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3ed5a18c6cac15/Personal/"/>
    </mc:Choice>
  </mc:AlternateContent>
  <xr:revisionPtr revIDLastSave="710" documentId="8_{E57EE6D9-8A50-42F4-A6B3-0B842C784A1E}" xr6:coauthVersionLast="47" xr6:coauthVersionMax="47" xr10:uidLastSave="{0704A643-CFBF-4A95-AEDF-702F1393861F}"/>
  <bookViews>
    <workbookView xWindow="-108" yWindow="-108" windowWidth="23256" windowHeight="12456" activeTab="3" xr2:uid="{419949D5-D371-4F83-9378-61E7B883A5FF}"/>
  </bookViews>
  <sheets>
    <sheet name="smoking_health_data_final" sheetId="2" r:id="rId1"/>
    <sheet name="Transf y limpieza" sheetId="5" r:id="rId2"/>
    <sheet name="Tablas" sheetId="8" r:id="rId3"/>
    <sheet name="Dashboard" sheetId="9" r:id="rId4"/>
  </sheets>
  <definedNames>
    <definedName name="DatosExternos_1" localSheetId="0" hidden="1">smoking_health_data_final!$A$1:$L$3901</definedName>
    <definedName name="SegmentaciónDeDatos_Fumador">#N/A</definedName>
    <definedName name="SegmentaciónDeDatos_Hipertensión">#N/A</definedName>
  </definedNames>
  <calcPr calcId="191029"/>
  <pivotCaches>
    <pivotCache cacheId="8" r:id="rId5"/>
    <pivotCache cacheId="6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8" l="1"/>
  <c r="D19" i="8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P7" i="5" l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3501" i="2"/>
  <c r="Q3502" i="2"/>
  <c r="Q3503" i="2"/>
  <c r="Q3504" i="2"/>
  <c r="Q3505" i="2"/>
  <c r="Q3506" i="2"/>
  <c r="Q3507" i="2"/>
  <c r="Q3508" i="2"/>
  <c r="Q3509" i="2"/>
  <c r="Q3510" i="2"/>
  <c r="Q3511" i="2"/>
  <c r="Q3512" i="2"/>
  <c r="Q3513" i="2"/>
  <c r="Q3514" i="2"/>
  <c r="Q3515" i="2"/>
  <c r="Q3516" i="2"/>
  <c r="Q3517" i="2"/>
  <c r="Q3518" i="2"/>
  <c r="Q3519" i="2"/>
  <c r="Q3520" i="2"/>
  <c r="Q3521" i="2"/>
  <c r="Q3522" i="2"/>
  <c r="Q3523" i="2"/>
  <c r="Q3524" i="2"/>
  <c r="Q3525" i="2"/>
  <c r="Q3526" i="2"/>
  <c r="Q3527" i="2"/>
  <c r="Q3528" i="2"/>
  <c r="Q3529" i="2"/>
  <c r="Q3530" i="2"/>
  <c r="Q3531" i="2"/>
  <c r="Q3532" i="2"/>
  <c r="Q3533" i="2"/>
  <c r="Q3534" i="2"/>
  <c r="Q3535" i="2"/>
  <c r="Q3536" i="2"/>
  <c r="Q3537" i="2"/>
  <c r="Q3538" i="2"/>
  <c r="Q3539" i="2"/>
  <c r="Q3540" i="2"/>
  <c r="Q3541" i="2"/>
  <c r="Q3542" i="2"/>
  <c r="Q3543" i="2"/>
  <c r="Q3544" i="2"/>
  <c r="Q3545" i="2"/>
  <c r="Q3546" i="2"/>
  <c r="Q3547" i="2"/>
  <c r="Q3548" i="2"/>
  <c r="Q3549" i="2"/>
  <c r="Q3550" i="2"/>
  <c r="Q3551" i="2"/>
  <c r="Q3552" i="2"/>
  <c r="Q3553" i="2"/>
  <c r="Q3554" i="2"/>
  <c r="Q3555" i="2"/>
  <c r="Q3556" i="2"/>
  <c r="Q3557" i="2"/>
  <c r="Q3558" i="2"/>
  <c r="Q3559" i="2"/>
  <c r="Q3560" i="2"/>
  <c r="Q3561" i="2"/>
  <c r="Q3562" i="2"/>
  <c r="Q3563" i="2"/>
  <c r="Q3564" i="2"/>
  <c r="Q3565" i="2"/>
  <c r="Q3566" i="2"/>
  <c r="Q3567" i="2"/>
  <c r="Q3568" i="2"/>
  <c r="Q3569" i="2"/>
  <c r="Q3570" i="2"/>
  <c r="Q3571" i="2"/>
  <c r="Q3572" i="2"/>
  <c r="Q3573" i="2"/>
  <c r="Q3574" i="2"/>
  <c r="Q3575" i="2"/>
  <c r="Q3576" i="2"/>
  <c r="Q3577" i="2"/>
  <c r="Q3578" i="2"/>
  <c r="Q3579" i="2"/>
  <c r="Q3580" i="2"/>
  <c r="Q3581" i="2"/>
  <c r="Q3582" i="2"/>
  <c r="Q3583" i="2"/>
  <c r="Q3584" i="2"/>
  <c r="Q3585" i="2"/>
  <c r="Q3586" i="2"/>
  <c r="Q3587" i="2"/>
  <c r="Q3588" i="2"/>
  <c r="Q3589" i="2"/>
  <c r="Q3590" i="2"/>
  <c r="Q3591" i="2"/>
  <c r="Q3592" i="2"/>
  <c r="Q3593" i="2"/>
  <c r="Q3594" i="2"/>
  <c r="Q3595" i="2"/>
  <c r="Q3596" i="2"/>
  <c r="Q3597" i="2"/>
  <c r="Q3598" i="2"/>
  <c r="Q3599" i="2"/>
  <c r="Q3600" i="2"/>
  <c r="Q3601" i="2"/>
  <c r="Q3602" i="2"/>
  <c r="Q3603" i="2"/>
  <c r="Q3604" i="2"/>
  <c r="Q3605" i="2"/>
  <c r="Q3606" i="2"/>
  <c r="Q3607" i="2"/>
  <c r="Q3608" i="2"/>
  <c r="Q3609" i="2"/>
  <c r="Q3610" i="2"/>
  <c r="Q3611" i="2"/>
  <c r="Q3612" i="2"/>
  <c r="Q3613" i="2"/>
  <c r="Q3614" i="2"/>
  <c r="Q3615" i="2"/>
  <c r="Q3616" i="2"/>
  <c r="Q3617" i="2"/>
  <c r="Q3618" i="2"/>
  <c r="Q3619" i="2"/>
  <c r="Q3620" i="2"/>
  <c r="Q3621" i="2"/>
  <c r="Q3622" i="2"/>
  <c r="Q3623" i="2"/>
  <c r="Q3624" i="2"/>
  <c r="Q3625" i="2"/>
  <c r="Q3626" i="2"/>
  <c r="Q3627" i="2"/>
  <c r="Q3628" i="2"/>
  <c r="Q3629" i="2"/>
  <c r="Q3630" i="2"/>
  <c r="Q3631" i="2"/>
  <c r="Q3632" i="2"/>
  <c r="Q3633" i="2"/>
  <c r="Q3634" i="2"/>
  <c r="Q3635" i="2"/>
  <c r="Q3636" i="2"/>
  <c r="Q3637" i="2"/>
  <c r="Q3638" i="2"/>
  <c r="Q3639" i="2"/>
  <c r="Q3640" i="2"/>
  <c r="Q3641" i="2"/>
  <c r="Q3642" i="2"/>
  <c r="Q3643" i="2"/>
  <c r="Q3644" i="2"/>
  <c r="Q3645" i="2"/>
  <c r="Q3646" i="2"/>
  <c r="Q3647" i="2"/>
  <c r="Q3648" i="2"/>
  <c r="Q3649" i="2"/>
  <c r="Q3650" i="2"/>
  <c r="Q3651" i="2"/>
  <c r="Q3652" i="2"/>
  <c r="Q3653" i="2"/>
  <c r="Q3654" i="2"/>
  <c r="Q3655" i="2"/>
  <c r="Q3656" i="2"/>
  <c r="Q3657" i="2"/>
  <c r="Q3658" i="2"/>
  <c r="Q3659" i="2"/>
  <c r="Q3660" i="2"/>
  <c r="Q3661" i="2"/>
  <c r="Q3662" i="2"/>
  <c r="Q3663" i="2"/>
  <c r="Q3664" i="2"/>
  <c r="Q3665" i="2"/>
  <c r="Q3666" i="2"/>
  <c r="Q3667" i="2"/>
  <c r="Q3668" i="2"/>
  <c r="Q3669" i="2"/>
  <c r="Q3670" i="2"/>
  <c r="Q3671" i="2"/>
  <c r="Q3672" i="2"/>
  <c r="Q3673" i="2"/>
  <c r="Q3674" i="2"/>
  <c r="Q3675" i="2"/>
  <c r="Q3676" i="2"/>
  <c r="Q3677" i="2"/>
  <c r="Q3678" i="2"/>
  <c r="Q3679" i="2"/>
  <c r="Q3680" i="2"/>
  <c r="Q3681" i="2"/>
  <c r="Q3682" i="2"/>
  <c r="Q3683" i="2"/>
  <c r="Q3684" i="2"/>
  <c r="Q3685" i="2"/>
  <c r="Q3686" i="2"/>
  <c r="Q3687" i="2"/>
  <c r="Q3688" i="2"/>
  <c r="Q3689" i="2"/>
  <c r="Q3690" i="2"/>
  <c r="Q3691" i="2"/>
  <c r="Q3692" i="2"/>
  <c r="Q3693" i="2"/>
  <c r="Q3694" i="2"/>
  <c r="Q3695" i="2"/>
  <c r="Q3696" i="2"/>
  <c r="Q3697" i="2"/>
  <c r="Q3698" i="2"/>
  <c r="Q3699" i="2"/>
  <c r="Q3700" i="2"/>
  <c r="Q3701" i="2"/>
  <c r="Q3702" i="2"/>
  <c r="Q3703" i="2"/>
  <c r="Q3704" i="2"/>
  <c r="Q3705" i="2"/>
  <c r="Q3706" i="2"/>
  <c r="Q3707" i="2"/>
  <c r="Q3708" i="2"/>
  <c r="Q3709" i="2"/>
  <c r="Q3710" i="2"/>
  <c r="Q3711" i="2"/>
  <c r="Q3712" i="2"/>
  <c r="Q3713" i="2"/>
  <c r="Q3714" i="2"/>
  <c r="Q3715" i="2"/>
  <c r="Q3716" i="2"/>
  <c r="Q3717" i="2"/>
  <c r="Q3718" i="2"/>
  <c r="Q3719" i="2"/>
  <c r="Q3720" i="2"/>
  <c r="Q3721" i="2"/>
  <c r="Q3722" i="2"/>
  <c r="Q3723" i="2"/>
  <c r="Q3724" i="2"/>
  <c r="Q3725" i="2"/>
  <c r="Q3726" i="2"/>
  <c r="Q3727" i="2"/>
  <c r="Q3728" i="2"/>
  <c r="Q3729" i="2"/>
  <c r="Q3730" i="2"/>
  <c r="Q3731" i="2"/>
  <c r="Q3732" i="2"/>
  <c r="Q3733" i="2"/>
  <c r="Q3734" i="2"/>
  <c r="Q3735" i="2"/>
  <c r="Q3736" i="2"/>
  <c r="Q3737" i="2"/>
  <c r="Q3738" i="2"/>
  <c r="Q3739" i="2"/>
  <c r="Q3740" i="2"/>
  <c r="Q3741" i="2"/>
  <c r="Q3742" i="2"/>
  <c r="Q3743" i="2"/>
  <c r="Q3744" i="2"/>
  <c r="Q3745" i="2"/>
  <c r="Q3746" i="2"/>
  <c r="Q3747" i="2"/>
  <c r="Q3748" i="2"/>
  <c r="Q3749" i="2"/>
  <c r="Q3750" i="2"/>
  <c r="Q3751" i="2"/>
  <c r="Q3752" i="2"/>
  <c r="Q3753" i="2"/>
  <c r="Q3754" i="2"/>
  <c r="Q3755" i="2"/>
  <c r="Q3756" i="2"/>
  <c r="Q3757" i="2"/>
  <c r="Q3758" i="2"/>
  <c r="Q3759" i="2"/>
  <c r="Q3760" i="2"/>
  <c r="Q3761" i="2"/>
  <c r="Q3762" i="2"/>
  <c r="Q3763" i="2"/>
  <c r="Q3764" i="2"/>
  <c r="Q3765" i="2"/>
  <c r="Q3766" i="2"/>
  <c r="Q3767" i="2"/>
  <c r="Q3768" i="2"/>
  <c r="Q3769" i="2"/>
  <c r="Q3770" i="2"/>
  <c r="Q3771" i="2"/>
  <c r="Q3772" i="2"/>
  <c r="Q3773" i="2"/>
  <c r="Q3774" i="2"/>
  <c r="Q3775" i="2"/>
  <c r="Q3776" i="2"/>
  <c r="Q3777" i="2"/>
  <c r="Q3778" i="2"/>
  <c r="Q3779" i="2"/>
  <c r="Q3780" i="2"/>
  <c r="Q3781" i="2"/>
  <c r="Q3782" i="2"/>
  <c r="Q3783" i="2"/>
  <c r="Q3784" i="2"/>
  <c r="Q3785" i="2"/>
  <c r="Q3786" i="2"/>
  <c r="Q3787" i="2"/>
  <c r="Q3788" i="2"/>
  <c r="Q3789" i="2"/>
  <c r="Q3790" i="2"/>
  <c r="Q3791" i="2"/>
  <c r="Q3792" i="2"/>
  <c r="Q3793" i="2"/>
  <c r="Q3794" i="2"/>
  <c r="Q3795" i="2"/>
  <c r="Q3796" i="2"/>
  <c r="Q3797" i="2"/>
  <c r="Q3798" i="2"/>
  <c r="Q3799" i="2"/>
  <c r="Q3800" i="2"/>
  <c r="Q3801" i="2"/>
  <c r="Q3802" i="2"/>
  <c r="Q3803" i="2"/>
  <c r="Q3804" i="2"/>
  <c r="Q3805" i="2"/>
  <c r="Q3806" i="2"/>
  <c r="Q3807" i="2"/>
  <c r="Q3808" i="2"/>
  <c r="Q3809" i="2"/>
  <c r="Q3810" i="2"/>
  <c r="Q3811" i="2"/>
  <c r="Q3812" i="2"/>
  <c r="Q3813" i="2"/>
  <c r="Q3814" i="2"/>
  <c r="Q3815" i="2"/>
  <c r="Q3816" i="2"/>
  <c r="Q3817" i="2"/>
  <c r="Q3818" i="2"/>
  <c r="Q3819" i="2"/>
  <c r="Q3820" i="2"/>
  <c r="Q3821" i="2"/>
  <c r="Q3822" i="2"/>
  <c r="Q3823" i="2"/>
  <c r="Q3824" i="2"/>
  <c r="Q3825" i="2"/>
  <c r="Q3826" i="2"/>
  <c r="Q3827" i="2"/>
  <c r="Q3828" i="2"/>
  <c r="Q3829" i="2"/>
  <c r="Q3830" i="2"/>
  <c r="Q3831" i="2"/>
  <c r="Q3832" i="2"/>
  <c r="Q3833" i="2"/>
  <c r="Q3834" i="2"/>
  <c r="Q3835" i="2"/>
  <c r="Q3836" i="2"/>
  <c r="Q3837" i="2"/>
  <c r="Q3838" i="2"/>
  <c r="Q3839" i="2"/>
  <c r="Q3840" i="2"/>
  <c r="Q3841" i="2"/>
  <c r="Q3842" i="2"/>
  <c r="Q3843" i="2"/>
  <c r="Q3844" i="2"/>
  <c r="Q3845" i="2"/>
  <c r="Q3846" i="2"/>
  <c r="Q3847" i="2"/>
  <c r="Q3848" i="2"/>
  <c r="Q3849" i="2"/>
  <c r="Q3850" i="2"/>
  <c r="Q3851" i="2"/>
  <c r="Q3852" i="2"/>
  <c r="Q3853" i="2"/>
  <c r="Q3854" i="2"/>
  <c r="Q3855" i="2"/>
  <c r="Q3856" i="2"/>
  <c r="Q3857" i="2"/>
  <c r="Q3858" i="2"/>
  <c r="Q3859" i="2"/>
  <c r="Q3860" i="2"/>
  <c r="Q3861" i="2"/>
  <c r="Q3862" i="2"/>
  <c r="Q3863" i="2"/>
  <c r="Q3864" i="2"/>
  <c r="Q3865" i="2"/>
  <c r="Q3866" i="2"/>
  <c r="Q3867" i="2"/>
  <c r="Q3868" i="2"/>
  <c r="Q3869" i="2"/>
  <c r="Q3870" i="2"/>
  <c r="Q3871" i="2"/>
  <c r="Q3872" i="2"/>
  <c r="Q3873" i="2"/>
  <c r="Q3874" i="2"/>
  <c r="Q3875" i="2"/>
  <c r="Q3876" i="2"/>
  <c r="Q3877" i="2"/>
  <c r="Q3878" i="2"/>
  <c r="Q3879" i="2"/>
  <c r="Q3880" i="2"/>
  <c r="Q3881" i="2"/>
  <c r="Q3882" i="2"/>
  <c r="Q3883" i="2"/>
  <c r="Q3884" i="2"/>
  <c r="Q3885" i="2"/>
  <c r="Q3886" i="2"/>
  <c r="Q3887" i="2"/>
  <c r="Q3888" i="2"/>
  <c r="Q3889" i="2"/>
  <c r="Q3890" i="2"/>
  <c r="Q3891" i="2"/>
  <c r="Q3892" i="2"/>
  <c r="Q3893" i="2"/>
  <c r="Q3894" i="2"/>
  <c r="Q3895" i="2"/>
  <c r="Q3896" i="2"/>
  <c r="Q3897" i="2"/>
  <c r="Q3898" i="2"/>
  <c r="Q3899" i="2"/>
  <c r="Q3900" i="2"/>
  <c r="Q3901" i="2"/>
  <c r="O7" i="5" l="1"/>
  <c r="N7" i="5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J7" i="5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E7" i="5"/>
  <c r="F7" i="5"/>
  <c r="H7" i="5"/>
  <c r="I7" i="5"/>
  <c r="C7" i="5"/>
  <c r="D7" i="5"/>
  <c r="B7" i="5"/>
  <c r="B6" i="5" a="1"/>
  <c r="B6" i="5" s="1"/>
  <c r="B2" i="5"/>
  <c r="H2" i="2"/>
  <c r="I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I378" i="2" s="1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I394" i="2" s="1"/>
  <c r="H395" i="2"/>
  <c r="I395" i="2" s="1"/>
  <c r="H396" i="2"/>
  <c r="I396" i="2" s="1"/>
  <c r="H397" i="2"/>
  <c r="I397" i="2" s="1"/>
  <c r="H398" i="2"/>
  <c r="I398" i="2" s="1"/>
  <c r="H399" i="2"/>
  <c r="I399" i="2" s="1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I405" i="2" s="1"/>
  <c r="H406" i="2"/>
  <c r="I406" i="2" s="1"/>
  <c r="H407" i="2"/>
  <c r="I407" i="2" s="1"/>
  <c r="H408" i="2"/>
  <c r="I408" i="2" s="1"/>
  <c r="H409" i="2"/>
  <c r="I409" i="2" s="1"/>
  <c r="H410" i="2"/>
  <c r="I410" i="2" s="1"/>
  <c r="H411" i="2"/>
  <c r="I411" i="2" s="1"/>
  <c r="H412" i="2"/>
  <c r="I412" i="2" s="1"/>
  <c r="H413" i="2"/>
  <c r="I413" i="2" s="1"/>
  <c r="H414" i="2"/>
  <c r="I414" i="2" s="1"/>
  <c r="H415" i="2"/>
  <c r="I415" i="2" s="1"/>
  <c r="H416" i="2"/>
  <c r="I416" i="2" s="1"/>
  <c r="H417" i="2"/>
  <c r="I417" i="2" s="1"/>
  <c r="H418" i="2"/>
  <c r="I418" i="2" s="1"/>
  <c r="H419" i="2"/>
  <c r="I419" i="2" s="1"/>
  <c r="H420" i="2"/>
  <c r="I420" i="2" s="1"/>
  <c r="H421" i="2"/>
  <c r="I421" i="2" s="1"/>
  <c r="H422" i="2"/>
  <c r="I422" i="2" s="1"/>
  <c r="H423" i="2"/>
  <c r="I423" i="2" s="1"/>
  <c r="H424" i="2"/>
  <c r="I424" i="2" s="1"/>
  <c r="H425" i="2"/>
  <c r="I425" i="2" s="1"/>
  <c r="H426" i="2"/>
  <c r="I426" i="2" s="1"/>
  <c r="H427" i="2"/>
  <c r="I427" i="2" s="1"/>
  <c r="H428" i="2"/>
  <c r="I428" i="2" s="1"/>
  <c r="H429" i="2"/>
  <c r="I429" i="2" s="1"/>
  <c r="H430" i="2"/>
  <c r="I430" i="2" s="1"/>
  <c r="H431" i="2"/>
  <c r="I431" i="2" s="1"/>
  <c r="H432" i="2"/>
  <c r="I432" i="2" s="1"/>
  <c r="H433" i="2"/>
  <c r="I433" i="2" s="1"/>
  <c r="H434" i="2"/>
  <c r="I434" i="2" s="1"/>
  <c r="H435" i="2"/>
  <c r="I435" i="2" s="1"/>
  <c r="H436" i="2"/>
  <c r="I436" i="2" s="1"/>
  <c r="H437" i="2"/>
  <c r="I437" i="2" s="1"/>
  <c r="H438" i="2"/>
  <c r="I438" i="2" s="1"/>
  <c r="H439" i="2"/>
  <c r="I439" i="2" s="1"/>
  <c r="H440" i="2"/>
  <c r="I440" i="2" s="1"/>
  <c r="H441" i="2"/>
  <c r="I441" i="2" s="1"/>
  <c r="H442" i="2"/>
  <c r="I442" i="2" s="1"/>
  <c r="H443" i="2"/>
  <c r="I443" i="2" s="1"/>
  <c r="H444" i="2"/>
  <c r="I444" i="2" s="1"/>
  <c r="H445" i="2"/>
  <c r="I445" i="2" s="1"/>
  <c r="H446" i="2"/>
  <c r="I446" i="2" s="1"/>
  <c r="H447" i="2"/>
  <c r="I447" i="2" s="1"/>
  <c r="H448" i="2"/>
  <c r="I448" i="2" s="1"/>
  <c r="H449" i="2"/>
  <c r="I449" i="2" s="1"/>
  <c r="H450" i="2"/>
  <c r="I450" i="2" s="1"/>
  <c r="H451" i="2"/>
  <c r="I451" i="2" s="1"/>
  <c r="H452" i="2"/>
  <c r="I452" i="2" s="1"/>
  <c r="H453" i="2"/>
  <c r="I453" i="2" s="1"/>
  <c r="H454" i="2"/>
  <c r="I454" i="2" s="1"/>
  <c r="H455" i="2"/>
  <c r="I455" i="2" s="1"/>
  <c r="H456" i="2"/>
  <c r="I456" i="2" s="1"/>
  <c r="H457" i="2"/>
  <c r="I457" i="2" s="1"/>
  <c r="H458" i="2"/>
  <c r="I458" i="2" s="1"/>
  <c r="H459" i="2"/>
  <c r="I459" i="2" s="1"/>
  <c r="H460" i="2"/>
  <c r="I460" i="2" s="1"/>
  <c r="H461" i="2"/>
  <c r="I461" i="2" s="1"/>
  <c r="H462" i="2"/>
  <c r="I462" i="2" s="1"/>
  <c r="H463" i="2"/>
  <c r="I463" i="2" s="1"/>
  <c r="H464" i="2"/>
  <c r="I464" i="2" s="1"/>
  <c r="H465" i="2"/>
  <c r="I465" i="2" s="1"/>
  <c r="H466" i="2"/>
  <c r="I466" i="2" s="1"/>
  <c r="H467" i="2"/>
  <c r="I467" i="2" s="1"/>
  <c r="H468" i="2"/>
  <c r="I468" i="2" s="1"/>
  <c r="H469" i="2"/>
  <c r="I469" i="2" s="1"/>
  <c r="H470" i="2"/>
  <c r="I470" i="2" s="1"/>
  <c r="H471" i="2"/>
  <c r="I471" i="2" s="1"/>
  <c r="H472" i="2"/>
  <c r="I472" i="2" s="1"/>
  <c r="H473" i="2"/>
  <c r="I473" i="2" s="1"/>
  <c r="H474" i="2"/>
  <c r="I474" i="2" s="1"/>
  <c r="H475" i="2"/>
  <c r="I475" i="2" s="1"/>
  <c r="H476" i="2"/>
  <c r="I476" i="2" s="1"/>
  <c r="H477" i="2"/>
  <c r="I477" i="2" s="1"/>
  <c r="H478" i="2"/>
  <c r="I478" i="2" s="1"/>
  <c r="H479" i="2"/>
  <c r="I479" i="2" s="1"/>
  <c r="H480" i="2"/>
  <c r="I480" i="2" s="1"/>
  <c r="H481" i="2"/>
  <c r="I481" i="2" s="1"/>
  <c r="H482" i="2"/>
  <c r="I482" i="2" s="1"/>
  <c r="H483" i="2"/>
  <c r="I483" i="2" s="1"/>
  <c r="H484" i="2"/>
  <c r="I484" i="2" s="1"/>
  <c r="H485" i="2"/>
  <c r="I485" i="2" s="1"/>
  <c r="H486" i="2"/>
  <c r="I486" i="2" s="1"/>
  <c r="H487" i="2"/>
  <c r="I487" i="2" s="1"/>
  <c r="H488" i="2"/>
  <c r="I488" i="2" s="1"/>
  <c r="H489" i="2"/>
  <c r="I489" i="2" s="1"/>
  <c r="H490" i="2"/>
  <c r="I490" i="2" s="1"/>
  <c r="H491" i="2"/>
  <c r="I491" i="2" s="1"/>
  <c r="H492" i="2"/>
  <c r="I492" i="2" s="1"/>
  <c r="H493" i="2"/>
  <c r="I493" i="2" s="1"/>
  <c r="H494" i="2"/>
  <c r="I494" i="2" s="1"/>
  <c r="H495" i="2"/>
  <c r="I495" i="2" s="1"/>
  <c r="H496" i="2"/>
  <c r="I496" i="2" s="1"/>
  <c r="H497" i="2"/>
  <c r="I497" i="2" s="1"/>
  <c r="H498" i="2"/>
  <c r="I498" i="2" s="1"/>
  <c r="H499" i="2"/>
  <c r="I499" i="2" s="1"/>
  <c r="H500" i="2"/>
  <c r="I500" i="2" s="1"/>
  <c r="H501" i="2"/>
  <c r="I501" i="2" s="1"/>
  <c r="H502" i="2"/>
  <c r="I502" i="2" s="1"/>
  <c r="H503" i="2"/>
  <c r="I503" i="2" s="1"/>
  <c r="H504" i="2"/>
  <c r="I504" i="2" s="1"/>
  <c r="H505" i="2"/>
  <c r="I505" i="2" s="1"/>
  <c r="H506" i="2"/>
  <c r="I506" i="2" s="1"/>
  <c r="H507" i="2"/>
  <c r="I507" i="2" s="1"/>
  <c r="H508" i="2"/>
  <c r="I508" i="2" s="1"/>
  <c r="H509" i="2"/>
  <c r="I509" i="2" s="1"/>
  <c r="H510" i="2"/>
  <c r="I510" i="2" s="1"/>
  <c r="H511" i="2"/>
  <c r="I511" i="2" s="1"/>
  <c r="H512" i="2"/>
  <c r="I512" i="2" s="1"/>
  <c r="H513" i="2"/>
  <c r="I513" i="2" s="1"/>
  <c r="H514" i="2"/>
  <c r="I514" i="2" s="1"/>
  <c r="H515" i="2"/>
  <c r="I515" i="2" s="1"/>
  <c r="H516" i="2"/>
  <c r="I516" i="2" s="1"/>
  <c r="H517" i="2"/>
  <c r="I517" i="2" s="1"/>
  <c r="H518" i="2"/>
  <c r="I518" i="2" s="1"/>
  <c r="H519" i="2"/>
  <c r="I519" i="2" s="1"/>
  <c r="H520" i="2"/>
  <c r="I520" i="2" s="1"/>
  <c r="H521" i="2"/>
  <c r="I521" i="2" s="1"/>
  <c r="H522" i="2"/>
  <c r="I522" i="2" s="1"/>
  <c r="H523" i="2"/>
  <c r="I523" i="2" s="1"/>
  <c r="H524" i="2"/>
  <c r="I524" i="2" s="1"/>
  <c r="H525" i="2"/>
  <c r="I525" i="2" s="1"/>
  <c r="H526" i="2"/>
  <c r="I526" i="2" s="1"/>
  <c r="H527" i="2"/>
  <c r="I527" i="2" s="1"/>
  <c r="H528" i="2"/>
  <c r="I528" i="2" s="1"/>
  <c r="H529" i="2"/>
  <c r="I529" i="2" s="1"/>
  <c r="H530" i="2"/>
  <c r="I530" i="2" s="1"/>
  <c r="H531" i="2"/>
  <c r="I531" i="2" s="1"/>
  <c r="H532" i="2"/>
  <c r="I532" i="2" s="1"/>
  <c r="H533" i="2"/>
  <c r="I533" i="2" s="1"/>
  <c r="H534" i="2"/>
  <c r="I534" i="2" s="1"/>
  <c r="H535" i="2"/>
  <c r="I535" i="2" s="1"/>
  <c r="H536" i="2"/>
  <c r="I536" i="2" s="1"/>
  <c r="H537" i="2"/>
  <c r="I537" i="2" s="1"/>
  <c r="H538" i="2"/>
  <c r="I538" i="2" s="1"/>
  <c r="H539" i="2"/>
  <c r="I539" i="2" s="1"/>
  <c r="H540" i="2"/>
  <c r="I540" i="2" s="1"/>
  <c r="H541" i="2"/>
  <c r="I541" i="2" s="1"/>
  <c r="H542" i="2"/>
  <c r="I542" i="2" s="1"/>
  <c r="H543" i="2"/>
  <c r="I543" i="2" s="1"/>
  <c r="H544" i="2"/>
  <c r="I544" i="2" s="1"/>
  <c r="H545" i="2"/>
  <c r="I545" i="2" s="1"/>
  <c r="H546" i="2"/>
  <c r="I546" i="2" s="1"/>
  <c r="H547" i="2"/>
  <c r="I547" i="2" s="1"/>
  <c r="H548" i="2"/>
  <c r="I548" i="2" s="1"/>
  <c r="H549" i="2"/>
  <c r="I549" i="2" s="1"/>
  <c r="H550" i="2"/>
  <c r="I550" i="2" s="1"/>
  <c r="H551" i="2"/>
  <c r="I551" i="2" s="1"/>
  <c r="H552" i="2"/>
  <c r="I552" i="2" s="1"/>
  <c r="H553" i="2"/>
  <c r="I553" i="2" s="1"/>
  <c r="H554" i="2"/>
  <c r="I554" i="2" s="1"/>
  <c r="H555" i="2"/>
  <c r="I555" i="2" s="1"/>
  <c r="H556" i="2"/>
  <c r="I556" i="2" s="1"/>
  <c r="H557" i="2"/>
  <c r="I557" i="2" s="1"/>
  <c r="H558" i="2"/>
  <c r="I558" i="2" s="1"/>
  <c r="H559" i="2"/>
  <c r="I559" i="2" s="1"/>
  <c r="H560" i="2"/>
  <c r="I560" i="2" s="1"/>
  <c r="H561" i="2"/>
  <c r="I561" i="2" s="1"/>
  <c r="H562" i="2"/>
  <c r="I562" i="2" s="1"/>
  <c r="H563" i="2"/>
  <c r="I563" i="2" s="1"/>
  <c r="H564" i="2"/>
  <c r="I564" i="2" s="1"/>
  <c r="H565" i="2"/>
  <c r="I565" i="2" s="1"/>
  <c r="H566" i="2"/>
  <c r="I566" i="2" s="1"/>
  <c r="H567" i="2"/>
  <c r="I567" i="2" s="1"/>
  <c r="H568" i="2"/>
  <c r="I568" i="2" s="1"/>
  <c r="H569" i="2"/>
  <c r="I569" i="2" s="1"/>
  <c r="H570" i="2"/>
  <c r="I570" i="2" s="1"/>
  <c r="H571" i="2"/>
  <c r="I571" i="2" s="1"/>
  <c r="H572" i="2"/>
  <c r="I572" i="2" s="1"/>
  <c r="H573" i="2"/>
  <c r="I573" i="2" s="1"/>
  <c r="H574" i="2"/>
  <c r="I574" i="2" s="1"/>
  <c r="H575" i="2"/>
  <c r="I575" i="2" s="1"/>
  <c r="H576" i="2"/>
  <c r="I576" i="2" s="1"/>
  <c r="H577" i="2"/>
  <c r="I577" i="2" s="1"/>
  <c r="H578" i="2"/>
  <c r="I578" i="2" s="1"/>
  <c r="H579" i="2"/>
  <c r="I579" i="2" s="1"/>
  <c r="H580" i="2"/>
  <c r="I580" i="2" s="1"/>
  <c r="H581" i="2"/>
  <c r="I581" i="2" s="1"/>
  <c r="H582" i="2"/>
  <c r="I582" i="2" s="1"/>
  <c r="H583" i="2"/>
  <c r="I583" i="2" s="1"/>
  <c r="H584" i="2"/>
  <c r="I584" i="2" s="1"/>
  <c r="H585" i="2"/>
  <c r="I585" i="2" s="1"/>
  <c r="H586" i="2"/>
  <c r="I586" i="2" s="1"/>
  <c r="H587" i="2"/>
  <c r="I587" i="2" s="1"/>
  <c r="H588" i="2"/>
  <c r="I588" i="2" s="1"/>
  <c r="H589" i="2"/>
  <c r="I589" i="2" s="1"/>
  <c r="H590" i="2"/>
  <c r="I590" i="2" s="1"/>
  <c r="H591" i="2"/>
  <c r="I591" i="2" s="1"/>
  <c r="H592" i="2"/>
  <c r="I592" i="2" s="1"/>
  <c r="H593" i="2"/>
  <c r="I593" i="2" s="1"/>
  <c r="H594" i="2"/>
  <c r="I594" i="2" s="1"/>
  <c r="H595" i="2"/>
  <c r="I595" i="2" s="1"/>
  <c r="H596" i="2"/>
  <c r="I596" i="2" s="1"/>
  <c r="H597" i="2"/>
  <c r="I597" i="2" s="1"/>
  <c r="H598" i="2"/>
  <c r="I598" i="2" s="1"/>
  <c r="H599" i="2"/>
  <c r="I599" i="2" s="1"/>
  <c r="H600" i="2"/>
  <c r="I600" i="2" s="1"/>
  <c r="H601" i="2"/>
  <c r="I601" i="2" s="1"/>
  <c r="H602" i="2"/>
  <c r="I602" i="2" s="1"/>
  <c r="H603" i="2"/>
  <c r="I603" i="2" s="1"/>
  <c r="H604" i="2"/>
  <c r="I604" i="2" s="1"/>
  <c r="H605" i="2"/>
  <c r="I605" i="2" s="1"/>
  <c r="H606" i="2"/>
  <c r="I606" i="2" s="1"/>
  <c r="H607" i="2"/>
  <c r="I607" i="2" s="1"/>
  <c r="H608" i="2"/>
  <c r="I608" i="2" s="1"/>
  <c r="H609" i="2"/>
  <c r="I609" i="2" s="1"/>
  <c r="H610" i="2"/>
  <c r="I610" i="2" s="1"/>
  <c r="H611" i="2"/>
  <c r="I611" i="2" s="1"/>
  <c r="H612" i="2"/>
  <c r="I612" i="2" s="1"/>
  <c r="H613" i="2"/>
  <c r="I613" i="2" s="1"/>
  <c r="H614" i="2"/>
  <c r="I614" i="2" s="1"/>
  <c r="H615" i="2"/>
  <c r="I615" i="2" s="1"/>
  <c r="H616" i="2"/>
  <c r="I616" i="2" s="1"/>
  <c r="H617" i="2"/>
  <c r="I617" i="2" s="1"/>
  <c r="H618" i="2"/>
  <c r="I618" i="2" s="1"/>
  <c r="H619" i="2"/>
  <c r="I619" i="2" s="1"/>
  <c r="H620" i="2"/>
  <c r="I620" i="2" s="1"/>
  <c r="H621" i="2"/>
  <c r="I621" i="2" s="1"/>
  <c r="H622" i="2"/>
  <c r="I622" i="2" s="1"/>
  <c r="H623" i="2"/>
  <c r="I623" i="2" s="1"/>
  <c r="H624" i="2"/>
  <c r="I624" i="2" s="1"/>
  <c r="H625" i="2"/>
  <c r="I625" i="2" s="1"/>
  <c r="H626" i="2"/>
  <c r="I626" i="2" s="1"/>
  <c r="H627" i="2"/>
  <c r="I627" i="2" s="1"/>
  <c r="H628" i="2"/>
  <c r="I628" i="2" s="1"/>
  <c r="H629" i="2"/>
  <c r="I629" i="2" s="1"/>
  <c r="H630" i="2"/>
  <c r="I630" i="2" s="1"/>
  <c r="H631" i="2"/>
  <c r="I631" i="2" s="1"/>
  <c r="H632" i="2"/>
  <c r="I632" i="2" s="1"/>
  <c r="H633" i="2"/>
  <c r="I633" i="2" s="1"/>
  <c r="H634" i="2"/>
  <c r="I634" i="2" s="1"/>
  <c r="H635" i="2"/>
  <c r="I635" i="2" s="1"/>
  <c r="H636" i="2"/>
  <c r="I636" i="2" s="1"/>
  <c r="H637" i="2"/>
  <c r="I637" i="2" s="1"/>
  <c r="H638" i="2"/>
  <c r="I638" i="2" s="1"/>
  <c r="H639" i="2"/>
  <c r="I639" i="2" s="1"/>
  <c r="H640" i="2"/>
  <c r="I640" i="2" s="1"/>
  <c r="H641" i="2"/>
  <c r="I641" i="2" s="1"/>
  <c r="H642" i="2"/>
  <c r="I642" i="2" s="1"/>
  <c r="H643" i="2"/>
  <c r="I643" i="2" s="1"/>
  <c r="H644" i="2"/>
  <c r="I644" i="2" s="1"/>
  <c r="H645" i="2"/>
  <c r="I645" i="2" s="1"/>
  <c r="H646" i="2"/>
  <c r="I646" i="2" s="1"/>
  <c r="H647" i="2"/>
  <c r="I647" i="2" s="1"/>
  <c r="H648" i="2"/>
  <c r="I648" i="2" s="1"/>
  <c r="H649" i="2"/>
  <c r="I649" i="2" s="1"/>
  <c r="H650" i="2"/>
  <c r="I650" i="2" s="1"/>
  <c r="H651" i="2"/>
  <c r="I651" i="2" s="1"/>
  <c r="H652" i="2"/>
  <c r="I652" i="2" s="1"/>
  <c r="H653" i="2"/>
  <c r="I653" i="2" s="1"/>
  <c r="H654" i="2"/>
  <c r="I654" i="2" s="1"/>
  <c r="H655" i="2"/>
  <c r="I655" i="2" s="1"/>
  <c r="H656" i="2"/>
  <c r="I656" i="2" s="1"/>
  <c r="H657" i="2"/>
  <c r="I657" i="2" s="1"/>
  <c r="H658" i="2"/>
  <c r="I658" i="2" s="1"/>
  <c r="H659" i="2"/>
  <c r="I659" i="2" s="1"/>
  <c r="H660" i="2"/>
  <c r="I660" i="2" s="1"/>
  <c r="H661" i="2"/>
  <c r="I661" i="2" s="1"/>
  <c r="H662" i="2"/>
  <c r="I662" i="2" s="1"/>
  <c r="H663" i="2"/>
  <c r="I663" i="2" s="1"/>
  <c r="H664" i="2"/>
  <c r="I664" i="2" s="1"/>
  <c r="H665" i="2"/>
  <c r="I665" i="2" s="1"/>
  <c r="H666" i="2"/>
  <c r="I666" i="2" s="1"/>
  <c r="H667" i="2"/>
  <c r="I667" i="2" s="1"/>
  <c r="H668" i="2"/>
  <c r="I668" i="2" s="1"/>
  <c r="H669" i="2"/>
  <c r="I669" i="2" s="1"/>
  <c r="H670" i="2"/>
  <c r="I670" i="2" s="1"/>
  <c r="H671" i="2"/>
  <c r="I671" i="2" s="1"/>
  <c r="H672" i="2"/>
  <c r="I672" i="2" s="1"/>
  <c r="H673" i="2"/>
  <c r="I673" i="2" s="1"/>
  <c r="H674" i="2"/>
  <c r="I674" i="2" s="1"/>
  <c r="H675" i="2"/>
  <c r="I675" i="2" s="1"/>
  <c r="H676" i="2"/>
  <c r="I676" i="2" s="1"/>
  <c r="H677" i="2"/>
  <c r="I677" i="2" s="1"/>
  <c r="H678" i="2"/>
  <c r="I678" i="2" s="1"/>
  <c r="H679" i="2"/>
  <c r="I679" i="2" s="1"/>
  <c r="H680" i="2"/>
  <c r="I680" i="2" s="1"/>
  <c r="H681" i="2"/>
  <c r="I681" i="2" s="1"/>
  <c r="H682" i="2"/>
  <c r="I682" i="2" s="1"/>
  <c r="H683" i="2"/>
  <c r="I683" i="2" s="1"/>
  <c r="H684" i="2"/>
  <c r="I684" i="2" s="1"/>
  <c r="H685" i="2"/>
  <c r="I685" i="2" s="1"/>
  <c r="H686" i="2"/>
  <c r="I686" i="2" s="1"/>
  <c r="H687" i="2"/>
  <c r="I687" i="2" s="1"/>
  <c r="H688" i="2"/>
  <c r="I688" i="2" s="1"/>
  <c r="H689" i="2"/>
  <c r="I689" i="2" s="1"/>
  <c r="H690" i="2"/>
  <c r="I690" i="2" s="1"/>
  <c r="H691" i="2"/>
  <c r="I691" i="2" s="1"/>
  <c r="H692" i="2"/>
  <c r="I692" i="2" s="1"/>
  <c r="H693" i="2"/>
  <c r="I693" i="2" s="1"/>
  <c r="H694" i="2"/>
  <c r="I694" i="2" s="1"/>
  <c r="H695" i="2"/>
  <c r="I695" i="2" s="1"/>
  <c r="H696" i="2"/>
  <c r="I696" i="2" s="1"/>
  <c r="H697" i="2"/>
  <c r="I697" i="2" s="1"/>
  <c r="H698" i="2"/>
  <c r="I698" i="2" s="1"/>
  <c r="H699" i="2"/>
  <c r="I699" i="2" s="1"/>
  <c r="H700" i="2"/>
  <c r="I700" i="2" s="1"/>
  <c r="H701" i="2"/>
  <c r="I701" i="2" s="1"/>
  <c r="H702" i="2"/>
  <c r="I702" i="2" s="1"/>
  <c r="H703" i="2"/>
  <c r="I703" i="2" s="1"/>
  <c r="H704" i="2"/>
  <c r="I704" i="2" s="1"/>
  <c r="H705" i="2"/>
  <c r="I705" i="2" s="1"/>
  <c r="H706" i="2"/>
  <c r="I706" i="2" s="1"/>
  <c r="H707" i="2"/>
  <c r="I707" i="2" s="1"/>
  <c r="H708" i="2"/>
  <c r="I708" i="2" s="1"/>
  <c r="H709" i="2"/>
  <c r="I709" i="2" s="1"/>
  <c r="H710" i="2"/>
  <c r="I710" i="2" s="1"/>
  <c r="H711" i="2"/>
  <c r="I711" i="2" s="1"/>
  <c r="H712" i="2"/>
  <c r="I712" i="2" s="1"/>
  <c r="H713" i="2"/>
  <c r="I713" i="2" s="1"/>
  <c r="H714" i="2"/>
  <c r="I714" i="2" s="1"/>
  <c r="H715" i="2"/>
  <c r="I715" i="2" s="1"/>
  <c r="H716" i="2"/>
  <c r="I716" i="2" s="1"/>
  <c r="H717" i="2"/>
  <c r="I717" i="2" s="1"/>
  <c r="H718" i="2"/>
  <c r="I718" i="2" s="1"/>
  <c r="H719" i="2"/>
  <c r="I719" i="2" s="1"/>
  <c r="H720" i="2"/>
  <c r="I720" i="2" s="1"/>
  <c r="H721" i="2"/>
  <c r="I721" i="2" s="1"/>
  <c r="H722" i="2"/>
  <c r="I722" i="2" s="1"/>
  <c r="H723" i="2"/>
  <c r="I723" i="2" s="1"/>
  <c r="H724" i="2"/>
  <c r="I724" i="2" s="1"/>
  <c r="H725" i="2"/>
  <c r="I725" i="2" s="1"/>
  <c r="H726" i="2"/>
  <c r="I726" i="2" s="1"/>
  <c r="H727" i="2"/>
  <c r="I727" i="2" s="1"/>
  <c r="H728" i="2"/>
  <c r="I728" i="2" s="1"/>
  <c r="H729" i="2"/>
  <c r="I729" i="2" s="1"/>
  <c r="H730" i="2"/>
  <c r="I730" i="2" s="1"/>
  <c r="H731" i="2"/>
  <c r="I731" i="2" s="1"/>
  <c r="H732" i="2"/>
  <c r="I732" i="2" s="1"/>
  <c r="H733" i="2"/>
  <c r="I733" i="2" s="1"/>
  <c r="H734" i="2"/>
  <c r="I734" i="2" s="1"/>
  <c r="H735" i="2"/>
  <c r="I735" i="2" s="1"/>
  <c r="H736" i="2"/>
  <c r="I736" i="2" s="1"/>
  <c r="H737" i="2"/>
  <c r="I737" i="2" s="1"/>
  <c r="H738" i="2"/>
  <c r="I738" i="2" s="1"/>
  <c r="H739" i="2"/>
  <c r="I739" i="2" s="1"/>
  <c r="H740" i="2"/>
  <c r="I740" i="2" s="1"/>
  <c r="H741" i="2"/>
  <c r="I741" i="2" s="1"/>
  <c r="H742" i="2"/>
  <c r="I742" i="2" s="1"/>
  <c r="H743" i="2"/>
  <c r="I743" i="2" s="1"/>
  <c r="H744" i="2"/>
  <c r="I744" i="2" s="1"/>
  <c r="H745" i="2"/>
  <c r="I745" i="2" s="1"/>
  <c r="H746" i="2"/>
  <c r="I746" i="2" s="1"/>
  <c r="H747" i="2"/>
  <c r="I747" i="2" s="1"/>
  <c r="H748" i="2"/>
  <c r="I748" i="2" s="1"/>
  <c r="H749" i="2"/>
  <c r="I749" i="2" s="1"/>
  <c r="H750" i="2"/>
  <c r="I750" i="2" s="1"/>
  <c r="H751" i="2"/>
  <c r="I751" i="2" s="1"/>
  <c r="H752" i="2"/>
  <c r="I752" i="2" s="1"/>
  <c r="H753" i="2"/>
  <c r="I753" i="2" s="1"/>
  <c r="H754" i="2"/>
  <c r="I754" i="2" s="1"/>
  <c r="H755" i="2"/>
  <c r="I755" i="2" s="1"/>
  <c r="H756" i="2"/>
  <c r="I756" i="2" s="1"/>
  <c r="H757" i="2"/>
  <c r="I757" i="2" s="1"/>
  <c r="H758" i="2"/>
  <c r="I758" i="2" s="1"/>
  <c r="H759" i="2"/>
  <c r="I759" i="2" s="1"/>
  <c r="H760" i="2"/>
  <c r="I760" i="2" s="1"/>
  <c r="H761" i="2"/>
  <c r="I761" i="2" s="1"/>
  <c r="H762" i="2"/>
  <c r="I762" i="2" s="1"/>
  <c r="H763" i="2"/>
  <c r="I763" i="2" s="1"/>
  <c r="H764" i="2"/>
  <c r="I764" i="2" s="1"/>
  <c r="H765" i="2"/>
  <c r="I765" i="2" s="1"/>
  <c r="H766" i="2"/>
  <c r="I766" i="2" s="1"/>
  <c r="H767" i="2"/>
  <c r="I767" i="2" s="1"/>
  <c r="H768" i="2"/>
  <c r="I768" i="2" s="1"/>
  <c r="H769" i="2"/>
  <c r="I769" i="2" s="1"/>
  <c r="H770" i="2"/>
  <c r="I770" i="2" s="1"/>
  <c r="H771" i="2"/>
  <c r="I771" i="2" s="1"/>
  <c r="H772" i="2"/>
  <c r="I772" i="2" s="1"/>
  <c r="H773" i="2"/>
  <c r="I773" i="2" s="1"/>
  <c r="H774" i="2"/>
  <c r="I774" i="2" s="1"/>
  <c r="H775" i="2"/>
  <c r="I775" i="2" s="1"/>
  <c r="H776" i="2"/>
  <c r="I776" i="2" s="1"/>
  <c r="H777" i="2"/>
  <c r="I777" i="2" s="1"/>
  <c r="H778" i="2"/>
  <c r="I778" i="2" s="1"/>
  <c r="H779" i="2"/>
  <c r="I779" i="2" s="1"/>
  <c r="H780" i="2"/>
  <c r="I780" i="2" s="1"/>
  <c r="H781" i="2"/>
  <c r="I781" i="2" s="1"/>
  <c r="H782" i="2"/>
  <c r="I782" i="2" s="1"/>
  <c r="H783" i="2"/>
  <c r="I783" i="2" s="1"/>
  <c r="H784" i="2"/>
  <c r="I784" i="2" s="1"/>
  <c r="H785" i="2"/>
  <c r="I785" i="2" s="1"/>
  <c r="H786" i="2"/>
  <c r="I786" i="2" s="1"/>
  <c r="H787" i="2"/>
  <c r="I787" i="2" s="1"/>
  <c r="H788" i="2"/>
  <c r="I788" i="2" s="1"/>
  <c r="H789" i="2"/>
  <c r="I789" i="2" s="1"/>
  <c r="H790" i="2"/>
  <c r="I790" i="2" s="1"/>
  <c r="H791" i="2"/>
  <c r="I791" i="2" s="1"/>
  <c r="H792" i="2"/>
  <c r="I792" i="2" s="1"/>
  <c r="H793" i="2"/>
  <c r="I793" i="2" s="1"/>
  <c r="H794" i="2"/>
  <c r="I794" i="2" s="1"/>
  <c r="H795" i="2"/>
  <c r="I795" i="2" s="1"/>
  <c r="H796" i="2"/>
  <c r="I796" i="2" s="1"/>
  <c r="H797" i="2"/>
  <c r="I797" i="2" s="1"/>
  <c r="H798" i="2"/>
  <c r="I798" i="2" s="1"/>
  <c r="H799" i="2"/>
  <c r="I799" i="2" s="1"/>
  <c r="H800" i="2"/>
  <c r="I800" i="2" s="1"/>
  <c r="H801" i="2"/>
  <c r="I801" i="2" s="1"/>
  <c r="H802" i="2"/>
  <c r="I802" i="2" s="1"/>
  <c r="H803" i="2"/>
  <c r="I803" i="2" s="1"/>
  <c r="H804" i="2"/>
  <c r="I804" i="2" s="1"/>
  <c r="H805" i="2"/>
  <c r="I805" i="2" s="1"/>
  <c r="H806" i="2"/>
  <c r="I806" i="2" s="1"/>
  <c r="H807" i="2"/>
  <c r="I807" i="2" s="1"/>
  <c r="H808" i="2"/>
  <c r="I808" i="2" s="1"/>
  <c r="H809" i="2"/>
  <c r="I809" i="2" s="1"/>
  <c r="H810" i="2"/>
  <c r="I810" i="2" s="1"/>
  <c r="H811" i="2"/>
  <c r="I811" i="2" s="1"/>
  <c r="H812" i="2"/>
  <c r="I812" i="2" s="1"/>
  <c r="H813" i="2"/>
  <c r="I813" i="2" s="1"/>
  <c r="H814" i="2"/>
  <c r="I814" i="2" s="1"/>
  <c r="H815" i="2"/>
  <c r="I815" i="2" s="1"/>
  <c r="H816" i="2"/>
  <c r="I816" i="2" s="1"/>
  <c r="H817" i="2"/>
  <c r="I817" i="2" s="1"/>
  <c r="H818" i="2"/>
  <c r="I818" i="2" s="1"/>
  <c r="H819" i="2"/>
  <c r="I819" i="2" s="1"/>
  <c r="H820" i="2"/>
  <c r="I820" i="2" s="1"/>
  <c r="H821" i="2"/>
  <c r="I821" i="2" s="1"/>
  <c r="H822" i="2"/>
  <c r="I822" i="2" s="1"/>
  <c r="H823" i="2"/>
  <c r="I823" i="2" s="1"/>
  <c r="H824" i="2"/>
  <c r="I824" i="2" s="1"/>
  <c r="H825" i="2"/>
  <c r="I825" i="2" s="1"/>
  <c r="H826" i="2"/>
  <c r="I826" i="2" s="1"/>
  <c r="H827" i="2"/>
  <c r="I827" i="2" s="1"/>
  <c r="H828" i="2"/>
  <c r="I828" i="2" s="1"/>
  <c r="H829" i="2"/>
  <c r="I829" i="2" s="1"/>
  <c r="H830" i="2"/>
  <c r="I830" i="2" s="1"/>
  <c r="H831" i="2"/>
  <c r="I831" i="2" s="1"/>
  <c r="H832" i="2"/>
  <c r="I832" i="2" s="1"/>
  <c r="H833" i="2"/>
  <c r="I833" i="2" s="1"/>
  <c r="H834" i="2"/>
  <c r="I834" i="2" s="1"/>
  <c r="H835" i="2"/>
  <c r="I835" i="2" s="1"/>
  <c r="H836" i="2"/>
  <c r="I836" i="2" s="1"/>
  <c r="H837" i="2"/>
  <c r="I837" i="2" s="1"/>
  <c r="H838" i="2"/>
  <c r="I838" i="2" s="1"/>
  <c r="H839" i="2"/>
  <c r="I839" i="2" s="1"/>
  <c r="H840" i="2"/>
  <c r="I840" i="2" s="1"/>
  <c r="H841" i="2"/>
  <c r="I841" i="2" s="1"/>
  <c r="H842" i="2"/>
  <c r="I842" i="2" s="1"/>
  <c r="H843" i="2"/>
  <c r="I843" i="2" s="1"/>
  <c r="H844" i="2"/>
  <c r="I844" i="2" s="1"/>
  <c r="H845" i="2"/>
  <c r="I845" i="2" s="1"/>
  <c r="H846" i="2"/>
  <c r="I846" i="2" s="1"/>
  <c r="H847" i="2"/>
  <c r="I847" i="2" s="1"/>
  <c r="H848" i="2"/>
  <c r="I848" i="2" s="1"/>
  <c r="H849" i="2"/>
  <c r="I849" i="2" s="1"/>
  <c r="H850" i="2"/>
  <c r="I850" i="2" s="1"/>
  <c r="H851" i="2"/>
  <c r="I851" i="2" s="1"/>
  <c r="H852" i="2"/>
  <c r="I852" i="2" s="1"/>
  <c r="H853" i="2"/>
  <c r="I853" i="2" s="1"/>
  <c r="H854" i="2"/>
  <c r="I854" i="2" s="1"/>
  <c r="H855" i="2"/>
  <c r="I855" i="2" s="1"/>
  <c r="H856" i="2"/>
  <c r="I856" i="2" s="1"/>
  <c r="H857" i="2"/>
  <c r="I857" i="2" s="1"/>
  <c r="H858" i="2"/>
  <c r="I858" i="2" s="1"/>
  <c r="H859" i="2"/>
  <c r="I859" i="2" s="1"/>
  <c r="H860" i="2"/>
  <c r="I860" i="2" s="1"/>
  <c r="H861" i="2"/>
  <c r="I861" i="2" s="1"/>
  <c r="H862" i="2"/>
  <c r="I862" i="2" s="1"/>
  <c r="H863" i="2"/>
  <c r="I863" i="2" s="1"/>
  <c r="H864" i="2"/>
  <c r="I864" i="2" s="1"/>
  <c r="H865" i="2"/>
  <c r="I865" i="2" s="1"/>
  <c r="H866" i="2"/>
  <c r="I866" i="2" s="1"/>
  <c r="H867" i="2"/>
  <c r="I867" i="2" s="1"/>
  <c r="H868" i="2"/>
  <c r="I868" i="2" s="1"/>
  <c r="H869" i="2"/>
  <c r="I869" i="2" s="1"/>
  <c r="H870" i="2"/>
  <c r="I870" i="2" s="1"/>
  <c r="H871" i="2"/>
  <c r="I871" i="2" s="1"/>
  <c r="H872" i="2"/>
  <c r="I872" i="2" s="1"/>
  <c r="H873" i="2"/>
  <c r="I873" i="2" s="1"/>
  <c r="H874" i="2"/>
  <c r="I874" i="2" s="1"/>
  <c r="H875" i="2"/>
  <c r="I875" i="2" s="1"/>
  <c r="H876" i="2"/>
  <c r="I876" i="2" s="1"/>
  <c r="H877" i="2"/>
  <c r="I877" i="2" s="1"/>
  <c r="H878" i="2"/>
  <c r="I878" i="2" s="1"/>
  <c r="H879" i="2"/>
  <c r="I879" i="2" s="1"/>
  <c r="H880" i="2"/>
  <c r="I880" i="2" s="1"/>
  <c r="H881" i="2"/>
  <c r="I881" i="2" s="1"/>
  <c r="H882" i="2"/>
  <c r="I882" i="2" s="1"/>
  <c r="H883" i="2"/>
  <c r="I883" i="2" s="1"/>
  <c r="H884" i="2"/>
  <c r="I884" i="2" s="1"/>
  <c r="H885" i="2"/>
  <c r="I885" i="2" s="1"/>
  <c r="H886" i="2"/>
  <c r="I886" i="2" s="1"/>
  <c r="H887" i="2"/>
  <c r="I887" i="2" s="1"/>
  <c r="H888" i="2"/>
  <c r="I888" i="2" s="1"/>
  <c r="H889" i="2"/>
  <c r="I889" i="2" s="1"/>
  <c r="H890" i="2"/>
  <c r="I890" i="2" s="1"/>
  <c r="H891" i="2"/>
  <c r="I891" i="2" s="1"/>
  <c r="H892" i="2"/>
  <c r="I892" i="2" s="1"/>
  <c r="H893" i="2"/>
  <c r="I893" i="2" s="1"/>
  <c r="H894" i="2"/>
  <c r="I894" i="2" s="1"/>
  <c r="H895" i="2"/>
  <c r="I895" i="2" s="1"/>
  <c r="H896" i="2"/>
  <c r="I896" i="2" s="1"/>
  <c r="H897" i="2"/>
  <c r="I897" i="2" s="1"/>
  <c r="H898" i="2"/>
  <c r="I898" i="2" s="1"/>
  <c r="H899" i="2"/>
  <c r="I899" i="2" s="1"/>
  <c r="H900" i="2"/>
  <c r="I900" i="2" s="1"/>
  <c r="H901" i="2"/>
  <c r="I901" i="2" s="1"/>
  <c r="H902" i="2"/>
  <c r="I902" i="2" s="1"/>
  <c r="H903" i="2"/>
  <c r="I903" i="2" s="1"/>
  <c r="H904" i="2"/>
  <c r="I904" i="2" s="1"/>
  <c r="H905" i="2"/>
  <c r="I905" i="2" s="1"/>
  <c r="H906" i="2"/>
  <c r="I906" i="2" s="1"/>
  <c r="H907" i="2"/>
  <c r="I907" i="2" s="1"/>
  <c r="H908" i="2"/>
  <c r="I908" i="2" s="1"/>
  <c r="H909" i="2"/>
  <c r="I909" i="2" s="1"/>
  <c r="H910" i="2"/>
  <c r="I910" i="2" s="1"/>
  <c r="H911" i="2"/>
  <c r="I911" i="2" s="1"/>
  <c r="H912" i="2"/>
  <c r="I912" i="2" s="1"/>
  <c r="H913" i="2"/>
  <c r="I913" i="2" s="1"/>
  <c r="H914" i="2"/>
  <c r="I914" i="2" s="1"/>
  <c r="H915" i="2"/>
  <c r="I915" i="2" s="1"/>
  <c r="H916" i="2"/>
  <c r="I916" i="2" s="1"/>
  <c r="H917" i="2"/>
  <c r="I917" i="2" s="1"/>
  <c r="H918" i="2"/>
  <c r="I918" i="2" s="1"/>
  <c r="H919" i="2"/>
  <c r="I919" i="2" s="1"/>
  <c r="H920" i="2"/>
  <c r="I920" i="2" s="1"/>
  <c r="H921" i="2"/>
  <c r="I921" i="2" s="1"/>
  <c r="H922" i="2"/>
  <c r="I922" i="2" s="1"/>
  <c r="H923" i="2"/>
  <c r="I923" i="2" s="1"/>
  <c r="H924" i="2"/>
  <c r="I924" i="2" s="1"/>
  <c r="H925" i="2"/>
  <c r="I925" i="2" s="1"/>
  <c r="H926" i="2"/>
  <c r="I926" i="2" s="1"/>
  <c r="H927" i="2"/>
  <c r="I927" i="2" s="1"/>
  <c r="H928" i="2"/>
  <c r="I928" i="2" s="1"/>
  <c r="H929" i="2"/>
  <c r="I929" i="2" s="1"/>
  <c r="H930" i="2"/>
  <c r="I930" i="2" s="1"/>
  <c r="H931" i="2"/>
  <c r="I931" i="2" s="1"/>
  <c r="H932" i="2"/>
  <c r="I932" i="2" s="1"/>
  <c r="H933" i="2"/>
  <c r="I933" i="2" s="1"/>
  <c r="H934" i="2"/>
  <c r="I934" i="2" s="1"/>
  <c r="H935" i="2"/>
  <c r="I935" i="2" s="1"/>
  <c r="H936" i="2"/>
  <c r="I936" i="2" s="1"/>
  <c r="H937" i="2"/>
  <c r="I937" i="2" s="1"/>
  <c r="H938" i="2"/>
  <c r="I938" i="2" s="1"/>
  <c r="H939" i="2"/>
  <c r="I939" i="2" s="1"/>
  <c r="H940" i="2"/>
  <c r="I940" i="2" s="1"/>
  <c r="H941" i="2"/>
  <c r="I941" i="2" s="1"/>
  <c r="H942" i="2"/>
  <c r="I942" i="2" s="1"/>
  <c r="H943" i="2"/>
  <c r="I943" i="2" s="1"/>
  <c r="H944" i="2"/>
  <c r="I944" i="2" s="1"/>
  <c r="H945" i="2"/>
  <c r="I945" i="2" s="1"/>
  <c r="H946" i="2"/>
  <c r="I946" i="2" s="1"/>
  <c r="H947" i="2"/>
  <c r="I947" i="2" s="1"/>
  <c r="H948" i="2"/>
  <c r="I948" i="2" s="1"/>
  <c r="H949" i="2"/>
  <c r="I949" i="2" s="1"/>
  <c r="H950" i="2"/>
  <c r="I950" i="2" s="1"/>
  <c r="H951" i="2"/>
  <c r="I951" i="2" s="1"/>
  <c r="H952" i="2"/>
  <c r="I952" i="2" s="1"/>
  <c r="H953" i="2"/>
  <c r="I953" i="2" s="1"/>
  <c r="H954" i="2"/>
  <c r="I954" i="2" s="1"/>
  <c r="H955" i="2"/>
  <c r="I955" i="2" s="1"/>
  <c r="H956" i="2"/>
  <c r="I956" i="2" s="1"/>
  <c r="H957" i="2"/>
  <c r="I957" i="2" s="1"/>
  <c r="H958" i="2"/>
  <c r="I958" i="2" s="1"/>
  <c r="H959" i="2"/>
  <c r="I959" i="2" s="1"/>
  <c r="H960" i="2"/>
  <c r="I960" i="2" s="1"/>
  <c r="H961" i="2"/>
  <c r="I961" i="2" s="1"/>
  <c r="H962" i="2"/>
  <c r="I962" i="2" s="1"/>
  <c r="H963" i="2"/>
  <c r="I963" i="2" s="1"/>
  <c r="H964" i="2"/>
  <c r="I964" i="2" s="1"/>
  <c r="H965" i="2"/>
  <c r="I965" i="2" s="1"/>
  <c r="H966" i="2"/>
  <c r="I966" i="2" s="1"/>
  <c r="H967" i="2"/>
  <c r="I967" i="2" s="1"/>
  <c r="H968" i="2"/>
  <c r="I968" i="2" s="1"/>
  <c r="H969" i="2"/>
  <c r="I969" i="2" s="1"/>
  <c r="H970" i="2"/>
  <c r="I970" i="2" s="1"/>
  <c r="H971" i="2"/>
  <c r="I971" i="2" s="1"/>
  <c r="H972" i="2"/>
  <c r="I972" i="2" s="1"/>
  <c r="H973" i="2"/>
  <c r="I973" i="2" s="1"/>
  <c r="H974" i="2"/>
  <c r="I974" i="2" s="1"/>
  <c r="H975" i="2"/>
  <c r="I975" i="2" s="1"/>
  <c r="H976" i="2"/>
  <c r="I976" i="2" s="1"/>
  <c r="H977" i="2"/>
  <c r="I977" i="2" s="1"/>
  <c r="H978" i="2"/>
  <c r="I978" i="2" s="1"/>
  <c r="H979" i="2"/>
  <c r="I979" i="2" s="1"/>
  <c r="H980" i="2"/>
  <c r="I980" i="2" s="1"/>
  <c r="H981" i="2"/>
  <c r="I981" i="2" s="1"/>
  <c r="H982" i="2"/>
  <c r="I982" i="2" s="1"/>
  <c r="H983" i="2"/>
  <c r="I983" i="2" s="1"/>
  <c r="H984" i="2"/>
  <c r="I984" i="2" s="1"/>
  <c r="H985" i="2"/>
  <c r="I985" i="2" s="1"/>
  <c r="H986" i="2"/>
  <c r="I986" i="2" s="1"/>
  <c r="H987" i="2"/>
  <c r="I987" i="2" s="1"/>
  <c r="H988" i="2"/>
  <c r="I988" i="2" s="1"/>
  <c r="H989" i="2"/>
  <c r="I989" i="2" s="1"/>
  <c r="H990" i="2"/>
  <c r="I990" i="2" s="1"/>
  <c r="H991" i="2"/>
  <c r="I991" i="2" s="1"/>
  <c r="H992" i="2"/>
  <c r="I992" i="2" s="1"/>
  <c r="H993" i="2"/>
  <c r="I993" i="2" s="1"/>
  <c r="H994" i="2"/>
  <c r="I994" i="2" s="1"/>
  <c r="H995" i="2"/>
  <c r="I995" i="2" s="1"/>
  <c r="H996" i="2"/>
  <c r="I996" i="2" s="1"/>
  <c r="H997" i="2"/>
  <c r="I997" i="2" s="1"/>
  <c r="H998" i="2"/>
  <c r="I998" i="2" s="1"/>
  <c r="H999" i="2"/>
  <c r="I999" i="2" s="1"/>
  <c r="H1000" i="2"/>
  <c r="I1000" i="2" s="1"/>
  <c r="H1001" i="2"/>
  <c r="I1001" i="2" s="1"/>
  <c r="H1002" i="2"/>
  <c r="I1002" i="2" s="1"/>
  <c r="H1003" i="2"/>
  <c r="I1003" i="2" s="1"/>
  <c r="H1004" i="2"/>
  <c r="I1004" i="2" s="1"/>
  <c r="H1005" i="2"/>
  <c r="I1005" i="2" s="1"/>
  <c r="H1006" i="2"/>
  <c r="I1006" i="2" s="1"/>
  <c r="H1007" i="2"/>
  <c r="I1007" i="2" s="1"/>
  <c r="H1008" i="2"/>
  <c r="I1008" i="2" s="1"/>
  <c r="H1009" i="2"/>
  <c r="I1009" i="2" s="1"/>
  <c r="H1010" i="2"/>
  <c r="I1010" i="2" s="1"/>
  <c r="H1011" i="2"/>
  <c r="I1011" i="2" s="1"/>
  <c r="H1012" i="2"/>
  <c r="I1012" i="2" s="1"/>
  <c r="H1013" i="2"/>
  <c r="I1013" i="2" s="1"/>
  <c r="H1014" i="2"/>
  <c r="I1014" i="2" s="1"/>
  <c r="H1015" i="2"/>
  <c r="I1015" i="2" s="1"/>
  <c r="H1016" i="2"/>
  <c r="I1016" i="2" s="1"/>
  <c r="H1017" i="2"/>
  <c r="I1017" i="2" s="1"/>
  <c r="H1018" i="2"/>
  <c r="I1018" i="2" s="1"/>
  <c r="H1019" i="2"/>
  <c r="I1019" i="2" s="1"/>
  <c r="H1020" i="2"/>
  <c r="I1020" i="2" s="1"/>
  <c r="H1021" i="2"/>
  <c r="I1021" i="2" s="1"/>
  <c r="H1022" i="2"/>
  <c r="I1022" i="2" s="1"/>
  <c r="H1023" i="2"/>
  <c r="I1023" i="2" s="1"/>
  <c r="H1024" i="2"/>
  <c r="I1024" i="2" s="1"/>
  <c r="H1025" i="2"/>
  <c r="I1025" i="2" s="1"/>
  <c r="H1026" i="2"/>
  <c r="I1026" i="2" s="1"/>
  <c r="H1027" i="2"/>
  <c r="I1027" i="2" s="1"/>
  <c r="H1028" i="2"/>
  <c r="I1028" i="2" s="1"/>
  <c r="H1029" i="2"/>
  <c r="I1029" i="2" s="1"/>
  <c r="H1030" i="2"/>
  <c r="I1030" i="2" s="1"/>
  <c r="H1031" i="2"/>
  <c r="I1031" i="2" s="1"/>
  <c r="H1032" i="2"/>
  <c r="I1032" i="2" s="1"/>
  <c r="H1033" i="2"/>
  <c r="I1033" i="2" s="1"/>
  <c r="H1034" i="2"/>
  <c r="I1034" i="2" s="1"/>
  <c r="H1035" i="2"/>
  <c r="I1035" i="2" s="1"/>
  <c r="H1036" i="2"/>
  <c r="I1036" i="2" s="1"/>
  <c r="H1037" i="2"/>
  <c r="I1037" i="2" s="1"/>
  <c r="H1038" i="2"/>
  <c r="I1038" i="2" s="1"/>
  <c r="H1039" i="2"/>
  <c r="I1039" i="2" s="1"/>
  <c r="H1040" i="2"/>
  <c r="I1040" i="2" s="1"/>
  <c r="H1041" i="2"/>
  <c r="I1041" i="2" s="1"/>
  <c r="H1042" i="2"/>
  <c r="I1042" i="2" s="1"/>
  <c r="H1043" i="2"/>
  <c r="I1043" i="2" s="1"/>
  <c r="H1044" i="2"/>
  <c r="I1044" i="2" s="1"/>
  <c r="H1045" i="2"/>
  <c r="I1045" i="2" s="1"/>
  <c r="H1046" i="2"/>
  <c r="I1046" i="2" s="1"/>
  <c r="H1047" i="2"/>
  <c r="I1047" i="2" s="1"/>
  <c r="H1048" i="2"/>
  <c r="I1048" i="2" s="1"/>
  <c r="H1049" i="2"/>
  <c r="I1049" i="2" s="1"/>
  <c r="H1050" i="2"/>
  <c r="I1050" i="2" s="1"/>
  <c r="H1051" i="2"/>
  <c r="I1051" i="2" s="1"/>
  <c r="H1052" i="2"/>
  <c r="I1052" i="2" s="1"/>
  <c r="H1053" i="2"/>
  <c r="I1053" i="2" s="1"/>
  <c r="H1054" i="2"/>
  <c r="I1054" i="2" s="1"/>
  <c r="H1055" i="2"/>
  <c r="I1055" i="2" s="1"/>
  <c r="H1056" i="2"/>
  <c r="I1056" i="2" s="1"/>
  <c r="H1057" i="2"/>
  <c r="I1057" i="2" s="1"/>
  <c r="H1058" i="2"/>
  <c r="I1058" i="2" s="1"/>
  <c r="H1059" i="2"/>
  <c r="I1059" i="2" s="1"/>
  <c r="H1060" i="2"/>
  <c r="I1060" i="2" s="1"/>
  <c r="H1061" i="2"/>
  <c r="I1061" i="2" s="1"/>
  <c r="H1062" i="2"/>
  <c r="I1062" i="2" s="1"/>
  <c r="H1063" i="2"/>
  <c r="I1063" i="2" s="1"/>
  <c r="H1064" i="2"/>
  <c r="I1064" i="2" s="1"/>
  <c r="H1065" i="2"/>
  <c r="I1065" i="2" s="1"/>
  <c r="H1066" i="2"/>
  <c r="I1066" i="2" s="1"/>
  <c r="H1067" i="2"/>
  <c r="I1067" i="2" s="1"/>
  <c r="H1068" i="2"/>
  <c r="I1068" i="2" s="1"/>
  <c r="H1069" i="2"/>
  <c r="I1069" i="2" s="1"/>
  <c r="H1070" i="2"/>
  <c r="I1070" i="2" s="1"/>
  <c r="H1071" i="2"/>
  <c r="I1071" i="2" s="1"/>
  <c r="H1072" i="2"/>
  <c r="I1072" i="2" s="1"/>
  <c r="H1073" i="2"/>
  <c r="I1073" i="2" s="1"/>
  <c r="H1074" i="2"/>
  <c r="I1074" i="2" s="1"/>
  <c r="H1075" i="2"/>
  <c r="I1075" i="2" s="1"/>
  <c r="H1076" i="2"/>
  <c r="I1076" i="2" s="1"/>
  <c r="H1077" i="2"/>
  <c r="I1077" i="2" s="1"/>
  <c r="H1078" i="2"/>
  <c r="I1078" i="2" s="1"/>
  <c r="H1079" i="2"/>
  <c r="I1079" i="2" s="1"/>
  <c r="H1080" i="2"/>
  <c r="I1080" i="2" s="1"/>
  <c r="H1081" i="2"/>
  <c r="I1081" i="2" s="1"/>
  <c r="H1082" i="2"/>
  <c r="I1082" i="2" s="1"/>
  <c r="H1083" i="2"/>
  <c r="I1083" i="2" s="1"/>
  <c r="H1084" i="2"/>
  <c r="I1084" i="2" s="1"/>
  <c r="H1085" i="2"/>
  <c r="I1085" i="2" s="1"/>
  <c r="H1086" i="2"/>
  <c r="I1086" i="2" s="1"/>
  <c r="H1087" i="2"/>
  <c r="I1087" i="2" s="1"/>
  <c r="H1088" i="2"/>
  <c r="I1088" i="2" s="1"/>
  <c r="H1089" i="2"/>
  <c r="I1089" i="2" s="1"/>
  <c r="H1090" i="2"/>
  <c r="I1090" i="2" s="1"/>
  <c r="H1091" i="2"/>
  <c r="I1091" i="2" s="1"/>
  <c r="H1092" i="2"/>
  <c r="I1092" i="2" s="1"/>
  <c r="H1093" i="2"/>
  <c r="I1093" i="2" s="1"/>
  <c r="H1094" i="2"/>
  <c r="I1094" i="2" s="1"/>
  <c r="H1095" i="2"/>
  <c r="I1095" i="2" s="1"/>
  <c r="H1096" i="2"/>
  <c r="I1096" i="2" s="1"/>
  <c r="H1097" i="2"/>
  <c r="I1097" i="2" s="1"/>
  <c r="H1098" i="2"/>
  <c r="I1098" i="2" s="1"/>
  <c r="H1099" i="2"/>
  <c r="I1099" i="2" s="1"/>
  <c r="H1100" i="2"/>
  <c r="I1100" i="2" s="1"/>
  <c r="H1101" i="2"/>
  <c r="I1101" i="2" s="1"/>
  <c r="H1102" i="2"/>
  <c r="I1102" i="2" s="1"/>
  <c r="H1103" i="2"/>
  <c r="I1103" i="2" s="1"/>
  <c r="H1104" i="2"/>
  <c r="I1104" i="2" s="1"/>
  <c r="H1105" i="2"/>
  <c r="I1105" i="2" s="1"/>
  <c r="H1106" i="2"/>
  <c r="I1106" i="2" s="1"/>
  <c r="H1107" i="2"/>
  <c r="I1107" i="2" s="1"/>
  <c r="H1108" i="2"/>
  <c r="I1108" i="2" s="1"/>
  <c r="H1109" i="2"/>
  <c r="I1109" i="2" s="1"/>
  <c r="H1110" i="2"/>
  <c r="I1110" i="2" s="1"/>
  <c r="H1111" i="2"/>
  <c r="I1111" i="2" s="1"/>
  <c r="H1112" i="2"/>
  <c r="I1112" i="2" s="1"/>
  <c r="H1113" i="2"/>
  <c r="I1113" i="2" s="1"/>
  <c r="H1114" i="2"/>
  <c r="I1114" i="2" s="1"/>
  <c r="H1115" i="2"/>
  <c r="I1115" i="2" s="1"/>
  <c r="H1116" i="2"/>
  <c r="I1116" i="2" s="1"/>
  <c r="H1117" i="2"/>
  <c r="I1117" i="2" s="1"/>
  <c r="H1118" i="2"/>
  <c r="I1118" i="2" s="1"/>
  <c r="H1119" i="2"/>
  <c r="I1119" i="2" s="1"/>
  <c r="H1120" i="2"/>
  <c r="I1120" i="2" s="1"/>
  <c r="H1121" i="2"/>
  <c r="I1121" i="2" s="1"/>
  <c r="H1122" i="2"/>
  <c r="I1122" i="2" s="1"/>
  <c r="H1123" i="2"/>
  <c r="I1123" i="2" s="1"/>
  <c r="H1124" i="2"/>
  <c r="I1124" i="2" s="1"/>
  <c r="H1125" i="2"/>
  <c r="I1125" i="2" s="1"/>
  <c r="H1126" i="2"/>
  <c r="I1126" i="2" s="1"/>
  <c r="H1127" i="2"/>
  <c r="I1127" i="2" s="1"/>
  <c r="H1128" i="2"/>
  <c r="I1128" i="2" s="1"/>
  <c r="H1129" i="2"/>
  <c r="I1129" i="2" s="1"/>
  <c r="H1130" i="2"/>
  <c r="I1130" i="2" s="1"/>
  <c r="H1131" i="2"/>
  <c r="I1131" i="2" s="1"/>
  <c r="H1132" i="2"/>
  <c r="I1132" i="2" s="1"/>
  <c r="H1133" i="2"/>
  <c r="I1133" i="2" s="1"/>
  <c r="H1134" i="2"/>
  <c r="I1134" i="2" s="1"/>
  <c r="H1135" i="2"/>
  <c r="I1135" i="2" s="1"/>
  <c r="H1136" i="2"/>
  <c r="I1136" i="2" s="1"/>
  <c r="H1137" i="2"/>
  <c r="I1137" i="2" s="1"/>
  <c r="H1138" i="2"/>
  <c r="I1138" i="2" s="1"/>
  <c r="H1139" i="2"/>
  <c r="I1139" i="2" s="1"/>
  <c r="H1140" i="2"/>
  <c r="I1140" i="2" s="1"/>
  <c r="H1141" i="2"/>
  <c r="I1141" i="2" s="1"/>
  <c r="H1142" i="2"/>
  <c r="I1142" i="2" s="1"/>
  <c r="H1143" i="2"/>
  <c r="I1143" i="2" s="1"/>
  <c r="H1144" i="2"/>
  <c r="I1144" i="2" s="1"/>
  <c r="H1145" i="2"/>
  <c r="I1145" i="2" s="1"/>
  <c r="H1146" i="2"/>
  <c r="I1146" i="2" s="1"/>
  <c r="H1147" i="2"/>
  <c r="I1147" i="2" s="1"/>
  <c r="H1148" i="2"/>
  <c r="I1148" i="2" s="1"/>
  <c r="H1149" i="2"/>
  <c r="I1149" i="2" s="1"/>
  <c r="H1150" i="2"/>
  <c r="I1150" i="2" s="1"/>
  <c r="H1151" i="2"/>
  <c r="I1151" i="2" s="1"/>
  <c r="H1152" i="2"/>
  <c r="I1152" i="2" s="1"/>
  <c r="H1153" i="2"/>
  <c r="I1153" i="2" s="1"/>
  <c r="H1154" i="2"/>
  <c r="I1154" i="2" s="1"/>
  <c r="H1155" i="2"/>
  <c r="I1155" i="2" s="1"/>
  <c r="H1156" i="2"/>
  <c r="I1156" i="2" s="1"/>
  <c r="H1157" i="2"/>
  <c r="I1157" i="2" s="1"/>
  <c r="H1158" i="2"/>
  <c r="I1158" i="2" s="1"/>
  <c r="H1159" i="2"/>
  <c r="I1159" i="2" s="1"/>
  <c r="H1160" i="2"/>
  <c r="I1160" i="2" s="1"/>
  <c r="H1161" i="2"/>
  <c r="I1161" i="2" s="1"/>
  <c r="H1162" i="2"/>
  <c r="I1162" i="2" s="1"/>
  <c r="H1163" i="2"/>
  <c r="I1163" i="2" s="1"/>
  <c r="H1164" i="2"/>
  <c r="I1164" i="2" s="1"/>
  <c r="H1165" i="2"/>
  <c r="I1165" i="2" s="1"/>
  <c r="H1166" i="2"/>
  <c r="I1166" i="2" s="1"/>
  <c r="H1167" i="2"/>
  <c r="I1167" i="2" s="1"/>
  <c r="H1168" i="2"/>
  <c r="I1168" i="2" s="1"/>
  <c r="H1169" i="2"/>
  <c r="I1169" i="2" s="1"/>
  <c r="H1170" i="2"/>
  <c r="I1170" i="2" s="1"/>
  <c r="H1171" i="2"/>
  <c r="I1171" i="2" s="1"/>
  <c r="H1172" i="2"/>
  <c r="I1172" i="2" s="1"/>
  <c r="H1173" i="2"/>
  <c r="I1173" i="2" s="1"/>
  <c r="H1174" i="2"/>
  <c r="I1174" i="2" s="1"/>
  <c r="H1175" i="2"/>
  <c r="I1175" i="2" s="1"/>
  <c r="H1176" i="2"/>
  <c r="I1176" i="2" s="1"/>
  <c r="H1177" i="2"/>
  <c r="I1177" i="2" s="1"/>
  <c r="H1178" i="2"/>
  <c r="I1178" i="2" s="1"/>
  <c r="H1179" i="2"/>
  <c r="I1179" i="2" s="1"/>
  <c r="H1180" i="2"/>
  <c r="I1180" i="2" s="1"/>
  <c r="H1181" i="2"/>
  <c r="I1181" i="2" s="1"/>
  <c r="H1182" i="2"/>
  <c r="I1182" i="2" s="1"/>
  <c r="H1183" i="2"/>
  <c r="I1183" i="2" s="1"/>
  <c r="H1184" i="2"/>
  <c r="I1184" i="2" s="1"/>
  <c r="H1185" i="2"/>
  <c r="I1185" i="2" s="1"/>
  <c r="H1186" i="2"/>
  <c r="I1186" i="2" s="1"/>
  <c r="H1187" i="2"/>
  <c r="I1187" i="2" s="1"/>
  <c r="H1188" i="2"/>
  <c r="I1188" i="2" s="1"/>
  <c r="H1189" i="2"/>
  <c r="I1189" i="2" s="1"/>
  <c r="H1190" i="2"/>
  <c r="I1190" i="2" s="1"/>
  <c r="H1191" i="2"/>
  <c r="I1191" i="2" s="1"/>
  <c r="H1192" i="2"/>
  <c r="I1192" i="2" s="1"/>
  <c r="H1193" i="2"/>
  <c r="I1193" i="2" s="1"/>
  <c r="H1194" i="2"/>
  <c r="I1194" i="2" s="1"/>
  <c r="H1195" i="2"/>
  <c r="I1195" i="2" s="1"/>
  <c r="H1196" i="2"/>
  <c r="I1196" i="2" s="1"/>
  <c r="H1197" i="2"/>
  <c r="I1197" i="2" s="1"/>
  <c r="H1198" i="2"/>
  <c r="I1198" i="2" s="1"/>
  <c r="H1199" i="2"/>
  <c r="I1199" i="2" s="1"/>
  <c r="H1200" i="2"/>
  <c r="I1200" i="2" s="1"/>
  <c r="H1201" i="2"/>
  <c r="I1201" i="2" s="1"/>
  <c r="H1202" i="2"/>
  <c r="I1202" i="2" s="1"/>
  <c r="H1203" i="2"/>
  <c r="I1203" i="2" s="1"/>
  <c r="H1204" i="2"/>
  <c r="I1204" i="2" s="1"/>
  <c r="H1205" i="2"/>
  <c r="I1205" i="2" s="1"/>
  <c r="H1206" i="2"/>
  <c r="I1206" i="2" s="1"/>
  <c r="H1207" i="2"/>
  <c r="I1207" i="2" s="1"/>
  <c r="H1208" i="2"/>
  <c r="I1208" i="2" s="1"/>
  <c r="H1209" i="2"/>
  <c r="I1209" i="2" s="1"/>
  <c r="H1210" i="2"/>
  <c r="I1210" i="2" s="1"/>
  <c r="H1211" i="2"/>
  <c r="I1211" i="2" s="1"/>
  <c r="H1212" i="2"/>
  <c r="I1212" i="2" s="1"/>
  <c r="H1213" i="2"/>
  <c r="I1213" i="2" s="1"/>
  <c r="H1214" i="2"/>
  <c r="I1214" i="2" s="1"/>
  <c r="H1215" i="2"/>
  <c r="I1215" i="2" s="1"/>
  <c r="H1216" i="2"/>
  <c r="I1216" i="2" s="1"/>
  <c r="H1217" i="2"/>
  <c r="I1217" i="2" s="1"/>
  <c r="H1218" i="2"/>
  <c r="I1218" i="2" s="1"/>
  <c r="H1219" i="2"/>
  <c r="I1219" i="2" s="1"/>
  <c r="H1220" i="2"/>
  <c r="I1220" i="2" s="1"/>
  <c r="H1221" i="2"/>
  <c r="I1221" i="2" s="1"/>
  <c r="H1222" i="2"/>
  <c r="I1222" i="2" s="1"/>
  <c r="H1223" i="2"/>
  <c r="I1223" i="2" s="1"/>
  <c r="H1224" i="2"/>
  <c r="I1224" i="2" s="1"/>
  <c r="H1225" i="2"/>
  <c r="I1225" i="2" s="1"/>
  <c r="H1226" i="2"/>
  <c r="I1226" i="2" s="1"/>
  <c r="H1227" i="2"/>
  <c r="I1227" i="2" s="1"/>
  <c r="H1228" i="2"/>
  <c r="I1228" i="2" s="1"/>
  <c r="H1229" i="2"/>
  <c r="I1229" i="2" s="1"/>
  <c r="H1230" i="2"/>
  <c r="I1230" i="2" s="1"/>
  <c r="H1231" i="2"/>
  <c r="I1231" i="2" s="1"/>
  <c r="H1232" i="2"/>
  <c r="I1232" i="2" s="1"/>
  <c r="H1233" i="2"/>
  <c r="I1233" i="2" s="1"/>
  <c r="H1234" i="2"/>
  <c r="I1234" i="2" s="1"/>
  <c r="H1235" i="2"/>
  <c r="I1235" i="2" s="1"/>
  <c r="H1236" i="2"/>
  <c r="I1236" i="2" s="1"/>
  <c r="H1237" i="2"/>
  <c r="I1237" i="2" s="1"/>
  <c r="H1238" i="2"/>
  <c r="I1238" i="2" s="1"/>
  <c r="H1239" i="2"/>
  <c r="I1239" i="2" s="1"/>
  <c r="H1240" i="2"/>
  <c r="I1240" i="2" s="1"/>
  <c r="H1241" i="2"/>
  <c r="I1241" i="2" s="1"/>
  <c r="H1242" i="2"/>
  <c r="I1242" i="2" s="1"/>
  <c r="H1243" i="2"/>
  <c r="I1243" i="2" s="1"/>
  <c r="H1244" i="2"/>
  <c r="I1244" i="2" s="1"/>
  <c r="H1245" i="2"/>
  <c r="I1245" i="2" s="1"/>
  <c r="H1246" i="2"/>
  <c r="I1246" i="2" s="1"/>
  <c r="H1247" i="2"/>
  <c r="I1247" i="2" s="1"/>
  <c r="H1248" i="2"/>
  <c r="I1248" i="2" s="1"/>
  <c r="H1249" i="2"/>
  <c r="I1249" i="2" s="1"/>
  <c r="H1250" i="2"/>
  <c r="I1250" i="2" s="1"/>
  <c r="H1251" i="2"/>
  <c r="I1251" i="2" s="1"/>
  <c r="H1252" i="2"/>
  <c r="I1252" i="2" s="1"/>
  <c r="H1253" i="2"/>
  <c r="I1253" i="2" s="1"/>
  <c r="H1254" i="2"/>
  <c r="I1254" i="2" s="1"/>
  <c r="H1255" i="2"/>
  <c r="I1255" i="2" s="1"/>
  <c r="H1256" i="2"/>
  <c r="I1256" i="2" s="1"/>
  <c r="H1257" i="2"/>
  <c r="I1257" i="2" s="1"/>
  <c r="H1258" i="2"/>
  <c r="I1258" i="2" s="1"/>
  <c r="H1259" i="2"/>
  <c r="I1259" i="2" s="1"/>
  <c r="H1260" i="2"/>
  <c r="I1260" i="2" s="1"/>
  <c r="H1261" i="2"/>
  <c r="I1261" i="2" s="1"/>
  <c r="H1262" i="2"/>
  <c r="I1262" i="2" s="1"/>
  <c r="H1263" i="2"/>
  <c r="I1263" i="2" s="1"/>
  <c r="H1264" i="2"/>
  <c r="I1264" i="2" s="1"/>
  <c r="H1265" i="2"/>
  <c r="I1265" i="2" s="1"/>
  <c r="H1266" i="2"/>
  <c r="I1266" i="2" s="1"/>
  <c r="H1267" i="2"/>
  <c r="I1267" i="2" s="1"/>
  <c r="H1268" i="2"/>
  <c r="I1268" i="2" s="1"/>
  <c r="H1269" i="2"/>
  <c r="I1269" i="2" s="1"/>
  <c r="H1270" i="2"/>
  <c r="I1270" i="2" s="1"/>
  <c r="H1271" i="2"/>
  <c r="I1271" i="2" s="1"/>
  <c r="H1272" i="2"/>
  <c r="I1272" i="2" s="1"/>
  <c r="H1273" i="2"/>
  <c r="I1273" i="2" s="1"/>
  <c r="H1274" i="2"/>
  <c r="I1274" i="2" s="1"/>
  <c r="H1275" i="2"/>
  <c r="I1275" i="2" s="1"/>
  <c r="H1276" i="2"/>
  <c r="I1276" i="2" s="1"/>
  <c r="H1277" i="2"/>
  <c r="I1277" i="2" s="1"/>
  <c r="H1278" i="2"/>
  <c r="I1278" i="2" s="1"/>
  <c r="H1279" i="2"/>
  <c r="I1279" i="2" s="1"/>
  <c r="H1280" i="2"/>
  <c r="I1280" i="2" s="1"/>
  <c r="H1281" i="2"/>
  <c r="I1281" i="2" s="1"/>
  <c r="H1282" i="2"/>
  <c r="I1282" i="2" s="1"/>
  <c r="H1283" i="2"/>
  <c r="I1283" i="2" s="1"/>
  <c r="H1284" i="2"/>
  <c r="I1284" i="2" s="1"/>
  <c r="H1285" i="2"/>
  <c r="I1285" i="2" s="1"/>
  <c r="H1286" i="2"/>
  <c r="I1286" i="2" s="1"/>
  <c r="H1287" i="2"/>
  <c r="I1287" i="2" s="1"/>
  <c r="H1288" i="2"/>
  <c r="I1288" i="2" s="1"/>
  <c r="H1289" i="2"/>
  <c r="I1289" i="2" s="1"/>
  <c r="H1290" i="2"/>
  <c r="I1290" i="2" s="1"/>
  <c r="H1291" i="2"/>
  <c r="I1291" i="2" s="1"/>
  <c r="H1292" i="2"/>
  <c r="I1292" i="2" s="1"/>
  <c r="H1293" i="2"/>
  <c r="I1293" i="2" s="1"/>
  <c r="H1294" i="2"/>
  <c r="I1294" i="2" s="1"/>
  <c r="H1295" i="2"/>
  <c r="I1295" i="2" s="1"/>
  <c r="H1296" i="2"/>
  <c r="I1296" i="2" s="1"/>
  <c r="H1297" i="2"/>
  <c r="I1297" i="2" s="1"/>
  <c r="H1298" i="2"/>
  <c r="I1298" i="2" s="1"/>
  <c r="H1299" i="2"/>
  <c r="I1299" i="2" s="1"/>
  <c r="H1300" i="2"/>
  <c r="I1300" i="2" s="1"/>
  <c r="H1301" i="2"/>
  <c r="I1301" i="2" s="1"/>
  <c r="H1302" i="2"/>
  <c r="I1302" i="2" s="1"/>
  <c r="H1303" i="2"/>
  <c r="I1303" i="2" s="1"/>
  <c r="H1304" i="2"/>
  <c r="I1304" i="2" s="1"/>
  <c r="H1305" i="2"/>
  <c r="I1305" i="2" s="1"/>
  <c r="H1306" i="2"/>
  <c r="I1306" i="2" s="1"/>
  <c r="H1307" i="2"/>
  <c r="I1307" i="2" s="1"/>
  <c r="H1308" i="2"/>
  <c r="I1308" i="2" s="1"/>
  <c r="H1309" i="2"/>
  <c r="I1309" i="2" s="1"/>
  <c r="H1310" i="2"/>
  <c r="I1310" i="2" s="1"/>
  <c r="H1311" i="2"/>
  <c r="I1311" i="2" s="1"/>
  <c r="H1312" i="2"/>
  <c r="I1312" i="2" s="1"/>
  <c r="H1313" i="2"/>
  <c r="I1313" i="2" s="1"/>
  <c r="H1314" i="2"/>
  <c r="I1314" i="2" s="1"/>
  <c r="H1315" i="2"/>
  <c r="I1315" i="2" s="1"/>
  <c r="H1316" i="2"/>
  <c r="I1316" i="2" s="1"/>
  <c r="H1317" i="2"/>
  <c r="I1317" i="2" s="1"/>
  <c r="H1318" i="2"/>
  <c r="I1318" i="2" s="1"/>
  <c r="H1319" i="2"/>
  <c r="I1319" i="2" s="1"/>
  <c r="H1320" i="2"/>
  <c r="I1320" i="2" s="1"/>
  <c r="H1321" i="2"/>
  <c r="I1321" i="2" s="1"/>
  <c r="H1322" i="2"/>
  <c r="I1322" i="2" s="1"/>
  <c r="H1323" i="2"/>
  <c r="I1323" i="2" s="1"/>
  <c r="H1324" i="2"/>
  <c r="I1324" i="2" s="1"/>
  <c r="H1325" i="2"/>
  <c r="I1325" i="2" s="1"/>
  <c r="H1326" i="2"/>
  <c r="I1326" i="2" s="1"/>
  <c r="H1327" i="2"/>
  <c r="I1327" i="2" s="1"/>
  <c r="H1328" i="2"/>
  <c r="I1328" i="2" s="1"/>
  <c r="H1329" i="2"/>
  <c r="I1329" i="2" s="1"/>
  <c r="H1330" i="2"/>
  <c r="I1330" i="2" s="1"/>
  <c r="H1331" i="2"/>
  <c r="I1331" i="2" s="1"/>
  <c r="H1332" i="2"/>
  <c r="I1332" i="2" s="1"/>
  <c r="H1333" i="2"/>
  <c r="I1333" i="2" s="1"/>
  <c r="H1334" i="2"/>
  <c r="I1334" i="2" s="1"/>
  <c r="H1335" i="2"/>
  <c r="I1335" i="2" s="1"/>
  <c r="H1336" i="2"/>
  <c r="I1336" i="2" s="1"/>
  <c r="H1337" i="2"/>
  <c r="I1337" i="2" s="1"/>
  <c r="H1338" i="2"/>
  <c r="I1338" i="2" s="1"/>
  <c r="H1339" i="2"/>
  <c r="I1339" i="2" s="1"/>
  <c r="H1340" i="2"/>
  <c r="I1340" i="2" s="1"/>
  <c r="H1341" i="2"/>
  <c r="I1341" i="2" s="1"/>
  <c r="H1342" i="2"/>
  <c r="I1342" i="2" s="1"/>
  <c r="H1343" i="2"/>
  <c r="I1343" i="2" s="1"/>
  <c r="H1344" i="2"/>
  <c r="I1344" i="2" s="1"/>
  <c r="H1345" i="2"/>
  <c r="I1345" i="2" s="1"/>
  <c r="H1346" i="2"/>
  <c r="I1346" i="2" s="1"/>
  <c r="H1347" i="2"/>
  <c r="I1347" i="2" s="1"/>
  <c r="H1348" i="2"/>
  <c r="I1348" i="2" s="1"/>
  <c r="H1349" i="2"/>
  <c r="I1349" i="2" s="1"/>
  <c r="H1350" i="2"/>
  <c r="I1350" i="2" s="1"/>
  <c r="H1351" i="2"/>
  <c r="I1351" i="2" s="1"/>
  <c r="H1352" i="2"/>
  <c r="I1352" i="2" s="1"/>
  <c r="H1353" i="2"/>
  <c r="I1353" i="2" s="1"/>
  <c r="H1354" i="2"/>
  <c r="I1354" i="2" s="1"/>
  <c r="H1355" i="2"/>
  <c r="I1355" i="2" s="1"/>
  <c r="H1356" i="2"/>
  <c r="I1356" i="2" s="1"/>
  <c r="H1357" i="2"/>
  <c r="I1357" i="2" s="1"/>
  <c r="H1358" i="2"/>
  <c r="I1358" i="2" s="1"/>
  <c r="H1359" i="2"/>
  <c r="I1359" i="2" s="1"/>
  <c r="H1360" i="2"/>
  <c r="I1360" i="2" s="1"/>
  <c r="H1361" i="2"/>
  <c r="I1361" i="2" s="1"/>
  <c r="H1362" i="2"/>
  <c r="I1362" i="2" s="1"/>
  <c r="H1363" i="2"/>
  <c r="I1363" i="2" s="1"/>
  <c r="H1364" i="2"/>
  <c r="I1364" i="2" s="1"/>
  <c r="H1365" i="2"/>
  <c r="I1365" i="2" s="1"/>
  <c r="H1366" i="2"/>
  <c r="I1366" i="2" s="1"/>
  <c r="H1367" i="2"/>
  <c r="I1367" i="2" s="1"/>
  <c r="H1368" i="2"/>
  <c r="I1368" i="2" s="1"/>
  <c r="H1369" i="2"/>
  <c r="I1369" i="2" s="1"/>
  <c r="H1370" i="2"/>
  <c r="I1370" i="2" s="1"/>
  <c r="H1371" i="2"/>
  <c r="I1371" i="2" s="1"/>
  <c r="H1372" i="2"/>
  <c r="I1372" i="2" s="1"/>
  <c r="H1373" i="2"/>
  <c r="I1373" i="2" s="1"/>
  <c r="H1374" i="2"/>
  <c r="I1374" i="2" s="1"/>
  <c r="H1375" i="2"/>
  <c r="I1375" i="2" s="1"/>
  <c r="H1376" i="2"/>
  <c r="I1376" i="2" s="1"/>
  <c r="H1377" i="2"/>
  <c r="I1377" i="2" s="1"/>
  <c r="H1378" i="2"/>
  <c r="I1378" i="2" s="1"/>
  <c r="H1379" i="2"/>
  <c r="I1379" i="2" s="1"/>
  <c r="H1380" i="2"/>
  <c r="I1380" i="2" s="1"/>
  <c r="H1381" i="2"/>
  <c r="I1381" i="2" s="1"/>
  <c r="H1382" i="2"/>
  <c r="I1382" i="2" s="1"/>
  <c r="H1383" i="2"/>
  <c r="I1383" i="2" s="1"/>
  <c r="H1384" i="2"/>
  <c r="I1384" i="2" s="1"/>
  <c r="H1385" i="2"/>
  <c r="I1385" i="2" s="1"/>
  <c r="H1386" i="2"/>
  <c r="I1386" i="2" s="1"/>
  <c r="H1387" i="2"/>
  <c r="I1387" i="2" s="1"/>
  <c r="H1388" i="2"/>
  <c r="I1388" i="2" s="1"/>
  <c r="H1389" i="2"/>
  <c r="I1389" i="2" s="1"/>
  <c r="H1390" i="2"/>
  <c r="I1390" i="2" s="1"/>
  <c r="H1391" i="2"/>
  <c r="I1391" i="2" s="1"/>
  <c r="H1392" i="2"/>
  <c r="I1392" i="2" s="1"/>
  <c r="H1393" i="2"/>
  <c r="I1393" i="2" s="1"/>
  <c r="H1394" i="2"/>
  <c r="I1394" i="2" s="1"/>
  <c r="H1395" i="2"/>
  <c r="I1395" i="2" s="1"/>
  <c r="H1396" i="2"/>
  <c r="I1396" i="2" s="1"/>
  <c r="H1397" i="2"/>
  <c r="I1397" i="2" s="1"/>
  <c r="H1398" i="2"/>
  <c r="I1398" i="2" s="1"/>
  <c r="H1399" i="2"/>
  <c r="I1399" i="2" s="1"/>
  <c r="H1400" i="2"/>
  <c r="I1400" i="2" s="1"/>
  <c r="H1401" i="2"/>
  <c r="I1401" i="2" s="1"/>
  <c r="H1402" i="2"/>
  <c r="I1402" i="2" s="1"/>
  <c r="H1403" i="2"/>
  <c r="I1403" i="2" s="1"/>
  <c r="H1404" i="2"/>
  <c r="I1404" i="2" s="1"/>
  <c r="H1405" i="2"/>
  <c r="I1405" i="2" s="1"/>
  <c r="H1406" i="2"/>
  <c r="I1406" i="2" s="1"/>
  <c r="H1407" i="2"/>
  <c r="I1407" i="2" s="1"/>
  <c r="H1408" i="2"/>
  <c r="I1408" i="2" s="1"/>
  <c r="H1409" i="2"/>
  <c r="I1409" i="2" s="1"/>
  <c r="H1410" i="2"/>
  <c r="I1410" i="2" s="1"/>
  <c r="H1411" i="2"/>
  <c r="I1411" i="2" s="1"/>
  <c r="H1412" i="2"/>
  <c r="I1412" i="2" s="1"/>
  <c r="H1413" i="2"/>
  <c r="I1413" i="2" s="1"/>
  <c r="H1414" i="2"/>
  <c r="I1414" i="2" s="1"/>
  <c r="H1415" i="2"/>
  <c r="I1415" i="2" s="1"/>
  <c r="H1416" i="2"/>
  <c r="I1416" i="2" s="1"/>
  <c r="H1417" i="2"/>
  <c r="I1417" i="2" s="1"/>
  <c r="H1418" i="2"/>
  <c r="I1418" i="2" s="1"/>
  <c r="H1419" i="2"/>
  <c r="I1419" i="2" s="1"/>
  <c r="H1420" i="2"/>
  <c r="I1420" i="2" s="1"/>
  <c r="H1421" i="2"/>
  <c r="I1421" i="2" s="1"/>
  <c r="H1422" i="2"/>
  <c r="I1422" i="2" s="1"/>
  <c r="H1423" i="2"/>
  <c r="I1423" i="2" s="1"/>
  <c r="H1424" i="2"/>
  <c r="I1424" i="2" s="1"/>
  <c r="H1425" i="2"/>
  <c r="I1425" i="2" s="1"/>
  <c r="H1426" i="2"/>
  <c r="I1426" i="2" s="1"/>
  <c r="H1427" i="2"/>
  <c r="I1427" i="2" s="1"/>
  <c r="H1428" i="2"/>
  <c r="I1428" i="2" s="1"/>
  <c r="H1429" i="2"/>
  <c r="I1429" i="2" s="1"/>
  <c r="H1430" i="2"/>
  <c r="I1430" i="2" s="1"/>
  <c r="H1431" i="2"/>
  <c r="I1431" i="2" s="1"/>
  <c r="H1432" i="2"/>
  <c r="I1432" i="2" s="1"/>
  <c r="H1433" i="2"/>
  <c r="I1433" i="2" s="1"/>
  <c r="H1434" i="2"/>
  <c r="I1434" i="2" s="1"/>
  <c r="H1435" i="2"/>
  <c r="I1435" i="2" s="1"/>
  <c r="H1436" i="2"/>
  <c r="I1436" i="2" s="1"/>
  <c r="H1437" i="2"/>
  <c r="I1437" i="2" s="1"/>
  <c r="H1438" i="2"/>
  <c r="I1438" i="2" s="1"/>
  <c r="H1439" i="2"/>
  <c r="I1439" i="2" s="1"/>
  <c r="H1440" i="2"/>
  <c r="I1440" i="2" s="1"/>
  <c r="H1441" i="2"/>
  <c r="I1441" i="2" s="1"/>
  <c r="H1442" i="2"/>
  <c r="I1442" i="2" s="1"/>
  <c r="H1443" i="2"/>
  <c r="I1443" i="2" s="1"/>
  <c r="H1444" i="2"/>
  <c r="I1444" i="2" s="1"/>
  <c r="H1445" i="2"/>
  <c r="I1445" i="2" s="1"/>
  <c r="H1446" i="2"/>
  <c r="I1446" i="2" s="1"/>
  <c r="H1447" i="2"/>
  <c r="I1447" i="2" s="1"/>
  <c r="H1448" i="2"/>
  <c r="I1448" i="2" s="1"/>
  <c r="H1449" i="2"/>
  <c r="I1449" i="2" s="1"/>
  <c r="H1450" i="2"/>
  <c r="I1450" i="2" s="1"/>
  <c r="H1451" i="2"/>
  <c r="I1451" i="2" s="1"/>
  <c r="H1452" i="2"/>
  <c r="I1452" i="2" s="1"/>
  <c r="H1453" i="2"/>
  <c r="I1453" i="2" s="1"/>
  <c r="H1454" i="2"/>
  <c r="I1454" i="2" s="1"/>
  <c r="H1455" i="2"/>
  <c r="I1455" i="2" s="1"/>
  <c r="H1456" i="2"/>
  <c r="I1456" i="2" s="1"/>
  <c r="H1457" i="2"/>
  <c r="I1457" i="2" s="1"/>
  <c r="H1458" i="2"/>
  <c r="I1458" i="2" s="1"/>
  <c r="H1459" i="2"/>
  <c r="I1459" i="2" s="1"/>
  <c r="H1460" i="2"/>
  <c r="I1460" i="2" s="1"/>
  <c r="H1461" i="2"/>
  <c r="I1461" i="2" s="1"/>
  <c r="H1462" i="2"/>
  <c r="I1462" i="2" s="1"/>
  <c r="H1463" i="2"/>
  <c r="I1463" i="2" s="1"/>
  <c r="H1464" i="2"/>
  <c r="I1464" i="2" s="1"/>
  <c r="H1465" i="2"/>
  <c r="I1465" i="2" s="1"/>
  <c r="H1466" i="2"/>
  <c r="I1466" i="2" s="1"/>
  <c r="H1467" i="2"/>
  <c r="I1467" i="2" s="1"/>
  <c r="H1468" i="2"/>
  <c r="I1468" i="2" s="1"/>
  <c r="H1469" i="2"/>
  <c r="I1469" i="2" s="1"/>
  <c r="H1470" i="2"/>
  <c r="I1470" i="2" s="1"/>
  <c r="H1471" i="2"/>
  <c r="I1471" i="2" s="1"/>
  <c r="H1472" i="2"/>
  <c r="I1472" i="2" s="1"/>
  <c r="H1473" i="2"/>
  <c r="I1473" i="2" s="1"/>
  <c r="H1474" i="2"/>
  <c r="I1474" i="2" s="1"/>
  <c r="H1475" i="2"/>
  <c r="I1475" i="2" s="1"/>
  <c r="H1476" i="2"/>
  <c r="I1476" i="2" s="1"/>
  <c r="H1477" i="2"/>
  <c r="I1477" i="2" s="1"/>
  <c r="H1478" i="2"/>
  <c r="I1478" i="2" s="1"/>
  <c r="H1479" i="2"/>
  <c r="I1479" i="2" s="1"/>
  <c r="H1480" i="2"/>
  <c r="I1480" i="2" s="1"/>
  <c r="H1481" i="2"/>
  <c r="I1481" i="2" s="1"/>
  <c r="H1482" i="2"/>
  <c r="I1482" i="2" s="1"/>
  <c r="H1483" i="2"/>
  <c r="I1483" i="2" s="1"/>
  <c r="H1484" i="2"/>
  <c r="I1484" i="2" s="1"/>
  <c r="H1485" i="2"/>
  <c r="I1485" i="2" s="1"/>
  <c r="H1486" i="2"/>
  <c r="I1486" i="2" s="1"/>
  <c r="H1487" i="2"/>
  <c r="I1487" i="2" s="1"/>
  <c r="H1488" i="2"/>
  <c r="I1488" i="2" s="1"/>
  <c r="H1489" i="2"/>
  <c r="I1489" i="2" s="1"/>
  <c r="H1490" i="2"/>
  <c r="I1490" i="2" s="1"/>
  <c r="H1491" i="2"/>
  <c r="I1491" i="2" s="1"/>
  <c r="H1492" i="2"/>
  <c r="I1492" i="2" s="1"/>
  <c r="H1493" i="2"/>
  <c r="I1493" i="2" s="1"/>
  <c r="H1494" i="2"/>
  <c r="I1494" i="2" s="1"/>
  <c r="H1495" i="2"/>
  <c r="I1495" i="2" s="1"/>
  <c r="H1496" i="2"/>
  <c r="I1496" i="2" s="1"/>
  <c r="H1497" i="2"/>
  <c r="I1497" i="2" s="1"/>
  <c r="H1498" i="2"/>
  <c r="I1498" i="2" s="1"/>
  <c r="H1499" i="2"/>
  <c r="I1499" i="2" s="1"/>
  <c r="H1500" i="2"/>
  <c r="I1500" i="2" s="1"/>
  <c r="H1501" i="2"/>
  <c r="I1501" i="2" s="1"/>
  <c r="H1502" i="2"/>
  <c r="I1502" i="2" s="1"/>
  <c r="H1503" i="2"/>
  <c r="I1503" i="2" s="1"/>
  <c r="H1504" i="2"/>
  <c r="I1504" i="2" s="1"/>
  <c r="H1505" i="2"/>
  <c r="I1505" i="2" s="1"/>
  <c r="H1506" i="2"/>
  <c r="I1506" i="2" s="1"/>
  <c r="H1507" i="2"/>
  <c r="I1507" i="2" s="1"/>
  <c r="H1508" i="2"/>
  <c r="I1508" i="2" s="1"/>
  <c r="H1509" i="2"/>
  <c r="I1509" i="2" s="1"/>
  <c r="H1510" i="2"/>
  <c r="I1510" i="2" s="1"/>
  <c r="H1511" i="2"/>
  <c r="I1511" i="2" s="1"/>
  <c r="H1512" i="2"/>
  <c r="I1512" i="2" s="1"/>
  <c r="H1513" i="2"/>
  <c r="I1513" i="2" s="1"/>
  <c r="H1514" i="2"/>
  <c r="I1514" i="2" s="1"/>
  <c r="H1515" i="2"/>
  <c r="I1515" i="2" s="1"/>
  <c r="H1516" i="2"/>
  <c r="I1516" i="2" s="1"/>
  <c r="H1517" i="2"/>
  <c r="I1517" i="2" s="1"/>
  <c r="H1518" i="2"/>
  <c r="I1518" i="2" s="1"/>
  <c r="H1519" i="2"/>
  <c r="I1519" i="2" s="1"/>
  <c r="H1520" i="2"/>
  <c r="I1520" i="2" s="1"/>
  <c r="H1521" i="2"/>
  <c r="I1521" i="2" s="1"/>
  <c r="H1522" i="2"/>
  <c r="I1522" i="2" s="1"/>
  <c r="H1523" i="2"/>
  <c r="I1523" i="2" s="1"/>
  <c r="H1524" i="2"/>
  <c r="I1524" i="2" s="1"/>
  <c r="H1525" i="2"/>
  <c r="I1525" i="2" s="1"/>
  <c r="H1526" i="2"/>
  <c r="I1526" i="2" s="1"/>
  <c r="H1527" i="2"/>
  <c r="I1527" i="2" s="1"/>
  <c r="H1528" i="2"/>
  <c r="I1528" i="2" s="1"/>
  <c r="H1529" i="2"/>
  <c r="I1529" i="2" s="1"/>
  <c r="H1530" i="2"/>
  <c r="I1530" i="2" s="1"/>
  <c r="H1531" i="2"/>
  <c r="I1531" i="2" s="1"/>
  <c r="H1532" i="2"/>
  <c r="I1532" i="2" s="1"/>
  <c r="H1533" i="2"/>
  <c r="I1533" i="2" s="1"/>
  <c r="H1534" i="2"/>
  <c r="I1534" i="2" s="1"/>
  <c r="H1535" i="2"/>
  <c r="I1535" i="2" s="1"/>
  <c r="H1536" i="2"/>
  <c r="I1536" i="2" s="1"/>
  <c r="H1537" i="2"/>
  <c r="I1537" i="2" s="1"/>
  <c r="H1538" i="2"/>
  <c r="I1538" i="2" s="1"/>
  <c r="H1539" i="2"/>
  <c r="I1539" i="2" s="1"/>
  <c r="H1540" i="2"/>
  <c r="I1540" i="2" s="1"/>
  <c r="H1541" i="2"/>
  <c r="I1541" i="2" s="1"/>
  <c r="H1542" i="2"/>
  <c r="I1542" i="2" s="1"/>
  <c r="H1543" i="2"/>
  <c r="I1543" i="2" s="1"/>
  <c r="H1544" i="2"/>
  <c r="I1544" i="2" s="1"/>
  <c r="H1545" i="2"/>
  <c r="I1545" i="2" s="1"/>
  <c r="H1546" i="2"/>
  <c r="I1546" i="2" s="1"/>
  <c r="H1547" i="2"/>
  <c r="I1547" i="2" s="1"/>
  <c r="H1548" i="2"/>
  <c r="I1548" i="2" s="1"/>
  <c r="H1549" i="2"/>
  <c r="I1549" i="2" s="1"/>
  <c r="H1550" i="2"/>
  <c r="I1550" i="2" s="1"/>
  <c r="H1551" i="2"/>
  <c r="I1551" i="2" s="1"/>
  <c r="H1552" i="2"/>
  <c r="I1552" i="2" s="1"/>
  <c r="H1553" i="2"/>
  <c r="I1553" i="2" s="1"/>
  <c r="H1554" i="2"/>
  <c r="I1554" i="2" s="1"/>
  <c r="H1555" i="2"/>
  <c r="I1555" i="2" s="1"/>
  <c r="H1556" i="2"/>
  <c r="I1556" i="2" s="1"/>
  <c r="H1557" i="2"/>
  <c r="I1557" i="2" s="1"/>
  <c r="H1558" i="2"/>
  <c r="I1558" i="2" s="1"/>
  <c r="H1559" i="2"/>
  <c r="I1559" i="2" s="1"/>
  <c r="H1560" i="2"/>
  <c r="I1560" i="2" s="1"/>
  <c r="H1561" i="2"/>
  <c r="I1561" i="2" s="1"/>
  <c r="H1562" i="2"/>
  <c r="I1562" i="2" s="1"/>
  <c r="H1563" i="2"/>
  <c r="I1563" i="2" s="1"/>
  <c r="H1564" i="2"/>
  <c r="I1564" i="2" s="1"/>
  <c r="H1565" i="2"/>
  <c r="I1565" i="2" s="1"/>
  <c r="H1566" i="2"/>
  <c r="I1566" i="2" s="1"/>
  <c r="H1567" i="2"/>
  <c r="I1567" i="2" s="1"/>
  <c r="H1568" i="2"/>
  <c r="I1568" i="2" s="1"/>
  <c r="H1569" i="2"/>
  <c r="I1569" i="2" s="1"/>
  <c r="H1570" i="2"/>
  <c r="I1570" i="2" s="1"/>
  <c r="H1571" i="2"/>
  <c r="I1571" i="2" s="1"/>
  <c r="H1572" i="2"/>
  <c r="I1572" i="2" s="1"/>
  <c r="H1573" i="2"/>
  <c r="I1573" i="2" s="1"/>
  <c r="H1574" i="2"/>
  <c r="I1574" i="2" s="1"/>
  <c r="H1575" i="2"/>
  <c r="I1575" i="2" s="1"/>
  <c r="H1576" i="2"/>
  <c r="I1576" i="2" s="1"/>
  <c r="H1577" i="2"/>
  <c r="I1577" i="2" s="1"/>
  <c r="H1578" i="2"/>
  <c r="I1578" i="2" s="1"/>
  <c r="H1579" i="2"/>
  <c r="I1579" i="2" s="1"/>
  <c r="H1580" i="2"/>
  <c r="I1580" i="2" s="1"/>
  <c r="H1581" i="2"/>
  <c r="I1581" i="2" s="1"/>
  <c r="H1582" i="2"/>
  <c r="I1582" i="2" s="1"/>
  <c r="H1583" i="2"/>
  <c r="I1583" i="2" s="1"/>
  <c r="H1584" i="2"/>
  <c r="I1584" i="2" s="1"/>
  <c r="H1585" i="2"/>
  <c r="I1585" i="2" s="1"/>
  <c r="H1586" i="2"/>
  <c r="I1586" i="2" s="1"/>
  <c r="H1587" i="2"/>
  <c r="I1587" i="2" s="1"/>
  <c r="H1588" i="2"/>
  <c r="I1588" i="2" s="1"/>
  <c r="H1589" i="2"/>
  <c r="I1589" i="2" s="1"/>
  <c r="H1590" i="2"/>
  <c r="I1590" i="2" s="1"/>
  <c r="H1591" i="2"/>
  <c r="I1591" i="2" s="1"/>
  <c r="H1592" i="2"/>
  <c r="I1592" i="2" s="1"/>
  <c r="H1593" i="2"/>
  <c r="I1593" i="2" s="1"/>
  <c r="H1594" i="2"/>
  <c r="I1594" i="2" s="1"/>
  <c r="H1595" i="2"/>
  <c r="I1595" i="2" s="1"/>
  <c r="H1596" i="2"/>
  <c r="I1596" i="2" s="1"/>
  <c r="H1597" i="2"/>
  <c r="I1597" i="2" s="1"/>
  <c r="H1598" i="2"/>
  <c r="I1598" i="2" s="1"/>
  <c r="H1599" i="2"/>
  <c r="I1599" i="2" s="1"/>
  <c r="H1600" i="2"/>
  <c r="I1600" i="2" s="1"/>
  <c r="H1601" i="2"/>
  <c r="I1601" i="2" s="1"/>
  <c r="H1602" i="2"/>
  <c r="I1602" i="2" s="1"/>
  <c r="H1603" i="2"/>
  <c r="I1603" i="2" s="1"/>
  <c r="H1604" i="2"/>
  <c r="I1604" i="2" s="1"/>
  <c r="H1605" i="2"/>
  <c r="I1605" i="2" s="1"/>
  <c r="H1606" i="2"/>
  <c r="I1606" i="2" s="1"/>
  <c r="H1607" i="2"/>
  <c r="I1607" i="2" s="1"/>
  <c r="H1608" i="2"/>
  <c r="I1608" i="2" s="1"/>
  <c r="H1609" i="2"/>
  <c r="I1609" i="2" s="1"/>
  <c r="H1610" i="2"/>
  <c r="I1610" i="2" s="1"/>
  <c r="H1611" i="2"/>
  <c r="I1611" i="2" s="1"/>
  <c r="H1612" i="2"/>
  <c r="I1612" i="2" s="1"/>
  <c r="H1613" i="2"/>
  <c r="I1613" i="2" s="1"/>
  <c r="H1614" i="2"/>
  <c r="I1614" i="2" s="1"/>
  <c r="H1615" i="2"/>
  <c r="I1615" i="2" s="1"/>
  <c r="H1616" i="2"/>
  <c r="I1616" i="2" s="1"/>
  <c r="H1617" i="2"/>
  <c r="I1617" i="2" s="1"/>
  <c r="H1618" i="2"/>
  <c r="I1618" i="2" s="1"/>
  <c r="H1619" i="2"/>
  <c r="I1619" i="2" s="1"/>
  <c r="H1620" i="2"/>
  <c r="I1620" i="2" s="1"/>
  <c r="H1621" i="2"/>
  <c r="I1621" i="2" s="1"/>
  <c r="H1622" i="2"/>
  <c r="I1622" i="2" s="1"/>
  <c r="H1623" i="2"/>
  <c r="I1623" i="2" s="1"/>
  <c r="H1624" i="2"/>
  <c r="I1624" i="2" s="1"/>
  <c r="H1625" i="2"/>
  <c r="I1625" i="2" s="1"/>
  <c r="H1626" i="2"/>
  <c r="I1626" i="2" s="1"/>
  <c r="H1627" i="2"/>
  <c r="I1627" i="2" s="1"/>
  <c r="H1628" i="2"/>
  <c r="I1628" i="2" s="1"/>
  <c r="H1629" i="2"/>
  <c r="I1629" i="2" s="1"/>
  <c r="H1630" i="2"/>
  <c r="I1630" i="2" s="1"/>
  <c r="H1631" i="2"/>
  <c r="I1631" i="2" s="1"/>
  <c r="H1632" i="2"/>
  <c r="I1632" i="2" s="1"/>
  <c r="H1633" i="2"/>
  <c r="I1633" i="2" s="1"/>
  <c r="H1634" i="2"/>
  <c r="I1634" i="2" s="1"/>
  <c r="H1635" i="2"/>
  <c r="I1635" i="2" s="1"/>
  <c r="H1636" i="2"/>
  <c r="I1636" i="2" s="1"/>
  <c r="H1637" i="2"/>
  <c r="I1637" i="2" s="1"/>
  <c r="H1638" i="2"/>
  <c r="I1638" i="2" s="1"/>
  <c r="H1639" i="2"/>
  <c r="I1639" i="2" s="1"/>
  <c r="H1640" i="2"/>
  <c r="I1640" i="2" s="1"/>
  <c r="H1641" i="2"/>
  <c r="I1641" i="2" s="1"/>
  <c r="H1642" i="2"/>
  <c r="I1642" i="2" s="1"/>
  <c r="H1643" i="2"/>
  <c r="I1643" i="2" s="1"/>
  <c r="H1644" i="2"/>
  <c r="I1644" i="2" s="1"/>
  <c r="H1645" i="2"/>
  <c r="I1645" i="2" s="1"/>
  <c r="H1646" i="2"/>
  <c r="I1646" i="2" s="1"/>
  <c r="H1647" i="2"/>
  <c r="I1647" i="2" s="1"/>
  <c r="H1648" i="2"/>
  <c r="I1648" i="2" s="1"/>
  <c r="H1649" i="2"/>
  <c r="I1649" i="2" s="1"/>
  <c r="H1650" i="2"/>
  <c r="I1650" i="2" s="1"/>
  <c r="H1651" i="2"/>
  <c r="I1651" i="2" s="1"/>
  <c r="H1652" i="2"/>
  <c r="I1652" i="2" s="1"/>
  <c r="H1653" i="2"/>
  <c r="I1653" i="2" s="1"/>
  <c r="H1654" i="2"/>
  <c r="I1654" i="2" s="1"/>
  <c r="H1655" i="2"/>
  <c r="I1655" i="2" s="1"/>
  <c r="H1656" i="2"/>
  <c r="I1656" i="2" s="1"/>
  <c r="H1657" i="2"/>
  <c r="I1657" i="2" s="1"/>
  <c r="H1658" i="2"/>
  <c r="I1658" i="2" s="1"/>
  <c r="H1659" i="2"/>
  <c r="I1659" i="2" s="1"/>
  <c r="H1660" i="2"/>
  <c r="I1660" i="2" s="1"/>
  <c r="H1661" i="2"/>
  <c r="I1661" i="2" s="1"/>
  <c r="H1662" i="2"/>
  <c r="I1662" i="2" s="1"/>
  <c r="H1663" i="2"/>
  <c r="I1663" i="2" s="1"/>
  <c r="H1664" i="2"/>
  <c r="I1664" i="2" s="1"/>
  <c r="H1665" i="2"/>
  <c r="I1665" i="2" s="1"/>
  <c r="H1666" i="2"/>
  <c r="I1666" i="2" s="1"/>
  <c r="H1667" i="2"/>
  <c r="I1667" i="2" s="1"/>
  <c r="H1668" i="2"/>
  <c r="I1668" i="2" s="1"/>
  <c r="H1669" i="2"/>
  <c r="I1669" i="2" s="1"/>
  <c r="H1670" i="2"/>
  <c r="I1670" i="2" s="1"/>
  <c r="H1671" i="2"/>
  <c r="I1671" i="2" s="1"/>
  <c r="H1672" i="2"/>
  <c r="I1672" i="2" s="1"/>
  <c r="H1673" i="2"/>
  <c r="I1673" i="2" s="1"/>
  <c r="H1674" i="2"/>
  <c r="I1674" i="2" s="1"/>
  <c r="H1675" i="2"/>
  <c r="I1675" i="2" s="1"/>
  <c r="H1676" i="2"/>
  <c r="I1676" i="2" s="1"/>
  <c r="H1677" i="2"/>
  <c r="I1677" i="2" s="1"/>
  <c r="H1678" i="2"/>
  <c r="I1678" i="2" s="1"/>
  <c r="H1679" i="2"/>
  <c r="I1679" i="2" s="1"/>
  <c r="H1680" i="2"/>
  <c r="I1680" i="2" s="1"/>
  <c r="H1681" i="2"/>
  <c r="I1681" i="2" s="1"/>
  <c r="H1682" i="2"/>
  <c r="I1682" i="2" s="1"/>
  <c r="H1683" i="2"/>
  <c r="I1683" i="2" s="1"/>
  <c r="H1684" i="2"/>
  <c r="I1684" i="2" s="1"/>
  <c r="H1685" i="2"/>
  <c r="I1685" i="2" s="1"/>
  <c r="H1686" i="2"/>
  <c r="I1686" i="2" s="1"/>
  <c r="H1687" i="2"/>
  <c r="I1687" i="2" s="1"/>
  <c r="H1688" i="2"/>
  <c r="I1688" i="2" s="1"/>
  <c r="H1689" i="2"/>
  <c r="I1689" i="2" s="1"/>
  <c r="H1690" i="2"/>
  <c r="I1690" i="2" s="1"/>
  <c r="H1691" i="2"/>
  <c r="I1691" i="2" s="1"/>
  <c r="H1692" i="2"/>
  <c r="I1692" i="2" s="1"/>
  <c r="H1693" i="2"/>
  <c r="I1693" i="2" s="1"/>
  <c r="H1694" i="2"/>
  <c r="I1694" i="2" s="1"/>
  <c r="H1695" i="2"/>
  <c r="I1695" i="2" s="1"/>
  <c r="H1696" i="2"/>
  <c r="I1696" i="2" s="1"/>
  <c r="H1697" i="2"/>
  <c r="I1697" i="2" s="1"/>
  <c r="H1698" i="2"/>
  <c r="I1698" i="2" s="1"/>
  <c r="H1699" i="2"/>
  <c r="I1699" i="2" s="1"/>
  <c r="H1700" i="2"/>
  <c r="I1700" i="2" s="1"/>
  <c r="H1701" i="2"/>
  <c r="I1701" i="2" s="1"/>
  <c r="H1702" i="2"/>
  <c r="I1702" i="2" s="1"/>
  <c r="H1703" i="2"/>
  <c r="I1703" i="2" s="1"/>
  <c r="H1704" i="2"/>
  <c r="I1704" i="2" s="1"/>
  <c r="H1705" i="2"/>
  <c r="I1705" i="2" s="1"/>
  <c r="H1706" i="2"/>
  <c r="I1706" i="2" s="1"/>
  <c r="H1707" i="2"/>
  <c r="I1707" i="2" s="1"/>
  <c r="H1708" i="2"/>
  <c r="I1708" i="2" s="1"/>
  <c r="H1709" i="2"/>
  <c r="I1709" i="2" s="1"/>
  <c r="H1710" i="2"/>
  <c r="I1710" i="2" s="1"/>
  <c r="H1711" i="2"/>
  <c r="I1711" i="2" s="1"/>
  <c r="H1712" i="2"/>
  <c r="I1712" i="2" s="1"/>
  <c r="H1713" i="2"/>
  <c r="I1713" i="2" s="1"/>
  <c r="H1714" i="2"/>
  <c r="I1714" i="2" s="1"/>
  <c r="H1715" i="2"/>
  <c r="I1715" i="2" s="1"/>
  <c r="H1716" i="2"/>
  <c r="I1716" i="2" s="1"/>
  <c r="H1717" i="2"/>
  <c r="I1717" i="2" s="1"/>
  <c r="H1718" i="2"/>
  <c r="I1718" i="2" s="1"/>
  <c r="H1719" i="2"/>
  <c r="I1719" i="2" s="1"/>
  <c r="H1720" i="2"/>
  <c r="I1720" i="2" s="1"/>
  <c r="H1721" i="2"/>
  <c r="I1721" i="2" s="1"/>
  <c r="H1722" i="2"/>
  <c r="I1722" i="2" s="1"/>
  <c r="H1723" i="2"/>
  <c r="I1723" i="2" s="1"/>
  <c r="H1724" i="2"/>
  <c r="I1724" i="2" s="1"/>
  <c r="H1725" i="2"/>
  <c r="I1725" i="2" s="1"/>
  <c r="H1726" i="2"/>
  <c r="I1726" i="2" s="1"/>
  <c r="H1727" i="2"/>
  <c r="I1727" i="2" s="1"/>
  <c r="H1728" i="2"/>
  <c r="I1728" i="2" s="1"/>
  <c r="H1729" i="2"/>
  <c r="I1729" i="2" s="1"/>
  <c r="H1730" i="2"/>
  <c r="I1730" i="2" s="1"/>
  <c r="H1731" i="2"/>
  <c r="I1731" i="2" s="1"/>
  <c r="H1732" i="2"/>
  <c r="I1732" i="2" s="1"/>
  <c r="H1733" i="2"/>
  <c r="I1733" i="2" s="1"/>
  <c r="H1734" i="2"/>
  <c r="I1734" i="2" s="1"/>
  <c r="H1735" i="2"/>
  <c r="I1735" i="2" s="1"/>
  <c r="H1736" i="2"/>
  <c r="I1736" i="2" s="1"/>
  <c r="H1737" i="2"/>
  <c r="I1737" i="2" s="1"/>
  <c r="H1738" i="2"/>
  <c r="I1738" i="2" s="1"/>
  <c r="H1739" i="2"/>
  <c r="I1739" i="2" s="1"/>
  <c r="H1740" i="2"/>
  <c r="I1740" i="2" s="1"/>
  <c r="H1741" i="2"/>
  <c r="I1741" i="2" s="1"/>
  <c r="H1742" i="2"/>
  <c r="I1742" i="2" s="1"/>
  <c r="H1743" i="2"/>
  <c r="I1743" i="2" s="1"/>
  <c r="H1744" i="2"/>
  <c r="I1744" i="2" s="1"/>
  <c r="H1745" i="2"/>
  <c r="I1745" i="2" s="1"/>
  <c r="H1746" i="2"/>
  <c r="I1746" i="2" s="1"/>
  <c r="H1747" i="2"/>
  <c r="I1747" i="2" s="1"/>
  <c r="H1748" i="2"/>
  <c r="I1748" i="2" s="1"/>
  <c r="H1749" i="2"/>
  <c r="I1749" i="2" s="1"/>
  <c r="H1750" i="2"/>
  <c r="I1750" i="2" s="1"/>
  <c r="H1751" i="2"/>
  <c r="I1751" i="2" s="1"/>
  <c r="H1752" i="2"/>
  <c r="I1752" i="2" s="1"/>
  <c r="H1753" i="2"/>
  <c r="I1753" i="2" s="1"/>
  <c r="H1754" i="2"/>
  <c r="I1754" i="2" s="1"/>
  <c r="H1755" i="2"/>
  <c r="I1755" i="2" s="1"/>
  <c r="H1756" i="2"/>
  <c r="I1756" i="2" s="1"/>
  <c r="H1757" i="2"/>
  <c r="I1757" i="2" s="1"/>
  <c r="H1758" i="2"/>
  <c r="I1758" i="2" s="1"/>
  <c r="H1759" i="2"/>
  <c r="I1759" i="2" s="1"/>
  <c r="H1760" i="2"/>
  <c r="I1760" i="2" s="1"/>
  <c r="H1761" i="2"/>
  <c r="I1761" i="2" s="1"/>
  <c r="H1762" i="2"/>
  <c r="I1762" i="2" s="1"/>
  <c r="H1763" i="2"/>
  <c r="I1763" i="2" s="1"/>
  <c r="H1764" i="2"/>
  <c r="I1764" i="2" s="1"/>
  <c r="H1765" i="2"/>
  <c r="I1765" i="2" s="1"/>
  <c r="H1766" i="2"/>
  <c r="I1766" i="2" s="1"/>
  <c r="H1767" i="2"/>
  <c r="I1767" i="2" s="1"/>
  <c r="H1768" i="2"/>
  <c r="I1768" i="2" s="1"/>
  <c r="H1769" i="2"/>
  <c r="I1769" i="2" s="1"/>
  <c r="H1770" i="2"/>
  <c r="I1770" i="2" s="1"/>
  <c r="H1771" i="2"/>
  <c r="I1771" i="2" s="1"/>
  <c r="H1772" i="2"/>
  <c r="I1772" i="2" s="1"/>
  <c r="H1773" i="2"/>
  <c r="I1773" i="2" s="1"/>
  <c r="H1774" i="2"/>
  <c r="I1774" i="2" s="1"/>
  <c r="H1775" i="2"/>
  <c r="I1775" i="2" s="1"/>
  <c r="H1776" i="2"/>
  <c r="I1776" i="2" s="1"/>
  <c r="H1777" i="2"/>
  <c r="I1777" i="2" s="1"/>
  <c r="H1778" i="2"/>
  <c r="I1778" i="2" s="1"/>
  <c r="H1779" i="2"/>
  <c r="I1779" i="2" s="1"/>
  <c r="H1780" i="2"/>
  <c r="I1780" i="2" s="1"/>
  <c r="H1781" i="2"/>
  <c r="I1781" i="2" s="1"/>
  <c r="H1782" i="2"/>
  <c r="I1782" i="2" s="1"/>
  <c r="H1783" i="2"/>
  <c r="I1783" i="2" s="1"/>
  <c r="H1784" i="2"/>
  <c r="I1784" i="2" s="1"/>
  <c r="H1785" i="2"/>
  <c r="I1785" i="2" s="1"/>
  <c r="H1786" i="2"/>
  <c r="I1786" i="2" s="1"/>
  <c r="H1787" i="2"/>
  <c r="I1787" i="2" s="1"/>
  <c r="H1788" i="2"/>
  <c r="I1788" i="2" s="1"/>
  <c r="H1789" i="2"/>
  <c r="I1789" i="2" s="1"/>
  <c r="H1790" i="2"/>
  <c r="I1790" i="2" s="1"/>
  <c r="H1791" i="2"/>
  <c r="I1791" i="2" s="1"/>
  <c r="H1792" i="2"/>
  <c r="I1792" i="2" s="1"/>
  <c r="H1793" i="2"/>
  <c r="I1793" i="2" s="1"/>
  <c r="H1794" i="2"/>
  <c r="I1794" i="2" s="1"/>
  <c r="H1795" i="2"/>
  <c r="I1795" i="2" s="1"/>
  <c r="H1796" i="2"/>
  <c r="I1796" i="2" s="1"/>
  <c r="H1797" i="2"/>
  <c r="I1797" i="2" s="1"/>
  <c r="H1798" i="2"/>
  <c r="I1798" i="2" s="1"/>
  <c r="H1799" i="2"/>
  <c r="I1799" i="2" s="1"/>
  <c r="H1800" i="2"/>
  <c r="I1800" i="2" s="1"/>
  <c r="H1801" i="2"/>
  <c r="I1801" i="2" s="1"/>
  <c r="H1802" i="2"/>
  <c r="I1802" i="2" s="1"/>
  <c r="H1803" i="2"/>
  <c r="I1803" i="2" s="1"/>
  <c r="H1804" i="2"/>
  <c r="I1804" i="2" s="1"/>
  <c r="H1805" i="2"/>
  <c r="I1805" i="2" s="1"/>
  <c r="H1806" i="2"/>
  <c r="I1806" i="2" s="1"/>
  <c r="H1807" i="2"/>
  <c r="I1807" i="2" s="1"/>
  <c r="H1808" i="2"/>
  <c r="I1808" i="2" s="1"/>
  <c r="H1809" i="2"/>
  <c r="I1809" i="2" s="1"/>
  <c r="H1810" i="2"/>
  <c r="I1810" i="2" s="1"/>
  <c r="H1811" i="2"/>
  <c r="I1811" i="2" s="1"/>
  <c r="H1812" i="2"/>
  <c r="I1812" i="2" s="1"/>
  <c r="H1813" i="2"/>
  <c r="I1813" i="2" s="1"/>
  <c r="H1814" i="2"/>
  <c r="I1814" i="2" s="1"/>
  <c r="H1815" i="2"/>
  <c r="I1815" i="2" s="1"/>
  <c r="H1816" i="2"/>
  <c r="I1816" i="2" s="1"/>
  <c r="H1817" i="2"/>
  <c r="I1817" i="2" s="1"/>
  <c r="H1818" i="2"/>
  <c r="I1818" i="2" s="1"/>
  <c r="H1819" i="2"/>
  <c r="I1819" i="2" s="1"/>
  <c r="H1820" i="2"/>
  <c r="I1820" i="2" s="1"/>
  <c r="H1821" i="2"/>
  <c r="I1821" i="2" s="1"/>
  <c r="H1822" i="2"/>
  <c r="I1822" i="2" s="1"/>
  <c r="H1823" i="2"/>
  <c r="I1823" i="2" s="1"/>
  <c r="H1824" i="2"/>
  <c r="I1824" i="2" s="1"/>
  <c r="H1825" i="2"/>
  <c r="I1825" i="2" s="1"/>
  <c r="H1826" i="2"/>
  <c r="I1826" i="2" s="1"/>
  <c r="H1827" i="2"/>
  <c r="I1827" i="2" s="1"/>
  <c r="H1828" i="2"/>
  <c r="I1828" i="2" s="1"/>
  <c r="H1829" i="2"/>
  <c r="I1829" i="2" s="1"/>
  <c r="H1830" i="2"/>
  <c r="I1830" i="2" s="1"/>
  <c r="H1831" i="2"/>
  <c r="I1831" i="2" s="1"/>
  <c r="H1832" i="2"/>
  <c r="I1832" i="2" s="1"/>
  <c r="H1833" i="2"/>
  <c r="I1833" i="2" s="1"/>
  <c r="H1834" i="2"/>
  <c r="I1834" i="2" s="1"/>
  <c r="H1835" i="2"/>
  <c r="I1835" i="2" s="1"/>
  <c r="H1836" i="2"/>
  <c r="I1836" i="2" s="1"/>
  <c r="H1837" i="2"/>
  <c r="I1837" i="2" s="1"/>
  <c r="H1838" i="2"/>
  <c r="I1838" i="2" s="1"/>
  <c r="H1839" i="2"/>
  <c r="I1839" i="2" s="1"/>
  <c r="H1840" i="2"/>
  <c r="I1840" i="2" s="1"/>
  <c r="H1841" i="2"/>
  <c r="I1841" i="2" s="1"/>
  <c r="H1842" i="2"/>
  <c r="I1842" i="2" s="1"/>
  <c r="H1843" i="2"/>
  <c r="I1843" i="2" s="1"/>
  <c r="H1844" i="2"/>
  <c r="I1844" i="2" s="1"/>
  <c r="H1845" i="2"/>
  <c r="I1845" i="2" s="1"/>
  <c r="H1846" i="2"/>
  <c r="I1846" i="2" s="1"/>
  <c r="H1847" i="2"/>
  <c r="I1847" i="2" s="1"/>
  <c r="H1848" i="2"/>
  <c r="I1848" i="2" s="1"/>
  <c r="H1849" i="2"/>
  <c r="I1849" i="2" s="1"/>
  <c r="H1850" i="2"/>
  <c r="I1850" i="2" s="1"/>
  <c r="H1851" i="2"/>
  <c r="I1851" i="2" s="1"/>
  <c r="H1852" i="2"/>
  <c r="I1852" i="2" s="1"/>
  <c r="H1853" i="2"/>
  <c r="I1853" i="2" s="1"/>
  <c r="H1854" i="2"/>
  <c r="I1854" i="2" s="1"/>
  <c r="H1855" i="2"/>
  <c r="I1855" i="2" s="1"/>
  <c r="H1856" i="2"/>
  <c r="I1856" i="2" s="1"/>
  <c r="H1857" i="2"/>
  <c r="I1857" i="2" s="1"/>
  <c r="H1858" i="2"/>
  <c r="I1858" i="2" s="1"/>
  <c r="H1859" i="2"/>
  <c r="I1859" i="2" s="1"/>
  <c r="H1860" i="2"/>
  <c r="I1860" i="2" s="1"/>
  <c r="H1861" i="2"/>
  <c r="I1861" i="2" s="1"/>
  <c r="H1862" i="2"/>
  <c r="I1862" i="2" s="1"/>
  <c r="H1863" i="2"/>
  <c r="I1863" i="2" s="1"/>
  <c r="H1864" i="2"/>
  <c r="I1864" i="2" s="1"/>
  <c r="H1865" i="2"/>
  <c r="I1865" i="2" s="1"/>
  <c r="H1866" i="2"/>
  <c r="I1866" i="2" s="1"/>
  <c r="H1867" i="2"/>
  <c r="I1867" i="2" s="1"/>
  <c r="H1868" i="2"/>
  <c r="I1868" i="2" s="1"/>
  <c r="H1869" i="2"/>
  <c r="I1869" i="2" s="1"/>
  <c r="H1870" i="2"/>
  <c r="I1870" i="2" s="1"/>
  <c r="H1871" i="2"/>
  <c r="I1871" i="2" s="1"/>
  <c r="H1872" i="2"/>
  <c r="I1872" i="2" s="1"/>
  <c r="H1873" i="2"/>
  <c r="I1873" i="2" s="1"/>
  <c r="H1874" i="2"/>
  <c r="I1874" i="2" s="1"/>
  <c r="H1875" i="2"/>
  <c r="I1875" i="2" s="1"/>
  <c r="H1876" i="2"/>
  <c r="I1876" i="2" s="1"/>
  <c r="H1877" i="2"/>
  <c r="I1877" i="2" s="1"/>
  <c r="H1878" i="2"/>
  <c r="I1878" i="2" s="1"/>
  <c r="H1879" i="2"/>
  <c r="I1879" i="2" s="1"/>
  <c r="H1880" i="2"/>
  <c r="I1880" i="2" s="1"/>
  <c r="H1881" i="2"/>
  <c r="I1881" i="2" s="1"/>
  <c r="H1882" i="2"/>
  <c r="I1882" i="2" s="1"/>
  <c r="H1883" i="2"/>
  <c r="I1883" i="2" s="1"/>
  <c r="H1884" i="2"/>
  <c r="I1884" i="2" s="1"/>
  <c r="H1885" i="2"/>
  <c r="I1885" i="2" s="1"/>
  <c r="H1886" i="2"/>
  <c r="I1886" i="2" s="1"/>
  <c r="H1887" i="2"/>
  <c r="I1887" i="2" s="1"/>
  <c r="H1888" i="2"/>
  <c r="I1888" i="2" s="1"/>
  <c r="H1889" i="2"/>
  <c r="I1889" i="2" s="1"/>
  <c r="H1890" i="2"/>
  <c r="I1890" i="2" s="1"/>
  <c r="H1891" i="2"/>
  <c r="I1891" i="2" s="1"/>
  <c r="H1892" i="2"/>
  <c r="I1892" i="2" s="1"/>
  <c r="H1893" i="2"/>
  <c r="I1893" i="2" s="1"/>
  <c r="H1894" i="2"/>
  <c r="I1894" i="2" s="1"/>
  <c r="H1895" i="2"/>
  <c r="I1895" i="2" s="1"/>
  <c r="H1896" i="2"/>
  <c r="I1896" i="2" s="1"/>
  <c r="H1897" i="2"/>
  <c r="I1897" i="2" s="1"/>
  <c r="H1898" i="2"/>
  <c r="I1898" i="2" s="1"/>
  <c r="H1899" i="2"/>
  <c r="I1899" i="2" s="1"/>
  <c r="H1900" i="2"/>
  <c r="I1900" i="2" s="1"/>
  <c r="H1901" i="2"/>
  <c r="I1901" i="2" s="1"/>
  <c r="H1902" i="2"/>
  <c r="I1902" i="2" s="1"/>
  <c r="H1903" i="2"/>
  <c r="I1903" i="2" s="1"/>
  <c r="H1904" i="2"/>
  <c r="I1904" i="2" s="1"/>
  <c r="H1905" i="2"/>
  <c r="I1905" i="2" s="1"/>
  <c r="H1906" i="2"/>
  <c r="I1906" i="2" s="1"/>
  <c r="H1907" i="2"/>
  <c r="I1907" i="2" s="1"/>
  <c r="H1908" i="2"/>
  <c r="I1908" i="2" s="1"/>
  <c r="H1909" i="2"/>
  <c r="I1909" i="2" s="1"/>
  <c r="H1910" i="2"/>
  <c r="I1910" i="2" s="1"/>
  <c r="H1911" i="2"/>
  <c r="I1911" i="2" s="1"/>
  <c r="H1912" i="2"/>
  <c r="I1912" i="2" s="1"/>
  <c r="H1913" i="2"/>
  <c r="I1913" i="2" s="1"/>
  <c r="H1914" i="2"/>
  <c r="I1914" i="2" s="1"/>
  <c r="H1915" i="2"/>
  <c r="I1915" i="2" s="1"/>
  <c r="H1916" i="2"/>
  <c r="I1916" i="2" s="1"/>
  <c r="H1917" i="2"/>
  <c r="I1917" i="2" s="1"/>
  <c r="H1918" i="2"/>
  <c r="I1918" i="2" s="1"/>
  <c r="H1919" i="2"/>
  <c r="I1919" i="2" s="1"/>
  <c r="H1920" i="2"/>
  <c r="I1920" i="2" s="1"/>
  <c r="H1921" i="2"/>
  <c r="I1921" i="2" s="1"/>
  <c r="H1922" i="2"/>
  <c r="I1922" i="2" s="1"/>
  <c r="H1923" i="2"/>
  <c r="I1923" i="2" s="1"/>
  <c r="H1924" i="2"/>
  <c r="I1924" i="2" s="1"/>
  <c r="H1925" i="2"/>
  <c r="I1925" i="2" s="1"/>
  <c r="H1926" i="2"/>
  <c r="I1926" i="2" s="1"/>
  <c r="H1927" i="2"/>
  <c r="I1927" i="2" s="1"/>
  <c r="H1928" i="2"/>
  <c r="I1928" i="2" s="1"/>
  <c r="H1929" i="2"/>
  <c r="I1929" i="2" s="1"/>
  <c r="H1930" i="2"/>
  <c r="I1930" i="2" s="1"/>
  <c r="H1931" i="2"/>
  <c r="I1931" i="2" s="1"/>
  <c r="H1932" i="2"/>
  <c r="I1932" i="2" s="1"/>
  <c r="H1933" i="2"/>
  <c r="I1933" i="2" s="1"/>
  <c r="H1934" i="2"/>
  <c r="I1934" i="2" s="1"/>
  <c r="H1935" i="2"/>
  <c r="I1935" i="2" s="1"/>
  <c r="H1936" i="2"/>
  <c r="I1936" i="2" s="1"/>
  <c r="H1937" i="2"/>
  <c r="I1937" i="2" s="1"/>
  <c r="H1938" i="2"/>
  <c r="I1938" i="2" s="1"/>
  <c r="H1939" i="2"/>
  <c r="I1939" i="2" s="1"/>
  <c r="H1940" i="2"/>
  <c r="I1940" i="2" s="1"/>
  <c r="H1941" i="2"/>
  <c r="I1941" i="2" s="1"/>
  <c r="H1942" i="2"/>
  <c r="I1942" i="2" s="1"/>
  <c r="H1943" i="2"/>
  <c r="I1943" i="2" s="1"/>
  <c r="H1944" i="2"/>
  <c r="I1944" i="2" s="1"/>
  <c r="H1945" i="2"/>
  <c r="I1945" i="2" s="1"/>
  <c r="H1946" i="2"/>
  <c r="I1946" i="2" s="1"/>
  <c r="H1947" i="2"/>
  <c r="I1947" i="2" s="1"/>
  <c r="H1948" i="2"/>
  <c r="I1948" i="2" s="1"/>
  <c r="H1949" i="2"/>
  <c r="I1949" i="2" s="1"/>
  <c r="H1950" i="2"/>
  <c r="I1950" i="2" s="1"/>
  <c r="H1951" i="2"/>
  <c r="I1951" i="2" s="1"/>
  <c r="H1952" i="2"/>
  <c r="I1952" i="2" s="1"/>
  <c r="H1953" i="2"/>
  <c r="I1953" i="2" s="1"/>
  <c r="H1954" i="2"/>
  <c r="I1954" i="2" s="1"/>
  <c r="H1955" i="2"/>
  <c r="I1955" i="2" s="1"/>
  <c r="H1956" i="2"/>
  <c r="I1956" i="2" s="1"/>
  <c r="H1957" i="2"/>
  <c r="I1957" i="2" s="1"/>
  <c r="H1958" i="2"/>
  <c r="I1958" i="2" s="1"/>
  <c r="H1959" i="2"/>
  <c r="I1959" i="2" s="1"/>
  <c r="H1960" i="2"/>
  <c r="I1960" i="2" s="1"/>
  <c r="H1961" i="2"/>
  <c r="I1961" i="2" s="1"/>
  <c r="H1962" i="2"/>
  <c r="I1962" i="2" s="1"/>
  <c r="H1963" i="2"/>
  <c r="I1963" i="2" s="1"/>
  <c r="H1964" i="2"/>
  <c r="I1964" i="2" s="1"/>
  <c r="H1965" i="2"/>
  <c r="I1965" i="2" s="1"/>
  <c r="H1966" i="2"/>
  <c r="I1966" i="2" s="1"/>
  <c r="H1967" i="2"/>
  <c r="I1967" i="2" s="1"/>
  <c r="H1968" i="2"/>
  <c r="I1968" i="2" s="1"/>
  <c r="H1969" i="2"/>
  <c r="I1969" i="2" s="1"/>
  <c r="H1970" i="2"/>
  <c r="I1970" i="2" s="1"/>
  <c r="H1971" i="2"/>
  <c r="I1971" i="2" s="1"/>
  <c r="H1972" i="2"/>
  <c r="I1972" i="2" s="1"/>
  <c r="H1973" i="2"/>
  <c r="I1973" i="2" s="1"/>
  <c r="H1974" i="2"/>
  <c r="I1974" i="2" s="1"/>
  <c r="H1975" i="2"/>
  <c r="I1975" i="2" s="1"/>
  <c r="H1976" i="2"/>
  <c r="I1976" i="2" s="1"/>
  <c r="H1977" i="2"/>
  <c r="I1977" i="2" s="1"/>
  <c r="H1978" i="2"/>
  <c r="I1978" i="2" s="1"/>
  <c r="H1979" i="2"/>
  <c r="I1979" i="2" s="1"/>
  <c r="H1980" i="2"/>
  <c r="I1980" i="2" s="1"/>
  <c r="H1981" i="2"/>
  <c r="I1981" i="2" s="1"/>
  <c r="H1982" i="2"/>
  <c r="I1982" i="2" s="1"/>
  <c r="H1983" i="2"/>
  <c r="I1983" i="2" s="1"/>
  <c r="H1984" i="2"/>
  <c r="I1984" i="2" s="1"/>
  <c r="H1985" i="2"/>
  <c r="I1985" i="2" s="1"/>
  <c r="H1986" i="2"/>
  <c r="I1986" i="2" s="1"/>
  <c r="H1987" i="2"/>
  <c r="I1987" i="2" s="1"/>
  <c r="H1988" i="2"/>
  <c r="I1988" i="2" s="1"/>
  <c r="H1989" i="2"/>
  <c r="I1989" i="2" s="1"/>
  <c r="H1990" i="2"/>
  <c r="I1990" i="2" s="1"/>
  <c r="H1991" i="2"/>
  <c r="I1991" i="2" s="1"/>
  <c r="H1992" i="2"/>
  <c r="I1992" i="2" s="1"/>
  <c r="H1993" i="2"/>
  <c r="I1993" i="2" s="1"/>
  <c r="H1994" i="2"/>
  <c r="I1994" i="2" s="1"/>
  <c r="H1995" i="2"/>
  <c r="I1995" i="2" s="1"/>
  <c r="H1996" i="2"/>
  <c r="I1996" i="2" s="1"/>
  <c r="H1997" i="2"/>
  <c r="I1997" i="2" s="1"/>
  <c r="H1998" i="2"/>
  <c r="I1998" i="2" s="1"/>
  <c r="H1999" i="2"/>
  <c r="I1999" i="2" s="1"/>
  <c r="H2000" i="2"/>
  <c r="I2000" i="2" s="1"/>
  <c r="H2001" i="2"/>
  <c r="I2001" i="2" s="1"/>
  <c r="H2002" i="2"/>
  <c r="I2002" i="2" s="1"/>
  <c r="H2003" i="2"/>
  <c r="I2003" i="2" s="1"/>
  <c r="H2004" i="2"/>
  <c r="I2004" i="2" s="1"/>
  <c r="H2005" i="2"/>
  <c r="I2005" i="2" s="1"/>
  <c r="H2006" i="2"/>
  <c r="I2006" i="2" s="1"/>
  <c r="H2007" i="2"/>
  <c r="I2007" i="2" s="1"/>
  <c r="H2008" i="2"/>
  <c r="I2008" i="2" s="1"/>
  <c r="H2009" i="2"/>
  <c r="I2009" i="2" s="1"/>
  <c r="H2010" i="2"/>
  <c r="I2010" i="2" s="1"/>
  <c r="H2011" i="2"/>
  <c r="I2011" i="2" s="1"/>
  <c r="H2012" i="2"/>
  <c r="I2012" i="2" s="1"/>
  <c r="H2013" i="2"/>
  <c r="I2013" i="2" s="1"/>
  <c r="H2014" i="2"/>
  <c r="I2014" i="2" s="1"/>
  <c r="H2015" i="2"/>
  <c r="I2015" i="2" s="1"/>
  <c r="H2016" i="2"/>
  <c r="I2016" i="2" s="1"/>
  <c r="H2017" i="2"/>
  <c r="I2017" i="2" s="1"/>
  <c r="H2018" i="2"/>
  <c r="I2018" i="2" s="1"/>
  <c r="H2019" i="2"/>
  <c r="I2019" i="2" s="1"/>
  <c r="H2020" i="2"/>
  <c r="I2020" i="2" s="1"/>
  <c r="H2021" i="2"/>
  <c r="I2021" i="2" s="1"/>
  <c r="H2022" i="2"/>
  <c r="I2022" i="2" s="1"/>
  <c r="H2023" i="2"/>
  <c r="I2023" i="2" s="1"/>
  <c r="H2024" i="2"/>
  <c r="I2024" i="2" s="1"/>
  <c r="H2025" i="2"/>
  <c r="I2025" i="2" s="1"/>
  <c r="H2026" i="2"/>
  <c r="I2026" i="2" s="1"/>
  <c r="H2027" i="2"/>
  <c r="I2027" i="2" s="1"/>
  <c r="H2028" i="2"/>
  <c r="I2028" i="2" s="1"/>
  <c r="H2029" i="2"/>
  <c r="I2029" i="2" s="1"/>
  <c r="H2030" i="2"/>
  <c r="I2030" i="2" s="1"/>
  <c r="H2031" i="2"/>
  <c r="I2031" i="2" s="1"/>
  <c r="H2032" i="2"/>
  <c r="I2032" i="2" s="1"/>
  <c r="H2033" i="2"/>
  <c r="I2033" i="2" s="1"/>
  <c r="H2034" i="2"/>
  <c r="I2034" i="2" s="1"/>
  <c r="H2035" i="2"/>
  <c r="I2035" i="2" s="1"/>
  <c r="H2036" i="2"/>
  <c r="I2036" i="2" s="1"/>
  <c r="H2037" i="2"/>
  <c r="I2037" i="2" s="1"/>
  <c r="H2038" i="2"/>
  <c r="I2038" i="2" s="1"/>
  <c r="H2039" i="2"/>
  <c r="I2039" i="2" s="1"/>
  <c r="H2040" i="2"/>
  <c r="I2040" i="2" s="1"/>
  <c r="H2041" i="2"/>
  <c r="I2041" i="2" s="1"/>
  <c r="H2042" i="2"/>
  <c r="I2042" i="2" s="1"/>
  <c r="H2043" i="2"/>
  <c r="I2043" i="2" s="1"/>
  <c r="H2044" i="2"/>
  <c r="I2044" i="2" s="1"/>
  <c r="H2045" i="2"/>
  <c r="I2045" i="2" s="1"/>
  <c r="H2046" i="2"/>
  <c r="I2046" i="2" s="1"/>
  <c r="H2047" i="2"/>
  <c r="I2047" i="2" s="1"/>
  <c r="H2048" i="2"/>
  <c r="I2048" i="2" s="1"/>
  <c r="H2049" i="2"/>
  <c r="I2049" i="2" s="1"/>
  <c r="H2050" i="2"/>
  <c r="I2050" i="2" s="1"/>
  <c r="H2051" i="2"/>
  <c r="I2051" i="2" s="1"/>
  <c r="H2052" i="2"/>
  <c r="I2052" i="2" s="1"/>
  <c r="H2053" i="2"/>
  <c r="I2053" i="2" s="1"/>
  <c r="H2054" i="2"/>
  <c r="I2054" i="2" s="1"/>
  <c r="H2055" i="2"/>
  <c r="I2055" i="2" s="1"/>
  <c r="H2056" i="2"/>
  <c r="I2056" i="2" s="1"/>
  <c r="H2057" i="2"/>
  <c r="I2057" i="2" s="1"/>
  <c r="H2058" i="2"/>
  <c r="I2058" i="2" s="1"/>
  <c r="H2059" i="2"/>
  <c r="I2059" i="2" s="1"/>
  <c r="H2060" i="2"/>
  <c r="I2060" i="2" s="1"/>
  <c r="H2061" i="2"/>
  <c r="I2061" i="2" s="1"/>
  <c r="H2062" i="2"/>
  <c r="I2062" i="2" s="1"/>
  <c r="H2063" i="2"/>
  <c r="I2063" i="2" s="1"/>
  <c r="H2064" i="2"/>
  <c r="I2064" i="2" s="1"/>
  <c r="H2065" i="2"/>
  <c r="I2065" i="2" s="1"/>
  <c r="H2066" i="2"/>
  <c r="I2066" i="2" s="1"/>
  <c r="H2067" i="2"/>
  <c r="I2067" i="2" s="1"/>
  <c r="H2068" i="2"/>
  <c r="I2068" i="2" s="1"/>
  <c r="H2069" i="2"/>
  <c r="I2069" i="2" s="1"/>
  <c r="H2070" i="2"/>
  <c r="I2070" i="2" s="1"/>
  <c r="H2071" i="2"/>
  <c r="I2071" i="2" s="1"/>
  <c r="H2072" i="2"/>
  <c r="I2072" i="2" s="1"/>
  <c r="H2073" i="2"/>
  <c r="I2073" i="2" s="1"/>
  <c r="H2074" i="2"/>
  <c r="I2074" i="2" s="1"/>
  <c r="H2075" i="2"/>
  <c r="I2075" i="2" s="1"/>
  <c r="H2076" i="2"/>
  <c r="I2076" i="2" s="1"/>
  <c r="H2077" i="2"/>
  <c r="I2077" i="2" s="1"/>
  <c r="H2078" i="2"/>
  <c r="I2078" i="2" s="1"/>
  <c r="H2079" i="2"/>
  <c r="I2079" i="2" s="1"/>
  <c r="H2080" i="2"/>
  <c r="I2080" i="2" s="1"/>
  <c r="H2081" i="2"/>
  <c r="I2081" i="2" s="1"/>
  <c r="H2082" i="2"/>
  <c r="I2082" i="2" s="1"/>
  <c r="H2083" i="2"/>
  <c r="I2083" i="2" s="1"/>
  <c r="H2084" i="2"/>
  <c r="I2084" i="2" s="1"/>
  <c r="H2085" i="2"/>
  <c r="I2085" i="2" s="1"/>
  <c r="H2086" i="2"/>
  <c r="I2086" i="2" s="1"/>
  <c r="H2087" i="2"/>
  <c r="I2087" i="2" s="1"/>
  <c r="H2088" i="2"/>
  <c r="I2088" i="2" s="1"/>
  <c r="H2089" i="2"/>
  <c r="I2089" i="2" s="1"/>
  <c r="H2090" i="2"/>
  <c r="I2090" i="2" s="1"/>
  <c r="H2091" i="2"/>
  <c r="I2091" i="2" s="1"/>
  <c r="H2092" i="2"/>
  <c r="I2092" i="2" s="1"/>
  <c r="H2093" i="2"/>
  <c r="I2093" i="2" s="1"/>
  <c r="H2094" i="2"/>
  <c r="I2094" i="2" s="1"/>
  <c r="H2095" i="2"/>
  <c r="I2095" i="2" s="1"/>
  <c r="H2096" i="2"/>
  <c r="I2096" i="2" s="1"/>
  <c r="H2097" i="2"/>
  <c r="I2097" i="2" s="1"/>
  <c r="H2098" i="2"/>
  <c r="I2098" i="2" s="1"/>
  <c r="H2099" i="2"/>
  <c r="I2099" i="2" s="1"/>
  <c r="H2100" i="2"/>
  <c r="I2100" i="2" s="1"/>
  <c r="H2101" i="2"/>
  <c r="I2101" i="2" s="1"/>
  <c r="H2102" i="2"/>
  <c r="I2102" i="2" s="1"/>
  <c r="H2103" i="2"/>
  <c r="I2103" i="2" s="1"/>
  <c r="H2104" i="2"/>
  <c r="I2104" i="2" s="1"/>
  <c r="H2105" i="2"/>
  <c r="I2105" i="2" s="1"/>
  <c r="H2106" i="2"/>
  <c r="I2106" i="2" s="1"/>
  <c r="H2107" i="2"/>
  <c r="I2107" i="2" s="1"/>
  <c r="H2108" i="2"/>
  <c r="I2108" i="2" s="1"/>
  <c r="H2109" i="2"/>
  <c r="I2109" i="2" s="1"/>
  <c r="H2110" i="2"/>
  <c r="I2110" i="2" s="1"/>
  <c r="H2111" i="2"/>
  <c r="I2111" i="2" s="1"/>
  <c r="H2112" i="2"/>
  <c r="I2112" i="2" s="1"/>
  <c r="H2113" i="2"/>
  <c r="I2113" i="2" s="1"/>
  <c r="H2114" i="2"/>
  <c r="I2114" i="2" s="1"/>
  <c r="H2115" i="2"/>
  <c r="I2115" i="2" s="1"/>
  <c r="H2116" i="2"/>
  <c r="I2116" i="2" s="1"/>
  <c r="H2117" i="2"/>
  <c r="I2117" i="2" s="1"/>
  <c r="H2118" i="2"/>
  <c r="I2118" i="2" s="1"/>
  <c r="H2119" i="2"/>
  <c r="I2119" i="2" s="1"/>
  <c r="H2120" i="2"/>
  <c r="I2120" i="2" s="1"/>
  <c r="H2121" i="2"/>
  <c r="I2121" i="2" s="1"/>
  <c r="H2122" i="2"/>
  <c r="I2122" i="2" s="1"/>
  <c r="H2123" i="2"/>
  <c r="I2123" i="2" s="1"/>
  <c r="H2124" i="2"/>
  <c r="I2124" i="2" s="1"/>
  <c r="H2125" i="2"/>
  <c r="I2125" i="2" s="1"/>
  <c r="H2126" i="2"/>
  <c r="I2126" i="2" s="1"/>
  <c r="H2127" i="2"/>
  <c r="I2127" i="2" s="1"/>
  <c r="H2128" i="2"/>
  <c r="I2128" i="2" s="1"/>
  <c r="H2129" i="2"/>
  <c r="I2129" i="2" s="1"/>
  <c r="H2130" i="2"/>
  <c r="I2130" i="2" s="1"/>
  <c r="H2131" i="2"/>
  <c r="I2131" i="2" s="1"/>
  <c r="H2132" i="2"/>
  <c r="I2132" i="2" s="1"/>
  <c r="H2133" i="2"/>
  <c r="I2133" i="2" s="1"/>
  <c r="H2134" i="2"/>
  <c r="I2134" i="2" s="1"/>
  <c r="H2135" i="2"/>
  <c r="I2135" i="2" s="1"/>
  <c r="H2136" i="2"/>
  <c r="I2136" i="2" s="1"/>
  <c r="H2137" i="2"/>
  <c r="I2137" i="2" s="1"/>
  <c r="H2138" i="2"/>
  <c r="I2138" i="2" s="1"/>
  <c r="H2139" i="2"/>
  <c r="I2139" i="2" s="1"/>
  <c r="H2140" i="2"/>
  <c r="I2140" i="2" s="1"/>
  <c r="H2141" i="2"/>
  <c r="I2141" i="2" s="1"/>
  <c r="H2142" i="2"/>
  <c r="I2142" i="2" s="1"/>
  <c r="H2143" i="2"/>
  <c r="I2143" i="2" s="1"/>
  <c r="H2144" i="2"/>
  <c r="I2144" i="2" s="1"/>
  <c r="H2145" i="2"/>
  <c r="I2145" i="2" s="1"/>
  <c r="H2146" i="2"/>
  <c r="I2146" i="2" s="1"/>
  <c r="H2147" i="2"/>
  <c r="I2147" i="2" s="1"/>
  <c r="H2148" i="2"/>
  <c r="I2148" i="2" s="1"/>
  <c r="H2149" i="2"/>
  <c r="I2149" i="2" s="1"/>
  <c r="H2150" i="2"/>
  <c r="I2150" i="2" s="1"/>
  <c r="H2151" i="2"/>
  <c r="I2151" i="2" s="1"/>
  <c r="H2152" i="2"/>
  <c r="I2152" i="2" s="1"/>
  <c r="H2153" i="2"/>
  <c r="I2153" i="2" s="1"/>
  <c r="H2154" i="2"/>
  <c r="I2154" i="2" s="1"/>
  <c r="H2155" i="2"/>
  <c r="I2155" i="2" s="1"/>
  <c r="H2156" i="2"/>
  <c r="I2156" i="2" s="1"/>
  <c r="H2157" i="2"/>
  <c r="I2157" i="2" s="1"/>
  <c r="H2158" i="2"/>
  <c r="I2158" i="2" s="1"/>
  <c r="H2159" i="2"/>
  <c r="I2159" i="2" s="1"/>
  <c r="H2160" i="2"/>
  <c r="I2160" i="2" s="1"/>
  <c r="H2161" i="2"/>
  <c r="I2161" i="2" s="1"/>
  <c r="H2162" i="2"/>
  <c r="I2162" i="2" s="1"/>
  <c r="H2163" i="2"/>
  <c r="I2163" i="2" s="1"/>
  <c r="H2164" i="2"/>
  <c r="I2164" i="2" s="1"/>
  <c r="H2165" i="2"/>
  <c r="I2165" i="2" s="1"/>
  <c r="H2166" i="2"/>
  <c r="I2166" i="2" s="1"/>
  <c r="H2167" i="2"/>
  <c r="I2167" i="2" s="1"/>
  <c r="H2168" i="2"/>
  <c r="I2168" i="2" s="1"/>
  <c r="H2169" i="2"/>
  <c r="I2169" i="2" s="1"/>
  <c r="H2170" i="2"/>
  <c r="I2170" i="2" s="1"/>
  <c r="H2171" i="2"/>
  <c r="I2171" i="2" s="1"/>
  <c r="H2172" i="2"/>
  <c r="I2172" i="2" s="1"/>
  <c r="H2173" i="2"/>
  <c r="I2173" i="2" s="1"/>
  <c r="H2174" i="2"/>
  <c r="I2174" i="2" s="1"/>
  <c r="H2175" i="2"/>
  <c r="I2175" i="2" s="1"/>
  <c r="H2176" i="2"/>
  <c r="I2176" i="2" s="1"/>
  <c r="H2177" i="2"/>
  <c r="I2177" i="2" s="1"/>
  <c r="H2178" i="2"/>
  <c r="I2178" i="2" s="1"/>
  <c r="H2179" i="2"/>
  <c r="I2179" i="2" s="1"/>
  <c r="H2180" i="2"/>
  <c r="I2180" i="2" s="1"/>
  <c r="H2181" i="2"/>
  <c r="I2181" i="2" s="1"/>
  <c r="H2182" i="2"/>
  <c r="I2182" i="2" s="1"/>
  <c r="H2183" i="2"/>
  <c r="I2183" i="2" s="1"/>
  <c r="H2184" i="2"/>
  <c r="I2184" i="2" s="1"/>
  <c r="H2185" i="2"/>
  <c r="I2185" i="2" s="1"/>
  <c r="H2186" i="2"/>
  <c r="I2186" i="2" s="1"/>
  <c r="H2187" i="2"/>
  <c r="I2187" i="2" s="1"/>
  <c r="H2188" i="2"/>
  <c r="I2188" i="2" s="1"/>
  <c r="H2189" i="2"/>
  <c r="I2189" i="2" s="1"/>
  <c r="H2190" i="2"/>
  <c r="I2190" i="2" s="1"/>
  <c r="H2191" i="2"/>
  <c r="I2191" i="2" s="1"/>
  <c r="H2192" i="2"/>
  <c r="I2192" i="2" s="1"/>
  <c r="H2193" i="2"/>
  <c r="I2193" i="2" s="1"/>
  <c r="H2194" i="2"/>
  <c r="I2194" i="2" s="1"/>
  <c r="H2195" i="2"/>
  <c r="I2195" i="2" s="1"/>
  <c r="H2196" i="2"/>
  <c r="I2196" i="2" s="1"/>
  <c r="H2197" i="2"/>
  <c r="I2197" i="2" s="1"/>
  <c r="H2198" i="2"/>
  <c r="I2198" i="2" s="1"/>
  <c r="H2199" i="2"/>
  <c r="I2199" i="2" s="1"/>
  <c r="H2200" i="2"/>
  <c r="I2200" i="2" s="1"/>
  <c r="H2201" i="2"/>
  <c r="I2201" i="2" s="1"/>
  <c r="H2202" i="2"/>
  <c r="I2202" i="2" s="1"/>
  <c r="H2203" i="2"/>
  <c r="I2203" i="2" s="1"/>
  <c r="H2204" i="2"/>
  <c r="I2204" i="2" s="1"/>
  <c r="H2205" i="2"/>
  <c r="I2205" i="2" s="1"/>
  <c r="H2206" i="2"/>
  <c r="I2206" i="2" s="1"/>
  <c r="H2207" i="2"/>
  <c r="I2207" i="2" s="1"/>
  <c r="H2208" i="2"/>
  <c r="I2208" i="2" s="1"/>
  <c r="H2209" i="2"/>
  <c r="I2209" i="2" s="1"/>
  <c r="H2210" i="2"/>
  <c r="I2210" i="2" s="1"/>
  <c r="H2211" i="2"/>
  <c r="I2211" i="2" s="1"/>
  <c r="H2212" i="2"/>
  <c r="I2212" i="2" s="1"/>
  <c r="H2213" i="2"/>
  <c r="I2213" i="2" s="1"/>
  <c r="H2214" i="2"/>
  <c r="I2214" i="2" s="1"/>
  <c r="H2215" i="2"/>
  <c r="I2215" i="2" s="1"/>
  <c r="H2216" i="2"/>
  <c r="I2216" i="2" s="1"/>
  <c r="H2217" i="2"/>
  <c r="I2217" i="2" s="1"/>
  <c r="H2218" i="2"/>
  <c r="I2218" i="2" s="1"/>
  <c r="H2219" i="2"/>
  <c r="I2219" i="2" s="1"/>
  <c r="H2220" i="2"/>
  <c r="I2220" i="2" s="1"/>
  <c r="H2221" i="2"/>
  <c r="I2221" i="2" s="1"/>
  <c r="H2222" i="2"/>
  <c r="I2222" i="2" s="1"/>
  <c r="H2223" i="2"/>
  <c r="I2223" i="2" s="1"/>
  <c r="H2224" i="2"/>
  <c r="I2224" i="2" s="1"/>
  <c r="H2225" i="2"/>
  <c r="I2225" i="2" s="1"/>
  <c r="H2226" i="2"/>
  <c r="I2226" i="2" s="1"/>
  <c r="H2227" i="2"/>
  <c r="I2227" i="2" s="1"/>
  <c r="H2228" i="2"/>
  <c r="I2228" i="2" s="1"/>
  <c r="H2229" i="2"/>
  <c r="I2229" i="2" s="1"/>
  <c r="H2230" i="2"/>
  <c r="I2230" i="2" s="1"/>
  <c r="H2231" i="2"/>
  <c r="I2231" i="2" s="1"/>
  <c r="H2232" i="2"/>
  <c r="I2232" i="2" s="1"/>
  <c r="H2233" i="2"/>
  <c r="I2233" i="2" s="1"/>
  <c r="H2234" i="2"/>
  <c r="I2234" i="2" s="1"/>
  <c r="H2235" i="2"/>
  <c r="I2235" i="2" s="1"/>
  <c r="H2236" i="2"/>
  <c r="I2236" i="2" s="1"/>
  <c r="H2237" i="2"/>
  <c r="I2237" i="2" s="1"/>
  <c r="H2238" i="2"/>
  <c r="I2238" i="2" s="1"/>
  <c r="H2239" i="2"/>
  <c r="I2239" i="2" s="1"/>
  <c r="H2240" i="2"/>
  <c r="I2240" i="2" s="1"/>
  <c r="H2241" i="2"/>
  <c r="I2241" i="2" s="1"/>
  <c r="H2242" i="2"/>
  <c r="I2242" i="2" s="1"/>
  <c r="H2243" i="2"/>
  <c r="I2243" i="2" s="1"/>
  <c r="H2244" i="2"/>
  <c r="I2244" i="2" s="1"/>
  <c r="H2245" i="2"/>
  <c r="I2245" i="2" s="1"/>
  <c r="H2246" i="2"/>
  <c r="I2246" i="2" s="1"/>
  <c r="H2247" i="2"/>
  <c r="I2247" i="2" s="1"/>
  <c r="H2248" i="2"/>
  <c r="I2248" i="2" s="1"/>
  <c r="H2249" i="2"/>
  <c r="I2249" i="2" s="1"/>
  <c r="H2250" i="2"/>
  <c r="I2250" i="2" s="1"/>
  <c r="H2251" i="2"/>
  <c r="I2251" i="2" s="1"/>
  <c r="H2252" i="2"/>
  <c r="I2252" i="2" s="1"/>
  <c r="H2253" i="2"/>
  <c r="I2253" i="2" s="1"/>
  <c r="H2254" i="2"/>
  <c r="I2254" i="2" s="1"/>
  <c r="H2255" i="2"/>
  <c r="I2255" i="2" s="1"/>
  <c r="H2256" i="2"/>
  <c r="I2256" i="2" s="1"/>
  <c r="H2257" i="2"/>
  <c r="I2257" i="2" s="1"/>
  <c r="H2258" i="2"/>
  <c r="I2258" i="2" s="1"/>
  <c r="H2259" i="2"/>
  <c r="I2259" i="2" s="1"/>
  <c r="H2260" i="2"/>
  <c r="I2260" i="2" s="1"/>
  <c r="H2261" i="2"/>
  <c r="I2261" i="2" s="1"/>
  <c r="H2262" i="2"/>
  <c r="I2262" i="2" s="1"/>
  <c r="H2263" i="2"/>
  <c r="I2263" i="2" s="1"/>
  <c r="H2264" i="2"/>
  <c r="I2264" i="2" s="1"/>
  <c r="H2265" i="2"/>
  <c r="I2265" i="2" s="1"/>
  <c r="H2266" i="2"/>
  <c r="I2266" i="2" s="1"/>
  <c r="H2267" i="2"/>
  <c r="I2267" i="2" s="1"/>
  <c r="H2268" i="2"/>
  <c r="I2268" i="2" s="1"/>
  <c r="H2269" i="2"/>
  <c r="I2269" i="2" s="1"/>
  <c r="H2270" i="2"/>
  <c r="I2270" i="2" s="1"/>
  <c r="H2271" i="2"/>
  <c r="I2271" i="2" s="1"/>
  <c r="H2272" i="2"/>
  <c r="I2272" i="2" s="1"/>
  <c r="H2273" i="2"/>
  <c r="I2273" i="2" s="1"/>
  <c r="H2274" i="2"/>
  <c r="I2274" i="2" s="1"/>
  <c r="H2275" i="2"/>
  <c r="I2275" i="2" s="1"/>
  <c r="H2276" i="2"/>
  <c r="I2276" i="2" s="1"/>
  <c r="H2277" i="2"/>
  <c r="I2277" i="2" s="1"/>
  <c r="H2278" i="2"/>
  <c r="I2278" i="2" s="1"/>
  <c r="H2279" i="2"/>
  <c r="I2279" i="2" s="1"/>
  <c r="H2280" i="2"/>
  <c r="I2280" i="2" s="1"/>
  <c r="H2281" i="2"/>
  <c r="I2281" i="2" s="1"/>
  <c r="H2282" i="2"/>
  <c r="I2282" i="2" s="1"/>
  <c r="H2283" i="2"/>
  <c r="I2283" i="2" s="1"/>
  <c r="H2284" i="2"/>
  <c r="I2284" i="2" s="1"/>
  <c r="H2285" i="2"/>
  <c r="I2285" i="2" s="1"/>
  <c r="H2286" i="2"/>
  <c r="I2286" i="2" s="1"/>
  <c r="H2287" i="2"/>
  <c r="I2287" i="2" s="1"/>
  <c r="H2288" i="2"/>
  <c r="I2288" i="2" s="1"/>
  <c r="H2289" i="2"/>
  <c r="I2289" i="2" s="1"/>
  <c r="H2290" i="2"/>
  <c r="I2290" i="2" s="1"/>
  <c r="H2291" i="2"/>
  <c r="I2291" i="2" s="1"/>
  <c r="H2292" i="2"/>
  <c r="I2292" i="2" s="1"/>
  <c r="H2293" i="2"/>
  <c r="I2293" i="2" s="1"/>
  <c r="H2294" i="2"/>
  <c r="I2294" i="2" s="1"/>
  <c r="H2295" i="2"/>
  <c r="I2295" i="2" s="1"/>
  <c r="H2296" i="2"/>
  <c r="I2296" i="2" s="1"/>
  <c r="H2297" i="2"/>
  <c r="I2297" i="2" s="1"/>
  <c r="H2298" i="2"/>
  <c r="I2298" i="2" s="1"/>
  <c r="H2299" i="2"/>
  <c r="I2299" i="2" s="1"/>
  <c r="H2300" i="2"/>
  <c r="I2300" i="2" s="1"/>
  <c r="H2301" i="2"/>
  <c r="I2301" i="2" s="1"/>
  <c r="H2302" i="2"/>
  <c r="I2302" i="2" s="1"/>
  <c r="H2303" i="2"/>
  <c r="I2303" i="2" s="1"/>
  <c r="H2304" i="2"/>
  <c r="I2304" i="2" s="1"/>
  <c r="H2305" i="2"/>
  <c r="I2305" i="2" s="1"/>
  <c r="H2306" i="2"/>
  <c r="I2306" i="2" s="1"/>
  <c r="H2307" i="2"/>
  <c r="I2307" i="2" s="1"/>
  <c r="H2308" i="2"/>
  <c r="I2308" i="2" s="1"/>
  <c r="H2309" i="2"/>
  <c r="I2309" i="2" s="1"/>
  <c r="H2310" i="2"/>
  <c r="I2310" i="2" s="1"/>
  <c r="H2311" i="2"/>
  <c r="I2311" i="2" s="1"/>
  <c r="H2312" i="2"/>
  <c r="I2312" i="2" s="1"/>
  <c r="H2313" i="2"/>
  <c r="I2313" i="2" s="1"/>
  <c r="H2314" i="2"/>
  <c r="I2314" i="2" s="1"/>
  <c r="H2315" i="2"/>
  <c r="I2315" i="2" s="1"/>
  <c r="H2316" i="2"/>
  <c r="I2316" i="2" s="1"/>
  <c r="H2317" i="2"/>
  <c r="I2317" i="2" s="1"/>
  <c r="H2318" i="2"/>
  <c r="I2318" i="2" s="1"/>
  <c r="H2319" i="2"/>
  <c r="I2319" i="2" s="1"/>
  <c r="H2320" i="2"/>
  <c r="I2320" i="2" s="1"/>
  <c r="H2321" i="2"/>
  <c r="I2321" i="2" s="1"/>
  <c r="H2322" i="2"/>
  <c r="I2322" i="2" s="1"/>
  <c r="H2323" i="2"/>
  <c r="I2323" i="2" s="1"/>
  <c r="H2324" i="2"/>
  <c r="I2324" i="2" s="1"/>
  <c r="H2325" i="2"/>
  <c r="I2325" i="2" s="1"/>
  <c r="H2326" i="2"/>
  <c r="I2326" i="2" s="1"/>
  <c r="H2327" i="2"/>
  <c r="I2327" i="2" s="1"/>
  <c r="H2328" i="2"/>
  <c r="I2328" i="2" s="1"/>
  <c r="H2329" i="2"/>
  <c r="I2329" i="2" s="1"/>
  <c r="H2330" i="2"/>
  <c r="I2330" i="2" s="1"/>
  <c r="H2331" i="2"/>
  <c r="I2331" i="2" s="1"/>
  <c r="H2332" i="2"/>
  <c r="I2332" i="2" s="1"/>
  <c r="H2333" i="2"/>
  <c r="I2333" i="2" s="1"/>
  <c r="H2334" i="2"/>
  <c r="I2334" i="2" s="1"/>
  <c r="H2335" i="2"/>
  <c r="I2335" i="2" s="1"/>
  <c r="H2336" i="2"/>
  <c r="I2336" i="2" s="1"/>
  <c r="H2337" i="2"/>
  <c r="I2337" i="2" s="1"/>
  <c r="H2338" i="2"/>
  <c r="I2338" i="2" s="1"/>
  <c r="H2339" i="2"/>
  <c r="I2339" i="2" s="1"/>
  <c r="H2340" i="2"/>
  <c r="I2340" i="2" s="1"/>
  <c r="H2341" i="2"/>
  <c r="I2341" i="2" s="1"/>
  <c r="H2342" i="2"/>
  <c r="I2342" i="2" s="1"/>
  <c r="H2343" i="2"/>
  <c r="I2343" i="2" s="1"/>
  <c r="H2344" i="2"/>
  <c r="I2344" i="2" s="1"/>
  <c r="H2345" i="2"/>
  <c r="I2345" i="2" s="1"/>
  <c r="H2346" i="2"/>
  <c r="I2346" i="2" s="1"/>
  <c r="H2347" i="2"/>
  <c r="I2347" i="2" s="1"/>
  <c r="H2348" i="2"/>
  <c r="I2348" i="2" s="1"/>
  <c r="H2349" i="2"/>
  <c r="I2349" i="2" s="1"/>
  <c r="H2350" i="2"/>
  <c r="I2350" i="2" s="1"/>
  <c r="H2351" i="2"/>
  <c r="I2351" i="2" s="1"/>
  <c r="H2352" i="2"/>
  <c r="I2352" i="2" s="1"/>
  <c r="H2353" i="2"/>
  <c r="I2353" i="2" s="1"/>
  <c r="H2354" i="2"/>
  <c r="I2354" i="2" s="1"/>
  <c r="H2355" i="2"/>
  <c r="I2355" i="2" s="1"/>
  <c r="H2356" i="2"/>
  <c r="I2356" i="2" s="1"/>
  <c r="H2357" i="2"/>
  <c r="I2357" i="2" s="1"/>
  <c r="H2358" i="2"/>
  <c r="I2358" i="2" s="1"/>
  <c r="H2359" i="2"/>
  <c r="I2359" i="2" s="1"/>
  <c r="H2360" i="2"/>
  <c r="I2360" i="2" s="1"/>
  <c r="H2361" i="2"/>
  <c r="I2361" i="2" s="1"/>
  <c r="H2362" i="2"/>
  <c r="I2362" i="2" s="1"/>
  <c r="H2363" i="2"/>
  <c r="I2363" i="2" s="1"/>
  <c r="H2364" i="2"/>
  <c r="I2364" i="2" s="1"/>
  <c r="H2365" i="2"/>
  <c r="I2365" i="2" s="1"/>
  <c r="H2366" i="2"/>
  <c r="I2366" i="2" s="1"/>
  <c r="H2367" i="2"/>
  <c r="I2367" i="2" s="1"/>
  <c r="H2368" i="2"/>
  <c r="I2368" i="2" s="1"/>
  <c r="H2369" i="2"/>
  <c r="I2369" i="2" s="1"/>
  <c r="H2370" i="2"/>
  <c r="I2370" i="2" s="1"/>
  <c r="H2371" i="2"/>
  <c r="I2371" i="2" s="1"/>
  <c r="H2372" i="2"/>
  <c r="I2372" i="2" s="1"/>
  <c r="H2373" i="2"/>
  <c r="I2373" i="2" s="1"/>
  <c r="H2374" i="2"/>
  <c r="I2374" i="2" s="1"/>
  <c r="H2375" i="2"/>
  <c r="I2375" i="2" s="1"/>
  <c r="H2376" i="2"/>
  <c r="I2376" i="2" s="1"/>
  <c r="H2377" i="2"/>
  <c r="I2377" i="2" s="1"/>
  <c r="H2378" i="2"/>
  <c r="I2378" i="2" s="1"/>
  <c r="H2379" i="2"/>
  <c r="I2379" i="2" s="1"/>
  <c r="H2380" i="2"/>
  <c r="I2380" i="2" s="1"/>
  <c r="H2381" i="2"/>
  <c r="I2381" i="2" s="1"/>
  <c r="H2382" i="2"/>
  <c r="I2382" i="2" s="1"/>
  <c r="H2383" i="2"/>
  <c r="I2383" i="2" s="1"/>
  <c r="H2384" i="2"/>
  <c r="I2384" i="2" s="1"/>
  <c r="H2385" i="2"/>
  <c r="I2385" i="2" s="1"/>
  <c r="H2386" i="2"/>
  <c r="I2386" i="2" s="1"/>
  <c r="H2387" i="2"/>
  <c r="I2387" i="2" s="1"/>
  <c r="H2388" i="2"/>
  <c r="I2388" i="2" s="1"/>
  <c r="H2389" i="2"/>
  <c r="I2389" i="2" s="1"/>
  <c r="H2390" i="2"/>
  <c r="I2390" i="2" s="1"/>
  <c r="H2391" i="2"/>
  <c r="I2391" i="2" s="1"/>
  <c r="H2392" i="2"/>
  <c r="I2392" i="2" s="1"/>
  <c r="H2393" i="2"/>
  <c r="I2393" i="2" s="1"/>
  <c r="H2394" i="2"/>
  <c r="I2394" i="2" s="1"/>
  <c r="H2395" i="2"/>
  <c r="I2395" i="2" s="1"/>
  <c r="H2396" i="2"/>
  <c r="I2396" i="2" s="1"/>
  <c r="H2397" i="2"/>
  <c r="I2397" i="2" s="1"/>
  <c r="H2398" i="2"/>
  <c r="I2398" i="2" s="1"/>
  <c r="H2399" i="2"/>
  <c r="I2399" i="2" s="1"/>
  <c r="H2400" i="2"/>
  <c r="I2400" i="2" s="1"/>
  <c r="H2401" i="2"/>
  <c r="I2401" i="2" s="1"/>
  <c r="H2402" i="2"/>
  <c r="I2402" i="2" s="1"/>
  <c r="H2403" i="2"/>
  <c r="I2403" i="2" s="1"/>
  <c r="H2404" i="2"/>
  <c r="I2404" i="2" s="1"/>
  <c r="H2405" i="2"/>
  <c r="I2405" i="2" s="1"/>
  <c r="H2406" i="2"/>
  <c r="I2406" i="2" s="1"/>
  <c r="H2407" i="2"/>
  <c r="I2407" i="2" s="1"/>
  <c r="H2408" i="2"/>
  <c r="I2408" i="2" s="1"/>
  <c r="H2409" i="2"/>
  <c r="I2409" i="2" s="1"/>
  <c r="H2410" i="2"/>
  <c r="I2410" i="2" s="1"/>
  <c r="H2411" i="2"/>
  <c r="I2411" i="2" s="1"/>
  <c r="H2412" i="2"/>
  <c r="I2412" i="2" s="1"/>
  <c r="H2413" i="2"/>
  <c r="I2413" i="2" s="1"/>
  <c r="H2414" i="2"/>
  <c r="I2414" i="2" s="1"/>
  <c r="H2415" i="2"/>
  <c r="I2415" i="2" s="1"/>
  <c r="H2416" i="2"/>
  <c r="I2416" i="2" s="1"/>
  <c r="H2417" i="2"/>
  <c r="I2417" i="2" s="1"/>
  <c r="H2418" i="2"/>
  <c r="I2418" i="2" s="1"/>
  <c r="H2419" i="2"/>
  <c r="I2419" i="2" s="1"/>
  <c r="H2420" i="2"/>
  <c r="I2420" i="2" s="1"/>
  <c r="H2421" i="2"/>
  <c r="I2421" i="2" s="1"/>
  <c r="H2422" i="2"/>
  <c r="I2422" i="2" s="1"/>
  <c r="H2423" i="2"/>
  <c r="I2423" i="2" s="1"/>
  <c r="H2424" i="2"/>
  <c r="I2424" i="2" s="1"/>
  <c r="H2425" i="2"/>
  <c r="I2425" i="2" s="1"/>
  <c r="H2426" i="2"/>
  <c r="I2426" i="2" s="1"/>
  <c r="H2427" i="2"/>
  <c r="I2427" i="2" s="1"/>
  <c r="H2428" i="2"/>
  <c r="I2428" i="2" s="1"/>
  <c r="H2429" i="2"/>
  <c r="I2429" i="2" s="1"/>
  <c r="H2430" i="2"/>
  <c r="I2430" i="2" s="1"/>
  <c r="H2431" i="2"/>
  <c r="I2431" i="2" s="1"/>
  <c r="H2432" i="2"/>
  <c r="I2432" i="2" s="1"/>
  <c r="H2433" i="2"/>
  <c r="I2433" i="2" s="1"/>
  <c r="H2434" i="2"/>
  <c r="I2434" i="2" s="1"/>
  <c r="H2435" i="2"/>
  <c r="I2435" i="2" s="1"/>
  <c r="H2436" i="2"/>
  <c r="I2436" i="2" s="1"/>
  <c r="H2437" i="2"/>
  <c r="I2437" i="2" s="1"/>
  <c r="H2438" i="2"/>
  <c r="I2438" i="2" s="1"/>
  <c r="H2439" i="2"/>
  <c r="I2439" i="2" s="1"/>
  <c r="H2440" i="2"/>
  <c r="I2440" i="2" s="1"/>
  <c r="H2441" i="2"/>
  <c r="I2441" i="2" s="1"/>
  <c r="H2442" i="2"/>
  <c r="I2442" i="2" s="1"/>
  <c r="H2443" i="2"/>
  <c r="I2443" i="2" s="1"/>
  <c r="H2444" i="2"/>
  <c r="I2444" i="2" s="1"/>
  <c r="H2445" i="2"/>
  <c r="I2445" i="2" s="1"/>
  <c r="H2446" i="2"/>
  <c r="I2446" i="2" s="1"/>
  <c r="H2447" i="2"/>
  <c r="I2447" i="2" s="1"/>
  <c r="H2448" i="2"/>
  <c r="I2448" i="2" s="1"/>
  <c r="H2449" i="2"/>
  <c r="I2449" i="2" s="1"/>
  <c r="H2450" i="2"/>
  <c r="I2450" i="2" s="1"/>
  <c r="H2451" i="2"/>
  <c r="I2451" i="2" s="1"/>
  <c r="H2452" i="2"/>
  <c r="I2452" i="2" s="1"/>
  <c r="H2453" i="2"/>
  <c r="I2453" i="2" s="1"/>
  <c r="H2454" i="2"/>
  <c r="I2454" i="2" s="1"/>
  <c r="H2455" i="2"/>
  <c r="I2455" i="2" s="1"/>
  <c r="H2456" i="2"/>
  <c r="I2456" i="2" s="1"/>
  <c r="H2457" i="2"/>
  <c r="I2457" i="2" s="1"/>
  <c r="H2458" i="2"/>
  <c r="I2458" i="2" s="1"/>
  <c r="H2459" i="2"/>
  <c r="I2459" i="2" s="1"/>
  <c r="H2460" i="2"/>
  <c r="I2460" i="2" s="1"/>
  <c r="H2461" i="2"/>
  <c r="I2461" i="2" s="1"/>
  <c r="H2462" i="2"/>
  <c r="I2462" i="2" s="1"/>
  <c r="H2463" i="2"/>
  <c r="I2463" i="2" s="1"/>
  <c r="H2464" i="2"/>
  <c r="I2464" i="2" s="1"/>
  <c r="H2465" i="2"/>
  <c r="I2465" i="2" s="1"/>
  <c r="H2466" i="2"/>
  <c r="I2466" i="2" s="1"/>
  <c r="H2467" i="2"/>
  <c r="I2467" i="2" s="1"/>
  <c r="H2468" i="2"/>
  <c r="I2468" i="2" s="1"/>
  <c r="H2469" i="2"/>
  <c r="I2469" i="2" s="1"/>
  <c r="H2470" i="2"/>
  <c r="I2470" i="2" s="1"/>
  <c r="H2471" i="2"/>
  <c r="I2471" i="2" s="1"/>
  <c r="H2472" i="2"/>
  <c r="I2472" i="2" s="1"/>
  <c r="H2473" i="2"/>
  <c r="I2473" i="2" s="1"/>
  <c r="H2474" i="2"/>
  <c r="I2474" i="2" s="1"/>
  <c r="H2475" i="2"/>
  <c r="I2475" i="2" s="1"/>
  <c r="H2476" i="2"/>
  <c r="I2476" i="2" s="1"/>
  <c r="H2477" i="2"/>
  <c r="I2477" i="2" s="1"/>
  <c r="H2478" i="2"/>
  <c r="I2478" i="2" s="1"/>
  <c r="H2479" i="2"/>
  <c r="I2479" i="2" s="1"/>
  <c r="H2480" i="2"/>
  <c r="I2480" i="2" s="1"/>
  <c r="H2481" i="2"/>
  <c r="I2481" i="2" s="1"/>
  <c r="H2482" i="2"/>
  <c r="I2482" i="2" s="1"/>
  <c r="H2483" i="2"/>
  <c r="I2483" i="2" s="1"/>
  <c r="H2484" i="2"/>
  <c r="I2484" i="2" s="1"/>
  <c r="H2485" i="2"/>
  <c r="I2485" i="2" s="1"/>
  <c r="H2486" i="2"/>
  <c r="I2486" i="2" s="1"/>
  <c r="H2487" i="2"/>
  <c r="I2487" i="2" s="1"/>
  <c r="H2488" i="2"/>
  <c r="I2488" i="2" s="1"/>
  <c r="H2489" i="2"/>
  <c r="I2489" i="2" s="1"/>
  <c r="H2490" i="2"/>
  <c r="I2490" i="2" s="1"/>
  <c r="H2491" i="2"/>
  <c r="I2491" i="2" s="1"/>
  <c r="H2492" i="2"/>
  <c r="I2492" i="2" s="1"/>
  <c r="H2493" i="2"/>
  <c r="I2493" i="2" s="1"/>
  <c r="H2494" i="2"/>
  <c r="I2494" i="2" s="1"/>
  <c r="H2495" i="2"/>
  <c r="I2495" i="2" s="1"/>
  <c r="H2496" i="2"/>
  <c r="I2496" i="2" s="1"/>
  <c r="H2497" i="2"/>
  <c r="I2497" i="2" s="1"/>
  <c r="H2498" i="2"/>
  <c r="I2498" i="2" s="1"/>
  <c r="H2499" i="2"/>
  <c r="I2499" i="2" s="1"/>
  <c r="H2500" i="2"/>
  <c r="I2500" i="2" s="1"/>
  <c r="H2501" i="2"/>
  <c r="I2501" i="2" s="1"/>
  <c r="H2502" i="2"/>
  <c r="I2502" i="2" s="1"/>
  <c r="H2503" i="2"/>
  <c r="I2503" i="2" s="1"/>
  <c r="H2504" i="2"/>
  <c r="I2504" i="2" s="1"/>
  <c r="H2505" i="2"/>
  <c r="I2505" i="2" s="1"/>
  <c r="H2506" i="2"/>
  <c r="I2506" i="2" s="1"/>
  <c r="H2507" i="2"/>
  <c r="I2507" i="2" s="1"/>
  <c r="H2508" i="2"/>
  <c r="I2508" i="2" s="1"/>
  <c r="H2509" i="2"/>
  <c r="I2509" i="2" s="1"/>
  <c r="H2510" i="2"/>
  <c r="I2510" i="2" s="1"/>
  <c r="H2511" i="2"/>
  <c r="I2511" i="2" s="1"/>
  <c r="H2512" i="2"/>
  <c r="I2512" i="2" s="1"/>
  <c r="H2513" i="2"/>
  <c r="I2513" i="2" s="1"/>
  <c r="H2514" i="2"/>
  <c r="I2514" i="2" s="1"/>
  <c r="H2515" i="2"/>
  <c r="I2515" i="2" s="1"/>
  <c r="H2516" i="2"/>
  <c r="I2516" i="2" s="1"/>
  <c r="H2517" i="2"/>
  <c r="I2517" i="2" s="1"/>
  <c r="H2518" i="2"/>
  <c r="I2518" i="2" s="1"/>
  <c r="H2519" i="2"/>
  <c r="I2519" i="2" s="1"/>
  <c r="H2520" i="2"/>
  <c r="I2520" i="2" s="1"/>
  <c r="H2521" i="2"/>
  <c r="I2521" i="2" s="1"/>
  <c r="H2522" i="2"/>
  <c r="I2522" i="2" s="1"/>
  <c r="H2523" i="2"/>
  <c r="I2523" i="2" s="1"/>
  <c r="H2524" i="2"/>
  <c r="I2524" i="2" s="1"/>
  <c r="H2525" i="2"/>
  <c r="I2525" i="2" s="1"/>
  <c r="H2526" i="2"/>
  <c r="I2526" i="2" s="1"/>
  <c r="H2527" i="2"/>
  <c r="I2527" i="2" s="1"/>
  <c r="H2528" i="2"/>
  <c r="I2528" i="2" s="1"/>
  <c r="H2529" i="2"/>
  <c r="I2529" i="2" s="1"/>
  <c r="H2530" i="2"/>
  <c r="I2530" i="2" s="1"/>
  <c r="H2531" i="2"/>
  <c r="I2531" i="2" s="1"/>
  <c r="H2532" i="2"/>
  <c r="I2532" i="2" s="1"/>
  <c r="H2533" i="2"/>
  <c r="I2533" i="2" s="1"/>
  <c r="H2534" i="2"/>
  <c r="I2534" i="2" s="1"/>
  <c r="H2535" i="2"/>
  <c r="I2535" i="2" s="1"/>
  <c r="H2536" i="2"/>
  <c r="I2536" i="2" s="1"/>
  <c r="H2537" i="2"/>
  <c r="I2537" i="2" s="1"/>
  <c r="H2538" i="2"/>
  <c r="I2538" i="2" s="1"/>
  <c r="H2539" i="2"/>
  <c r="I2539" i="2" s="1"/>
  <c r="H2540" i="2"/>
  <c r="I2540" i="2" s="1"/>
  <c r="H2541" i="2"/>
  <c r="I2541" i="2" s="1"/>
  <c r="H2542" i="2"/>
  <c r="I2542" i="2" s="1"/>
  <c r="H2543" i="2"/>
  <c r="I2543" i="2" s="1"/>
  <c r="H2544" i="2"/>
  <c r="I2544" i="2" s="1"/>
  <c r="H2545" i="2"/>
  <c r="I2545" i="2" s="1"/>
  <c r="H2546" i="2"/>
  <c r="I2546" i="2" s="1"/>
  <c r="H2547" i="2"/>
  <c r="I2547" i="2" s="1"/>
  <c r="H2548" i="2"/>
  <c r="I2548" i="2" s="1"/>
  <c r="H2549" i="2"/>
  <c r="I2549" i="2" s="1"/>
  <c r="H2550" i="2"/>
  <c r="I2550" i="2" s="1"/>
  <c r="H2551" i="2"/>
  <c r="I2551" i="2" s="1"/>
  <c r="H2552" i="2"/>
  <c r="I2552" i="2" s="1"/>
  <c r="H2553" i="2"/>
  <c r="I2553" i="2" s="1"/>
  <c r="H2554" i="2"/>
  <c r="I2554" i="2" s="1"/>
  <c r="H2555" i="2"/>
  <c r="I2555" i="2" s="1"/>
  <c r="H2556" i="2"/>
  <c r="I2556" i="2" s="1"/>
  <c r="H2557" i="2"/>
  <c r="I2557" i="2" s="1"/>
  <c r="H2558" i="2"/>
  <c r="I2558" i="2" s="1"/>
  <c r="H2559" i="2"/>
  <c r="I2559" i="2" s="1"/>
  <c r="H2560" i="2"/>
  <c r="I2560" i="2" s="1"/>
  <c r="H2561" i="2"/>
  <c r="I2561" i="2" s="1"/>
  <c r="H2562" i="2"/>
  <c r="I2562" i="2" s="1"/>
  <c r="H2563" i="2"/>
  <c r="I2563" i="2" s="1"/>
  <c r="H2564" i="2"/>
  <c r="I2564" i="2" s="1"/>
  <c r="H2565" i="2"/>
  <c r="I2565" i="2" s="1"/>
  <c r="H2566" i="2"/>
  <c r="I2566" i="2" s="1"/>
  <c r="H2567" i="2"/>
  <c r="I2567" i="2" s="1"/>
  <c r="H2568" i="2"/>
  <c r="I2568" i="2" s="1"/>
  <c r="H2569" i="2"/>
  <c r="I2569" i="2" s="1"/>
  <c r="H2570" i="2"/>
  <c r="I2570" i="2" s="1"/>
  <c r="H2571" i="2"/>
  <c r="I2571" i="2" s="1"/>
  <c r="H2572" i="2"/>
  <c r="I2572" i="2" s="1"/>
  <c r="H2573" i="2"/>
  <c r="I2573" i="2" s="1"/>
  <c r="H2574" i="2"/>
  <c r="I2574" i="2" s="1"/>
  <c r="H2575" i="2"/>
  <c r="I2575" i="2" s="1"/>
  <c r="H2576" i="2"/>
  <c r="I2576" i="2" s="1"/>
  <c r="H2577" i="2"/>
  <c r="I2577" i="2" s="1"/>
  <c r="H2578" i="2"/>
  <c r="I2578" i="2" s="1"/>
  <c r="H2579" i="2"/>
  <c r="I2579" i="2" s="1"/>
  <c r="H2580" i="2"/>
  <c r="I2580" i="2" s="1"/>
  <c r="H2581" i="2"/>
  <c r="I2581" i="2" s="1"/>
  <c r="H2582" i="2"/>
  <c r="I2582" i="2" s="1"/>
  <c r="H2583" i="2"/>
  <c r="I2583" i="2" s="1"/>
  <c r="H2584" i="2"/>
  <c r="I2584" i="2" s="1"/>
  <c r="H2585" i="2"/>
  <c r="I2585" i="2" s="1"/>
  <c r="H2586" i="2"/>
  <c r="I2586" i="2" s="1"/>
  <c r="H2587" i="2"/>
  <c r="I2587" i="2" s="1"/>
  <c r="H2588" i="2"/>
  <c r="I2588" i="2" s="1"/>
  <c r="H2589" i="2"/>
  <c r="I2589" i="2" s="1"/>
  <c r="H2590" i="2"/>
  <c r="I2590" i="2" s="1"/>
  <c r="H2591" i="2"/>
  <c r="I2591" i="2" s="1"/>
  <c r="H2592" i="2"/>
  <c r="I2592" i="2" s="1"/>
  <c r="H2593" i="2"/>
  <c r="I2593" i="2" s="1"/>
  <c r="H2594" i="2"/>
  <c r="I2594" i="2" s="1"/>
  <c r="H2595" i="2"/>
  <c r="I2595" i="2" s="1"/>
  <c r="H2596" i="2"/>
  <c r="I2596" i="2" s="1"/>
  <c r="H2597" i="2"/>
  <c r="I2597" i="2" s="1"/>
  <c r="H2598" i="2"/>
  <c r="I2598" i="2" s="1"/>
  <c r="H2599" i="2"/>
  <c r="I2599" i="2" s="1"/>
  <c r="H2600" i="2"/>
  <c r="I2600" i="2" s="1"/>
  <c r="H2601" i="2"/>
  <c r="I2601" i="2" s="1"/>
  <c r="H2602" i="2"/>
  <c r="I2602" i="2" s="1"/>
  <c r="H2603" i="2"/>
  <c r="I2603" i="2" s="1"/>
  <c r="H2604" i="2"/>
  <c r="I2604" i="2" s="1"/>
  <c r="H2605" i="2"/>
  <c r="I2605" i="2" s="1"/>
  <c r="H2606" i="2"/>
  <c r="I2606" i="2" s="1"/>
  <c r="H2607" i="2"/>
  <c r="I2607" i="2" s="1"/>
  <c r="H2608" i="2"/>
  <c r="I2608" i="2" s="1"/>
  <c r="H2609" i="2"/>
  <c r="I2609" i="2" s="1"/>
  <c r="H2610" i="2"/>
  <c r="I2610" i="2" s="1"/>
  <c r="H2611" i="2"/>
  <c r="I2611" i="2" s="1"/>
  <c r="H2612" i="2"/>
  <c r="I2612" i="2" s="1"/>
  <c r="H2613" i="2"/>
  <c r="I2613" i="2" s="1"/>
  <c r="H2614" i="2"/>
  <c r="I2614" i="2" s="1"/>
  <c r="H2615" i="2"/>
  <c r="I2615" i="2" s="1"/>
  <c r="H2616" i="2"/>
  <c r="I2616" i="2" s="1"/>
  <c r="H2617" i="2"/>
  <c r="I2617" i="2" s="1"/>
  <c r="H2618" i="2"/>
  <c r="I2618" i="2" s="1"/>
  <c r="H2619" i="2"/>
  <c r="I2619" i="2" s="1"/>
  <c r="H2620" i="2"/>
  <c r="I2620" i="2" s="1"/>
  <c r="H2621" i="2"/>
  <c r="I2621" i="2" s="1"/>
  <c r="H2622" i="2"/>
  <c r="I2622" i="2" s="1"/>
  <c r="H2623" i="2"/>
  <c r="I2623" i="2" s="1"/>
  <c r="H2624" i="2"/>
  <c r="I2624" i="2" s="1"/>
  <c r="H2625" i="2"/>
  <c r="I2625" i="2" s="1"/>
  <c r="H2626" i="2"/>
  <c r="I2626" i="2" s="1"/>
  <c r="H2627" i="2"/>
  <c r="I2627" i="2" s="1"/>
  <c r="H2628" i="2"/>
  <c r="I2628" i="2" s="1"/>
  <c r="H2629" i="2"/>
  <c r="I2629" i="2" s="1"/>
  <c r="H2630" i="2"/>
  <c r="I2630" i="2" s="1"/>
  <c r="H2631" i="2"/>
  <c r="I2631" i="2" s="1"/>
  <c r="H2632" i="2"/>
  <c r="I2632" i="2" s="1"/>
  <c r="H2633" i="2"/>
  <c r="I2633" i="2" s="1"/>
  <c r="H2634" i="2"/>
  <c r="I2634" i="2" s="1"/>
  <c r="H2635" i="2"/>
  <c r="I2635" i="2" s="1"/>
  <c r="H2636" i="2"/>
  <c r="I2636" i="2" s="1"/>
  <c r="H2637" i="2"/>
  <c r="I2637" i="2" s="1"/>
  <c r="H2638" i="2"/>
  <c r="I2638" i="2" s="1"/>
  <c r="H2639" i="2"/>
  <c r="I2639" i="2" s="1"/>
  <c r="H2640" i="2"/>
  <c r="I2640" i="2" s="1"/>
  <c r="H2641" i="2"/>
  <c r="I2641" i="2" s="1"/>
  <c r="H2642" i="2"/>
  <c r="I2642" i="2" s="1"/>
  <c r="H2643" i="2"/>
  <c r="I2643" i="2" s="1"/>
  <c r="H2644" i="2"/>
  <c r="I2644" i="2" s="1"/>
  <c r="H2645" i="2"/>
  <c r="I2645" i="2" s="1"/>
  <c r="H2646" i="2"/>
  <c r="I2646" i="2" s="1"/>
  <c r="H2647" i="2"/>
  <c r="I2647" i="2" s="1"/>
  <c r="H2648" i="2"/>
  <c r="I2648" i="2" s="1"/>
  <c r="H2649" i="2"/>
  <c r="I2649" i="2" s="1"/>
  <c r="H2650" i="2"/>
  <c r="I2650" i="2" s="1"/>
  <c r="H2651" i="2"/>
  <c r="I2651" i="2" s="1"/>
  <c r="H2652" i="2"/>
  <c r="I2652" i="2" s="1"/>
  <c r="H2653" i="2"/>
  <c r="I2653" i="2" s="1"/>
  <c r="H2654" i="2"/>
  <c r="I2654" i="2" s="1"/>
  <c r="H2655" i="2"/>
  <c r="I2655" i="2" s="1"/>
  <c r="H2656" i="2"/>
  <c r="I2656" i="2" s="1"/>
  <c r="H2657" i="2"/>
  <c r="I2657" i="2" s="1"/>
  <c r="H2658" i="2"/>
  <c r="I2658" i="2" s="1"/>
  <c r="H2659" i="2"/>
  <c r="I2659" i="2" s="1"/>
  <c r="H2660" i="2"/>
  <c r="I2660" i="2" s="1"/>
  <c r="H2661" i="2"/>
  <c r="I2661" i="2" s="1"/>
  <c r="H2662" i="2"/>
  <c r="I2662" i="2" s="1"/>
  <c r="H2663" i="2"/>
  <c r="I2663" i="2" s="1"/>
  <c r="H2664" i="2"/>
  <c r="I2664" i="2" s="1"/>
  <c r="H2665" i="2"/>
  <c r="I2665" i="2" s="1"/>
  <c r="H2666" i="2"/>
  <c r="I2666" i="2" s="1"/>
  <c r="H2667" i="2"/>
  <c r="I2667" i="2" s="1"/>
  <c r="H2668" i="2"/>
  <c r="I2668" i="2" s="1"/>
  <c r="H2669" i="2"/>
  <c r="I2669" i="2" s="1"/>
  <c r="H2670" i="2"/>
  <c r="I2670" i="2" s="1"/>
  <c r="H2671" i="2"/>
  <c r="I2671" i="2" s="1"/>
  <c r="H2672" i="2"/>
  <c r="I2672" i="2" s="1"/>
  <c r="H2673" i="2"/>
  <c r="I2673" i="2" s="1"/>
  <c r="H2674" i="2"/>
  <c r="I2674" i="2" s="1"/>
  <c r="H2675" i="2"/>
  <c r="I2675" i="2" s="1"/>
  <c r="H2676" i="2"/>
  <c r="I2676" i="2" s="1"/>
  <c r="H2677" i="2"/>
  <c r="I2677" i="2" s="1"/>
  <c r="H2678" i="2"/>
  <c r="I2678" i="2" s="1"/>
  <c r="H2679" i="2"/>
  <c r="I2679" i="2" s="1"/>
  <c r="H2680" i="2"/>
  <c r="I2680" i="2" s="1"/>
  <c r="H2681" i="2"/>
  <c r="I2681" i="2" s="1"/>
  <c r="H2682" i="2"/>
  <c r="I2682" i="2" s="1"/>
  <c r="H2683" i="2"/>
  <c r="I2683" i="2" s="1"/>
  <c r="H2684" i="2"/>
  <c r="I2684" i="2" s="1"/>
  <c r="H2685" i="2"/>
  <c r="I2685" i="2" s="1"/>
  <c r="H2686" i="2"/>
  <c r="I2686" i="2" s="1"/>
  <c r="H2687" i="2"/>
  <c r="I2687" i="2" s="1"/>
  <c r="H2688" i="2"/>
  <c r="I2688" i="2" s="1"/>
  <c r="H2689" i="2"/>
  <c r="I2689" i="2" s="1"/>
  <c r="H2690" i="2"/>
  <c r="I2690" i="2" s="1"/>
  <c r="H2691" i="2"/>
  <c r="I2691" i="2" s="1"/>
  <c r="H2692" i="2"/>
  <c r="I2692" i="2" s="1"/>
  <c r="H2693" i="2"/>
  <c r="I2693" i="2" s="1"/>
  <c r="H2694" i="2"/>
  <c r="I2694" i="2" s="1"/>
  <c r="H2695" i="2"/>
  <c r="I2695" i="2" s="1"/>
  <c r="H2696" i="2"/>
  <c r="I2696" i="2" s="1"/>
  <c r="H2697" i="2"/>
  <c r="I2697" i="2" s="1"/>
  <c r="H2698" i="2"/>
  <c r="I2698" i="2" s="1"/>
  <c r="H2699" i="2"/>
  <c r="I2699" i="2" s="1"/>
  <c r="H2700" i="2"/>
  <c r="I2700" i="2" s="1"/>
  <c r="H2701" i="2"/>
  <c r="I2701" i="2" s="1"/>
  <c r="H2702" i="2"/>
  <c r="I2702" i="2" s="1"/>
  <c r="H2703" i="2"/>
  <c r="I2703" i="2" s="1"/>
  <c r="H2704" i="2"/>
  <c r="I2704" i="2" s="1"/>
  <c r="H2705" i="2"/>
  <c r="I2705" i="2" s="1"/>
  <c r="H2706" i="2"/>
  <c r="I2706" i="2" s="1"/>
  <c r="H2707" i="2"/>
  <c r="I2707" i="2" s="1"/>
  <c r="H2708" i="2"/>
  <c r="I2708" i="2" s="1"/>
  <c r="H2709" i="2"/>
  <c r="I2709" i="2" s="1"/>
  <c r="H2710" i="2"/>
  <c r="I2710" i="2" s="1"/>
  <c r="H2711" i="2"/>
  <c r="I2711" i="2" s="1"/>
  <c r="H2712" i="2"/>
  <c r="I2712" i="2" s="1"/>
  <c r="H2713" i="2"/>
  <c r="I2713" i="2" s="1"/>
  <c r="H2714" i="2"/>
  <c r="I2714" i="2" s="1"/>
  <c r="H2715" i="2"/>
  <c r="I2715" i="2" s="1"/>
  <c r="H2716" i="2"/>
  <c r="I2716" i="2" s="1"/>
  <c r="H2717" i="2"/>
  <c r="I2717" i="2" s="1"/>
  <c r="H2718" i="2"/>
  <c r="I2718" i="2" s="1"/>
  <c r="H2719" i="2"/>
  <c r="I2719" i="2" s="1"/>
  <c r="H2720" i="2"/>
  <c r="I2720" i="2" s="1"/>
  <c r="H2721" i="2"/>
  <c r="I2721" i="2" s="1"/>
  <c r="H2722" i="2"/>
  <c r="I2722" i="2" s="1"/>
  <c r="H2723" i="2"/>
  <c r="I2723" i="2" s="1"/>
  <c r="H2724" i="2"/>
  <c r="I2724" i="2" s="1"/>
  <c r="H2725" i="2"/>
  <c r="I2725" i="2" s="1"/>
  <c r="H2726" i="2"/>
  <c r="I2726" i="2" s="1"/>
  <c r="H2727" i="2"/>
  <c r="I2727" i="2" s="1"/>
  <c r="H2728" i="2"/>
  <c r="I2728" i="2" s="1"/>
  <c r="H2729" i="2"/>
  <c r="I2729" i="2" s="1"/>
  <c r="H2730" i="2"/>
  <c r="I2730" i="2" s="1"/>
  <c r="H2731" i="2"/>
  <c r="I2731" i="2" s="1"/>
  <c r="H2732" i="2"/>
  <c r="I2732" i="2" s="1"/>
  <c r="H2733" i="2"/>
  <c r="I2733" i="2" s="1"/>
  <c r="H2734" i="2"/>
  <c r="I2734" i="2" s="1"/>
  <c r="H2735" i="2"/>
  <c r="I2735" i="2" s="1"/>
  <c r="H2736" i="2"/>
  <c r="I2736" i="2" s="1"/>
  <c r="H2737" i="2"/>
  <c r="I2737" i="2" s="1"/>
  <c r="H2738" i="2"/>
  <c r="I2738" i="2" s="1"/>
  <c r="H2739" i="2"/>
  <c r="I2739" i="2" s="1"/>
  <c r="H2740" i="2"/>
  <c r="I2740" i="2" s="1"/>
  <c r="H2741" i="2"/>
  <c r="I2741" i="2" s="1"/>
  <c r="H2742" i="2"/>
  <c r="I2742" i="2" s="1"/>
  <c r="H2743" i="2"/>
  <c r="I2743" i="2" s="1"/>
  <c r="H2744" i="2"/>
  <c r="I2744" i="2" s="1"/>
  <c r="H2745" i="2"/>
  <c r="I2745" i="2" s="1"/>
  <c r="H2746" i="2"/>
  <c r="I2746" i="2" s="1"/>
  <c r="H2747" i="2"/>
  <c r="I2747" i="2" s="1"/>
  <c r="H2748" i="2"/>
  <c r="I2748" i="2" s="1"/>
  <c r="H2749" i="2"/>
  <c r="I2749" i="2" s="1"/>
  <c r="H2750" i="2"/>
  <c r="I2750" i="2" s="1"/>
  <c r="H2751" i="2"/>
  <c r="I2751" i="2" s="1"/>
  <c r="H2752" i="2"/>
  <c r="I2752" i="2" s="1"/>
  <c r="H2753" i="2"/>
  <c r="I2753" i="2" s="1"/>
  <c r="H2754" i="2"/>
  <c r="I2754" i="2" s="1"/>
  <c r="H2755" i="2"/>
  <c r="I2755" i="2" s="1"/>
  <c r="H2756" i="2"/>
  <c r="I2756" i="2" s="1"/>
  <c r="H2757" i="2"/>
  <c r="I2757" i="2" s="1"/>
  <c r="H2758" i="2"/>
  <c r="I2758" i="2" s="1"/>
  <c r="H2759" i="2"/>
  <c r="I2759" i="2" s="1"/>
  <c r="H2760" i="2"/>
  <c r="I2760" i="2" s="1"/>
  <c r="H2761" i="2"/>
  <c r="I2761" i="2" s="1"/>
  <c r="H2762" i="2"/>
  <c r="I2762" i="2" s="1"/>
  <c r="H2763" i="2"/>
  <c r="I2763" i="2" s="1"/>
  <c r="H2764" i="2"/>
  <c r="I2764" i="2" s="1"/>
  <c r="H2765" i="2"/>
  <c r="I2765" i="2" s="1"/>
  <c r="H2766" i="2"/>
  <c r="I2766" i="2" s="1"/>
  <c r="H2767" i="2"/>
  <c r="I2767" i="2" s="1"/>
  <c r="H2768" i="2"/>
  <c r="I2768" i="2" s="1"/>
  <c r="H2769" i="2"/>
  <c r="I2769" i="2" s="1"/>
  <c r="H2770" i="2"/>
  <c r="I2770" i="2" s="1"/>
  <c r="H2771" i="2"/>
  <c r="I2771" i="2" s="1"/>
  <c r="H2772" i="2"/>
  <c r="I2772" i="2" s="1"/>
  <c r="H2773" i="2"/>
  <c r="I2773" i="2" s="1"/>
  <c r="H2774" i="2"/>
  <c r="I2774" i="2" s="1"/>
  <c r="H2775" i="2"/>
  <c r="I2775" i="2" s="1"/>
  <c r="H2776" i="2"/>
  <c r="I2776" i="2" s="1"/>
  <c r="H2777" i="2"/>
  <c r="I2777" i="2" s="1"/>
  <c r="H2778" i="2"/>
  <c r="I2778" i="2" s="1"/>
  <c r="H2779" i="2"/>
  <c r="I2779" i="2" s="1"/>
  <c r="H2780" i="2"/>
  <c r="I2780" i="2" s="1"/>
  <c r="H2781" i="2"/>
  <c r="I2781" i="2" s="1"/>
  <c r="H2782" i="2"/>
  <c r="I2782" i="2" s="1"/>
  <c r="H2783" i="2"/>
  <c r="I2783" i="2" s="1"/>
  <c r="H2784" i="2"/>
  <c r="I2784" i="2" s="1"/>
  <c r="H2785" i="2"/>
  <c r="I2785" i="2" s="1"/>
  <c r="H2786" i="2"/>
  <c r="I2786" i="2" s="1"/>
  <c r="H2787" i="2"/>
  <c r="I2787" i="2" s="1"/>
  <c r="H2788" i="2"/>
  <c r="I2788" i="2" s="1"/>
  <c r="H2789" i="2"/>
  <c r="I2789" i="2" s="1"/>
  <c r="H2790" i="2"/>
  <c r="I2790" i="2" s="1"/>
  <c r="H2791" i="2"/>
  <c r="I2791" i="2" s="1"/>
  <c r="H2792" i="2"/>
  <c r="I2792" i="2" s="1"/>
  <c r="H2793" i="2"/>
  <c r="I2793" i="2" s="1"/>
  <c r="H2794" i="2"/>
  <c r="I2794" i="2" s="1"/>
  <c r="H2795" i="2"/>
  <c r="I2795" i="2" s="1"/>
  <c r="H2796" i="2"/>
  <c r="I2796" i="2" s="1"/>
  <c r="H2797" i="2"/>
  <c r="I2797" i="2" s="1"/>
  <c r="H2798" i="2"/>
  <c r="I2798" i="2" s="1"/>
  <c r="H2799" i="2"/>
  <c r="I2799" i="2" s="1"/>
  <c r="H2800" i="2"/>
  <c r="I2800" i="2" s="1"/>
  <c r="H2801" i="2"/>
  <c r="I2801" i="2" s="1"/>
  <c r="H2802" i="2"/>
  <c r="I2802" i="2" s="1"/>
  <c r="H2803" i="2"/>
  <c r="I2803" i="2" s="1"/>
  <c r="H2804" i="2"/>
  <c r="I2804" i="2" s="1"/>
  <c r="H2805" i="2"/>
  <c r="I2805" i="2" s="1"/>
  <c r="H2806" i="2"/>
  <c r="I2806" i="2" s="1"/>
  <c r="H2807" i="2"/>
  <c r="I2807" i="2" s="1"/>
  <c r="H2808" i="2"/>
  <c r="I2808" i="2" s="1"/>
  <c r="H2809" i="2"/>
  <c r="I2809" i="2" s="1"/>
  <c r="H2810" i="2"/>
  <c r="I2810" i="2" s="1"/>
  <c r="H2811" i="2"/>
  <c r="I2811" i="2" s="1"/>
  <c r="H2812" i="2"/>
  <c r="I2812" i="2" s="1"/>
  <c r="H2813" i="2"/>
  <c r="I2813" i="2" s="1"/>
  <c r="H2814" i="2"/>
  <c r="I2814" i="2" s="1"/>
  <c r="H2815" i="2"/>
  <c r="I2815" i="2" s="1"/>
  <c r="H2816" i="2"/>
  <c r="I2816" i="2" s="1"/>
  <c r="H2817" i="2"/>
  <c r="I2817" i="2" s="1"/>
  <c r="H2818" i="2"/>
  <c r="I2818" i="2" s="1"/>
  <c r="H2819" i="2"/>
  <c r="I2819" i="2" s="1"/>
  <c r="H2820" i="2"/>
  <c r="I2820" i="2" s="1"/>
  <c r="H2821" i="2"/>
  <c r="I2821" i="2" s="1"/>
  <c r="H2822" i="2"/>
  <c r="I2822" i="2" s="1"/>
  <c r="H2823" i="2"/>
  <c r="I2823" i="2" s="1"/>
  <c r="H2824" i="2"/>
  <c r="I2824" i="2" s="1"/>
  <c r="H2825" i="2"/>
  <c r="I2825" i="2" s="1"/>
  <c r="H2826" i="2"/>
  <c r="I2826" i="2" s="1"/>
  <c r="H2827" i="2"/>
  <c r="I2827" i="2" s="1"/>
  <c r="H2828" i="2"/>
  <c r="I2828" i="2" s="1"/>
  <c r="H2829" i="2"/>
  <c r="I2829" i="2" s="1"/>
  <c r="H2830" i="2"/>
  <c r="I2830" i="2" s="1"/>
  <c r="H2831" i="2"/>
  <c r="I2831" i="2" s="1"/>
  <c r="H2832" i="2"/>
  <c r="I2832" i="2" s="1"/>
  <c r="H2833" i="2"/>
  <c r="I2833" i="2" s="1"/>
  <c r="H2834" i="2"/>
  <c r="I2834" i="2" s="1"/>
  <c r="H2835" i="2"/>
  <c r="I2835" i="2" s="1"/>
  <c r="H2836" i="2"/>
  <c r="I2836" i="2" s="1"/>
  <c r="H2837" i="2"/>
  <c r="I2837" i="2" s="1"/>
  <c r="H2838" i="2"/>
  <c r="I2838" i="2" s="1"/>
  <c r="H2839" i="2"/>
  <c r="I2839" i="2" s="1"/>
  <c r="H2840" i="2"/>
  <c r="I2840" i="2" s="1"/>
  <c r="H2841" i="2"/>
  <c r="I2841" i="2" s="1"/>
  <c r="H2842" i="2"/>
  <c r="I2842" i="2" s="1"/>
  <c r="H2843" i="2"/>
  <c r="I2843" i="2" s="1"/>
  <c r="H2844" i="2"/>
  <c r="I2844" i="2" s="1"/>
  <c r="H2845" i="2"/>
  <c r="I2845" i="2" s="1"/>
  <c r="H2846" i="2"/>
  <c r="I2846" i="2" s="1"/>
  <c r="H2847" i="2"/>
  <c r="I2847" i="2" s="1"/>
  <c r="H2848" i="2"/>
  <c r="I2848" i="2" s="1"/>
  <c r="H2849" i="2"/>
  <c r="I2849" i="2" s="1"/>
  <c r="H2850" i="2"/>
  <c r="I2850" i="2" s="1"/>
  <c r="H2851" i="2"/>
  <c r="I2851" i="2" s="1"/>
  <c r="H2852" i="2"/>
  <c r="I2852" i="2" s="1"/>
  <c r="H2853" i="2"/>
  <c r="I2853" i="2" s="1"/>
  <c r="H2854" i="2"/>
  <c r="I2854" i="2" s="1"/>
  <c r="H2855" i="2"/>
  <c r="I2855" i="2" s="1"/>
  <c r="H2856" i="2"/>
  <c r="I2856" i="2" s="1"/>
  <c r="H2857" i="2"/>
  <c r="I2857" i="2" s="1"/>
  <c r="H2858" i="2"/>
  <c r="I2858" i="2" s="1"/>
  <c r="H2859" i="2"/>
  <c r="I2859" i="2" s="1"/>
  <c r="H2860" i="2"/>
  <c r="I2860" i="2" s="1"/>
  <c r="H2861" i="2"/>
  <c r="I2861" i="2" s="1"/>
  <c r="H2862" i="2"/>
  <c r="I2862" i="2" s="1"/>
  <c r="H2863" i="2"/>
  <c r="I2863" i="2" s="1"/>
  <c r="H2864" i="2"/>
  <c r="I2864" i="2" s="1"/>
  <c r="H2865" i="2"/>
  <c r="I2865" i="2" s="1"/>
  <c r="H2866" i="2"/>
  <c r="I2866" i="2" s="1"/>
  <c r="H2867" i="2"/>
  <c r="I2867" i="2" s="1"/>
  <c r="H2868" i="2"/>
  <c r="I2868" i="2" s="1"/>
  <c r="H2869" i="2"/>
  <c r="I2869" i="2" s="1"/>
  <c r="H2870" i="2"/>
  <c r="I2870" i="2" s="1"/>
  <c r="H2871" i="2"/>
  <c r="I2871" i="2" s="1"/>
  <c r="H2872" i="2"/>
  <c r="I2872" i="2" s="1"/>
  <c r="H2873" i="2"/>
  <c r="I2873" i="2" s="1"/>
  <c r="H2874" i="2"/>
  <c r="I2874" i="2" s="1"/>
  <c r="H2875" i="2"/>
  <c r="I2875" i="2" s="1"/>
  <c r="H2876" i="2"/>
  <c r="I2876" i="2" s="1"/>
  <c r="H2877" i="2"/>
  <c r="I2877" i="2" s="1"/>
  <c r="H2878" i="2"/>
  <c r="I2878" i="2" s="1"/>
  <c r="H2879" i="2"/>
  <c r="I2879" i="2" s="1"/>
  <c r="H2880" i="2"/>
  <c r="I2880" i="2" s="1"/>
  <c r="H2881" i="2"/>
  <c r="I2881" i="2" s="1"/>
  <c r="H2882" i="2"/>
  <c r="I2882" i="2" s="1"/>
  <c r="H2883" i="2"/>
  <c r="I2883" i="2" s="1"/>
  <c r="H2884" i="2"/>
  <c r="I2884" i="2" s="1"/>
  <c r="H2885" i="2"/>
  <c r="I2885" i="2" s="1"/>
  <c r="H2886" i="2"/>
  <c r="I2886" i="2" s="1"/>
  <c r="H2887" i="2"/>
  <c r="I2887" i="2" s="1"/>
  <c r="H2888" i="2"/>
  <c r="I2888" i="2" s="1"/>
  <c r="H2889" i="2"/>
  <c r="I2889" i="2" s="1"/>
  <c r="H2890" i="2"/>
  <c r="I2890" i="2" s="1"/>
  <c r="H2891" i="2"/>
  <c r="I2891" i="2" s="1"/>
  <c r="H2892" i="2"/>
  <c r="I2892" i="2" s="1"/>
  <c r="H2893" i="2"/>
  <c r="I2893" i="2" s="1"/>
  <c r="H2894" i="2"/>
  <c r="I2894" i="2" s="1"/>
  <c r="H2895" i="2"/>
  <c r="I2895" i="2" s="1"/>
  <c r="H2896" i="2"/>
  <c r="I2896" i="2" s="1"/>
  <c r="H2897" i="2"/>
  <c r="I2897" i="2" s="1"/>
  <c r="H2898" i="2"/>
  <c r="I2898" i="2" s="1"/>
  <c r="H2899" i="2"/>
  <c r="I2899" i="2" s="1"/>
  <c r="H2900" i="2"/>
  <c r="I2900" i="2" s="1"/>
  <c r="H2901" i="2"/>
  <c r="I2901" i="2" s="1"/>
  <c r="H2902" i="2"/>
  <c r="I2902" i="2" s="1"/>
  <c r="H2903" i="2"/>
  <c r="I2903" i="2" s="1"/>
  <c r="H2904" i="2"/>
  <c r="I2904" i="2" s="1"/>
  <c r="H2905" i="2"/>
  <c r="I2905" i="2" s="1"/>
  <c r="H2906" i="2"/>
  <c r="I2906" i="2" s="1"/>
  <c r="H2907" i="2"/>
  <c r="I2907" i="2" s="1"/>
  <c r="H2908" i="2"/>
  <c r="I2908" i="2" s="1"/>
  <c r="H2909" i="2"/>
  <c r="I2909" i="2" s="1"/>
  <c r="H2910" i="2"/>
  <c r="I2910" i="2" s="1"/>
  <c r="H2911" i="2"/>
  <c r="I2911" i="2" s="1"/>
  <c r="H2912" i="2"/>
  <c r="I2912" i="2" s="1"/>
  <c r="H2913" i="2"/>
  <c r="I2913" i="2" s="1"/>
  <c r="H2914" i="2"/>
  <c r="I2914" i="2" s="1"/>
  <c r="H2915" i="2"/>
  <c r="I2915" i="2" s="1"/>
  <c r="H2916" i="2"/>
  <c r="I2916" i="2" s="1"/>
  <c r="H2917" i="2"/>
  <c r="I2917" i="2" s="1"/>
  <c r="H2918" i="2"/>
  <c r="I2918" i="2" s="1"/>
  <c r="H2919" i="2"/>
  <c r="I2919" i="2" s="1"/>
  <c r="H2920" i="2"/>
  <c r="I2920" i="2" s="1"/>
  <c r="H2921" i="2"/>
  <c r="I2921" i="2" s="1"/>
  <c r="H2922" i="2"/>
  <c r="I2922" i="2" s="1"/>
  <c r="H2923" i="2"/>
  <c r="I2923" i="2" s="1"/>
  <c r="H2924" i="2"/>
  <c r="I2924" i="2" s="1"/>
  <c r="H2925" i="2"/>
  <c r="I2925" i="2" s="1"/>
  <c r="H2926" i="2"/>
  <c r="I2926" i="2" s="1"/>
  <c r="H2927" i="2"/>
  <c r="I2927" i="2" s="1"/>
  <c r="H2928" i="2"/>
  <c r="I2928" i="2" s="1"/>
  <c r="H2929" i="2"/>
  <c r="I2929" i="2" s="1"/>
  <c r="H2930" i="2"/>
  <c r="I2930" i="2" s="1"/>
  <c r="H2931" i="2"/>
  <c r="I2931" i="2" s="1"/>
  <c r="H2932" i="2"/>
  <c r="I2932" i="2" s="1"/>
  <c r="H2933" i="2"/>
  <c r="I2933" i="2" s="1"/>
  <c r="H2934" i="2"/>
  <c r="I2934" i="2" s="1"/>
  <c r="H2935" i="2"/>
  <c r="I2935" i="2" s="1"/>
  <c r="H2936" i="2"/>
  <c r="I2936" i="2" s="1"/>
  <c r="H2937" i="2"/>
  <c r="I2937" i="2" s="1"/>
  <c r="H2938" i="2"/>
  <c r="I2938" i="2" s="1"/>
  <c r="H2939" i="2"/>
  <c r="I2939" i="2" s="1"/>
  <c r="H2940" i="2"/>
  <c r="I2940" i="2" s="1"/>
  <c r="H2941" i="2"/>
  <c r="I2941" i="2" s="1"/>
  <c r="H2942" i="2"/>
  <c r="I2942" i="2" s="1"/>
  <c r="H2943" i="2"/>
  <c r="I2943" i="2" s="1"/>
  <c r="H2944" i="2"/>
  <c r="I2944" i="2" s="1"/>
  <c r="H2945" i="2"/>
  <c r="I2945" i="2" s="1"/>
  <c r="H2946" i="2"/>
  <c r="I2946" i="2" s="1"/>
  <c r="H2947" i="2"/>
  <c r="I2947" i="2" s="1"/>
  <c r="H2948" i="2"/>
  <c r="I2948" i="2" s="1"/>
  <c r="H2949" i="2"/>
  <c r="I2949" i="2" s="1"/>
  <c r="H2950" i="2"/>
  <c r="I2950" i="2" s="1"/>
  <c r="H2951" i="2"/>
  <c r="I2951" i="2" s="1"/>
  <c r="H2952" i="2"/>
  <c r="I2952" i="2" s="1"/>
  <c r="H2953" i="2"/>
  <c r="I2953" i="2" s="1"/>
  <c r="H2954" i="2"/>
  <c r="I2954" i="2" s="1"/>
  <c r="H2955" i="2"/>
  <c r="I2955" i="2" s="1"/>
  <c r="H2956" i="2"/>
  <c r="I2956" i="2" s="1"/>
  <c r="H2957" i="2"/>
  <c r="I2957" i="2" s="1"/>
  <c r="H2958" i="2"/>
  <c r="I2958" i="2" s="1"/>
  <c r="H2959" i="2"/>
  <c r="I2959" i="2" s="1"/>
  <c r="H2960" i="2"/>
  <c r="I2960" i="2" s="1"/>
  <c r="H2961" i="2"/>
  <c r="I2961" i="2" s="1"/>
  <c r="H2962" i="2"/>
  <c r="I2962" i="2" s="1"/>
  <c r="H2963" i="2"/>
  <c r="I2963" i="2" s="1"/>
  <c r="H2964" i="2"/>
  <c r="I2964" i="2" s="1"/>
  <c r="H2965" i="2"/>
  <c r="I2965" i="2" s="1"/>
  <c r="H2966" i="2"/>
  <c r="I2966" i="2" s="1"/>
  <c r="H2967" i="2"/>
  <c r="I2967" i="2" s="1"/>
  <c r="H2968" i="2"/>
  <c r="I2968" i="2" s="1"/>
  <c r="H2969" i="2"/>
  <c r="I2969" i="2" s="1"/>
  <c r="H2970" i="2"/>
  <c r="I2970" i="2" s="1"/>
  <c r="H2971" i="2"/>
  <c r="I2971" i="2" s="1"/>
  <c r="H2972" i="2"/>
  <c r="I2972" i="2" s="1"/>
  <c r="H2973" i="2"/>
  <c r="I2973" i="2" s="1"/>
  <c r="H2974" i="2"/>
  <c r="I2974" i="2" s="1"/>
  <c r="H2975" i="2"/>
  <c r="I2975" i="2" s="1"/>
  <c r="H2976" i="2"/>
  <c r="I2976" i="2" s="1"/>
  <c r="H2977" i="2"/>
  <c r="I2977" i="2" s="1"/>
  <c r="H2978" i="2"/>
  <c r="I2978" i="2" s="1"/>
  <c r="H2979" i="2"/>
  <c r="I2979" i="2" s="1"/>
  <c r="H2980" i="2"/>
  <c r="I2980" i="2" s="1"/>
  <c r="H2981" i="2"/>
  <c r="I2981" i="2" s="1"/>
  <c r="H2982" i="2"/>
  <c r="I2982" i="2" s="1"/>
  <c r="H2983" i="2"/>
  <c r="I2983" i="2" s="1"/>
  <c r="H2984" i="2"/>
  <c r="I2984" i="2" s="1"/>
  <c r="H2985" i="2"/>
  <c r="I2985" i="2" s="1"/>
  <c r="H2986" i="2"/>
  <c r="I2986" i="2" s="1"/>
  <c r="H2987" i="2"/>
  <c r="I2987" i="2" s="1"/>
  <c r="H2988" i="2"/>
  <c r="I2988" i="2" s="1"/>
  <c r="H2989" i="2"/>
  <c r="I2989" i="2" s="1"/>
  <c r="H2990" i="2"/>
  <c r="I2990" i="2" s="1"/>
  <c r="H2991" i="2"/>
  <c r="I2991" i="2" s="1"/>
  <c r="H2992" i="2"/>
  <c r="I2992" i="2" s="1"/>
  <c r="H2993" i="2"/>
  <c r="I2993" i="2" s="1"/>
  <c r="H2994" i="2"/>
  <c r="I2994" i="2" s="1"/>
  <c r="H2995" i="2"/>
  <c r="I2995" i="2" s="1"/>
  <c r="H2996" i="2"/>
  <c r="I2996" i="2" s="1"/>
  <c r="H2997" i="2"/>
  <c r="I2997" i="2" s="1"/>
  <c r="H2998" i="2"/>
  <c r="I2998" i="2" s="1"/>
  <c r="H2999" i="2"/>
  <c r="I2999" i="2" s="1"/>
  <c r="H3000" i="2"/>
  <c r="I3000" i="2" s="1"/>
  <c r="H3001" i="2"/>
  <c r="I3001" i="2" s="1"/>
  <c r="H3002" i="2"/>
  <c r="I3002" i="2" s="1"/>
  <c r="H3003" i="2"/>
  <c r="I3003" i="2" s="1"/>
  <c r="H3004" i="2"/>
  <c r="I3004" i="2" s="1"/>
  <c r="H3005" i="2"/>
  <c r="I3005" i="2" s="1"/>
  <c r="H3006" i="2"/>
  <c r="I3006" i="2" s="1"/>
  <c r="H3007" i="2"/>
  <c r="I3007" i="2" s="1"/>
  <c r="H3008" i="2"/>
  <c r="I3008" i="2" s="1"/>
  <c r="H3009" i="2"/>
  <c r="I3009" i="2" s="1"/>
  <c r="H3010" i="2"/>
  <c r="I3010" i="2" s="1"/>
  <c r="H3011" i="2"/>
  <c r="I3011" i="2" s="1"/>
  <c r="H3012" i="2"/>
  <c r="I3012" i="2" s="1"/>
  <c r="H3013" i="2"/>
  <c r="I3013" i="2" s="1"/>
  <c r="H3014" i="2"/>
  <c r="I3014" i="2" s="1"/>
  <c r="H3015" i="2"/>
  <c r="I3015" i="2" s="1"/>
  <c r="H3016" i="2"/>
  <c r="I3016" i="2" s="1"/>
  <c r="H3017" i="2"/>
  <c r="I3017" i="2" s="1"/>
  <c r="H3018" i="2"/>
  <c r="I3018" i="2" s="1"/>
  <c r="H3019" i="2"/>
  <c r="I3019" i="2" s="1"/>
  <c r="H3020" i="2"/>
  <c r="I3020" i="2" s="1"/>
  <c r="H3021" i="2"/>
  <c r="I3021" i="2" s="1"/>
  <c r="H3022" i="2"/>
  <c r="I3022" i="2" s="1"/>
  <c r="H3023" i="2"/>
  <c r="I3023" i="2" s="1"/>
  <c r="H3024" i="2"/>
  <c r="I3024" i="2" s="1"/>
  <c r="H3025" i="2"/>
  <c r="I3025" i="2" s="1"/>
  <c r="H3026" i="2"/>
  <c r="I3026" i="2" s="1"/>
  <c r="H3027" i="2"/>
  <c r="I3027" i="2" s="1"/>
  <c r="H3028" i="2"/>
  <c r="I3028" i="2" s="1"/>
  <c r="H3029" i="2"/>
  <c r="I3029" i="2" s="1"/>
  <c r="H3030" i="2"/>
  <c r="I3030" i="2" s="1"/>
  <c r="H3031" i="2"/>
  <c r="I3031" i="2" s="1"/>
  <c r="H3032" i="2"/>
  <c r="I3032" i="2" s="1"/>
  <c r="H3033" i="2"/>
  <c r="I3033" i="2" s="1"/>
  <c r="H3034" i="2"/>
  <c r="I3034" i="2" s="1"/>
  <c r="H3035" i="2"/>
  <c r="I3035" i="2" s="1"/>
  <c r="H3036" i="2"/>
  <c r="I3036" i="2" s="1"/>
  <c r="H3037" i="2"/>
  <c r="I3037" i="2" s="1"/>
  <c r="H3038" i="2"/>
  <c r="I3038" i="2" s="1"/>
  <c r="H3039" i="2"/>
  <c r="I3039" i="2" s="1"/>
  <c r="H3040" i="2"/>
  <c r="I3040" i="2" s="1"/>
  <c r="H3041" i="2"/>
  <c r="I3041" i="2" s="1"/>
  <c r="H3042" i="2"/>
  <c r="I3042" i="2" s="1"/>
  <c r="H3043" i="2"/>
  <c r="I3043" i="2" s="1"/>
  <c r="H3044" i="2"/>
  <c r="I3044" i="2" s="1"/>
  <c r="H3045" i="2"/>
  <c r="I3045" i="2" s="1"/>
  <c r="H3046" i="2"/>
  <c r="I3046" i="2" s="1"/>
  <c r="H3047" i="2"/>
  <c r="I3047" i="2" s="1"/>
  <c r="H3048" i="2"/>
  <c r="I3048" i="2" s="1"/>
  <c r="H3049" i="2"/>
  <c r="I3049" i="2" s="1"/>
  <c r="H3050" i="2"/>
  <c r="I3050" i="2" s="1"/>
  <c r="H3051" i="2"/>
  <c r="I3051" i="2" s="1"/>
  <c r="H3052" i="2"/>
  <c r="I3052" i="2" s="1"/>
  <c r="H3053" i="2"/>
  <c r="I3053" i="2" s="1"/>
  <c r="H3054" i="2"/>
  <c r="I3054" i="2" s="1"/>
  <c r="H3055" i="2"/>
  <c r="I3055" i="2" s="1"/>
  <c r="H3056" i="2"/>
  <c r="I3056" i="2" s="1"/>
  <c r="H3057" i="2"/>
  <c r="I3057" i="2" s="1"/>
  <c r="H3058" i="2"/>
  <c r="I3058" i="2" s="1"/>
  <c r="H3059" i="2"/>
  <c r="I3059" i="2" s="1"/>
  <c r="H3060" i="2"/>
  <c r="I3060" i="2" s="1"/>
  <c r="H3061" i="2"/>
  <c r="I3061" i="2" s="1"/>
  <c r="H3062" i="2"/>
  <c r="I3062" i="2" s="1"/>
  <c r="H3063" i="2"/>
  <c r="I3063" i="2" s="1"/>
  <c r="H3064" i="2"/>
  <c r="I3064" i="2" s="1"/>
  <c r="H3065" i="2"/>
  <c r="I3065" i="2" s="1"/>
  <c r="H3066" i="2"/>
  <c r="I3066" i="2" s="1"/>
  <c r="H3067" i="2"/>
  <c r="I3067" i="2" s="1"/>
  <c r="H3068" i="2"/>
  <c r="I3068" i="2" s="1"/>
  <c r="H3069" i="2"/>
  <c r="I3069" i="2" s="1"/>
  <c r="H3070" i="2"/>
  <c r="I3070" i="2" s="1"/>
  <c r="H3071" i="2"/>
  <c r="I3071" i="2" s="1"/>
  <c r="H3072" i="2"/>
  <c r="I3072" i="2" s="1"/>
  <c r="H3073" i="2"/>
  <c r="I3073" i="2" s="1"/>
  <c r="H3074" i="2"/>
  <c r="I3074" i="2" s="1"/>
  <c r="H3075" i="2"/>
  <c r="I3075" i="2" s="1"/>
  <c r="H3076" i="2"/>
  <c r="I3076" i="2" s="1"/>
  <c r="H3077" i="2"/>
  <c r="I3077" i="2" s="1"/>
  <c r="H3078" i="2"/>
  <c r="I3078" i="2" s="1"/>
  <c r="H3079" i="2"/>
  <c r="I3079" i="2" s="1"/>
  <c r="H3080" i="2"/>
  <c r="I3080" i="2" s="1"/>
  <c r="H3081" i="2"/>
  <c r="I3081" i="2" s="1"/>
  <c r="H3082" i="2"/>
  <c r="I3082" i="2" s="1"/>
  <c r="H3083" i="2"/>
  <c r="I3083" i="2" s="1"/>
  <c r="H3084" i="2"/>
  <c r="I3084" i="2" s="1"/>
  <c r="H3085" i="2"/>
  <c r="I3085" i="2" s="1"/>
  <c r="H3086" i="2"/>
  <c r="I3086" i="2" s="1"/>
  <c r="H3087" i="2"/>
  <c r="I3087" i="2" s="1"/>
  <c r="H3088" i="2"/>
  <c r="I3088" i="2" s="1"/>
  <c r="H3089" i="2"/>
  <c r="I3089" i="2" s="1"/>
  <c r="H3090" i="2"/>
  <c r="I3090" i="2" s="1"/>
  <c r="H3091" i="2"/>
  <c r="I3091" i="2" s="1"/>
  <c r="H3092" i="2"/>
  <c r="I3092" i="2" s="1"/>
  <c r="H3093" i="2"/>
  <c r="I3093" i="2" s="1"/>
  <c r="H3094" i="2"/>
  <c r="I3094" i="2" s="1"/>
  <c r="H3095" i="2"/>
  <c r="I3095" i="2" s="1"/>
  <c r="H3096" i="2"/>
  <c r="I3096" i="2" s="1"/>
  <c r="H3097" i="2"/>
  <c r="I3097" i="2" s="1"/>
  <c r="H3098" i="2"/>
  <c r="I3098" i="2" s="1"/>
  <c r="H3099" i="2"/>
  <c r="I3099" i="2" s="1"/>
  <c r="H3100" i="2"/>
  <c r="I3100" i="2" s="1"/>
  <c r="H3101" i="2"/>
  <c r="I3101" i="2" s="1"/>
  <c r="H3102" i="2"/>
  <c r="I3102" i="2" s="1"/>
  <c r="H3103" i="2"/>
  <c r="I3103" i="2" s="1"/>
  <c r="H3104" i="2"/>
  <c r="I3104" i="2" s="1"/>
  <c r="H3105" i="2"/>
  <c r="I3105" i="2" s="1"/>
  <c r="H3106" i="2"/>
  <c r="I3106" i="2" s="1"/>
  <c r="H3107" i="2"/>
  <c r="I3107" i="2" s="1"/>
  <c r="H3108" i="2"/>
  <c r="I3108" i="2" s="1"/>
  <c r="H3109" i="2"/>
  <c r="I3109" i="2" s="1"/>
  <c r="H3110" i="2"/>
  <c r="I3110" i="2" s="1"/>
  <c r="H3111" i="2"/>
  <c r="I3111" i="2" s="1"/>
  <c r="H3112" i="2"/>
  <c r="I3112" i="2" s="1"/>
  <c r="H3113" i="2"/>
  <c r="I3113" i="2" s="1"/>
  <c r="H3114" i="2"/>
  <c r="I3114" i="2" s="1"/>
  <c r="H3115" i="2"/>
  <c r="I3115" i="2" s="1"/>
  <c r="H3116" i="2"/>
  <c r="I3116" i="2" s="1"/>
  <c r="H3117" i="2"/>
  <c r="I3117" i="2" s="1"/>
  <c r="H3118" i="2"/>
  <c r="I3118" i="2" s="1"/>
  <c r="H3119" i="2"/>
  <c r="I3119" i="2" s="1"/>
  <c r="H3120" i="2"/>
  <c r="I3120" i="2" s="1"/>
  <c r="H3121" i="2"/>
  <c r="I3121" i="2" s="1"/>
  <c r="H3122" i="2"/>
  <c r="I3122" i="2" s="1"/>
  <c r="H3123" i="2"/>
  <c r="I3123" i="2" s="1"/>
  <c r="H3124" i="2"/>
  <c r="I3124" i="2" s="1"/>
  <c r="H3125" i="2"/>
  <c r="I3125" i="2" s="1"/>
  <c r="H3126" i="2"/>
  <c r="I3126" i="2" s="1"/>
  <c r="H3127" i="2"/>
  <c r="I3127" i="2" s="1"/>
  <c r="H3128" i="2"/>
  <c r="I3128" i="2" s="1"/>
  <c r="H3129" i="2"/>
  <c r="I3129" i="2" s="1"/>
  <c r="H3130" i="2"/>
  <c r="I3130" i="2" s="1"/>
  <c r="H3131" i="2"/>
  <c r="I3131" i="2" s="1"/>
  <c r="H3132" i="2"/>
  <c r="I3132" i="2" s="1"/>
  <c r="H3133" i="2"/>
  <c r="I3133" i="2" s="1"/>
  <c r="H3134" i="2"/>
  <c r="I3134" i="2" s="1"/>
  <c r="H3135" i="2"/>
  <c r="I3135" i="2" s="1"/>
  <c r="H3136" i="2"/>
  <c r="I3136" i="2" s="1"/>
  <c r="H3137" i="2"/>
  <c r="I3137" i="2" s="1"/>
  <c r="H3138" i="2"/>
  <c r="I3138" i="2" s="1"/>
  <c r="H3139" i="2"/>
  <c r="I3139" i="2" s="1"/>
  <c r="H3140" i="2"/>
  <c r="I3140" i="2" s="1"/>
  <c r="H3141" i="2"/>
  <c r="I3141" i="2" s="1"/>
  <c r="H3142" i="2"/>
  <c r="I3142" i="2" s="1"/>
  <c r="H3143" i="2"/>
  <c r="I3143" i="2" s="1"/>
  <c r="H3144" i="2"/>
  <c r="I3144" i="2" s="1"/>
  <c r="H3145" i="2"/>
  <c r="I3145" i="2" s="1"/>
  <c r="H3146" i="2"/>
  <c r="I3146" i="2" s="1"/>
  <c r="H3147" i="2"/>
  <c r="I3147" i="2" s="1"/>
  <c r="H3148" i="2"/>
  <c r="I3148" i="2" s="1"/>
  <c r="H3149" i="2"/>
  <c r="I3149" i="2" s="1"/>
  <c r="H3150" i="2"/>
  <c r="I3150" i="2" s="1"/>
  <c r="H3151" i="2"/>
  <c r="I3151" i="2" s="1"/>
  <c r="H3152" i="2"/>
  <c r="I3152" i="2" s="1"/>
  <c r="H3153" i="2"/>
  <c r="I3153" i="2" s="1"/>
  <c r="H3154" i="2"/>
  <c r="I3154" i="2" s="1"/>
  <c r="H3155" i="2"/>
  <c r="I3155" i="2" s="1"/>
  <c r="H3156" i="2"/>
  <c r="I3156" i="2" s="1"/>
  <c r="H3157" i="2"/>
  <c r="I3157" i="2" s="1"/>
  <c r="H3158" i="2"/>
  <c r="I3158" i="2" s="1"/>
  <c r="H3159" i="2"/>
  <c r="I3159" i="2" s="1"/>
  <c r="H3160" i="2"/>
  <c r="I3160" i="2" s="1"/>
  <c r="H3161" i="2"/>
  <c r="I3161" i="2" s="1"/>
  <c r="H3162" i="2"/>
  <c r="I3162" i="2" s="1"/>
  <c r="H3163" i="2"/>
  <c r="I3163" i="2" s="1"/>
  <c r="H3164" i="2"/>
  <c r="I3164" i="2" s="1"/>
  <c r="H3165" i="2"/>
  <c r="I3165" i="2" s="1"/>
  <c r="H3166" i="2"/>
  <c r="I3166" i="2" s="1"/>
  <c r="H3167" i="2"/>
  <c r="I3167" i="2" s="1"/>
  <c r="H3168" i="2"/>
  <c r="I3168" i="2" s="1"/>
  <c r="H3169" i="2"/>
  <c r="I3169" i="2" s="1"/>
  <c r="H3170" i="2"/>
  <c r="I3170" i="2" s="1"/>
  <c r="H3171" i="2"/>
  <c r="I3171" i="2" s="1"/>
  <c r="H3172" i="2"/>
  <c r="I3172" i="2" s="1"/>
  <c r="H3173" i="2"/>
  <c r="I3173" i="2" s="1"/>
  <c r="H3174" i="2"/>
  <c r="I3174" i="2" s="1"/>
  <c r="H3175" i="2"/>
  <c r="I3175" i="2" s="1"/>
  <c r="H3176" i="2"/>
  <c r="I3176" i="2" s="1"/>
  <c r="H3177" i="2"/>
  <c r="I3177" i="2" s="1"/>
  <c r="H3178" i="2"/>
  <c r="I3178" i="2" s="1"/>
  <c r="H3179" i="2"/>
  <c r="I3179" i="2" s="1"/>
  <c r="H3180" i="2"/>
  <c r="I3180" i="2" s="1"/>
  <c r="H3181" i="2"/>
  <c r="I3181" i="2" s="1"/>
  <c r="H3182" i="2"/>
  <c r="I3182" i="2" s="1"/>
  <c r="H3183" i="2"/>
  <c r="I3183" i="2" s="1"/>
  <c r="H3184" i="2"/>
  <c r="I3184" i="2" s="1"/>
  <c r="H3185" i="2"/>
  <c r="I3185" i="2" s="1"/>
  <c r="H3186" i="2"/>
  <c r="I3186" i="2" s="1"/>
  <c r="H3187" i="2"/>
  <c r="I3187" i="2" s="1"/>
  <c r="H3188" i="2"/>
  <c r="I3188" i="2" s="1"/>
  <c r="H3189" i="2"/>
  <c r="I3189" i="2" s="1"/>
  <c r="H3190" i="2"/>
  <c r="I3190" i="2" s="1"/>
  <c r="H3191" i="2"/>
  <c r="I3191" i="2" s="1"/>
  <c r="H3192" i="2"/>
  <c r="I3192" i="2" s="1"/>
  <c r="H3193" i="2"/>
  <c r="I3193" i="2" s="1"/>
  <c r="H3194" i="2"/>
  <c r="I3194" i="2" s="1"/>
  <c r="H3195" i="2"/>
  <c r="I3195" i="2" s="1"/>
  <c r="H3196" i="2"/>
  <c r="I3196" i="2" s="1"/>
  <c r="H3197" i="2"/>
  <c r="I3197" i="2" s="1"/>
  <c r="H3198" i="2"/>
  <c r="I3198" i="2" s="1"/>
  <c r="H3199" i="2"/>
  <c r="I3199" i="2" s="1"/>
  <c r="H3200" i="2"/>
  <c r="I3200" i="2" s="1"/>
  <c r="H3201" i="2"/>
  <c r="I3201" i="2" s="1"/>
  <c r="H3202" i="2"/>
  <c r="I3202" i="2" s="1"/>
  <c r="H3203" i="2"/>
  <c r="I3203" i="2" s="1"/>
  <c r="H3204" i="2"/>
  <c r="I3204" i="2" s="1"/>
  <c r="H3205" i="2"/>
  <c r="I3205" i="2" s="1"/>
  <c r="H3206" i="2"/>
  <c r="I3206" i="2" s="1"/>
  <c r="H3207" i="2"/>
  <c r="I3207" i="2" s="1"/>
  <c r="H3208" i="2"/>
  <c r="I3208" i="2" s="1"/>
  <c r="H3209" i="2"/>
  <c r="I3209" i="2" s="1"/>
  <c r="H3210" i="2"/>
  <c r="I3210" i="2" s="1"/>
  <c r="H3211" i="2"/>
  <c r="I3211" i="2" s="1"/>
  <c r="H3212" i="2"/>
  <c r="I3212" i="2" s="1"/>
  <c r="H3213" i="2"/>
  <c r="I3213" i="2" s="1"/>
  <c r="H3214" i="2"/>
  <c r="I3214" i="2" s="1"/>
  <c r="H3215" i="2"/>
  <c r="I3215" i="2" s="1"/>
  <c r="H3216" i="2"/>
  <c r="I3216" i="2" s="1"/>
  <c r="H3217" i="2"/>
  <c r="I3217" i="2" s="1"/>
  <c r="H3218" i="2"/>
  <c r="I3218" i="2" s="1"/>
  <c r="H3219" i="2"/>
  <c r="I3219" i="2" s="1"/>
  <c r="H3220" i="2"/>
  <c r="I3220" i="2" s="1"/>
  <c r="H3221" i="2"/>
  <c r="I3221" i="2" s="1"/>
  <c r="H3222" i="2"/>
  <c r="I3222" i="2" s="1"/>
  <c r="H3223" i="2"/>
  <c r="I3223" i="2" s="1"/>
  <c r="H3224" i="2"/>
  <c r="I3224" i="2" s="1"/>
  <c r="H3225" i="2"/>
  <c r="I3225" i="2" s="1"/>
  <c r="H3226" i="2"/>
  <c r="I3226" i="2" s="1"/>
  <c r="H3227" i="2"/>
  <c r="I3227" i="2" s="1"/>
  <c r="H3228" i="2"/>
  <c r="I3228" i="2" s="1"/>
  <c r="H3229" i="2"/>
  <c r="I3229" i="2" s="1"/>
  <c r="H3230" i="2"/>
  <c r="I3230" i="2" s="1"/>
  <c r="H3231" i="2"/>
  <c r="I3231" i="2" s="1"/>
  <c r="H3232" i="2"/>
  <c r="I3232" i="2" s="1"/>
  <c r="H3233" i="2"/>
  <c r="I3233" i="2" s="1"/>
  <c r="H3234" i="2"/>
  <c r="I3234" i="2" s="1"/>
  <c r="H3235" i="2"/>
  <c r="I3235" i="2" s="1"/>
  <c r="H3236" i="2"/>
  <c r="I3236" i="2" s="1"/>
  <c r="H3237" i="2"/>
  <c r="I3237" i="2" s="1"/>
  <c r="H3238" i="2"/>
  <c r="I3238" i="2" s="1"/>
  <c r="H3239" i="2"/>
  <c r="I3239" i="2" s="1"/>
  <c r="H3240" i="2"/>
  <c r="I3240" i="2" s="1"/>
  <c r="H3241" i="2"/>
  <c r="I3241" i="2" s="1"/>
  <c r="H3242" i="2"/>
  <c r="I3242" i="2" s="1"/>
  <c r="H3243" i="2"/>
  <c r="I3243" i="2" s="1"/>
  <c r="H3244" i="2"/>
  <c r="I3244" i="2" s="1"/>
  <c r="H3245" i="2"/>
  <c r="I3245" i="2" s="1"/>
  <c r="H3246" i="2"/>
  <c r="I3246" i="2" s="1"/>
  <c r="H3247" i="2"/>
  <c r="I3247" i="2" s="1"/>
  <c r="H3248" i="2"/>
  <c r="I3248" i="2" s="1"/>
  <c r="H3249" i="2"/>
  <c r="I3249" i="2" s="1"/>
  <c r="H3250" i="2"/>
  <c r="I3250" i="2" s="1"/>
  <c r="H3251" i="2"/>
  <c r="I3251" i="2" s="1"/>
  <c r="H3252" i="2"/>
  <c r="I3252" i="2" s="1"/>
  <c r="H3253" i="2"/>
  <c r="I3253" i="2" s="1"/>
  <c r="H3254" i="2"/>
  <c r="I3254" i="2" s="1"/>
  <c r="H3255" i="2"/>
  <c r="I3255" i="2" s="1"/>
  <c r="H3256" i="2"/>
  <c r="I3256" i="2" s="1"/>
  <c r="H3257" i="2"/>
  <c r="I3257" i="2" s="1"/>
  <c r="H3258" i="2"/>
  <c r="I3258" i="2" s="1"/>
  <c r="H3259" i="2"/>
  <c r="I3259" i="2" s="1"/>
  <c r="H3260" i="2"/>
  <c r="I3260" i="2" s="1"/>
  <c r="H3261" i="2"/>
  <c r="I3261" i="2" s="1"/>
  <c r="H3262" i="2"/>
  <c r="I3262" i="2" s="1"/>
  <c r="H3263" i="2"/>
  <c r="I3263" i="2" s="1"/>
  <c r="H3264" i="2"/>
  <c r="I3264" i="2" s="1"/>
  <c r="H3265" i="2"/>
  <c r="I3265" i="2" s="1"/>
  <c r="H3266" i="2"/>
  <c r="I3266" i="2" s="1"/>
  <c r="H3267" i="2"/>
  <c r="I3267" i="2" s="1"/>
  <c r="H3268" i="2"/>
  <c r="I3268" i="2" s="1"/>
  <c r="H3269" i="2"/>
  <c r="I3269" i="2" s="1"/>
  <c r="H3270" i="2"/>
  <c r="I3270" i="2" s="1"/>
  <c r="H3271" i="2"/>
  <c r="I3271" i="2" s="1"/>
  <c r="H3272" i="2"/>
  <c r="I3272" i="2" s="1"/>
  <c r="H3273" i="2"/>
  <c r="I3273" i="2" s="1"/>
  <c r="H3274" i="2"/>
  <c r="I3274" i="2" s="1"/>
  <c r="H3275" i="2"/>
  <c r="I3275" i="2" s="1"/>
  <c r="H3276" i="2"/>
  <c r="I3276" i="2" s="1"/>
  <c r="H3277" i="2"/>
  <c r="I3277" i="2" s="1"/>
  <c r="H3278" i="2"/>
  <c r="I3278" i="2" s="1"/>
  <c r="H3279" i="2"/>
  <c r="I3279" i="2" s="1"/>
  <c r="H3280" i="2"/>
  <c r="I3280" i="2" s="1"/>
  <c r="H3281" i="2"/>
  <c r="I3281" i="2" s="1"/>
  <c r="H3282" i="2"/>
  <c r="I3282" i="2" s="1"/>
  <c r="H3283" i="2"/>
  <c r="I3283" i="2" s="1"/>
  <c r="H3284" i="2"/>
  <c r="I3284" i="2" s="1"/>
  <c r="H3285" i="2"/>
  <c r="I3285" i="2" s="1"/>
  <c r="H3286" i="2"/>
  <c r="I3286" i="2" s="1"/>
  <c r="H3287" i="2"/>
  <c r="I3287" i="2" s="1"/>
  <c r="H3288" i="2"/>
  <c r="I3288" i="2" s="1"/>
  <c r="H3289" i="2"/>
  <c r="I3289" i="2" s="1"/>
  <c r="H3290" i="2"/>
  <c r="I3290" i="2" s="1"/>
  <c r="H3291" i="2"/>
  <c r="I3291" i="2" s="1"/>
  <c r="H3292" i="2"/>
  <c r="I3292" i="2" s="1"/>
  <c r="H3293" i="2"/>
  <c r="I3293" i="2" s="1"/>
  <c r="H3294" i="2"/>
  <c r="I3294" i="2" s="1"/>
  <c r="H3295" i="2"/>
  <c r="I3295" i="2" s="1"/>
  <c r="H3296" i="2"/>
  <c r="I3296" i="2" s="1"/>
  <c r="H3297" i="2"/>
  <c r="I3297" i="2" s="1"/>
  <c r="H3298" i="2"/>
  <c r="I3298" i="2" s="1"/>
  <c r="H3299" i="2"/>
  <c r="I3299" i="2" s="1"/>
  <c r="H3300" i="2"/>
  <c r="I3300" i="2" s="1"/>
  <c r="H3301" i="2"/>
  <c r="I3301" i="2" s="1"/>
  <c r="H3302" i="2"/>
  <c r="I3302" i="2" s="1"/>
  <c r="H3303" i="2"/>
  <c r="I3303" i="2" s="1"/>
  <c r="H3304" i="2"/>
  <c r="I3304" i="2" s="1"/>
  <c r="H3305" i="2"/>
  <c r="I3305" i="2" s="1"/>
  <c r="H3306" i="2"/>
  <c r="I3306" i="2" s="1"/>
  <c r="H3307" i="2"/>
  <c r="I3307" i="2" s="1"/>
  <c r="H3308" i="2"/>
  <c r="I3308" i="2" s="1"/>
  <c r="H3309" i="2"/>
  <c r="I3309" i="2" s="1"/>
  <c r="H3310" i="2"/>
  <c r="I3310" i="2" s="1"/>
  <c r="H3311" i="2"/>
  <c r="I3311" i="2" s="1"/>
  <c r="H3312" i="2"/>
  <c r="I3312" i="2" s="1"/>
  <c r="H3313" i="2"/>
  <c r="I3313" i="2" s="1"/>
  <c r="H3314" i="2"/>
  <c r="I3314" i="2" s="1"/>
  <c r="H3315" i="2"/>
  <c r="I3315" i="2" s="1"/>
  <c r="H3316" i="2"/>
  <c r="I3316" i="2" s="1"/>
  <c r="H3317" i="2"/>
  <c r="I3317" i="2" s="1"/>
  <c r="H3318" i="2"/>
  <c r="I3318" i="2" s="1"/>
  <c r="H3319" i="2"/>
  <c r="I3319" i="2" s="1"/>
  <c r="H3320" i="2"/>
  <c r="I3320" i="2" s="1"/>
  <c r="H3321" i="2"/>
  <c r="I3321" i="2" s="1"/>
  <c r="H3322" i="2"/>
  <c r="I3322" i="2" s="1"/>
  <c r="H3323" i="2"/>
  <c r="I3323" i="2" s="1"/>
  <c r="H3324" i="2"/>
  <c r="I3324" i="2" s="1"/>
  <c r="H3325" i="2"/>
  <c r="I3325" i="2" s="1"/>
  <c r="H3326" i="2"/>
  <c r="I3326" i="2" s="1"/>
  <c r="H3327" i="2"/>
  <c r="I3327" i="2" s="1"/>
  <c r="H3328" i="2"/>
  <c r="I3328" i="2" s="1"/>
  <c r="H3329" i="2"/>
  <c r="I3329" i="2" s="1"/>
  <c r="H3330" i="2"/>
  <c r="I3330" i="2" s="1"/>
  <c r="H3331" i="2"/>
  <c r="I3331" i="2" s="1"/>
  <c r="H3332" i="2"/>
  <c r="I3332" i="2" s="1"/>
  <c r="H3333" i="2"/>
  <c r="I3333" i="2" s="1"/>
  <c r="H3334" i="2"/>
  <c r="I3334" i="2" s="1"/>
  <c r="H3335" i="2"/>
  <c r="I3335" i="2" s="1"/>
  <c r="H3336" i="2"/>
  <c r="I3336" i="2" s="1"/>
  <c r="H3337" i="2"/>
  <c r="I3337" i="2" s="1"/>
  <c r="H3338" i="2"/>
  <c r="I3338" i="2" s="1"/>
  <c r="H3339" i="2"/>
  <c r="I3339" i="2" s="1"/>
  <c r="H3340" i="2"/>
  <c r="I3340" i="2" s="1"/>
  <c r="H3341" i="2"/>
  <c r="I3341" i="2" s="1"/>
  <c r="H3342" i="2"/>
  <c r="I3342" i="2" s="1"/>
  <c r="H3343" i="2"/>
  <c r="I3343" i="2" s="1"/>
  <c r="H3344" i="2"/>
  <c r="I3344" i="2" s="1"/>
  <c r="H3345" i="2"/>
  <c r="I3345" i="2" s="1"/>
  <c r="H3346" i="2"/>
  <c r="I3346" i="2" s="1"/>
  <c r="H3347" i="2"/>
  <c r="I3347" i="2" s="1"/>
  <c r="H3348" i="2"/>
  <c r="I3348" i="2" s="1"/>
  <c r="H3349" i="2"/>
  <c r="I3349" i="2" s="1"/>
  <c r="H3350" i="2"/>
  <c r="I3350" i="2" s="1"/>
  <c r="H3351" i="2"/>
  <c r="I3351" i="2" s="1"/>
  <c r="H3352" i="2"/>
  <c r="I3352" i="2" s="1"/>
  <c r="H3353" i="2"/>
  <c r="I3353" i="2" s="1"/>
  <c r="H3354" i="2"/>
  <c r="I3354" i="2" s="1"/>
  <c r="H3355" i="2"/>
  <c r="I3355" i="2" s="1"/>
  <c r="H3356" i="2"/>
  <c r="I3356" i="2" s="1"/>
  <c r="H3357" i="2"/>
  <c r="I3357" i="2" s="1"/>
  <c r="H3358" i="2"/>
  <c r="I3358" i="2" s="1"/>
  <c r="H3359" i="2"/>
  <c r="I3359" i="2" s="1"/>
  <c r="H3360" i="2"/>
  <c r="I3360" i="2" s="1"/>
  <c r="H3361" i="2"/>
  <c r="I3361" i="2" s="1"/>
  <c r="H3362" i="2"/>
  <c r="I3362" i="2" s="1"/>
  <c r="H3363" i="2"/>
  <c r="I3363" i="2" s="1"/>
  <c r="H3364" i="2"/>
  <c r="I3364" i="2" s="1"/>
  <c r="H3365" i="2"/>
  <c r="I3365" i="2" s="1"/>
  <c r="H3366" i="2"/>
  <c r="I3366" i="2" s="1"/>
  <c r="H3367" i="2"/>
  <c r="I3367" i="2" s="1"/>
  <c r="H3368" i="2"/>
  <c r="I3368" i="2" s="1"/>
  <c r="H3369" i="2"/>
  <c r="I3369" i="2" s="1"/>
  <c r="H3370" i="2"/>
  <c r="I3370" i="2" s="1"/>
  <c r="H3371" i="2"/>
  <c r="I3371" i="2" s="1"/>
  <c r="H3372" i="2"/>
  <c r="I3372" i="2" s="1"/>
  <c r="H3373" i="2"/>
  <c r="I3373" i="2" s="1"/>
  <c r="H3374" i="2"/>
  <c r="I3374" i="2" s="1"/>
  <c r="H3375" i="2"/>
  <c r="I3375" i="2" s="1"/>
  <c r="H3376" i="2"/>
  <c r="I3376" i="2" s="1"/>
  <c r="H3377" i="2"/>
  <c r="I3377" i="2" s="1"/>
  <c r="H3378" i="2"/>
  <c r="I3378" i="2" s="1"/>
  <c r="H3379" i="2"/>
  <c r="I3379" i="2" s="1"/>
  <c r="H3380" i="2"/>
  <c r="I3380" i="2" s="1"/>
  <c r="H3381" i="2"/>
  <c r="I3381" i="2" s="1"/>
  <c r="H3382" i="2"/>
  <c r="I3382" i="2" s="1"/>
  <c r="H3383" i="2"/>
  <c r="I3383" i="2" s="1"/>
  <c r="H3384" i="2"/>
  <c r="I3384" i="2" s="1"/>
  <c r="H3385" i="2"/>
  <c r="I3385" i="2" s="1"/>
  <c r="H3386" i="2"/>
  <c r="I3386" i="2" s="1"/>
  <c r="H3387" i="2"/>
  <c r="I3387" i="2" s="1"/>
  <c r="H3388" i="2"/>
  <c r="I3388" i="2" s="1"/>
  <c r="H3389" i="2"/>
  <c r="I3389" i="2" s="1"/>
  <c r="H3390" i="2"/>
  <c r="I3390" i="2" s="1"/>
  <c r="H3391" i="2"/>
  <c r="I3391" i="2" s="1"/>
  <c r="H3392" i="2"/>
  <c r="I3392" i="2" s="1"/>
  <c r="H3393" i="2"/>
  <c r="I3393" i="2" s="1"/>
  <c r="H3394" i="2"/>
  <c r="I3394" i="2" s="1"/>
  <c r="H3395" i="2"/>
  <c r="I3395" i="2" s="1"/>
  <c r="H3396" i="2"/>
  <c r="I3396" i="2" s="1"/>
  <c r="H3397" i="2"/>
  <c r="I3397" i="2" s="1"/>
  <c r="H3398" i="2"/>
  <c r="I3398" i="2" s="1"/>
  <c r="H3399" i="2"/>
  <c r="I3399" i="2" s="1"/>
  <c r="H3400" i="2"/>
  <c r="I3400" i="2" s="1"/>
  <c r="H3401" i="2"/>
  <c r="I3401" i="2" s="1"/>
  <c r="H3402" i="2"/>
  <c r="I3402" i="2" s="1"/>
  <c r="H3403" i="2"/>
  <c r="I3403" i="2" s="1"/>
  <c r="H3404" i="2"/>
  <c r="I3404" i="2" s="1"/>
  <c r="H3405" i="2"/>
  <c r="I3405" i="2" s="1"/>
  <c r="H3406" i="2"/>
  <c r="I3406" i="2" s="1"/>
  <c r="H3407" i="2"/>
  <c r="I3407" i="2" s="1"/>
  <c r="H3408" i="2"/>
  <c r="I3408" i="2" s="1"/>
  <c r="H3409" i="2"/>
  <c r="I3409" i="2" s="1"/>
  <c r="H3410" i="2"/>
  <c r="I3410" i="2" s="1"/>
  <c r="H3411" i="2"/>
  <c r="I3411" i="2" s="1"/>
  <c r="H3412" i="2"/>
  <c r="I3412" i="2" s="1"/>
  <c r="H3413" i="2"/>
  <c r="I3413" i="2" s="1"/>
  <c r="H3414" i="2"/>
  <c r="I3414" i="2" s="1"/>
  <c r="H3415" i="2"/>
  <c r="I3415" i="2" s="1"/>
  <c r="H3416" i="2"/>
  <c r="I3416" i="2" s="1"/>
  <c r="H3417" i="2"/>
  <c r="I3417" i="2" s="1"/>
  <c r="H3418" i="2"/>
  <c r="I3418" i="2" s="1"/>
  <c r="H3419" i="2"/>
  <c r="I3419" i="2" s="1"/>
  <c r="H3420" i="2"/>
  <c r="I3420" i="2" s="1"/>
  <c r="H3421" i="2"/>
  <c r="I3421" i="2" s="1"/>
  <c r="H3422" i="2"/>
  <c r="I3422" i="2" s="1"/>
  <c r="H3423" i="2"/>
  <c r="I3423" i="2" s="1"/>
  <c r="H3424" i="2"/>
  <c r="I3424" i="2" s="1"/>
  <c r="H3425" i="2"/>
  <c r="I3425" i="2" s="1"/>
  <c r="H3426" i="2"/>
  <c r="I3426" i="2" s="1"/>
  <c r="H3427" i="2"/>
  <c r="I3427" i="2" s="1"/>
  <c r="H3428" i="2"/>
  <c r="I3428" i="2" s="1"/>
  <c r="H3429" i="2"/>
  <c r="I3429" i="2" s="1"/>
  <c r="H3430" i="2"/>
  <c r="I3430" i="2" s="1"/>
  <c r="H3431" i="2"/>
  <c r="I3431" i="2" s="1"/>
  <c r="H3432" i="2"/>
  <c r="I3432" i="2" s="1"/>
  <c r="H3433" i="2"/>
  <c r="I3433" i="2" s="1"/>
  <c r="H3434" i="2"/>
  <c r="I3434" i="2" s="1"/>
  <c r="H3435" i="2"/>
  <c r="I3435" i="2" s="1"/>
  <c r="H3436" i="2"/>
  <c r="I3436" i="2" s="1"/>
  <c r="H3437" i="2"/>
  <c r="I3437" i="2" s="1"/>
  <c r="H3438" i="2"/>
  <c r="I3438" i="2" s="1"/>
  <c r="H3439" i="2"/>
  <c r="I3439" i="2" s="1"/>
  <c r="H3440" i="2"/>
  <c r="I3440" i="2" s="1"/>
  <c r="H3441" i="2"/>
  <c r="I3441" i="2" s="1"/>
  <c r="H3442" i="2"/>
  <c r="I3442" i="2" s="1"/>
  <c r="H3443" i="2"/>
  <c r="I3443" i="2" s="1"/>
  <c r="H3444" i="2"/>
  <c r="I3444" i="2" s="1"/>
  <c r="H3445" i="2"/>
  <c r="I3445" i="2" s="1"/>
  <c r="H3446" i="2"/>
  <c r="I3446" i="2" s="1"/>
  <c r="H3447" i="2"/>
  <c r="I3447" i="2" s="1"/>
  <c r="H3448" i="2"/>
  <c r="I3448" i="2" s="1"/>
  <c r="H3449" i="2"/>
  <c r="I3449" i="2" s="1"/>
  <c r="H3450" i="2"/>
  <c r="I3450" i="2" s="1"/>
  <c r="H3451" i="2"/>
  <c r="I3451" i="2" s="1"/>
  <c r="H3452" i="2"/>
  <c r="I3452" i="2" s="1"/>
  <c r="H3453" i="2"/>
  <c r="I3453" i="2" s="1"/>
  <c r="H3454" i="2"/>
  <c r="I3454" i="2" s="1"/>
  <c r="H3455" i="2"/>
  <c r="I3455" i="2" s="1"/>
  <c r="H3456" i="2"/>
  <c r="I3456" i="2" s="1"/>
  <c r="H3457" i="2"/>
  <c r="I3457" i="2" s="1"/>
  <c r="H3458" i="2"/>
  <c r="I3458" i="2" s="1"/>
  <c r="H3459" i="2"/>
  <c r="I3459" i="2" s="1"/>
  <c r="H3460" i="2"/>
  <c r="I3460" i="2" s="1"/>
  <c r="H3461" i="2"/>
  <c r="I3461" i="2" s="1"/>
  <c r="H3462" i="2"/>
  <c r="I3462" i="2" s="1"/>
  <c r="H3463" i="2"/>
  <c r="I3463" i="2" s="1"/>
  <c r="H3464" i="2"/>
  <c r="I3464" i="2" s="1"/>
  <c r="H3465" i="2"/>
  <c r="I3465" i="2" s="1"/>
  <c r="H3466" i="2"/>
  <c r="I3466" i="2" s="1"/>
  <c r="H3467" i="2"/>
  <c r="I3467" i="2" s="1"/>
  <c r="H3468" i="2"/>
  <c r="I3468" i="2" s="1"/>
  <c r="H3469" i="2"/>
  <c r="I3469" i="2" s="1"/>
  <c r="H3470" i="2"/>
  <c r="I3470" i="2" s="1"/>
  <c r="H3471" i="2"/>
  <c r="I3471" i="2" s="1"/>
  <c r="H3472" i="2"/>
  <c r="I3472" i="2" s="1"/>
  <c r="H3473" i="2"/>
  <c r="I3473" i="2" s="1"/>
  <c r="H3474" i="2"/>
  <c r="I3474" i="2" s="1"/>
  <c r="H3475" i="2"/>
  <c r="I3475" i="2" s="1"/>
  <c r="H3476" i="2"/>
  <c r="I3476" i="2" s="1"/>
  <c r="H3477" i="2"/>
  <c r="I3477" i="2" s="1"/>
  <c r="H3478" i="2"/>
  <c r="I3478" i="2" s="1"/>
  <c r="H3479" i="2"/>
  <c r="I3479" i="2" s="1"/>
  <c r="H3480" i="2"/>
  <c r="I3480" i="2" s="1"/>
  <c r="H3481" i="2"/>
  <c r="I3481" i="2" s="1"/>
  <c r="H3482" i="2"/>
  <c r="I3482" i="2" s="1"/>
  <c r="H3483" i="2"/>
  <c r="I3483" i="2" s="1"/>
  <c r="H3484" i="2"/>
  <c r="I3484" i="2" s="1"/>
  <c r="H3485" i="2"/>
  <c r="I3485" i="2" s="1"/>
  <c r="H3486" i="2"/>
  <c r="I3486" i="2" s="1"/>
  <c r="H3487" i="2"/>
  <c r="I3487" i="2" s="1"/>
  <c r="H3488" i="2"/>
  <c r="I3488" i="2" s="1"/>
  <c r="H3489" i="2"/>
  <c r="I3489" i="2" s="1"/>
  <c r="H3490" i="2"/>
  <c r="I3490" i="2" s="1"/>
  <c r="H3491" i="2"/>
  <c r="I3491" i="2" s="1"/>
  <c r="H3492" i="2"/>
  <c r="I3492" i="2" s="1"/>
  <c r="H3493" i="2"/>
  <c r="I3493" i="2" s="1"/>
  <c r="H3494" i="2"/>
  <c r="I3494" i="2" s="1"/>
  <c r="H3495" i="2"/>
  <c r="I3495" i="2" s="1"/>
  <c r="H3496" i="2"/>
  <c r="I3496" i="2" s="1"/>
  <c r="H3497" i="2"/>
  <c r="I3497" i="2" s="1"/>
  <c r="H3498" i="2"/>
  <c r="I3498" i="2" s="1"/>
  <c r="H3499" i="2"/>
  <c r="I3499" i="2" s="1"/>
  <c r="H3500" i="2"/>
  <c r="I3500" i="2" s="1"/>
  <c r="H3501" i="2"/>
  <c r="I3501" i="2" s="1"/>
  <c r="H3502" i="2"/>
  <c r="I3502" i="2" s="1"/>
  <c r="H3503" i="2"/>
  <c r="I3503" i="2" s="1"/>
  <c r="H3504" i="2"/>
  <c r="I3504" i="2" s="1"/>
  <c r="H3505" i="2"/>
  <c r="I3505" i="2" s="1"/>
  <c r="H3506" i="2"/>
  <c r="I3506" i="2" s="1"/>
  <c r="H3507" i="2"/>
  <c r="I3507" i="2" s="1"/>
  <c r="H3508" i="2"/>
  <c r="I3508" i="2" s="1"/>
  <c r="H3509" i="2"/>
  <c r="I3509" i="2" s="1"/>
  <c r="H3510" i="2"/>
  <c r="I3510" i="2" s="1"/>
  <c r="H3511" i="2"/>
  <c r="I3511" i="2" s="1"/>
  <c r="H3512" i="2"/>
  <c r="I3512" i="2" s="1"/>
  <c r="H3513" i="2"/>
  <c r="I3513" i="2" s="1"/>
  <c r="H3514" i="2"/>
  <c r="I3514" i="2" s="1"/>
  <c r="H3515" i="2"/>
  <c r="I3515" i="2" s="1"/>
  <c r="H3516" i="2"/>
  <c r="I3516" i="2" s="1"/>
  <c r="H3517" i="2"/>
  <c r="I3517" i="2" s="1"/>
  <c r="H3518" i="2"/>
  <c r="I3518" i="2" s="1"/>
  <c r="H3519" i="2"/>
  <c r="I3519" i="2" s="1"/>
  <c r="H3520" i="2"/>
  <c r="I3520" i="2" s="1"/>
  <c r="H3521" i="2"/>
  <c r="I3521" i="2" s="1"/>
  <c r="H3522" i="2"/>
  <c r="I3522" i="2" s="1"/>
  <c r="H3523" i="2"/>
  <c r="I3523" i="2" s="1"/>
  <c r="H3524" i="2"/>
  <c r="I3524" i="2" s="1"/>
  <c r="H3525" i="2"/>
  <c r="I3525" i="2" s="1"/>
  <c r="H3526" i="2"/>
  <c r="I3526" i="2" s="1"/>
  <c r="H3527" i="2"/>
  <c r="I3527" i="2" s="1"/>
  <c r="H3528" i="2"/>
  <c r="I3528" i="2" s="1"/>
  <c r="H3529" i="2"/>
  <c r="I3529" i="2" s="1"/>
  <c r="H3530" i="2"/>
  <c r="I3530" i="2" s="1"/>
  <c r="H3531" i="2"/>
  <c r="I3531" i="2" s="1"/>
  <c r="H3532" i="2"/>
  <c r="I3532" i="2" s="1"/>
  <c r="H3533" i="2"/>
  <c r="I3533" i="2" s="1"/>
  <c r="H3534" i="2"/>
  <c r="I3534" i="2" s="1"/>
  <c r="H3535" i="2"/>
  <c r="I3535" i="2" s="1"/>
  <c r="H3536" i="2"/>
  <c r="I3536" i="2" s="1"/>
  <c r="H3537" i="2"/>
  <c r="I3537" i="2" s="1"/>
  <c r="H3538" i="2"/>
  <c r="I3538" i="2" s="1"/>
  <c r="H3539" i="2"/>
  <c r="I3539" i="2" s="1"/>
  <c r="H3540" i="2"/>
  <c r="I3540" i="2" s="1"/>
  <c r="H3541" i="2"/>
  <c r="I3541" i="2" s="1"/>
  <c r="H3542" i="2"/>
  <c r="I3542" i="2" s="1"/>
  <c r="H3543" i="2"/>
  <c r="I3543" i="2" s="1"/>
  <c r="H3544" i="2"/>
  <c r="I3544" i="2" s="1"/>
  <c r="H3545" i="2"/>
  <c r="I3545" i="2" s="1"/>
  <c r="H3546" i="2"/>
  <c r="I3546" i="2" s="1"/>
  <c r="H3547" i="2"/>
  <c r="I3547" i="2" s="1"/>
  <c r="H3548" i="2"/>
  <c r="I3548" i="2" s="1"/>
  <c r="H3549" i="2"/>
  <c r="I3549" i="2" s="1"/>
  <c r="H3550" i="2"/>
  <c r="I3550" i="2" s="1"/>
  <c r="H3551" i="2"/>
  <c r="I3551" i="2" s="1"/>
  <c r="H3552" i="2"/>
  <c r="I3552" i="2" s="1"/>
  <c r="H3553" i="2"/>
  <c r="I3553" i="2" s="1"/>
  <c r="H3554" i="2"/>
  <c r="I3554" i="2" s="1"/>
  <c r="H3555" i="2"/>
  <c r="I3555" i="2" s="1"/>
  <c r="H3556" i="2"/>
  <c r="I3556" i="2" s="1"/>
  <c r="H3557" i="2"/>
  <c r="I3557" i="2" s="1"/>
  <c r="H3558" i="2"/>
  <c r="I3558" i="2" s="1"/>
  <c r="H3559" i="2"/>
  <c r="I3559" i="2" s="1"/>
  <c r="H3560" i="2"/>
  <c r="I3560" i="2" s="1"/>
  <c r="H3561" i="2"/>
  <c r="I3561" i="2" s="1"/>
  <c r="H3562" i="2"/>
  <c r="I3562" i="2" s="1"/>
  <c r="H3563" i="2"/>
  <c r="I3563" i="2" s="1"/>
  <c r="H3564" i="2"/>
  <c r="I3564" i="2" s="1"/>
  <c r="H3565" i="2"/>
  <c r="I3565" i="2" s="1"/>
  <c r="H3566" i="2"/>
  <c r="I3566" i="2" s="1"/>
  <c r="H3567" i="2"/>
  <c r="I3567" i="2" s="1"/>
  <c r="H3568" i="2"/>
  <c r="I3568" i="2" s="1"/>
  <c r="H3569" i="2"/>
  <c r="I3569" i="2" s="1"/>
  <c r="H3570" i="2"/>
  <c r="I3570" i="2" s="1"/>
  <c r="H3571" i="2"/>
  <c r="I3571" i="2" s="1"/>
  <c r="H3572" i="2"/>
  <c r="I3572" i="2" s="1"/>
  <c r="H3573" i="2"/>
  <c r="I3573" i="2" s="1"/>
  <c r="H3574" i="2"/>
  <c r="I3574" i="2" s="1"/>
  <c r="H3575" i="2"/>
  <c r="I3575" i="2" s="1"/>
  <c r="H3576" i="2"/>
  <c r="I3576" i="2" s="1"/>
  <c r="H3577" i="2"/>
  <c r="I3577" i="2" s="1"/>
  <c r="H3578" i="2"/>
  <c r="I3578" i="2" s="1"/>
  <c r="H3579" i="2"/>
  <c r="I3579" i="2" s="1"/>
  <c r="H3580" i="2"/>
  <c r="I3580" i="2" s="1"/>
  <c r="H3581" i="2"/>
  <c r="I3581" i="2" s="1"/>
  <c r="H3582" i="2"/>
  <c r="I3582" i="2" s="1"/>
  <c r="H3583" i="2"/>
  <c r="I3583" i="2" s="1"/>
  <c r="H3584" i="2"/>
  <c r="I3584" i="2" s="1"/>
  <c r="H3585" i="2"/>
  <c r="I3585" i="2" s="1"/>
  <c r="H3586" i="2"/>
  <c r="I3586" i="2" s="1"/>
  <c r="H3587" i="2"/>
  <c r="I3587" i="2" s="1"/>
  <c r="H3588" i="2"/>
  <c r="I3588" i="2" s="1"/>
  <c r="H3589" i="2"/>
  <c r="I3589" i="2" s="1"/>
  <c r="H3590" i="2"/>
  <c r="I3590" i="2" s="1"/>
  <c r="H3591" i="2"/>
  <c r="I3591" i="2" s="1"/>
  <c r="H3592" i="2"/>
  <c r="I3592" i="2" s="1"/>
  <c r="H3593" i="2"/>
  <c r="I3593" i="2" s="1"/>
  <c r="H3594" i="2"/>
  <c r="I3594" i="2" s="1"/>
  <c r="H3595" i="2"/>
  <c r="I3595" i="2" s="1"/>
  <c r="H3596" i="2"/>
  <c r="I3596" i="2" s="1"/>
  <c r="H3597" i="2"/>
  <c r="I3597" i="2" s="1"/>
  <c r="H3598" i="2"/>
  <c r="I3598" i="2" s="1"/>
  <c r="H3599" i="2"/>
  <c r="I3599" i="2" s="1"/>
  <c r="H3600" i="2"/>
  <c r="I3600" i="2" s="1"/>
  <c r="H3601" i="2"/>
  <c r="I3601" i="2" s="1"/>
  <c r="H3602" i="2"/>
  <c r="I3602" i="2" s="1"/>
  <c r="H3603" i="2"/>
  <c r="I3603" i="2" s="1"/>
  <c r="H3604" i="2"/>
  <c r="I3604" i="2" s="1"/>
  <c r="H3605" i="2"/>
  <c r="I3605" i="2" s="1"/>
  <c r="H3606" i="2"/>
  <c r="I3606" i="2" s="1"/>
  <c r="H3607" i="2"/>
  <c r="I3607" i="2" s="1"/>
  <c r="H3608" i="2"/>
  <c r="I3608" i="2" s="1"/>
  <c r="H3609" i="2"/>
  <c r="I3609" i="2" s="1"/>
  <c r="H3610" i="2"/>
  <c r="I3610" i="2" s="1"/>
  <c r="H3611" i="2"/>
  <c r="I3611" i="2" s="1"/>
  <c r="H3612" i="2"/>
  <c r="I3612" i="2" s="1"/>
  <c r="H3613" i="2"/>
  <c r="I3613" i="2" s="1"/>
  <c r="H3614" i="2"/>
  <c r="I3614" i="2" s="1"/>
  <c r="H3615" i="2"/>
  <c r="I3615" i="2" s="1"/>
  <c r="H3616" i="2"/>
  <c r="I3616" i="2" s="1"/>
  <c r="H3617" i="2"/>
  <c r="I3617" i="2" s="1"/>
  <c r="H3618" i="2"/>
  <c r="I3618" i="2" s="1"/>
  <c r="H3619" i="2"/>
  <c r="I3619" i="2" s="1"/>
  <c r="H3620" i="2"/>
  <c r="I3620" i="2" s="1"/>
  <c r="H3621" i="2"/>
  <c r="I3621" i="2" s="1"/>
  <c r="H3622" i="2"/>
  <c r="I3622" i="2" s="1"/>
  <c r="H3623" i="2"/>
  <c r="I3623" i="2" s="1"/>
  <c r="H3624" i="2"/>
  <c r="I3624" i="2" s="1"/>
  <c r="H3625" i="2"/>
  <c r="I3625" i="2" s="1"/>
  <c r="H3626" i="2"/>
  <c r="I3626" i="2" s="1"/>
  <c r="H3627" i="2"/>
  <c r="I3627" i="2" s="1"/>
  <c r="H3628" i="2"/>
  <c r="I3628" i="2" s="1"/>
  <c r="H3629" i="2"/>
  <c r="I3629" i="2" s="1"/>
  <c r="H3630" i="2"/>
  <c r="I3630" i="2" s="1"/>
  <c r="H3631" i="2"/>
  <c r="I3631" i="2" s="1"/>
  <c r="H3632" i="2"/>
  <c r="I3632" i="2" s="1"/>
  <c r="H3633" i="2"/>
  <c r="I3633" i="2" s="1"/>
  <c r="H3634" i="2"/>
  <c r="I3634" i="2" s="1"/>
  <c r="H3635" i="2"/>
  <c r="I3635" i="2" s="1"/>
  <c r="H3636" i="2"/>
  <c r="I3636" i="2" s="1"/>
  <c r="H3637" i="2"/>
  <c r="I3637" i="2" s="1"/>
  <c r="H3638" i="2"/>
  <c r="I3638" i="2" s="1"/>
  <c r="H3639" i="2"/>
  <c r="I3639" i="2" s="1"/>
  <c r="H3640" i="2"/>
  <c r="I3640" i="2" s="1"/>
  <c r="H3641" i="2"/>
  <c r="I3641" i="2" s="1"/>
  <c r="H3642" i="2"/>
  <c r="I3642" i="2" s="1"/>
  <c r="H3643" i="2"/>
  <c r="I3643" i="2" s="1"/>
  <c r="H3644" i="2"/>
  <c r="I3644" i="2" s="1"/>
  <c r="H3645" i="2"/>
  <c r="I3645" i="2" s="1"/>
  <c r="H3646" i="2"/>
  <c r="I3646" i="2" s="1"/>
  <c r="H3647" i="2"/>
  <c r="I3647" i="2" s="1"/>
  <c r="H3648" i="2"/>
  <c r="I3648" i="2" s="1"/>
  <c r="H3649" i="2"/>
  <c r="I3649" i="2" s="1"/>
  <c r="H3650" i="2"/>
  <c r="I3650" i="2" s="1"/>
  <c r="H3651" i="2"/>
  <c r="I3651" i="2" s="1"/>
  <c r="H3652" i="2"/>
  <c r="I3652" i="2" s="1"/>
  <c r="H3653" i="2"/>
  <c r="I3653" i="2" s="1"/>
  <c r="H3654" i="2"/>
  <c r="I3654" i="2" s="1"/>
  <c r="H3655" i="2"/>
  <c r="I3655" i="2" s="1"/>
  <c r="H3656" i="2"/>
  <c r="I3656" i="2" s="1"/>
  <c r="H3657" i="2"/>
  <c r="I3657" i="2" s="1"/>
  <c r="H3658" i="2"/>
  <c r="I3658" i="2" s="1"/>
  <c r="H3659" i="2"/>
  <c r="I3659" i="2" s="1"/>
  <c r="H3660" i="2"/>
  <c r="I3660" i="2" s="1"/>
  <c r="H3661" i="2"/>
  <c r="I3661" i="2" s="1"/>
  <c r="H3662" i="2"/>
  <c r="I3662" i="2" s="1"/>
  <c r="H3663" i="2"/>
  <c r="I3663" i="2" s="1"/>
  <c r="H3664" i="2"/>
  <c r="I3664" i="2" s="1"/>
  <c r="H3665" i="2"/>
  <c r="I3665" i="2" s="1"/>
  <c r="H3666" i="2"/>
  <c r="I3666" i="2" s="1"/>
  <c r="H3667" i="2"/>
  <c r="I3667" i="2" s="1"/>
  <c r="H3668" i="2"/>
  <c r="I3668" i="2" s="1"/>
  <c r="H3669" i="2"/>
  <c r="I3669" i="2" s="1"/>
  <c r="H3670" i="2"/>
  <c r="I3670" i="2" s="1"/>
  <c r="H3671" i="2"/>
  <c r="I3671" i="2" s="1"/>
  <c r="H3672" i="2"/>
  <c r="I3672" i="2" s="1"/>
  <c r="H3673" i="2"/>
  <c r="I3673" i="2" s="1"/>
  <c r="H3674" i="2"/>
  <c r="I3674" i="2" s="1"/>
  <c r="H3675" i="2"/>
  <c r="I3675" i="2" s="1"/>
  <c r="H3676" i="2"/>
  <c r="I3676" i="2" s="1"/>
  <c r="H3677" i="2"/>
  <c r="I3677" i="2" s="1"/>
  <c r="H3678" i="2"/>
  <c r="I3678" i="2" s="1"/>
  <c r="H3679" i="2"/>
  <c r="I3679" i="2" s="1"/>
  <c r="H3680" i="2"/>
  <c r="I3680" i="2" s="1"/>
  <c r="H3681" i="2"/>
  <c r="I3681" i="2" s="1"/>
  <c r="H3682" i="2"/>
  <c r="I3682" i="2" s="1"/>
  <c r="H3683" i="2"/>
  <c r="I3683" i="2" s="1"/>
  <c r="H3684" i="2"/>
  <c r="I3684" i="2" s="1"/>
  <c r="H3685" i="2"/>
  <c r="I3685" i="2" s="1"/>
  <c r="H3686" i="2"/>
  <c r="I3686" i="2" s="1"/>
  <c r="H3687" i="2"/>
  <c r="I3687" i="2" s="1"/>
  <c r="H3688" i="2"/>
  <c r="I3688" i="2" s="1"/>
  <c r="H3689" i="2"/>
  <c r="I3689" i="2" s="1"/>
  <c r="H3690" i="2"/>
  <c r="I3690" i="2" s="1"/>
  <c r="H3691" i="2"/>
  <c r="I3691" i="2" s="1"/>
  <c r="H3692" i="2"/>
  <c r="I3692" i="2" s="1"/>
  <c r="H3693" i="2"/>
  <c r="I3693" i="2" s="1"/>
  <c r="H3694" i="2"/>
  <c r="I3694" i="2" s="1"/>
  <c r="H3695" i="2"/>
  <c r="I3695" i="2" s="1"/>
  <c r="H3696" i="2"/>
  <c r="I3696" i="2" s="1"/>
  <c r="H3697" i="2"/>
  <c r="I3697" i="2" s="1"/>
  <c r="H3698" i="2"/>
  <c r="I3698" i="2" s="1"/>
  <c r="H3699" i="2"/>
  <c r="I3699" i="2" s="1"/>
  <c r="H3700" i="2"/>
  <c r="I3700" i="2" s="1"/>
  <c r="H3701" i="2"/>
  <c r="I3701" i="2" s="1"/>
  <c r="H3702" i="2"/>
  <c r="I3702" i="2" s="1"/>
  <c r="H3703" i="2"/>
  <c r="I3703" i="2" s="1"/>
  <c r="H3704" i="2"/>
  <c r="I3704" i="2" s="1"/>
  <c r="H3705" i="2"/>
  <c r="I3705" i="2" s="1"/>
  <c r="H3706" i="2"/>
  <c r="I3706" i="2" s="1"/>
  <c r="H3707" i="2"/>
  <c r="I3707" i="2" s="1"/>
  <c r="H3708" i="2"/>
  <c r="I3708" i="2" s="1"/>
  <c r="H3709" i="2"/>
  <c r="I3709" i="2" s="1"/>
  <c r="H3710" i="2"/>
  <c r="I3710" i="2" s="1"/>
  <c r="H3711" i="2"/>
  <c r="I3711" i="2" s="1"/>
  <c r="H3712" i="2"/>
  <c r="I3712" i="2" s="1"/>
  <c r="H3713" i="2"/>
  <c r="I3713" i="2" s="1"/>
  <c r="H3714" i="2"/>
  <c r="I3714" i="2" s="1"/>
  <c r="H3715" i="2"/>
  <c r="I3715" i="2" s="1"/>
  <c r="H3716" i="2"/>
  <c r="I3716" i="2" s="1"/>
  <c r="H3717" i="2"/>
  <c r="I3717" i="2" s="1"/>
  <c r="H3718" i="2"/>
  <c r="I3718" i="2" s="1"/>
  <c r="H3719" i="2"/>
  <c r="I3719" i="2" s="1"/>
  <c r="H3720" i="2"/>
  <c r="I3720" i="2" s="1"/>
  <c r="H3721" i="2"/>
  <c r="I3721" i="2" s="1"/>
  <c r="H3722" i="2"/>
  <c r="I3722" i="2" s="1"/>
  <c r="H3723" i="2"/>
  <c r="I3723" i="2" s="1"/>
  <c r="H3724" i="2"/>
  <c r="I3724" i="2" s="1"/>
  <c r="H3725" i="2"/>
  <c r="I3725" i="2" s="1"/>
  <c r="H3726" i="2"/>
  <c r="I3726" i="2" s="1"/>
  <c r="H3727" i="2"/>
  <c r="I3727" i="2" s="1"/>
  <c r="H3728" i="2"/>
  <c r="I3728" i="2" s="1"/>
  <c r="H3729" i="2"/>
  <c r="I3729" i="2" s="1"/>
  <c r="H3730" i="2"/>
  <c r="I3730" i="2" s="1"/>
  <c r="H3731" i="2"/>
  <c r="I3731" i="2" s="1"/>
  <c r="H3732" i="2"/>
  <c r="I3732" i="2" s="1"/>
  <c r="H3733" i="2"/>
  <c r="I3733" i="2" s="1"/>
  <c r="H3734" i="2"/>
  <c r="I3734" i="2" s="1"/>
  <c r="H3735" i="2"/>
  <c r="I3735" i="2" s="1"/>
  <c r="H3736" i="2"/>
  <c r="I3736" i="2" s="1"/>
  <c r="H3737" i="2"/>
  <c r="I3737" i="2" s="1"/>
  <c r="H3738" i="2"/>
  <c r="I3738" i="2" s="1"/>
  <c r="H3739" i="2"/>
  <c r="I3739" i="2" s="1"/>
  <c r="H3740" i="2"/>
  <c r="I3740" i="2" s="1"/>
  <c r="H3741" i="2"/>
  <c r="I3741" i="2" s="1"/>
  <c r="H3742" i="2"/>
  <c r="I3742" i="2" s="1"/>
  <c r="H3743" i="2"/>
  <c r="I3743" i="2" s="1"/>
  <c r="H3744" i="2"/>
  <c r="I3744" i="2" s="1"/>
  <c r="H3745" i="2"/>
  <c r="I3745" i="2" s="1"/>
  <c r="H3746" i="2"/>
  <c r="I3746" i="2" s="1"/>
  <c r="H3747" i="2"/>
  <c r="I3747" i="2" s="1"/>
  <c r="H3748" i="2"/>
  <c r="I3748" i="2" s="1"/>
  <c r="H3749" i="2"/>
  <c r="I3749" i="2" s="1"/>
  <c r="H3750" i="2"/>
  <c r="I3750" i="2" s="1"/>
  <c r="H3751" i="2"/>
  <c r="I3751" i="2" s="1"/>
  <c r="H3752" i="2"/>
  <c r="I3752" i="2" s="1"/>
  <c r="H3753" i="2"/>
  <c r="I3753" i="2" s="1"/>
  <c r="H3754" i="2"/>
  <c r="I3754" i="2" s="1"/>
  <c r="H3755" i="2"/>
  <c r="I3755" i="2" s="1"/>
  <c r="H3756" i="2"/>
  <c r="I3756" i="2" s="1"/>
  <c r="H3757" i="2"/>
  <c r="I3757" i="2" s="1"/>
  <c r="H3758" i="2"/>
  <c r="I3758" i="2" s="1"/>
  <c r="H3759" i="2"/>
  <c r="I3759" i="2" s="1"/>
  <c r="H3760" i="2"/>
  <c r="I3760" i="2" s="1"/>
  <c r="H3761" i="2"/>
  <c r="I3761" i="2" s="1"/>
  <c r="H3762" i="2"/>
  <c r="I3762" i="2" s="1"/>
  <c r="H3763" i="2"/>
  <c r="I3763" i="2" s="1"/>
  <c r="H3764" i="2"/>
  <c r="I3764" i="2" s="1"/>
  <c r="H3765" i="2"/>
  <c r="I3765" i="2" s="1"/>
  <c r="H3766" i="2"/>
  <c r="I3766" i="2" s="1"/>
  <c r="H3767" i="2"/>
  <c r="I3767" i="2" s="1"/>
  <c r="H3768" i="2"/>
  <c r="I3768" i="2" s="1"/>
  <c r="H3769" i="2"/>
  <c r="I3769" i="2" s="1"/>
  <c r="H3770" i="2"/>
  <c r="I3770" i="2" s="1"/>
  <c r="H3771" i="2"/>
  <c r="I3771" i="2" s="1"/>
  <c r="H3772" i="2"/>
  <c r="I3772" i="2" s="1"/>
  <c r="H3773" i="2"/>
  <c r="I3773" i="2" s="1"/>
  <c r="H3774" i="2"/>
  <c r="I3774" i="2" s="1"/>
  <c r="H3775" i="2"/>
  <c r="I3775" i="2" s="1"/>
  <c r="H3776" i="2"/>
  <c r="I3776" i="2" s="1"/>
  <c r="H3777" i="2"/>
  <c r="I3777" i="2" s="1"/>
  <c r="H3778" i="2"/>
  <c r="I3778" i="2" s="1"/>
  <c r="H3779" i="2"/>
  <c r="I3779" i="2" s="1"/>
  <c r="H3780" i="2"/>
  <c r="I3780" i="2" s="1"/>
  <c r="H3781" i="2"/>
  <c r="I3781" i="2" s="1"/>
  <c r="H3782" i="2"/>
  <c r="I3782" i="2" s="1"/>
  <c r="H3783" i="2"/>
  <c r="I3783" i="2" s="1"/>
  <c r="H3784" i="2"/>
  <c r="I3784" i="2" s="1"/>
  <c r="H3785" i="2"/>
  <c r="I3785" i="2" s="1"/>
  <c r="H3786" i="2"/>
  <c r="I3786" i="2" s="1"/>
  <c r="H3787" i="2"/>
  <c r="I3787" i="2" s="1"/>
  <c r="H3788" i="2"/>
  <c r="I3788" i="2" s="1"/>
  <c r="H3789" i="2"/>
  <c r="I3789" i="2" s="1"/>
  <c r="H3790" i="2"/>
  <c r="I3790" i="2" s="1"/>
  <c r="H3791" i="2"/>
  <c r="I3791" i="2" s="1"/>
  <c r="H3792" i="2"/>
  <c r="I3792" i="2" s="1"/>
  <c r="H3793" i="2"/>
  <c r="I3793" i="2" s="1"/>
  <c r="H3794" i="2"/>
  <c r="I3794" i="2" s="1"/>
  <c r="H3795" i="2"/>
  <c r="I3795" i="2" s="1"/>
  <c r="H3796" i="2"/>
  <c r="I3796" i="2" s="1"/>
  <c r="H3797" i="2"/>
  <c r="I3797" i="2" s="1"/>
  <c r="H3798" i="2"/>
  <c r="I3798" i="2" s="1"/>
  <c r="H3799" i="2"/>
  <c r="I3799" i="2" s="1"/>
  <c r="H3800" i="2"/>
  <c r="I3800" i="2" s="1"/>
  <c r="H3801" i="2"/>
  <c r="I3801" i="2" s="1"/>
  <c r="H3802" i="2"/>
  <c r="I3802" i="2" s="1"/>
  <c r="H3803" i="2"/>
  <c r="I3803" i="2" s="1"/>
  <c r="H3804" i="2"/>
  <c r="I3804" i="2" s="1"/>
  <c r="H3805" i="2"/>
  <c r="I3805" i="2" s="1"/>
  <c r="H3806" i="2"/>
  <c r="I3806" i="2" s="1"/>
  <c r="H3807" i="2"/>
  <c r="I3807" i="2" s="1"/>
  <c r="H3808" i="2"/>
  <c r="I3808" i="2" s="1"/>
  <c r="H3809" i="2"/>
  <c r="I3809" i="2" s="1"/>
  <c r="H3810" i="2"/>
  <c r="I3810" i="2" s="1"/>
  <c r="H3811" i="2"/>
  <c r="I3811" i="2" s="1"/>
  <c r="H3812" i="2"/>
  <c r="I3812" i="2" s="1"/>
  <c r="H3813" i="2"/>
  <c r="I3813" i="2" s="1"/>
  <c r="H3814" i="2"/>
  <c r="I3814" i="2" s="1"/>
  <c r="H3815" i="2"/>
  <c r="I3815" i="2" s="1"/>
  <c r="H3816" i="2"/>
  <c r="I3816" i="2" s="1"/>
  <c r="H3817" i="2"/>
  <c r="I3817" i="2" s="1"/>
  <c r="H3818" i="2"/>
  <c r="I3818" i="2" s="1"/>
  <c r="H3819" i="2"/>
  <c r="I3819" i="2" s="1"/>
  <c r="H3820" i="2"/>
  <c r="I3820" i="2" s="1"/>
  <c r="H3821" i="2"/>
  <c r="I3821" i="2" s="1"/>
  <c r="H3822" i="2"/>
  <c r="I3822" i="2" s="1"/>
  <c r="H3823" i="2"/>
  <c r="I3823" i="2" s="1"/>
  <c r="H3824" i="2"/>
  <c r="I3824" i="2" s="1"/>
  <c r="H3825" i="2"/>
  <c r="I3825" i="2" s="1"/>
  <c r="H3826" i="2"/>
  <c r="I3826" i="2" s="1"/>
  <c r="H3827" i="2"/>
  <c r="I3827" i="2" s="1"/>
  <c r="H3828" i="2"/>
  <c r="I3828" i="2" s="1"/>
  <c r="H3829" i="2"/>
  <c r="I3829" i="2" s="1"/>
  <c r="H3830" i="2"/>
  <c r="I3830" i="2" s="1"/>
  <c r="H3831" i="2"/>
  <c r="I3831" i="2" s="1"/>
  <c r="H3832" i="2"/>
  <c r="I3832" i="2" s="1"/>
  <c r="H3833" i="2"/>
  <c r="I3833" i="2" s="1"/>
  <c r="H3834" i="2"/>
  <c r="I3834" i="2" s="1"/>
  <c r="H3835" i="2"/>
  <c r="I3835" i="2" s="1"/>
  <c r="H3836" i="2"/>
  <c r="I3836" i="2" s="1"/>
  <c r="H3837" i="2"/>
  <c r="I3837" i="2" s="1"/>
  <c r="H3838" i="2"/>
  <c r="I3838" i="2" s="1"/>
  <c r="H3839" i="2"/>
  <c r="I3839" i="2" s="1"/>
  <c r="H3840" i="2"/>
  <c r="I3840" i="2" s="1"/>
  <c r="H3841" i="2"/>
  <c r="I3841" i="2" s="1"/>
  <c r="H3842" i="2"/>
  <c r="I3842" i="2" s="1"/>
  <c r="H3843" i="2"/>
  <c r="I3843" i="2" s="1"/>
  <c r="H3844" i="2"/>
  <c r="I3844" i="2" s="1"/>
  <c r="H3845" i="2"/>
  <c r="I3845" i="2" s="1"/>
  <c r="H3846" i="2"/>
  <c r="I3846" i="2" s="1"/>
  <c r="H3847" i="2"/>
  <c r="I3847" i="2" s="1"/>
  <c r="H3848" i="2"/>
  <c r="I3848" i="2" s="1"/>
  <c r="H3849" i="2"/>
  <c r="I3849" i="2" s="1"/>
  <c r="H3850" i="2"/>
  <c r="I3850" i="2" s="1"/>
  <c r="H3851" i="2"/>
  <c r="I3851" i="2" s="1"/>
  <c r="H3852" i="2"/>
  <c r="I3852" i="2" s="1"/>
  <c r="H3853" i="2"/>
  <c r="I3853" i="2" s="1"/>
  <c r="H3854" i="2"/>
  <c r="I3854" i="2" s="1"/>
  <c r="H3855" i="2"/>
  <c r="I3855" i="2" s="1"/>
  <c r="H3856" i="2"/>
  <c r="I3856" i="2" s="1"/>
  <c r="H3857" i="2"/>
  <c r="I3857" i="2" s="1"/>
  <c r="H3858" i="2"/>
  <c r="I3858" i="2" s="1"/>
  <c r="H3859" i="2"/>
  <c r="I3859" i="2" s="1"/>
  <c r="H3860" i="2"/>
  <c r="I3860" i="2" s="1"/>
  <c r="H3861" i="2"/>
  <c r="I3861" i="2" s="1"/>
  <c r="H3862" i="2"/>
  <c r="I3862" i="2" s="1"/>
  <c r="H3863" i="2"/>
  <c r="I3863" i="2" s="1"/>
  <c r="H3864" i="2"/>
  <c r="I3864" i="2" s="1"/>
  <c r="H3865" i="2"/>
  <c r="I3865" i="2" s="1"/>
  <c r="H3866" i="2"/>
  <c r="I3866" i="2" s="1"/>
  <c r="H3867" i="2"/>
  <c r="I3867" i="2" s="1"/>
  <c r="H3868" i="2"/>
  <c r="I3868" i="2" s="1"/>
  <c r="H3869" i="2"/>
  <c r="I3869" i="2" s="1"/>
  <c r="H3870" i="2"/>
  <c r="I3870" i="2" s="1"/>
  <c r="H3871" i="2"/>
  <c r="I3871" i="2" s="1"/>
  <c r="H3872" i="2"/>
  <c r="I3872" i="2" s="1"/>
  <c r="H3873" i="2"/>
  <c r="I3873" i="2" s="1"/>
  <c r="H3874" i="2"/>
  <c r="I3874" i="2" s="1"/>
  <c r="H3875" i="2"/>
  <c r="I3875" i="2" s="1"/>
  <c r="H3876" i="2"/>
  <c r="I3876" i="2" s="1"/>
  <c r="H3877" i="2"/>
  <c r="I3877" i="2" s="1"/>
  <c r="H3878" i="2"/>
  <c r="I3878" i="2" s="1"/>
  <c r="H3879" i="2"/>
  <c r="I3879" i="2" s="1"/>
  <c r="H3880" i="2"/>
  <c r="I3880" i="2" s="1"/>
  <c r="H3881" i="2"/>
  <c r="I3881" i="2" s="1"/>
  <c r="H3882" i="2"/>
  <c r="I3882" i="2" s="1"/>
  <c r="H3883" i="2"/>
  <c r="I3883" i="2" s="1"/>
  <c r="H3884" i="2"/>
  <c r="I3884" i="2" s="1"/>
  <c r="H3885" i="2"/>
  <c r="I3885" i="2" s="1"/>
  <c r="H3886" i="2"/>
  <c r="I3886" i="2" s="1"/>
  <c r="H3887" i="2"/>
  <c r="I3887" i="2" s="1"/>
  <c r="H3888" i="2"/>
  <c r="I3888" i="2" s="1"/>
  <c r="H3889" i="2"/>
  <c r="I3889" i="2" s="1"/>
  <c r="H3890" i="2"/>
  <c r="I3890" i="2" s="1"/>
  <c r="H3891" i="2"/>
  <c r="I3891" i="2" s="1"/>
  <c r="H3892" i="2"/>
  <c r="I3892" i="2" s="1"/>
  <c r="H3893" i="2"/>
  <c r="I3893" i="2" s="1"/>
  <c r="H3894" i="2"/>
  <c r="I3894" i="2" s="1"/>
  <c r="H3895" i="2"/>
  <c r="I3895" i="2" s="1"/>
  <c r="H3896" i="2"/>
  <c r="I3896" i="2" s="1"/>
  <c r="H3897" i="2"/>
  <c r="I3897" i="2" s="1"/>
  <c r="H3898" i="2"/>
  <c r="I3898" i="2" s="1"/>
  <c r="H3899" i="2"/>
  <c r="I3899" i="2" s="1"/>
  <c r="H3900" i="2"/>
  <c r="I3900" i="2" s="1"/>
  <c r="H3901" i="2"/>
  <c r="I3901" i="2" s="1"/>
  <c r="N2" i="2"/>
  <c r="N3" i="2"/>
  <c r="P3" i="2" s="1"/>
  <c r="N4" i="2"/>
  <c r="P4" i="2" s="1"/>
  <c r="N5" i="2"/>
  <c r="P5" i="2" s="1"/>
  <c r="N6" i="2"/>
  <c r="P6" i="2" s="1"/>
  <c r="N7" i="2"/>
  <c r="P7" i="2" s="1"/>
  <c r="N8" i="2"/>
  <c r="P8" i="2" s="1"/>
  <c r="N9" i="2"/>
  <c r="P9" i="2" s="1"/>
  <c r="N10" i="2"/>
  <c r="P10" i="2" s="1"/>
  <c r="N11" i="2"/>
  <c r="P11" i="2" s="1"/>
  <c r="N12" i="2"/>
  <c r="P12" i="2" s="1"/>
  <c r="N13" i="2"/>
  <c r="P13" i="2" s="1"/>
  <c r="N14" i="2"/>
  <c r="P14" i="2" s="1"/>
  <c r="N15" i="2"/>
  <c r="P15" i="2" s="1"/>
  <c r="N16" i="2"/>
  <c r="P16" i="2" s="1"/>
  <c r="N17" i="2"/>
  <c r="P17" i="2" s="1"/>
  <c r="N18" i="2"/>
  <c r="P18" i="2" s="1"/>
  <c r="N19" i="2"/>
  <c r="P19" i="2" s="1"/>
  <c r="N20" i="2"/>
  <c r="P20" i="2" s="1"/>
  <c r="N21" i="2"/>
  <c r="P21" i="2" s="1"/>
  <c r="N22" i="2"/>
  <c r="P22" i="2" s="1"/>
  <c r="N23" i="2"/>
  <c r="P23" i="2" s="1"/>
  <c r="N24" i="2"/>
  <c r="P24" i="2" s="1"/>
  <c r="N25" i="2"/>
  <c r="P25" i="2" s="1"/>
  <c r="N26" i="2"/>
  <c r="P26" i="2" s="1"/>
  <c r="N27" i="2"/>
  <c r="P27" i="2" s="1"/>
  <c r="N28" i="2"/>
  <c r="P28" i="2" s="1"/>
  <c r="N29" i="2"/>
  <c r="P29" i="2" s="1"/>
  <c r="N30" i="2"/>
  <c r="P30" i="2" s="1"/>
  <c r="N31" i="2"/>
  <c r="P31" i="2" s="1"/>
  <c r="N32" i="2"/>
  <c r="P32" i="2" s="1"/>
  <c r="N33" i="2"/>
  <c r="P33" i="2" s="1"/>
  <c r="N34" i="2"/>
  <c r="P34" i="2" s="1"/>
  <c r="N35" i="2"/>
  <c r="P35" i="2" s="1"/>
  <c r="N36" i="2"/>
  <c r="P36" i="2" s="1"/>
  <c r="N37" i="2"/>
  <c r="P37" i="2" s="1"/>
  <c r="N38" i="2"/>
  <c r="P38" i="2" s="1"/>
  <c r="N39" i="2"/>
  <c r="P39" i="2" s="1"/>
  <c r="N40" i="2"/>
  <c r="P40" i="2" s="1"/>
  <c r="N41" i="2"/>
  <c r="P41" i="2" s="1"/>
  <c r="N42" i="2"/>
  <c r="P42" i="2" s="1"/>
  <c r="N43" i="2"/>
  <c r="P43" i="2" s="1"/>
  <c r="N44" i="2"/>
  <c r="P44" i="2" s="1"/>
  <c r="N45" i="2"/>
  <c r="P45" i="2" s="1"/>
  <c r="N46" i="2"/>
  <c r="P46" i="2" s="1"/>
  <c r="N47" i="2"/>
  <c r="P47" i="2" s="1"/>
  <c r="N48" i="2"/>
  <c r="P48" i="2" s="1"/>
  <c r="N49" i="2"/>
  <c r="P49" i="2" s="1"/>
  <c r="N50" i="2"/>
  <c r="P50" i="2" s="1"/>
  <c r="N51" i="2"/>
  <c r="P51" i="2" s="1"/>
  <c r="N52" i="2"/>
  <c r="P52" i="2" s="1"/>
  <c r="N53" i="2"/>
  <c r="P53" i="2" s="1"/>
  <c r="N54" i="2"/>
  <c r="P54" i="2" s="1"/>
  <c r="N55" i="2"/>
  <c r="P55" i="2" s="1"/>
  <c r="N56" i="2"/>
  <c r="P56" i="2" s="1"/>
  <c r="N57" i="2"/>
  <c r="P57" i="2" s="1"/>
  <c r="N58" i="2"/>
  <c r="P58" i="2" s="1"/>
  <c r="N59" i="2"/>
  <c r="P59" i="2" s="1"/>
  <c r="N60" i="2"/>
  <c r="P60" i="2" s="1"/>
  <c r="N61" i="2"/>
  <c r="P61" i="2" s="1"/>
  <c r="N62" i="2"/>
  <c r="P62" i="2" s="1"/>
  <c r="N63" i="2"/>
  <c r="P63" i="2" s="1"/>
  <c r="N64" i="2"/>
  <c r="P64" i="2" s="1"/>
  <c r="N65" i="2"/>
  <c r="P65" i="2" s="1"/>
  <c r="N66" i="2"/>
  <c r="P66" i="2" s="1"/>
  <c r="N67" i="2"/>
  <c r="P67" i="2" s="1"/>
  <c r="N68" i="2"/>
  <c r="P68" i="2" s="1"/>
  <c r="N69" i="2"/>
  <c r="P69" i="2" s="1"/>
  <c r="N70" i="2"/>
  <c r="P70" i="2" s="1"/>
  <c r="N71" i="2"/>
  <c r="P71" i="2" s="1"/>
  <c r="N72" i="2"/>
  <c r="P72" i="2" s="1"/>
  <c r="N73" i="2"/>
  <c r="P73" i="2" s="1"/>
  <c r="N74" i="2"/>
  <c r="P74" i="2" s="1"/>
  <c r="N75" i="2"/>
  <c r="P75" i="2" s="1"/>
  <c r="N76" i="2"/>
  <c r="P76" i="2" s="1"/>
  <c r="N77" i="2"/>
  <c r="P77" i="2" s="1"/>
  <c r="N78" i="2"/>
  <c r="P78" i="2" s="1"/>
  <c r="N79" i="2"/>
  <c r="P79" i="2" s="1"/>
  <c r="N80" i="2"/>
  <c r="P80" i="2" s="1"/>
  <c r="N81" i="2"/>
  <c r="P81" i="2" s="1"/>
  <c r="N82" i="2"/>
  <c r="P82" i="2" s="1"/>
  <c r="N83" i="2"/>
  <c r="P83" i="2" s="1"/>
  <c r="N84" i="2"/>
  <c r="P84" i="2" s="1"/>
  <c r="N85" i="2"/>
  <c r="P85" i="2" s="1"/>
  <c r="N86" i="2"/>
  <c r="P86" i="2" s="1"/>
  <c r="N87" i="2"/>
  <c r="P87" i="2" s="1"/>
  <c r="N88" i="2"/>
  <c r="P88" i="2" s="1"/>
  <c r="N89" i="2"/>
  <c r="P89" i="2" s="1"/>
  <c r="N90" i="2"/>
  <c r="P90" i="2" s="1"/>
  <c r="N91" i="2"/>
  <c r="P91" i="2" s="1"/>
  <c r="N92" i="2"/>
  <c r="P92" i="2" s="1"/>
  <c r="N93" i="2"/>
  <c r="P93" i="2" s="1"/>
  <c r="N94" i="2"/>
  <c r="P94" i="2" s="1"/>
  <c r="N95" i="2"/>
  <c r="P95" i="2" s="1"/>
  <c r="N96" i="2"/>
  <c r="P96" i="2" s="1"/>
  <c r="N97" i="2"/>
  <c r="P97" i="2" s="1"/>
  <c r="N98" i="2"/>
  <c r="P98" i="2" s="1"/>
  <c r="N99" i="2"/>
  <c r="P99" i="2" s="1"/>
  <c r="N100" i="2"/>
  <c r="P100" i="2" s="1"/>
  <c r="N101" i="2"/>
  <c r="P101" i="2" s="1"/>
  <c r="N102" i="2"/>
  <c r="P102" i="2" s="1"/>
  <c r="N103" i="2"/>
  <c r="P103" i="2" s="1"/>
  <c r="N104" i="2"/>
  <c r="P104" i="2" s="1"/>
  <c r="N105" i="2"/>
  <c r="P105" i="2" s="1"/>
  <c r="N106" i="2"/>
  <c r="P106" i="2" s="1"/>
  <c r="N107" i="2"/>
  <c r="P107" i="2" s="1"/>
  <c r="N108" i="2"/>
  <c r="P108" i="2" s="1"/>
  <c r="N109" i="2"/>
  <c r="P109" i="2" s="1"/>
  <c r="N110" i="2"/>
  <c r="P110" i="2" s="1"/>
  <c r="N111" i="2"/>
  <c r="P111" i="2" s="1"/>
  <c r="N112" i="2"/>
  <c r="P112" i="2" s="1"/>
  <c r="N113" i="2"/>
  <c r="P113" i="2" s="1"/>
  <c r="N114" i="2"/>
  <c r="P114" i="2" s="1"/>
  <c r="N115" i="2"/>
  <c r="P115" i="2" s="1"/>
  <c r="N116" i="2"/>
  <c r="P116" i="2" s="1"/>
  <c r="N117" i="2"/>
  <c r="P117" i="2" s="1"/>
  <c r="N118" i="2"/>
  <c r="P118" i="2" s="1"/>
  <c r="N119" i="2"/>
  <c r="P119" i="2" s="1"/>
  <c r="N120" i="2"/>
  <c r="P120" i="2" s="1"/>
  <c r="N121" i="2"/>
  <c r="P121" i="2" s="1"/>
  <c r="N122" i="2"/>
  <c r="P122" i="2" s="1"/>
  <c r="N123" i="2"/>
  <c r="P123" i="2" s="1"/>
  <c r="N124" i="2"/>
  <c r="P124" i="2" s="1"/>
  <c r="N125" i="2"/>
  <c r="P125" i="2" s="1"/>
  <c r="N126" i="2"/>
  <c r="P126" i="2" s="1"/>
  <c r="N127" i="2"/>
  <c r="P127" i="2" s="1"/>
  <c r="N128" i="2"/>
  <c r="P128" i="2" s="1"/>
  <c r="N129" i="2"/>
  <c r="P129" i="2" s="1"/>
  <c r="N130" i="2"/>
  <c r="P130" i="2" s="1"/>
  <c r="N131" i="2"/>
  <c r="P131" i="2" s="1"/>
  <c r="N132" i="2"/>
  <c r="P132" i="2" s="1"/>
  <c r="N133" i="2"/>
  <c r="P133" i="2" s="1"/>
  <c r="N134" i="2"/>
  <c r="P134" i="2" s="1"/>
  <c r="N135" i="2"/>
  <c r="P135" i="2" s="1"/>
  <c r="N136" i="2"/>
  <c r="P136" i="2" s="1"/>
  <c r="N137" i="2"/>
  <c r="P137" i="2" s="1"/>
  <c r="N138" i="2"/>
  <c r="P138" i="2" s="1"/>
  <c r="N139" i="2"/>
  <c r="P139" i="2" s="1"/>
  <c r="N140" i="2"/>
  <c r="P140" i="2" s="1"/>
  <c r="N141" i="2"/>
  <c r="P141" i="2" s="1"/>
  <c r="N142" i="2"/>
  <c r="P142" i="2" s="1"/>
  <c r="N143" i="2"/>
  <c r="P143" i="2" s="1"/>
  <c r="N144" i="2"/>
  <c r="P144" i="2" s="1"/>
  <c r="N145" i="2"/>
  <c r="P145" i="2" s="1"/>
  <c r="N146" i="2"/>
  <c r="P146" i="2" s="1"/>
  <c r="N147" i="2"/>
  <c r="P147" i="2" s="1"/>
  <c r="N148" i="2"/>
  <c r="P148" i="2" s="1"/>
  <c r="N149" i="2"/>
  <c r="P149" i="2" s="1"/>
  <c r="N150" i="2"/>
  <c r="P150" i="2" s="1"/>
  <c r="N151" i="2"/>
  <c r="P151" i="2" s="1"/>
  <c r="N152" i="2"/>
  <c r="P152" i="2" s="1"/>
  <c r="N153" i="2"/>
  <c r="P153" i="2" s="1"/>
  <c r="N154" i="2"/>
  <c r="P154" i="2" s="1"/>
  <c r="N155" i="2"/>
  <c r="P155" i="2" s="1"/>
  <c r="N156" i="2"/>
  <c r="P156" i="2" s="1"/>
  <c r="N157" i="2"/>
  <c r="P157" i="2" s="1"/>
  <c r="N158" i="2"/>
  <c r="P158" i="2" s="1"/>
  <c r="N159" i="2"/>
  <c r="P159" i="2" s="1"/>
  <c r="N160" i="2"/>
  <c r="P160" i="2" s="1"/>
  <c r="N161" i="2"/>
  <c r="P161" i="2" s="1"/>
  <c r="N162" i="2"/>
  <c r="P162" i="2" s="1"/>
  <c r="N163" i="2"/>
  <c r="P163" i="2" s="1"/>
  <c r="N164" i="2"/>
  <c r="P164" i="2" s="1"/>
  <c r="N165" i="2"/>
  <c r="P165" i="2" s="1"/>
  <c r="N166" i="2"/>
  <c r="P166" i="2" s="1"/>
  <c r="N167" i="2"/>
  <c r="P167" i="2" s="1"/>
  <c r="N168" i="2"/>
  <c r="P168" i="2" s="1"/>
  <c r="N169" i="2"/>
  <c r="P169" i="2" s="1"/>
  <c r="N170" i="2"/>
  <c r="P170" i="2" s="1"/>
  <c r="N171" i="2"/>
  <c r="P171" i="2" s="1"/>
  <c r="N172" i="2"/>
  <c r="P172" i="2" s="1"/>
  <c r="N173" i="2"/>
  <c r="P173" i="2" s="1"/>
  <c r="N174" i="2"/>
  <c r="P174" i="2" s="1"/>
  <c r="N175" i="2"/>
  <c r="P175" i="2" s="1"/>
  <c r="N176" i="2"/>
  <c r="P176" i="2" s="1"/>
  <c r="N177" i="2"/>
  <c r="P177" i="2" s="1"/>
  <c r="N178" i="2"/>
  <c r="P178" i="2" s="1"/>
  <c r="N179" i="2"/>
  <c r="P179" i="2" s="1"/>
  <c r="N180" i="2"/>
  <c r="P180" i="2" s="1"/>
  <c r="N181" i="2"/>
  <c r="P181" i="2" s="1"/>
  <c r="N182" i="2"/>
  <c r="P182" i="2" s="1"/>
  <c r="N183" i="2"/>
  <c r="P183" i="2" s="1"/>
  <c r="N184" i="2"/>
  <c r="P184" i="2" s="1"/>
  <c r="N185" i="2"/>
  <c r="P185" i="2" s="1"/>
  <c r="N186" i="2"/>
  <c r="P186" i="2" s="1"/>
  <c r="N187" i="2"/>
  <c r="P187" i="2" s="1"/>
  <c r="N188" i="2"/>
  <c r="P188" i="2" s="1"/>
  <c r="N189" i="2"/>
  <c r="P189" i="2" s="1"/>
  <c r="N190" i="2"/>
  <c r="P190" i="2" s="1"/>
  <c r="N191" i="2"/>
  <c r="P191" i="2" s="1"/>
  <c r="N192" i="2"/>
  <c r="P192" i="2" s="1"/>
  <c r="N193" i="2"/>
  <c r="P193" i="2" s="1"/>
  <c r="N194" i="2"/>
  <c r="P194" i="2" s="1"/>
  <c r="N195" i="2"/>
  <c r="P195" i="2" s="1"/>
  <c r="N196" i="2"/>
  <c r="P196" i="2" s="1"/>
  <c r="N197" i="2"/>
  <c r="P197" i="2" s="1"/>
  <c r="N198" i="2"/>
  <c r="P198" i="2" s="1"/>
  <c r="N199" i="2"/>
  <c r="P199" i="2" s="1"/>
  <c r="N200" i="2"/>
  <c r="P200" i="2" s="1"/>
  <c r="N201" i="2"/>
  <c r="P201" i="2" s="1"/>
  <c r="N202" i="2"/>
  <c r="P202" i="2" s="1"/>
  <c r="N203" i="2"/>
  <c r="P203" i="2" s="1"/>
  <c r="N204" i="2"/>
  <c r="P204" i="2" s="1"/>
  <c r="N205" i="2"/>
  <c r="P205" i="2" s="1"/>
  <c r="N206" i="2"/>
  <c r="P206" i="2" s="1"/>
  <c r="N207" i="2"/>
  <c r="P207" i="2" s="1"/>
  <c r="N208" i="2"/>
  <c r="P208" i="2" s="1"/>
  <c r="N209" i="2"/>
  <c r="P209" i="2" s="1"/>
  <c r="N210" i="2"/>
  <c r="P210" i="2" s="1"/>
  <c r="N211" i="2"/>
  <c r="P211" i="2" s="1"/>
  <c r="N212" i="2"/>
  <c r="P212" i="2" s="1"/>
  <c r="N213" i="2"/>
  <c r="P213" i="2" s="1"/>
  <c r="N214" i="2"/>
  <c r="P214" i="2" s="1"/>
  <c r="N215" i="2"/>
  <c r="P215" i="2" s="1"/>
  <c r="N216" i="2"/>
  <c r="P216" i="2" s="1"/>
  <c r="N217" i="2"/>
  <c r="P217" i="2" s="1"/>
  <c r="N218" i="2"/>
  <c r="P218" i="2" s="1"/>
  <c r="N219" i="2"/>
  <c r="P219" i="2" s="1"/>
  <c r="N220" i="2"/>
  <c r="P220" i="2" s="1"/>
  <c r="N221" i="2"/>
  <c r="P221" i="2" s="1"/>
  <c r="N222" i="2"/>
  <c r="P222" i="2" s="1"/>
  <c r="N223" i="2"/>
  <c r="P223" i="2" s="1"/>
  <c r="N224" i="2"/>
  <c r="P224" i="2" s="1"/>
  <c r="N225" i="2"/>
  <c r="P225" i="2" s="1"/>
  <c r="N226" i="2"/>
  <c r="P226" i="2" s="1"/>
  <c r="N227" i="2"/>
  <c r="P227" i="2" s="1"/>
  <c r="N228" i="2"/>
  <c r="P228" i="2" s="1"/>
  <c r="N229" i="2"/>
  <c r="P229" i="2" s="1"/>
  <c r="N230" i="2"/>
  <c r="P230" i="2" s="1"/>
  <c r="N231" i="2"/>
  <c r="P231" i="2" s="1"/>
  <c r="N232" i="2"/>
  <c r="P232" i="2" s="1"/>
  <c r="N233" i="2"/>
  <c r="P233" i="2" s="1"/>
  <c r="N234" i="2"/>
  <c r="P234" i="2" s="1"/>
  <c r="N235" i="2"/>
  <c r="P235" i="2" s="1"/>
  <c r="N236" i="2"/>
  <c r="P236" i="2" s="1"/>
  <c r="N237" i="2"/>
  <c r="P237" i="2" s="1"/>
  <c r="N238" i="2"/>
  <c r="P238" i="2" s="1"/>
  <c r="N239" i="2"/>
  <c r="P239" i="2" s="1"/>
  <c r="N240" i="2"/>
  <c r="P240" i="2" s="1"/>
  <c r="N241" i="2"/>
  <c r="P241" i="2" s="1"/>
  <c r="N242" i="2"/>
  <c r="P242" i="2" s="1"/>
  <c r="N243" i="2"/>
  <c r="P243" i="2" s="1"/>
  <c r="N244" i="2"/>
  <c r="P244" i="2" s="1"/>
  <c r="N245" i="2"/>
  <c r="P245" i="2" s="1"/>
  <c r="N246" i="2"/>
  <c r="P246" i="2" s="1"/>
  <c r="N247" i="2"/>
  <c r="P247" i="2" s="1"/>
  <c r="N248" i="2"/>
  <c r="P248" i="2" s="1"/>
  <c r="N249" i="2"/>
  <c r="P249" i="2" s="1"/>
  <c r="N250" i="2"/>
  <c r="P250" i="2" s="1"/>
  <c r="N251" i="2"/>
  <c r="P251" i="2" s="1"/>
  <c r="N252" i="2"/>
  <c r="P252" i="2" s="1"/>
  <c r="N253" i="2"/>
  <c r="P253" i="2" s="1"/>
  <c r="N254" i="2"/>
  <c r="P254" i="2" s="1"/>
  <c r="N255" i="2"/>
  <c r="P255" i="2" s="1"/>
  <c r="N256" i="2"/>
  <c r="P256" i="2" s="1"/>
  <c r="N257" i="2"/>
  <c r="P257" i="2" s="1"/>
  <c r="N258" i="2"/>
  <c r="P258" i="2" s="1"/>
  <c r="N259" i="2"/>
  <c r="P259" i="2" s="1"/>
  <c r="N260" i="2"/>
  <c r="P260" i="2" s="1"/>
  <c r="N261" i="2"/>
  <c r="P261" i="2" s="1"/>
  <c r="N262" i="2"/>
  <c r="P262" i="2" s="1"/>
  <c r="N263" i="2"/>
  <c r="P263" i="2" s="1"/>
  <c r="N264" i="2"/>
  <c r="P264" i="2" s="1"/>
  <c r="N265" i="2"/>
  <c r="P265" i="2" s="1"/>
  <c r="N266" i="2"/>
  <c r="P266" i="2" s="1"/>
  <c r="N267" i="2"/>
  <c r="P267" i="2" s="1"/>
  <c r="N268" i="2"/>
  <c r="P268" i="2" s="1"/>
  <c r="N269" i="2"/>
  <c r="P269" i="2" s="1"/>
  <c r="N270" i="2"/>
  <c r="P270" i="2" s="1"/>
  <c r="N271" i="2"/>
  <c r="P271" i="2" s="1"/>
  <c r="N272" i="2"/>
  <c r="P272" i="2" s="1"/>
  <c r="N273" i="2"/>
  <c r="P273" i="2" s="1"/>
  <c r="N274" i="2"/>
  <c r="P274" i="2" s="1"/>
  <c r="N275" i="2"/>
  <c r="P275" i="2" s="1"/>
  <c r="N276" i="2"/>
  <c r="P276" i="2" s="1"/>
  <c r="N277" i="2"/>
  <c r="P277" i="2" s="1"/>
  <c r="N278" i="2"/>
  <c r="P278" i="2" s="1"/>
  <c r="N279" i="2"/>
  <c r="P279" i="2" s="1"/>
  <c r="N280" i="2"/>
  <c r="P280" i="2" s="1"/>
  <c r="N281" i="2"/>
  <c r="P281" i="2" s="1"/>
  <c r="N282" i="2"/>
  <c r="P282" i="2" s="1"/>
  <c r="N283" i="2"/>
  <c r="P283" i="2" s="1"/>
  <c r="N284" i="2"/>
  <c r="P284" i="2" s="1"/>
  <c r="N285" i="2"/>
  <c r="P285" i="2" s="1"/>
  <c r="N286" i="2"/>
  <c r="P286" i="2" s="1"/>
  <c r="N287" i="2"/>
  <c r="P287" i="2" s="1"/>
  <c r="N288" i="2"/>
  <c r="P288" i="2" s="1"/>
  <c r="N289" i="2"/>
  <c r="P289" i="2" s="1"/>
  <c r="N290" i="2"/>
  <c r="P290" i="2" s="1"/>
  <c r="N291" i="2"/>
  <c r="P291" i="2" s="1"/>
  <c r="N292" i="2"/>
  <c r="P292" i="2" s="1"/>
  <c r="N293" i="2"/>
  <c r="P293" i="2" s="1"/>
  <c r="N294" i="2"/>
  <c r="P294" i="2" s="1"/>
  <c r="N295" i="2"/>
  <c r="P295" i="2" s="1"/>
  <c r="N296" i="2"/>
  <c r="P296" i="2" s="1"/>
  <c r="N297" i="2"/>
  <c r="P297" i="2" s="1"/>
  <c r="N298" i="2"/>
  <c r="P298" i="2" s="1"/>
  <c r="N299" i="2"/>
  <c r="P299" i="2" s="1"/>
  <c r="N300" i="2"/>
  <c r="P300" i="2" s="1"/>
  <c r="N301" i="2"/>
  <c r="P301" i="2" s="1"/>
  <c r="N302" i="2"/>
  <c r="P302" i="2" s="1"/>
  <c r="N303" i="2"/>
  <c r="P303" i="2" s="1"/>
  <c r="N304" i="2"/>
  <c r="P304" i="2" s="1"/>
  <c r="N305" i="2"/>
  <c r="P305" i="2" s="1"/>
  <c r="N306" i="2"/>
  <c r="P306" i="2" s="1"/>
  <c r="N307" i="2"/>
  <c r="P307" i="2" s="1"/>
  <c r="N308" i="2"/>
  <c r="P308" i="2" s="1"/>
  <c r="N309" i="2"/>
  <c r="P309" i="2" s="1"/>
  <c r="N310" i="2"/>
  <c r="P310" i="2" s="1"/>
  <c r="N311" i="2"/>
  <c r="P311" i="2" s="1"/>
  <c r="N312" i="2"/>
  <c r="P312" i="2" s="1"/>
  <c r="N313" i="2"/>
  <c r="P313" i="2" s="1"/>
  <c r="N314" i="2"/>
  <c r="P314" i="2" s="1"/>
  <c r="N315" i="2"/>
  <c r="P315" i="2" s="1"/>
  <c r="N316" i="2"/>
  <c r="P316" i="2" s="1"/>
  <c r="N317" i="2"/>
  <c r="P317" i="2" s="1"/>
  <c r="N318" i="2"/>
  <c r="P318" i="2" s="1"/>
  <c r="N319" i="2"/>
  <c r="P319" i="2" s="1"/>
  <c r="N320" i="2"/>
  <c r="P320" i="2" s="1"/>
  <c r="N321" i="2"/>
  <c r="P321" i="2" s="1"/>
  <c r="N322" i="2"/>
  <c r="P322" i="2" s="1"/>
  <c r="N323" i="2"/>
  <c r="P323" i="2" s="1"/>
  <c r="N324" i="2"/>
  <c r="P324" i="2" s="1"/>
  <c r="N325" i="2"/>
  <c r="P325" i="2" s="1"/>
  <c r="N326" i="2"/>
  <c r="P326" i="2" s="1"/>
  <c r="N327" i="2"/>
  <c r="P327" i="2" s="1"/>
  <c r="N328" i="2"/>
  <c r="P328" i="2" s="1"/>
  <c r="N329" i="2"/>
  <c r="P329" i="2" s="1"/>
  <c r="N330" i="2"/>
  <c r="P330" i="2" s="1"/>
  <c r="N331" i="2"/>
  <c r="P331" i="2" s="1"/>
  <c r="N332" i="2"/>
  <c r="P332" i="2" s="1"/>
  <c r="N333" i="2"/>
  <c r="P333" i="2" s="1"/>
  <c r="N334" i="2"/>
  <c r="P334" i="2" s="1"/>
  <c r="N335" i="2"/>
  <c r="P335" i="2" s="1"/>
  <c r="N336" i="2"/>
  <c r="P336" i="2" s="1"/>
  <c r="N337" i="2"/>
  <c r="P337" i="2" s="1"/>
  <c r="N338" i="2"/>
  <c r="P338" i="2" s="1"/>
  <c r="N339" i="2"/>
  <c r="P339" i="2" s="1"/>
  <c r="N340" i="2"/>
  <c r="P340" i="2" s="1"/>
  <c r="N341" i="2"/>
  <c r="P341" i="2" s="1"/>
  <c r="N342" i="2"/>
  <c r="P342" i="2" s="1"/>
  <c r="N343" i="2"/>
  <c r="P343" i="2" s="1"/>
  <c r="N344" i="2"/>
  <c r="P344" i="2" s="1"/>
  <c r="N345" i="2"/>
  <c r="P345" i="2" s="1"/>
  <c r="N346" i="2"/>
  <c r="P346" i="2" s="1"/>
  <c r="N347" i="2"/>
  <c r="P347" i="2" s="1"/>
  <c r="N348" i="2"/>
  <c r="P348" i="2" s="1"/>
  <c r="N349" i="2"/>
  <c r="P349" i="2" s="1"/>
  <c r="N350" i="2"/>
  <c r="P350" i="2" s="1"/>
  <c r="N351" i="2"/>
  <c r="P351" i="2" s="1"/>
  <c r="N352" i="2"/>
  <c r="P352" i="2" s="1"/>
  <c r="N353" i="2"/>
  <c r="P353" i="2" s="1"/>
  <c r="N354" i="2"/>
  <c r="P354" i="2" s="1"/>
  <c r="N355" i="2"/>
  <c r="P355" i="2" s="1"/>
  <c r="N356" i="2"/>
  <c r="P356" i="2" s="1"/>
  <c r="N357" i="2"/>
  <c r="P357" i="2" s="1"/>
  <c r="N358" i="2"/>
  <c r="P358" i="2" s="1"/>
  <c r="N359" i="2"/>
  <c r="P359" i="2" s="1"/>
  <c r="N360" i="2"/>
  <c r="P360" i="2" s="1"/>
  <c r="N361" i="2"/>
  <c r="P361" i="2" s="1"/>
  <c r="N362" i="2"/>
  <c r="P362" i="2" s="1"/>
  <c r="N363" i="2"/>
  <c r="P363" i="2" s="1"/>
  <c r="N364" i="2"/>
  <c r="P364" i="2" s="1"/>
  <c r="N365" i="2"/>
  <c r="P365" i="2" s="1"/>
  <c r="N366" i="2"/>
  <c r="P366" i="2" s="1"/>
  <c r="N367" i="2"/>
  <c r="P367" i="2" s="1"/>
  <c r="N368" i="2"/>
  <c r="P368" i="2" s="1"/>
  <c r="N369" i="2"/>
  <c r="P369" i="2" s="1"/>
  <c r="N370" i="2"/>
  <c r="P370" i="2" s="1"/>
  <c r="N371" i="2"/>
  <c r="P371" i="2" s="1"/>
  <c r="N372" i="2"/>
  <c r="P372" i="2" s="1"/>
  <c r="N373" i="2"/>
  <c r="P373" i="2" s="1"/>
  <c r="N374" i="2"/>
  <c r="P374" i="2" s="1"/>
  <c r="N375" i="2"/>
  <c r="P375" i="2" s="1"/>
  <c r="N376" i="2"/>
  <c r="P376" i="2" s="1"/>
  <c r="N377" i="2"/>
  <c r="P377" i="2" s="1"/>
  <c r="N378" i="2"/>
  <c r="P378" i="2" s="1"/>
  <c r="N379" i="2"/>
  <c r="P379" i="2" s="1"/>
  <c r="N380" i="2"/>
  <c r="P380" i="2" s="1"/>
  <c r="N381" i="2"/>
  <c r="P381" i="2" s="1"/>
  <c r="N382" i="2"/>
  <c r="P382" i="2" s="1"/>
  <c r="N383" i="2"/>
  <c r="P383" i="2" s="1"/>
  <c r="N384" i="2"/>
  <c r="P384" i="2" s="1"/>
  <c r="N385" i="2"/>
  <c r="P385" i="2" s="1"/>
  <c r="N386" i="2"/>
  <c r="P386" i="2" s="1"/>
  <c r="N387" i="2"/>
  <c r="P387" i="2" s="1"/>
  <c r="N388" i="2"/>
  <c r="P388" i="2" s="1"/>
  <c r="N389" i="2"/>
  <c r="P389" i="2" s="1"/>
  <c r="N390" i="2"/>
  <c r="P390" i="2" s="1"/>
  <c r="N391" i="2"/>
  <c r="P391" i="2" s="1"/>
  <c r="N392" i="2"/>
  <c r="P392" i="2" s="1"/>
  <c r="N393" i="2"/>
  <c r="P393" i="2" s="1"/>
  <c r="N394" i="2"/>
  <c r="P394" i="2" s="1"/>
  <c r="N395" i="2"/>
  <c r="P395" i="2" s="1"/>
  <c r="N396" i="2"/>
  <c r="P396" i="2" s="1"/>
  <c r="N397" i="2"/>
  <c r="P397" i="2" s="1"/>
  <c r="N398" i="2"/>
  <c r="P398" i="2" s="1"/>
  <c r="N399" i="2"/>
  <c r="P399" i="2" s="1"/>
  <c r="N400" i="2"/>
  <c r="P400" i="2" s="1"/>
  <c r="N401" i="2"/>
  <c r="P401" i="2" s="1"/>
  <c r="N402" i="2"/>
  <c r="P402" i="2" s="1"/>
  <c r="N403" i="2"/>
  <c r="P403" i="2" s="1"/>
  <c r="N404" i="2"/>
  <c r="P404" i="2" s="1"/>
  <c r="N405" i="2"/>
  <c r="P405" i="2" s="1"/>
  <c r="N406" i="2"/>
  <c r="P406" i="2" s="1"/>
  <c r="N407" i="2"/>
  <c r="P407" i="2" s="1"/>
  <c r="N408" i="2"/>
  <c r="P408" i="2" s="1"/>
  <c r="N409" i="2"/>
  <c r="P409" i="2" s="1"/>
  <c r="N410" i="2"/>
  <c r="P410" i="2" s="1"/>
  <c r="N411" i="2"/>
  <c r="P411" i="2" s="1"/>
  <c r="N412" i="2"/>
  <c r="P412" i="2" s="1"/>
  <c r="N413" i="2"/>
  <c r="P413" i="2" s="1"/>
  <c r="N414" i="2"/>
  <c r="P414" i="2" s="1"/>
  <c r="N415" i="2"/>
  <c r="P415" i="2" s="1"/>
  <c r="N416" i="2"/>
  <c r="P416" i="2" s="1"/>
  <c r="N417" i="2"/>
  <c r="P417" i="2" s="1"/>
  <c r="N418" i="2"/>
  <c r="P418" i="2" s="1"/>
  <c r="N419" i="2"/>
  <c r="P419" i="2" s="1"/>
  <c r="N420" i="2"/>
  <c r="P420" i="2" s="1"/>
  <c r="N421" i="2"/>
  <c r="P421" i="2" s="1"/>
  <c r="N422" i="2"/>
  <c r="P422" i="2" s="1"/>
  <c r="N423" i="2"/>
  <c r="P423" i="2" s="1"/>
  <c r="N424" i="2"/>
  <c r="P424" i="2" s="1"/>
  <c r="N425" i="2"/>
  <c r="P425" i="2" s="1"/>
  <c r="N426" i="2"/>
  <c r="P426" i="2" s="1"/>
  <c r="N427" i="2"/>
  <c r="P427" i="2" s="1"/>
  <c r="N428" i="2"/>
  <c r="P428" i="2" s="1"/>
  <c r="N429" i="2"/>
  <c r="P429" i="2" s="1"/>
  <c r="N430" i="2"/>
  <c r="P430" i="2" s="1"/>
  <c r="N431" i="2"/>
  <c r="P431" i="2" s="1"/>
  <c r="N432" i="2"/>
  <c r="P432" i="2" s="1"/>
  <c r="N433" i="2"/>
  <c r="P433" i="2" s="1"/>
  <c r="N434" i="2"/>
  <c r="P434" i="2" s="1"/>
  <c r="N435" i="2"/>
  <c r="P435" i="2" s="1"/>
  <c r="N436" i="2"/>
  <c r="P436" i="2" s="1"/>
  <c r="N437" i="2"/>
  <c r="P437" i="2" s="1"/>
  <c r="N438" i="2"/>
  <c r="P438" i="2" s="1"/>
  <c r="N439" i="2"/>
  <c r="P439" i="2" s="1"/>
  <c r="N440" i="2"/>
  <c r="P440" i="2" s="1"/>
  <c r="N441" i="2"/>
  <c r="P441" i="2" s="1"/>
  <c r="N442" i="2"/>
  <c r="P442" i="2" s="1"/>
  <c r="N443" i="2"/>
  <c r="P443" i="2" s="1"/>
  <c r="N444" i="2"/>
  <c r="P444" i="2" s="1"/>
  <c r="N445" i="2"/>
  <c r="P445" i="2" s="1"/>
  <c r="N446" i="2"/>
  <c r="P446" i="2" s="1"/>
  <c r="N447" i="2"/>
  <c r="P447" i="2" s="1"/>
  <c r="N448" i="2"/>
  <c r="P448" i="2" s="1"/>
  <c r="N449" i="2"/>
  <c r="P449" i="2" s="1"/>
  <c r="N450" i="2"/>
  <c r="P450" i="2" s="1"/>
  <c r="N451" i="2"/>
  <c r="P451" i="2" s="1"/>
  <c r="N452" i="2"/>
  <c r="P452" i="2" s="1"/>
  <c r="N453" i="2"/>
  <c r="P453" i="2" s="1"/>
  <c r="N454" i="2"/>
  <c r="P454" i="2" s="1"/>
  <c r="N455" i="2"/>
  <c r="P455" i="2" s="1"/>
  <c r="N456" i="2"/>
  <c r="P456" i="2" s="1"/>
  <c r="N457" i="2"/>
  <c r="P457" i="2" s="1"/>
  <c r="N458" i="2"/>
  <c r="P458" i="2" s="1"/>
  <c r="N459" i="2"/>
  <c r="P459" i="2" s="1"/>
  <c r="N460" i="2"/>
  <c r="P460" i="2" s="1"/>
  <c r="N461" i="2"/>
  <c r="P461" i="2" s="1"/>
  <c r="N462" i="2"/>
  <c r="P462" i="2" s="1"/>
  <c r="N463" i="2"/>
  <c r="P463" i="2" s="1"/>
  <c r="N464" i="2"/>
  <c r="P464" i="2" s="1"/>
  <c r="N465" i="2"/>
  <c r="P465" i="2" s="1"/>
  <c r="N466" i="2"/>
  <c r="P466" i="2" s="1"/>
  <c r="N467" i="2"/>
  <c r="P467" i="2" s="1"/>
  <c r="N468" i="2"/>
  <c r="P468" i="2" s="1"/>
  <c r="N469" i="2"/>
  <c r="P469" i="2" s="1"/>
  <c r="N470" i="2"/>
  <c r="P470" i="2" s="1"/>
  <c r="N471" i="2"/>
  <c r="P471" i="2" s="1"/>
  <c r="N472" i="2"/>
  <c r="P472" i="2" s="1"/>
  <c r="N473" i="2"/>
  <c r="P473" i="2" s="1"/>
  <c r="N474" i="2"/>
  <c r="P474" i="2" s="1"/>
  <c r="N475" i="2"/>
  <c r="P475" i="2" s="1"/>
  <c r="N476" i="2"/>
  <c r="P476" i="2" s="1"/>
  <c r="N477" i="2"/>
  <c r="P477" i="2" s="1"/>
  <c r="N478" i="2"/>
  <c r="P478" i="2" s="1"/>
  <c r="N479" i="2"/>
  <c r="P479" i="2" s="1"/>
  <c r="N480" i="2"/>
  <c r="P480" i="2" s="1"/>
  <c r="N481" i="2"/>
  <c r="P481" i="2" s="1"/>
  <c r="N482" i="2"/>
  <c r="P482" i="2" s="1"/>
  <c r="N483" i="2"/>
  <c r="P483" i="2" s="1"/>
  <c r="N484" i="2"/>
  <c r="P484" i="2" s="1"/>
  <c r="N485" i="2"/>
  <c r="P485" i="2" s="1"/>
  <c r="N486" i="2"/>
  <c r="P486" i="2" s="1"/>
  <c r="N487" i="2"/>
  <c r="P487" i="2" s="1"/>
  <c r="N488" i="2"/>
  <c r="P488" i="2" s="1"/>
  <c r="N489" i="2"/>
  <c r="P489" i="2" s="1"/>
  <c r="N490" i="2"/>
  <c r="P490" i="2" s="1"/>
  <c r="N491" i="2"/>
  <c r="P491" i="2" s="1"/>
  <c r="N492" i="2"/>
  <c r="P492" i="2" s="1"/>
  <c r="N493" i="2"/>
  <c r="P493" i="2" s="1"/>
  <c r="N494" i="2"/>
  <c r="P494" i="2" s="1"/>
  <c r="N495" i="2"/>
  <c r="P495" i="2" s="1"/>
  <c r="N496" i="2"/>
  <c r="P496" i="2" s="1"/>
  <c r="N497" i="2"/>
  <c r="P497" i="2" s="1"/>
  <c r="N498" i="2"/>
  <c r="P498" i="2" s="1"/>
  <c r="N499" i="2"/>
  <c r="P499" i="2" s="1"/>
  <c r="N500" i="2"/>
  <c r="P500" i="2" s="1"/>
  <c r="N501" i="2"/>
  <c r="P501" i="2" s="1"/>
  <c r="N502" i="2"/>
  <c r="P502" i="2" s="1"/>
  <c r="N503" i="2"/>
  <c r="P503" i="2" s="1"/>
  <c r="N504" i="2"/>
  <c r="P504" i="2" s="1"/>
  <c r="N505" i="2"/>
  <c r="P505" i="2" s="1"/>
  <c r="N506" i="2"/>
  <c r="P506" i="2" s="1"/>
  <c r="N507" i="2"/>
  <c r="P507" i="2" s="1"/>
  <c r="N508" i="2"/>
  <c r="P508" i="2" s="1"/>
  <c r="N509" i="2"/>
  <c r="P509" i="2" s="1"/>
  <c r="N510" i="2"/>
  <c r="P510" i="2" s="1"/>
  <c r="N511" i="2"/>
  <c r="P511" i="2" s="1"/>
  <c r="N512" i="2"/>
  <c r="P512" i="2" s="1"/>
  <c r="N513" i="2"/>
  <c r="P513" i="2" s="1"/>
  <c r="N514" i="2"/>
  <c r="P514" i="2" s="1"/>
  <c r="N515" i="2"/>
  <c r="P515" i="2" s="1"/>
  <c r="N516" i="2"/>
  <c r="P516" i="2" s="1"/>
  <c r="N517" i="2"/>
  <c r="P517" i="2" s="1"/>
  <c r="N518" i="2"/>
  <c r="P518" i="2" s="1"/>
  <c r="N519" i="2"/>
  <c r="P519" i="2" s="1"/>
  <c r="N520" i="2"/>
  <c r="P520" i="2" s="1"/>
  <c r="N521" i="2"/>
  <c r="P521" i="2" s="1"/>
  <c r="N522" i="2"/>
  <c r="P522" i="2" s="1"/>
  <c r="N523" i="2"/>
  <c r="P523" i="2" s="1"/>
  <c r="N524" i="2"/>
  <c r="P524" i="2" s="1"/>
  <c r="N525" i="2"/>
  <c r="P525" i="2" s="1"/>
  <c r="N526" i="2"/>
  <c r="P526" i="2" s="1"/>
  <c r="N527" i="2"/>
  <c r="P527" i="2" s="1"/>
  <c r="N528" i="2"/>
  <c r="P528" i="2" s="1"/>
  <c r="N529" i="2"/>
  <c r="P529" i="2" s="1"/>
  <c r="N530" i="2"/>
  <c r="P530" i="2" s="1"/>
  <c r="N531" i="2"/>
  <c r="P531" i="2" s="1"/>
  <c r="N532" i="2"/>
  <c r="P532" i="2" s="1"/>
  <c r="N533" i="2"/>
  <c r="P533" i="2" s="1"/>
  <c r="N534" i="2"/>
  <c r="P534" i="2" s="1"/>
  <c r="N535" i="2"/>
  <c r="P535" i="2" s="1"/>
  <c r="N536" i="2"/>
  <c r="P536" i="2" s="1"/>
  <c r="N537" i="2"/>
  <c r="P537" i="2" s="1"/>
  <c r="N538" i="2"/>
  <c r="P538" i="2" s="1"/>
  <c r="N539" i="2"/>
  <c r="P539" i="2" s="1"/>
  <c r="N540" i="2"/>
  <c r="P540" i="2" s="1"/>
  <c r="N541" i="2"/>
  <c r="P541" i="2" s="1"/>
  <c r="N542" i="2"/>
  <c r="P542" i="2" s="1"/>
  <c r="N543" i="2"/>
  <c r="P543" i="2" s="1"/>
  <c r="N544" i="2"/>
  <c r="P544" i="2" s="1"/>
  <c r="N545" i="2"/>
  <c r="P545" i="2" s="1"/>
  <c r="N546" i="2"/>
  <c r="P546" i="2" s="1"/>
  <c r="N547" i="2"/>
  <c r="P547" i="2" s="1"/>
  <c r="N548" i="2"/>
  <c r="P548" i="2" s="1"/>
  <c r="N549" i="2"/>
  <c r="P549" i="2" s="1"/>
  <c r="N550" i="2"/>
  <c r="P550" i="2" s="1"/>
  <c r="N551" i="2"/>
  <c r="P551" i="2" s="1"/>
  <c r="N552" i="2"/>
  <c r="P552" i="2" s="1"/>
  <c r="N553" i="2"/>
  <c r="P553" i="2" s="1"/>
  <c r="N554" i="2"/>
  <c r="P554" i="2" s="1"/>
  <c r="N555" i="2"/>
  <c r="P555" i="2" s="1"/>
  <c r="N556" i="2"/>
  <c r="P556" i="2" s="1"/>
  <c r="N557" i="2"/>
  <c r="P557" i="2" s="1"/>
  <c r="N558" i="2"/>
  <c r="P558" i="2" s="1"/>
  <c r="N559" i="2"/>
  <c r="P559" i="2" s="1"/>
  <c r="N560" i="2"/>
  <c r="P560" i="2" s="1"/>
  <c r="N561" i="2"/>
  <c r="P561" i="2" s="1"/>
  <c r="N562" i="2"/>
  <c r="P562" i="2" s="1"/>
  <c r="N563" i="2"/>
  <c r="P563" i="2" s="1"/>
  <c r="N564" i="2"/>
  <c r="P564" i="2" s="1"/>
  <c r="N565" i="2"/>
  <c r="P565" i="2" s="1"/>
  <c r="N566" i="2"/>
  <c r="P566" i="2" s="1"/>
  <c r="N567" i="2"/>
  <c r="P567" i="2" s="1"/>
  <c r="N568" i="2"/>
  <c r="P568" i="2" s="1"/>
  <c r="N569" i="2"/>
  <c r="P569" i="2" s="1"/>
  <c r="N570" i="2"/>
  <c r="P570" i="2" s="1"/>
  <c r="N571" i="2"/>
  <c r="P571" i="2" s="1"/>
  <c r="N572" i="2"/>
  <c r="P572" i="2" s="1"/>
  <c r="N573" i="2"/>
  <c r="P573" i="2" s="1"/>
  <c r="N574" i="2"/>
  <c r="P574" i="2" s="1"/>
  <c r="N575" i="2"/>
  <c r="P575" i="2" s="1"/>
  <c r="N576" i="2"/>
  <c r="P576" i="2" s="1"/>
  <c r="N577" i="2"/>
  <c r="P577" i="2" s="1"/>
  <c r="N578" i="2"/>
  <c r="P578" i="2" s="1"/>
  <c r="N579" i="2"/>
  <c r="P579" i="2" s="1"/>
  <c r="N580" i="2"/>
  <c r="P580" i="2" s="1"/>
  <c r="N581" i="2"/>
  <c r="P581" i="2" s="1"/>
  <c r="N582" i="2"/>
  <c r="P582" i="2" s="1"/>
  <c r="N583" i="2"/>
  <c r="P583" i="2" s="1"/>
  <c r="N584" i="2"/>
  <c r="P584" i="2" s="1"/>
  <c r="N585" i="2"/>
  <c r="P585" i="2" s="1"/>
  <c r="N586" i="2"/>
  <c r="P586" i="2" s="1"/>
  <c r="N587" i="2"/>
  <c r="P587" i="2" s="1"/>
  <c r="N588" i="2"/>
  <c r="P588" i="2" s="1"/>
  <c r="N589" i="2"/>
  <c r="P589" i="2" s="1"/>
  <c r="N590" i="2"/>
  <c r="P590" i="2" s="1"/>
  <c r="N591" i="2"/>
  <c r="P591" i="2" s="1"/>
  <c r="N592" i="2"/>
  <c r="P592" i="2" s="1"/>
  <c r="N593" i="2"/>
  <c r="P593" i="2" s="1"/>
  <c r="N594" i="2"/>
  <c r="P594" i="2" s="1"/>
  <c r="N595" i="2"/>
  <c r="P595" i="2" s="1"/>
  <c r="N596" i="2"/>
  <c r="P596" i="2" s="1"/>
  <c r="N597" i="2"/>
  <c r="P597" i="2" s="1"/>
  <c r="N598" i="2"/>
  <c r="P598" i="2" s="1"/>
  <c r="N599" i="2"/>
  <c r="P599" i="2" s="1"/>
  <c r="N600" i="2"/>
  <c r="P600" i="2" s="1"/>
  <c r="N601" i="2"/>
  <c r="P601" i="2" s="1"/>
  <c r="N602" i="2"/>
  <c r="P602" i="2" s="1"/>
  <c r="N603" i="2"/>
  <c r="P603" i="2" s="1"/>
  <c r="N604" i="2"/>
  <c r="P604" i="2" s="1"/>
  <c r="N605" i="2"/>
  <c r="P605" i="2" s="1"/>
  <c r="N606" i="2"/>
  <c r="P606" i="2" s="1"/>
  <c r="N607" i="2"/>
  <c r="P607" i="2" s="1"/>
  <c r="N608" i="2"/>
  <c r="P608" i="2" s="1"/>
  <c r="N609" i="2"/>
  <c r="P609" i="2" s="1"/>
  <c r="N610" i="2"/>
  <c r="P610" i="2" s="1"/>
  <c r="N611" i="2"/>
  <c r="P611" i="2" s="1"/>
  <c r="N612" i="2"/>
  <c r="P612" i="2" s="1"/>
  <c r="N613" i="2"/>
  <c r="P613" i="2" s="1"/>
  <c r="N614" i="2"/>
  <c r="P614" i="2" s="1"/>
  <c r="N615" i="2"/>
  <c r="P615" i="2" s="1"/>
  <c r="N616" i="2"/>
  <c r="P616" i="2" s="1"/>
  <c r="N617" i="2"/>
  <c r="P617" i="2" s="1"/>
  <c r="N618" i="2"/>
  <c r="P618" i="2" s="1"/>
  <c r="N619" i="2"/>
  <c r="P619" i="2" s="1"/>
  <c r="N620" i="2"/>
  <c r="P620" i="2" s="1"/>
  <c r="N621" i="2"/>
  <c r="P621" i="2" s="1"/>
  <c r="N622" i="2"/>
  <c r="P622" i="2" s="1"/>
  <c r="N623" i="2"/>
  <c r="P623" i="2" s="1"/>
  <c r="N624" i="2"/>
  <c r="P624" i="2" s="1"/>
  <c r="N625" i="2"/>
  <c r="P625" i="2" s="1"/>
  <c r="N626" i="2"/>
  <c r="P626" i="2" s="1"/>
  <c r="N627" i="2"/>
  <c r="P627" i="2" s="1"/>
  <c r="N628" i="2"/>
  <c r="P628" i="2" s="1"/>
  <c r="N629" i="2"/>
  <c r="P629" i="2" s="1"/>
  <c r="N630" i="2"/>
  <c r="P630" i="2" s="1"/>
  <c r="N631" i="2"/>
  <c r="P631" i="2" s="1"/>
  <c r="N632" i="2"/>
  <c r="P632" i="2" s="1"/>
  <c r="N633" i="2"/>
  <c r="P633" i="2" s="1"/>
  <c r="N634" i="2"/>
  <c r="P634" i="2" s="1"/>
  <c r="N635" i="2"/>
  <c r="P635" i="2" s="1"/>
  <c r="N636" i="2"/>
  <c r="P636" i="2" s="1"/>
  <c r="N637" i="2"/>
  <c r="P637" i="2" s="1"/>
  <c r="N638" i="2"/>
  <c r="P638" i="2" s="1"/>
  <c r="N639" i="2"/>
  <c r="P639" i="2" s="1"/>
  <c r="N640" i="2"/>
  <c r="P640" i="2" s="1"/>
  <c r="N641" i="2"/>
  <c r="P641" i="2" s="1"/>
  <c r="N642" i="2"/>
  <c r="P642" i="2" s="1"/>
  <c r="N643" i="2"/>
  <c r="P643" i="2" s="1"/>
  <c r="N644" i="2"/>
  <c r="P644" i="2" s="1"/>
  <c r="N645" i="2"/>
  <c r="P645" i="2" s="1"/>
  <c r="N646" i="2"/>
  <c r="P646" i="2" s="1"/>
  <c r="N647" i="2"/>
  <c r="P647" i="2" s="1"/>
  <c r="N648" i="2"/>
  <c r="P648" i="2" s="1"/>
  <c r="N649" i="2"/>
  <c r="P649" i="2" s="1"/>
  <c r="N650" i="2"/>
  <c r="P650" i="2" s="1"/>
  <c r="N651" i="2"/>
  <c r="P651" i="2" s="1"/>
  <c r="N652" i="2"/>
  <c r="P652" i="2" s="1"/>
  <c r="N653" i="2"/>
  <c r="P653" i="2" s="1"/>
  <c r="N654" i="2"/>
  <c r="P654" i="2" s="1"/>
  <c r="N655" i="2"/>
  <c r="P655" i="2" s="1"/>
  <c r="N656" i="2"/>
  <c r="P656" i="2" s="1"/>
  <c r="N657" i="2"/>
  <c r="P657" i="2" s="1"/>
  <c r="N658" i="2"/>
  <c r="P658" i="2" s="1"/>
  <c r="N659" i="2"/>
  <c r="P659" i="2" s="1"/>
  <c r="N660" i="2"/>
  <c r="P660" i="2" s="1"/>
  <c r="N661" i="2"/>
  <c r="P661" i="2" s="1"/>
  <c r="N662" i="2"/>
  <c r="P662" i="2" s="1"/>
  <c r="N663" i="2"/>
  <c r="P663" i="2" s="1"/>
  <c r="N664" i="2"/>
  <c r="P664" i="2" s="1"/>
  <c r="N665" i="2"/>
  <c r="P665" i="2" s="1"/>
  <c r="N666" i="2"/>
  <c r="P666" i="2" s="1"/>
  <c r="N667" i="2"/>
  <c r="P667" i="2" s="1"/>
  <c r="N668" i="2"/>
  <c r="P668" i="2" s="1"/>
  <c r="N669" i="2"/>
  <c r="P669" i="2" s="1"/>
  <c r="N670" i="2"/>
  <c r="P670" i="2" s="1"/>
  <c r="N671" i="2"/>
  <c r="P671" i="2" s="1"/>
  <c r="N672" i="2"/>
  <c r="P672" i="2" s="1"/>
  <c r="N673" i="2"/>
  <c r="P673" i="2" s="1"/>
  <c r="N674" i="2"/>
  <c r="P674" i="2" s="1"/>
  <c r="N675" i="2"/>
  <c r="P675" i="2" s="1"/>
  <c r="N676" i="2"/>
  <c r="P676" i="2" s="1"/>
  <c r="N677" i="2"/>
  <c r="P677" i="2" s="1"/>
  <c r="N678" i="2"/>
  <c r="P678" i="2" s="1"/>
  <c r="N679" i="2"/>
  <c r="P679" i="2" s="1"/>
  <c r="N680" i="2"/>
  <c r="P680" i="2" s="1"/>
  <c r="N681" i="2"/>
  <c r="P681" i="2" s="1"/>
  <c r="N682" i="2"/>
  <c r="P682" i="2" s="1"/>
  <c r="N683" i="2"/>
  <c r="P683" i="2" s="1"/>
  <c r="N684" i="2"/>
  <c r="P684" i="2" s="1"/>
  <c r="N685" i="2"/>
  <c r="P685" i="2" s="1"/>
  <c r="N686" i="2"/>
  <c r="P686" i="2" s="1"/>
  <c r="N687" i="2"/>
  <c r="P687" i="2" s="1"/>
  <c r="N688" i="2"/>
  <c r="P688" i="2" s="1"/>
  <c r="N689" i="2"/>
  <c r="P689" i="2" s="1"/>
  <c r="N690" i="2"/>
  <c r="P690" i="2" s="1"/>
  <c r="N691" i="2"/>
  <c r="P691" i="2" s="1"/>
  <c r="N692" i="2"/>
  <c r="P692" i="2" s="1"/>
  <c r="N693" i="2"/>
  <c r="P693" i="2" s="1"/>
  <c r="N694" i="2"/>
  <c r="P694" i="2" s="1"/>
  <c r="N695" i="2"/>
  <c r="P695" i="2" s="1"/>
  <c r="N696" i="2"/>
  <c r="P696" i="2" s="1"/>
  <c r="N697" i="2"/>
  <c r="P697" i="2" s="1"/>
  <c r="N698" i="2"/>
  <c r="P698" i="2" s="1"/>
  <c r="N699" i="2"/>
  <c r="P699" i="2" s="1"/>
  <c r="N700" i="2"/>
  <c r="P700" i="2" s="1"/>
  <c r="N701" i="2"/>
  <c r="P701" i="2" s="1"/>
  <c r="N702" i="2"/>
  <c r="P702" i="2" s="1"/>
  <c r="N703" i="2"/>
  <c r="P703" i="2" s="1"/>
  <c r="N704" i="2"/>
  <c r="P704" i="2" s="1"/>
  <c r="N705" i="2"/>
  <c r="P705" i="2" s="1"/>
  <c r="N706" i="2"/>
  <c r="P706" i="2" s="1"/>
  <c r="N707" i="2"/>
  <c r="P707" i="2" s="1"/>
  <c r="N708" i="2"/>
  <c r="P708" i="2" s="1"/>
  <c r="N709" i="2"/>
  <c r="P709" i="2" s="1"/>
  <c r="N710" i="2"/>
  <c r="P710" i="2" s="1"/>
  <c r="N711" i="2"/>
  <c r="P711" i="2" s="1"/>
  <c r="N712" i="2"/>
  <c r="P712" i="2" s="1"/>
  <c r="N713" i="2"/>
  <c r="P713" i="2" s="1"/>
  <c r="N714" i="2"/>
  <c r="P714" i="2" s="1"/>
  <c r="N715" i="2"/>
  <c r="P715" i="2" s="1"/>
  <c r="N716" i="2"/>
  <c r="P716" i="2" s="1"/>
  <c r="N717" i="2"/>
  <c r="P717" i="2" s="1"/>
  <c r="N718" i="2"/>
  <c r="P718" i="2" s="1"/>
  <c r="N719" i="2"/>
  <c r="P719" i="2" s="1"/>
  <c r="N720" i="2"/>
  <c r="P720" i="2" s="1"/>
  <c r="N721" i="2"/>
  <c r="P721" i="2" s="1"/>
  <c r="N722" i="2"/>
  <c r="P722" i="2" s="1"/>
  <c r="N723" i="2"/>
  <c r="P723" i="2" s="1"/>
  <c r="N724" i="2"/>
  <c r="P724" i="2" s="1"/>
  <c r="N725" i="2"/>
  <c r="P725" i="2" s="1"/>
  <c r="N726" i="2"/>
  <c r="P726" i="2" s="1"/>
  <c r="N727" i="2"/>
  <c r="P727" i="2" s="1"/>
  <c r="N728" i="2"/>
  <c r="P728" i="2" s="1"/>
  <c r="N729" i="2"/>
  <c r="P729" i="2" s="1"/>
  <c r="N730" i="2"/>
  <c r="P730" i="2" s="1"/>
  <c r="N731" i="2"/>
  <c r="P731" i="2" s="1"/>
  <c r="N732" i="2"/>
  <c r="P732" i="2" s="1"/>
  <c r="N733" i="2"/>
  <c r="P733" i="2" s="1"/>
  <c r="N734" i="2"/>
  <c r="P734" i="2" s="1"/>
  <c r="N735" i="2"/>
  <c r="P735" i="2" s="1"/>
  <c r="N736" i="2"/>
  <c r="P736" i="2" s="1"/>
  <c r="N737" i="2"/>
  <c r="P737" i="2" s="1"/>
  <c r="N738" i="2"/>
  <c r="P738" i="2" s="1"/>
  <c r="N739" i="2"/>
  <c r="P739" i="2" s="1"/>
  <c r="N740" i="2"/>
  <c r="P740" i="2" s="1"/>
  <c r="N741" i="2"/>
  <c r="P741" i="2" s="1"/>
  <c r="N742" i="2"/>
  <c r="P742" i="2" s="1"/>
  <c r="N743" i="2"/>
  <c r="P743" i="2" s="1"/>
  <c r="N744" i="2"/>
  <c r="P744" i="2" s="1"/>
  <c r="N745" i="2"/>
  <c r="P745" i="2" s="1"/>
  <c r="N746" i="2"/>
  <c r="P746" i="2" s="1"/>
  <c r="N747" i="2"/>
  <c r="P747" i="2" s="1"/>
  <c r="N748" i="2"/>
  <c r="P748" i="2" s="1"/>
  <c r="N749" i="2"/>
  <c r="P749" i="2" s="1"/>
  <c r="N750" i="2"/>
  <c r="P750" i="2" s="1"/>
  <c r="N751" i="2"/>
  <c r="P751" i="2" s="1"/>
  <c r="N752" i="2"/>
  <c r="P752" i="2" s="1"/>
  <c r="N753" i="2"/>
  <c r="P753" i="2" s="1"/>
  <c r="N754" i="2"/>
  <c r="P754" i="2" s="1"/>
  <c r="N755" i="2"/>
  <c r="P755" i="2" s="1"/>
  <c r="N756" i="2"/>
  <c r="P756" i="2" s="1"/>
  <c r="N757" i="2"/>
  <c r="P757" i="2" s="1"/>
  <c r="N758" i="2"/>
  <c r="P758" i="2" s="1"/>
  <c r="N759" i="2"/>
  <c r="P759" i="2" s="1"/>
  <c r="N760" i="2"/>
  <c r="P760" i="2" s="1"/>
  <c r="N761" i="2"/>
  <c r="P761" i="2" s="1"/>
  <c r="N762" i="2"/>
  <c r="P762" i="2" s="1"/>
  <c r="N763" i="2"/>
  <c r="P763" i="2" s="1"/>
  <c r="N764" i="2"/>
  <c r="P764" i="2" s="1"/>
  <c r="N765" i="2"/>
  <c r="P765" i="2" s="1"/>
  <c r="N766" i="2"/>
  <c r="P766" i="2" s="1"/>
  <c r="N767" i="2"/>
  <c r="P767" i="2" s="1"/>
  <c r="N768" i="2"/>
  <c r="P768" i="2" s="1"/>
  <c r="N769" i="2"/>
  <c r="P769" i="2" s="1"/>
  <c r="N770" i="2"/>
  <c r="P770" i="2" s="1"/>
  <c r="N771" i="2"/>
  <c r="P771" i="2" s="1"/>
  <c r="N772" i="2"/>
  <c r="P772" i="2" s="1"/>
  <c r="N773" i="2"/>
  <c r="P773" i="2" s="1"/>
  <c r="N774" i="2"/>
  <c r="P774" i="2" s="1"/>
  <c r="N775" i="2"/>
  <c r="P775" i="2" s="1"/>
  <c r="N776" i="2"/>
  <c r="P776" i="2" s="1"/>
  <c r="N777" i="2"/>
  <c r="P777" i="2" s="1"/>
  <c r="N778" i="2"/>
  <c r="P778" i="2" s="1"/>
  <c r="N779" i="2"/>
  <c r="P779" i="2" s="1"/>
  <c r="N780" i="2"/>
  <c r="P780" i="2" s="1"/>
  <c r="N781" i="2"/>
  <c r="P781" i="2" s="1"/>
  <c r="N782" i="2"/>
  <c r="P782" i="2" s="1"/>
  <c r="N783" i="2"/>
  <c r="P783" i="2" s="1"/>
  <c r="N784" i="2"/>
  <c r="P784" i="2" s="1"/>
  <c r="N785" i="2"/>
  <c r="P785" i="2" s="1"/>
  <c r="N786" i="2"/>
  <c r="P786" i="2" s="1"/>
  <c r="N787" i="2"/>
  <c r="P787" i="2" s="1"/>
  <c r="N788" i="2"/>
  <c r="P788" i="2" s="1"/>
  <c r="N789" i="2"/>
  <c r="P789" i="2" s="1"/>
  <c r="N790" i="2"/>
  <c r="P790" i="2" s="1"/>
  <c r="N791" i="2"/>
  <c r="P791" i="2" s="1"/>
  <c r="N792" i="2"/>
  <c r="P792" i="2" s="1"/>
  <c r="N793" i="2"/>
  <c r="P793" i="2" s="1"/>
  <c r="N794" i="2"/>
  <c r="P794" i="2" s="1"/>
  <c r="N795" i="2"/>
  <c r="P795" i="2" s="1"/>
  <c r="N796" i="2"/>
  <c r="P796" i="2" s="1"/>
  <c r="N797" i="2"/>
  <c r="P797" i="2" s="1"/>
  <c r="N798" i="2"/>
  <c r="P798" i="2" s="1"/>
  <c r="N799" i="2"/>
  <c r="P799" i="2" s="1"/>
  <c r="N800" i="2"/>
  <c r="P800" i="2" s="1"/>
  <c r="N801" i="2"/>
  <c r="P801" i="2" s="1"/>
  <c r="N802" i="2"/>
  <c r="P802" i="2" s="1"/>
  <c r="N803" i="2"/>
  <c r="P803" i="2" s="1"/>
  <c r="N804" i="2"/>
  <c r="P804" i="2" s="1"/>
  <c r="N805" i="2"/>
  <c r="P805" i="2" s="1"/>
  <c r="N806" i="2"/>
  <c r="P806" i="2" s="1"/>
  <c r="N807" i="2"/>
  <c r="P807" i="2" s="1"/>
  <c r="N808" i="2"/>
  <c r="P808" i="2" s="1"/>
  <c r="N809" i="2"/>
  <c r="P809" i="2" s="1"/>
  <c r="N810" i="2"/>
  <c r="P810" i="2" s="1"/>
  <c r="N811" i="2"/>
  <c r="P811" i="2" s="1"/>
  <c r="N812" i="2"/>
  <c r="P812" i="2" s="1"/>
  <c r="N813" i="2"/>
  <c r="P813" i="2" s="1"/>
  <c r="N814" i="2"/>
  <c r="P814" i="2" s="1"/>
  <c r="N815" i="2"/>
  <c r="P815" i="2" s="1"/>
  <c r="N816" i="2"/>
  <c r="P816" i="2" s="1"/>
  <c r="N817" i="2"/>
  <c r="P817" i="2" s="1"/>
  <c r="N818" i="2"/>
  <c r="P818" i="2" s="1"/>
  <c r="N819" i="2"/>
  <c r="P819" i="2" s="1"/>
  <c r="N820" i="2"/>
  <c r="P820" i="2" s="1"/>
  <c r="N821" i="2"/>
  <c r="P821" i="2" s="1"/>
  <c r="N822" i="2"/>
  <c r="P822" i="2" s="1"/>
  <c r="N823" i="2"/>
  <c r="P823" i="2" s="1"/>
  <c r="N824" i="2"/>
  <c r="P824" i="2" s="1"/>
  <c r="N825" i="2"/>
  <c r="P825" i="2" s="1"/>
  <c r="N826" i="2"/>
  <c r="P826" i="2" s="1"/>
  <c r="N827" i="2"/>
  <c r="P827" i="2" s="1"/>
  <c r="N828" i="2"/>
  <c r="P828" i="2" s="1"/>
  <c r="N829" i="2"/>
  <c r="P829" i="2" s="1"/>
  <c r="N830" i="2"/>
  <c r="P830" i="2" s="1"/>
  <c r="N831" i="2"/>
  <c r="P831" i="2" s="1"/>
  <c r="N832" i="2"/>
  <c r="P832" i="2" s="1"/>
  <c r="N833" i="2"/>
  <c r="P833" i="2" s="1"/>
  <c r="N834" i="2"/>
  <c r="P834" i="2" s="1"/>
  <c r="N835" i="2"/>
  <c r="P835" i="2" s="1"/>
  <c r="N836" i="2"/>
  <c r="P836" i="2" s="1"/>
  <c r="N837" i="2"/>
  <c r="P837" i="2" s="1"/>
  <c r="N838" i="2"/>
  <c r="P838" i="2" s="1"/>
  <c r="N839" i="2"/>
  <c r="P839" i="2" s="1"/>
  <c r="N840" i="2"/>
  <c r="P840" i="2" s="1"/>
  <c r="N841" i="2"/>
  <c r="P841" i="2" s="1"/>
  <c r="N842" i="2"/>
  <c r="P842" i="2" s="1"/>
  <c r="N843" i="2"/>
  <c r="P843" i="2" s="1"/>
  <c r="N844" i="2"/>
  <c r="P844" i="2" s="1"/>
  <c r="N845" i="2"/>
  <c r="P845" i="2" s="1"/>
  <c r="N846" i="2"/>
  <c r="P846" i="2" s="1"/>
  <c r="N847" i="2"/>
  <c r="P847" i="2" s="1"/>
  <c r="N848" i="2"/>
  <c r="P848" i="2" s="1"/>
  <c r="N849" i="2"/>
  <c r="P849" i="2" s="1"/>
  <c r="N850" i="2"/>
  <c r="P850" i="2" s="1"/>
  <c r="N851" i="2"/>
  <c r="P851" i="2" s="1"/>
  <c r="N852" i="2"/>
  <c r="P852" i="2" s="1"/>
  <c r="N853" i="2"/>
  <c r="P853" i="2" s="1"/>
  <c r="N854" i="2"/>
  <c r="P854" i="2" s="1"/>
  <c r="N855" i="2"/>
  <c r="P855" i="2" s="1"/>
  <c r="N856" i="2"/>
  <c r="P856" i="2" s="1"/>
  <c r="N857" i="2"/>
  <c r="P857" i="2" s="1"/>
  <c r="N858" i="2"/>
  <c r="P858" i="2" s="1"/>
  <c r="N859" i="2"/>
  <c r="P859" i="2" s="1"/>
  <c r="N860" i="2"/>
  <c r="P860" i="2" s="1"/>
  <c r="N861" i="2"/>
  <c r="P861" i="2" s="1"/>
  <c r="N862" i="2"/>
  <c r="P862" i="2" s="1"/>
  <c r="N863" i="2"/>
  <c r="P863" i="2" s="1"/>
  <c r="N864" i="2"/>
  <c r="P864" i="2" s="1"/>
  <c r="N865" i="2"/>
  <c r="P865" i="2" s="1"/>
  <c r="N866" i="2"/>
  <c r="P866" i="2" s="1"/>
  <c r="N867" i="2"/>
  <c r="P867" i="2" s="1"/>
  <c r="N868" i="2"/>
  <c r="P868" i="2" s="1"/>
  <c r="N869" i="2"/>
  <c r="P869" i="2" s="1"/>
  <c r="N870" i="2"/>
  <c r="P870" i="2" s="1"/>
  <c r="N871" i="2"/>
  <c r="P871" i="2" s="1"/>
  <c r="N872" i="2"/>
  <c r="P872" i="2" s="1"/>
  <c r="N873" i="2"/>
  <c r="P873" i="2" s="1"/>
  <c r="N874" i="2"/>
  <c r="P874" i="2" s="1"/>
  <c r="N875" i="2"/>
  <c r="P875" i="2" s="1"/>
  <c r="N876" i="2"/>
  <c r="P876" i="2" s="1"/>
  <c r="N877" i="2"/>
  <c r="P877" i="2" s="1"/>
  <c r="N878" i="2"/>
  <c r="P878" i="2" s="1"/>
  <c r="N879" i="2"/>
  <c r="P879" i="2" s="1"/>
  <c r="N880" i="2"/>
  <c r="P880" i="2" s="1"/>
  <c r="N881" i="2"/>
  <c r="P881" i="2" s="1"/>
  <c r="N882" i="2"/>
  <c r="P882" i="2" s="1"/>
  <c r="N883" i="2"/>
  <c r="P883" i="2" s="1"/>
  <c r="N884" i="2"/>
  <c r="P884" i="2" s="1"/>
  <c r="N885" i="2"/>
  <c r="P885" i="2" s="1"/>
  <c r="N886" i="2"/>
  <c r="P886" i="2" s="1"/>
  <c r="N887" i="2"/>
  <c r="P887" i="2" s="1"/>
  <c r="N888" i="2"/>
  <c r="P888" i="2" s="1"/>
  <c r="N889" i="2"/>
  <c r="P889" i="2" s="1"/>
  <c r="N890" i="2"/>
  <c r="P890" i="2" s="1"/>
  <c r="N891" i="2"/>
  <c r="P891" i="2" s="1"/>
  <c r="N892" i="2"/>
  <c r="P892" i="2" s="1"/>
  <c r="N893" i="2"/>
  <c r="P893" i="2" s="1"/>
  <c r="N894" i="2"/>
  <c r="P894" i="2" s="1"/>
  <c r="N895" i="2"/>
  <c r="P895" i="2" s="1"/>
  <c r="N896" i="2"/>
  <c r="P896" i="2" s="1"/>
  <c r="N897" i="2"/>
  <c r="P897" i="2" s="1"/>
  <c r="N898" i="2"/>
  <c r="P898" i="2" s="1"/>
  <c r="N899" i="2"/>
  <c r="P899" i="2" s="1"/>
  <c r="N900" i="2"/>
  <c r="P900" i="2" s="1"/>
  <c r="N901" i="2"/>
  <c r="P901" i="2" s="1"/>
  <c r="N902" i="2"/>
  <c r="P902" i="2" s="1"/>
  <c r="N903" i="2"/>
  <c r="P903" i="2" s="1"/>
  <c r="N904" i="2"/>
  <c r="P904" i="2" s="1"/>
  <c r="N905" i="2"/>
  <c r="P905" i="2" s="1"/>
  <c r="N906" i="2"/>
  <c r="P906" i="2" s="1"/>
  <c r="N907" i="2"/>
  <c r="P907" i="2" s="1"/>
  <c r="N908" i="2"/>
  <c r="P908" i="2" s="1"/>
  <c r="N909" i="2"/>
  <c r="P909" i="2" s="1"/>
  <c r="N910" i="2"/>
  <c r="P910" i="2" s="1"/>
  <c r="N911" i="2"/>
  <c r="P911" i="2" s="1"/>
  <c r="N912" i="2"/>
  <c r="P912" i="2" s="1"/>
  <c r="N913" i="2"/>
  <c r="P913" i="2" s="1"/>
  <c r="N914" i="2"/>
  <c r="P914" i="2" s="1"/>
  <c r="N915" i="2"/>
  <c r="P915" i="2" s="1"/>
  <c r="N916" i="2"/>
  <c r="P916" i="2" s="1"/>
  <c r="N917" i="2"/>
  <c r="P917" i="2" s="1"/>
  <c r="N918" i="2"/>
  <c r="P918" i="2" s="1"/>
  <c r="N919" i="2"/>
  <c r="P919" i="2" s="1"/>
  <c r="N920" i="2"/>
  <c r="P920" i="2" s="1"/>
  <c r="N921" i="2"/>
  <c r="P921" i="2" s="1"/>
  <c r="N922" i="2"/>
  <c r="P922" i="2" s="1"/>
  <c r="N923" i="2"/>
  <c r="P923" i="2" s="1"/>
  <c r="N924" i="2"/>
  <c r="P924" i="2" s="1"/>
  <c r="N925" i="2"/>
  <c r="P925" i="2" s="1"/>
  <c r="N926" i="2"/>
  <c r="P926" i="2" s="1"/>
  <c r="N927" i="2"/>
  <c r="P927" i="2" s="1"/>
  <c r="N928" i="2"/>
  <c r="P928" i="2" s="1"/>
  <c r="N929" i="2"/>
  <c r="P929" i="2" s="1"/>
  <c r="N930" i="2"/>
  <c r="P930" i="2" s="1"/>
  <c r="N931" i="2"/>
  <c r="P931" i="2" s="1"/>
  <c r="N932" i="2"/>
  <c r="P932" i="2" s="1"/>
  <c r="N933" i="2"/>
  <c r="P933" i="2" s="1"/>
  <c r="N934" i="2"/>
  <c r="P934" i="2" s="1"/>
  <c r="N935" i="2"/>
  <c r="P935" i="2" s="1"/>
  <c r="N936" i="2"/>
  <c r="P936" i="2" s="1"/>
  <c r="N937" i="2"/>
  <c r="P937" i="2" s="1"/>
  <c r="N938" i="2"/>
  <c r="P938" i="2" s="1"/>
  <c r="N939" i="2"/>
  <c r="P939" i="2" s="1"/>
  <c r="N940" i="2"/>
  <c r="P940" i="2" s="1"/>
  <c r="N941" i="2"/>
  <c r="P941" i="2" s="1"/>
  <c r="N942" i="2"/>
  <c r="P942" i="2" s="1"/>
  <c r="N943" i="2"/>
  <c r="P943" i="2" s="1"/>
  <c r="N944" i="2"/>
  <c r="P944" i="2" s="1"/>
  <c r="N945" i="2"/>
  <c r="P945" i="2" s="1"/>
  <c r="N946" i="2"/>
  <c r="P946" i="2" s="1"/>
  <c r="N947" i="2"/>
  <c r="P947" i="2" s="1"/>
  <c r="N948" i="2"/>
  <c r="P948" i="2" s="1"/>
  <c r="N949" i="2"/>
  <c r="P949" i="2" s="1"/>
  <c r="N950" i="2"/>
  <c r="P950" i="2" s="1"/>
  <c r="N951" i="2"/>
  <c r="P951" i="2" s="1"/>
  <c r="N952" i="2"/>
  <c r="P952" i="2" s="1"/>
  <c r="N953" i="2"/>
  <c r="P953" i="2" s="1"/>
  <c r="N954" i="2"/>
  <c r="P954" i="2" s="1"/>
  <c r="N955" i="2"/>
  <c r="P955" i="2" s="1"/>
  <c r="N956" i="2"/>
  <c r="P956" i="2" s="1"/>
  <c r="N957" i="2"/>
  <c r="P957" i="2" s="1"/>
  <c r="N958" i="2"/>
  <c r="P958" i="2" s="1"/>
  <c r="N959" i="2"/>
  <c r="P959" i="2" s="1"/>
  <c r="N960" i="2"/>
  <c r="P960" i="2" s="1"/>
  <c r="N961" i="2"/>
  <c r="P961" i="2" s="1"/>
  <c r="N962" i="2"/>
  <c r="P962" i="2" s="1"/>
  <c r="N963" i="2"/>
  <c r="P963" i="2" s="1"/>
  <c r="N964" i="2"/>
  <c r="P964" i="2" s="1"/>
  <c r="N965" i="2"/>
  <c r="P965" i="2" s="1"/>
  <c r="N966" i="2"/>
  <c r="P966" i="2" s="1"/>
  <c r="N967" i="2"/>
  <c r="P967" i="2" s="1"/>
  <c r="N968" i="2"/>
  <c r="P968" i="2" s="1"/>
  <c r="N969" i="2"/>
  <c r="P969" i="2" s="1"/>
  <c r="N970" i="2"/>
  <c r="P970" i="2" s="1"/>
  <c r="N971" i="2"/>
  <c r="P971" i="2" s="1"/>
  <c r="N972" i="2"/>
  <c r="P972" i="2" s="1"/>
  <c r="N973" i="2"/>
  <c r="P973" i="2" s="1"/>
  <c r="N974" i="2"/>
  <c r="P974" i="2" s="1"/>
  <c r="N975" i="2"/>
  <c r="P975" i="2" s="1"/>
  <c r="N976" i="2"/>
  <c r="P976" i="2" s="1"/>
  <c r="N977" i="2"/>
  <c r="P977" i="2" s="1"/>
  <c r="N978" i="2"/>
  <c r="P978" i="2" s="1"/>
  <c r="N979" i="2"/>
  <c r="P979" i="2" s="1"/>
  <c r="N980" i="2"/>
  <c r="P980" i="2" s="1"/>
  <c r="N981" i="2"/>
  <c r="P981" i="2" s="1"/>
  <c r="N982" i="2"/>
  <c r="P982" i="2" s="1"/>
  <c r="N983" i="2"/>
  <c r="P983" i="2" s="1"/>
  <c r="N984" i="2"/>
  <c r="P984" i="2" s="1"/>
  <c r="N985" i="2"/>
  <c r="P985" i="2" s="1"/>
  <c r="N986" i="2"/>
  <c r="P986" i="2" s="1"/>
  <c r="N987" i="2"/>
  <c r="P987" i="2" s="1"/>
  <c r="N988" i="2"/>
  <c r="P988" i="2" s="1"/>
  <c r="N989" i="2"/>
  <c r="P989" i="2" s="1"/>
  <c r="N990" i="2"/>
  <c r="P990" i="2" s="1"/>
  <c r="N991" i="2"/>
  <c r="P991" i="2" s="1"/>
  <c r="N992" i="2"/>
  <c r="P992" i="2" s="1"/>
  <c r="N993" i="2"/>
  <c r="P993" i="2" s="1"/>
  <c r="N994" i="2"/>
  <c r="P994" i="2" s="1"/>
  <c r="N995" i="2"/>
  <c r="P995" i="2" s="1"/>
  <c r="N996" i="2"/>
  <c r="P996" i="2" s="1"/>
  <c r="N997" i="2"/>
  <c r="P997" i="2" s="1"/>
  <c r="N998" i="2"/>
  <c r="P998" i="2" s="1"/>
  <c r="N999" i="2"/>
  <c r="P999" i="2" s="1"/>
  <c r="N1000" i="2"/>
  <c r="P1000" i="2" s="1"/>
  <c r="N1001" i="2"/>
  <c r="P1001" i="2" s="1"/>
  <c r="N1002" i="2"/>
  <c r="P1002" i="2" s="1"/>
  <c r="N1003" i="2"/>
  <c r="P1003" i="2" s="1"/>
  <c r="N1004" i="2"/>
  <c r="P1004" i="2" s="1"/>
  <c r="N1005" i="2"/>
  <c r="P1005" i="2" s="1"/>
  <c r="N1006" i="2"/>
  <c r="P1006" i="2" s="1"/>
  <c r="N1007" i="2"/>
  <c r="P1007" i="2" s="1"/>
  <c r="N1008" i="2"/>
  <c r="P1008" i="2" s="1"/>
  <c r="N1009" i="2"/>
  <c r="P1009" i="2" s="1"/>
  <c r="N1010" i="2"/>
  <c r="P1010" i="2" s="1"/>
  <c r="N1011" i="2"/>
  <c r="P1011" i="2" s="1"/>
  <c r="N1012" i="2"/>
  <c r="P1012" i="2" s="1"/>
  <c r="N1013" i="2"/>
  <c r="P1013" i="2" s="1"/>
  <c r="N1014" i="2"/>
  <c r="P1014" i="2" s="1"/>
  <c r="N1015" i="2"/>
  <c r="P1015" i="2" s="1"/>
  <c r="N1016" i="2"/>
  <c r="P1016" i="2" s="1"/>
  <c r="N1017" i="2"/>
  <c r="P1017" i="2" s="1"/>
  <c r="N1018" i="2"/>
  <c r="P1018" i="2" s="1"/>
  <c r="N1019" i="2"/>
  <c r="P1019" i="2" s="1"/>
  <c r="N1020" i="2"/>
  <c r="P1020" i="2" s="1"/>
  <c r="N1021" i="2"/>
  <c r="P1021" i="2" s="1"/>
  <c r="N1022" i="2"/>
  <c r="P1022" i="2" s="1"/>
  <c r="N1023" i="2"/>
  <c r="P1023" i="2" s="1"/>
  <c r="N1024" i="2"/>
  <c r="P1024" i="2" s="1"/>
  <c r="N1025" i="2"/>
  <c r="P1025" i="2" s="1"/>
  <c r="N1026" i="2"/>
  <c r="P1026" i="2" s="1"/>
  <c r="N1027" i="2"/>
  <c r="P1027" i="2" s="1"/>
  <c r="N1028" i="2"/>
  <c r="P1028" i="2" s="1"/>
  <c r="N1029" i="2"/>
  <c r="P1029" i="2" s="1"/>
  <c r="N1030" i="2"/>
  <c r="P1030" i="2" s="1"/>
  <c r="N1031" i="2"/>
  <c r="P1031" i="2" s="1"/>
  <c r="N1032" i="2"/>
  <c r="P1032" i="2" s="1"/>
  <c r="N1033" i="2"/>
  <c r="P1033" i="2" s="1"/>
  <c r="N1034" i="2"/>
  <c r="P1034" i="2" s="1"/>
  <c r="N1035" i="2"/>
  <c r="P1035" i="2" s="1"/>
  <c r="N1036" i="2"/>
  <c r="P1036" i="2" s="1"/>
  <c r="N1037" i="2"/>
  <c r="P1037" i="2" s="1"/>
  <c r="N1038" i="2"/>
  <c r="P1038" i="2" s="1"/>
  <c r="N1039" i="2"/>
  <c r="P1039" i="2" s="1"/>
  <c r="N1040" i="2"/>
  <c r="P1040" i="2" s="1"/>
  <c r="N1041" i="2"/>
  <c r="P1041" i="2" s="1"/>
  <c r="N1042" i="2"/>
  <c r="P1042" i="2" s="1"/>
  <c r="N1043" i="2"/>
  <c r="P1043" i="2" s="1"/>
  <c r="N1044" i="2"/>
  <c r="P1044" i="2" s="1"/>
  <c r="N1045" i="2"/>
  <c r="P1045" i="2" s="1"/>
  <c r="N1046" i="2"/>
  <c r="P1046" i="2" s="1"/>
  <c r="N1047" i="2"/>
  <c r="P1047" i="2" s="1"/>
  <c r="N1048" i="2"/>
  <c r="P1048" i="2" s="1"/>
  <c r="N1049" i="2"/>
  <c r="P1049" i="2" s="1"/>
  <c r="N1050" i="2"/>
  <c r="P1050" i="2" s="1"/>
  <c r="N1051" i="2"/>
  <c r="P1051" i="2" s="1"/>
  <c r="N1052" i="2"/>
  <c r="P1052" i="2" s="1"/>
  <c r="N1053" i="2"/>
  <c r="P1053" i="2" s="1"/>
  <c r="N1054" i="2"/>
  <c r="P1054" i="2" s="1"/>
  <c r="N1055" i="2"/>
  <c r="P1055" i="2" s="1"/>
  <c r="N1056" i="2"/>
  <c r="P1056" i="2" s="1"/>
  <c r="N1057" i="2"/>
  <c r="P1057" i="2" s="1"/>
  <c r="N1058" i="2"/>
  <c r="P1058" i="2" s="1"/>
  <c r="N1059" i="2"/>
  <c r="P1059" i="2" s="1"/>
  <c r="N1060" i="2"/>
  <c r="P1060" i="2" s="1"/>
  <c r="N1061" i="2"/>
  <c r="P1061" i="2" s="1"/>
  <c r="N1062" i="2"/>
  <c r="P1062" i="2" s="1"/>
  <c r="N1063" i="2"/>
  <c r="P1063" i="2" s="1"/>
  <c r="N1064" i="2"/>
  <c r="P1064" i="2" s="1"/>
  <c r="N1065" i="2"/>
  <c r="P1065" i="2" s="1"/>
  <c r="N1066" i="2"/>
  <c r="P1066" i="2" s="1"/>
  <c r="N1067" i="2"/>
  <c r="P1067" i="2" s="1"/>
  <c r="N1068" i="2"/>
  <c r="P1068" i="2" s="1"/>
  <c r="N1069" i="2"/>
  <c r="P1069" i="2" s="1"/>
  <c r="N1070" i="2"/>
  <c r="P1070" i="2" s="1"/>
  <c r="N1071" i="2"/>
  <c r="P1071" i="2" s="1"/>
  <c r="N1072" i="2"/>
  <c r="P1072" i="2" s="1"/>
  <c r="N1073" i="2"/>
  <c r="P1073" i="2" s="1"/>
  <c r="N1074" i="2"/>
  <c r="P1074" i="2" s="1"/>
  <c r="N1075" i="2"/>
  <c r="P1075" i="2" s="1"/>
  <c r="N1076" i="2"/>
  <c r="P1076" i="2" s="1"/>
  <c r="N1077" i="2"/>
  <c r="P1077" i="2" s="1"/>
  <c r="N1078" i="2"/>
  <c r="P1078" i="2" s="1"/>
  <c r="N1079" i="2"/>
  <c r="P1079" i="2" s="1"/>
  <c r="N1080" i="2"/>
  <c r="P1080" i="2" s="1"/>
  <c r="N1081" i="2"/>
  <c r="P1081" i="2" s="1"/>
  <c r="N1082" i="2"/>
  <c r="P1082" i="2" s="1"/>
  <c r="N1083" i="2"/>
  <c r="P1083" i="2" s="1"/>
  <c r="N1084" i="2"/>
  <c r="P1084" i="2" s="1"/>
  <c r="N1085" i="2"/>
  <c r="P1085" i="2" s="1"/>
  <c r="N1086" i="2"/>
  <c r="P1086" i="2" s="1"/>
  <c r="N1087" i="2"/>
  <c r="P1087" i="2" s="1"/>
  <c r="N1088" i="2"/>
  <c r="P1088" i="2" s="1"/>
  <c r="N1089" i="2"/>
  <c r="P1089" i="2" s="1"/>
  <c r="N1090" i="2"/>
  <c r="P1090" i="2" s="1"/>
  <c r="N1091" i="2"/>
  <c r="P1091" i="2" s="1"/>
  <c r="N1092" i="2"/>
  <c r="P1092" i="2" s="1"/>
  <c r="N1093" i="2"/>
  <c r="P1093" i="2" s="1"/>
  <c r="N1094" i="2"/>
  <c r="P1094" i="2" s="1"/>
  <c r="N1095" i="2"/>
  <c r="P1095" i="2" s="1"/>
  <c r="N1096" i="2"/>
  <c r="P1096" i="2" s="1"/>
  <c r="N1097" i="2"/>
  <c r="P1097" i="2" s="1"/>
  <c r="N1098" i="2"/>
  <c r="P1098" i="2" s="1"/>
  <c r="N1099" i="2"/>
  <c r="P1099" i="2" s="1"/>
  <c r="N1100" i="2"/>
  <c r="P1100" i="2" s="1"/>
  <c r="N1101" i="2"/>
  <c r="P1101" i="2" s="1"/>
  <c r="N1102" i="2"/>
  <c r="P1102" i="2" s="1"/>
  <c r="N1103" i="2"/>
  <c r="P1103" i="2" s="1"/>
  <c r="N1104" i="2"/>
  <c r="P1104" i="2" s="1"/>
  <c r="N1105" i="2"/>
  <c r="P1105" i="2" s="1"/>
  <c r="N1106" i="2"/>
  <c r="P1106" i="2" s="1"/>
  <c r="N1107" i="2"/>
  <c r="P1107" i="2" s="1"/>
  <c r="N1108" i="2"/>
  <c r="P1108" i="2" s="1"/>
  <c r="N1109" i="2"/>
  <c r="P1109" i="2" s="1"/>
  <c r="N1110" i="2"/>
  <c r="P1110" i="2" s="1"/>
  <c r="N1111" i="2"/>
  <c r="P1111" i="2" s="1"/>
  <c r="N1112" i="2"/>
  <c r="P1112" i="2" s="1"/>
  <c r="N1113" i="2"/>
  <c r="P1113" i="2" s="1"/>
  <c r="N1114" i="2"/>
  <c r="P1114" i="2" s="1"/>
  <c r="N1115" i="2"/>
  <c r="P1115" i="2" s="1"/>
  <c r="N1116" i="2"/>
  <c r="P1116" i="2" s="1"/>
  <c r="N1117" i="2"/>
  <c r="P1117" i="2" s="1"/>
  <c r="N1118" i="2"/>
  <c r="P1118" i="2" s="1"/>
  <c r="N1119" i="2"/>
  <c r="P1119" i="2" s="1"/>
  <c r="N1120" i="2"/>
  <c r="P1120" i="2" s="1"/>
  <c r="N1121" i="2"/>
  <c r="P1121" i="2" s="1"/>
  <c r="N1122" i="2"/>
  <c r="P1122" i="2" s="1"/>
  <c r="N1123" i="2"/>
  <c r="P1123" i="2" s="1"/>
  <c r="N1124" i="2"/>
  <c r="P1124" i="2" s="1"/>
  <c r="N1125" i="2"/>
  <c r="P1125" i="2" s="1"/>
  <c r="N1126" i="2"/>
  <c r="P1126" i="2" s="1"/>
  <c r="N1127" i="2"/>
  <c r="P1127" i="2" s="1"/>
  <c r="N1128" i="2"/>
  <c r="P1128" i="2" s="1"/>
  <c r="N1129" i="2"/>
  <c r="P1129" i="2" s="1"/>
  <c r="N1130" i="2"/>
  <c r="P1130" i="2" s="1"/>
  <c r="N1131" i="2"/>
  <c r="P1131" i="2" s="1"/>
  <c r="N1132" i="2"/>
  <c r="P1132" i="2" s="1"/>
  <c r="N1133" i="2"/>
  <c r="P1133" i="2" s="1"/>
  <c r="N1134" i="2"/>
  <c r="P1134" i="2" s="1"/>
  <c r="N1135" i="2"/>
  <c r="P1135" i="2" s="1"/>
  <c r="N1136" i="2"/>
  <c r="P1136" i="2" s="1"/>
  <c r="N1137" i="2"/>
  <c r="P1137" i="2" s="1"/>
  <c r="N1138" i="2"/>
  <c r="P1138" i="2" s="1"/>
  <c r="N1139" i="2"/>
  <c r="P1139" i="2" s="1"/>
  <c r="N1140" i="2"/>
  <c r="P1140" i="2" s="1"/>
  <c r="N1141" i="2"/>
  <c r="P1141" i="2" s="1"/>
  <c r="N1142" i="2"/>
  <c r="P1142" i="2" s="1"/>
  <c r="N1143" i="2"/>
  <c r="P1143" i="2" s="1"/>
  <c r="N1144" i="2"/>
  <c r="P1144" i="2" s="1"/>
  <c r="N1145" i="2"/>
  <c r="P1145" i="2" s="1"/>
  <c r="N1146" i="2"/>
  <c r="P1146" i="2" s="1"/>
  <c r="N1147" i="2"/>
  <c r="P1147" i="2" s="1"/>
  <c r="N1148" i="2"/>
  <c r="P1148" i="2" s="1"/>
  <c r="N1149" i="2"/>
  <c r="P1149" i="2" s="1"/>
  <c r="N1150" i="2"/>
  <c r="P1150" i="2" s="1"/>
  <c r="N1151" i="2"/>
  <c r="P1151" i="2" s="1"/>
  <c r="N1152" i="2"/>
  <c r="P1152" i="2" s="1"/>
  <c r="N1153" i="2"/>
  <c r="P1153" i="2" s="1"/>
  <c r="N1154" i="2"/>
  <c r="P1154" i="2" s="1"/>
  <c r="N1155" i="2"/>
  <c r="P1155" i="2" s="1"/>
  <c r="N1156" i="2"/>
  <c r="P1156" i="2" s="1"/>
  <c r="N1157" i="2"/>
  <c r="P1157" i="2" s="1"/>
  <c r="N1158" i="2"/>
  <c r="P1158" i="2" s="1"/>
  <c r="N1159" i="2"/>
  <c r="P1159" i="2" s="1"/>
  <c r="N1160" i="2"/>
  <c r="P1160" i="2" s="1"/>
  <c r="N1161" i="2"/>
  <c r="P1161" i="2" s="1"/>
  <c r="N1162" i="2"/>
  <c r="P1162" i="2" s="1"/>
  <c r="N1163" i="2"/>
  <c r="P1163" i="2" s="1"/>
  <c r="N1164" i="2"/>
  <c r="P1164" i="2" s="1"/>
  <c r="N1165" i="2"/>
  <c r="P1165" i="2" s="1"/>
  <c r="N1166" i="2"/>
  <c r="P1166" i="2" s="1"/>
  <c r="N1167" i="2"/>
  <c r="P1167" i="2" s="1"/>
  <c r="N1168" i="2"/>
  <c r="P1168" i="2" s="1"/>
  <c r="N1169" i="2"/>
  <c r="P1169" i="2" s="1"/>
  <c r="N1170" i="2"/>
  <c r="P1170" i="2" s="1"/>
  <c r="N1171" i="2"/>
  <c r="P1171" i="2" s="1"/>
  <c r="N1172" i="2"/>
  <c r="P1172" i="2" s="1"/>
  <c r="N1173" i="2"/>
  <c r="P1173" i="2" s="1"/>
  <c r="N1174" i="2"/>
  <c r="P1174" i="2" s="1"/>
  <c r="N1175" i="2"/>
  <c r="P1175" i="2" s="1"/>
  <c r="N1176" i="2"/>
  <c r="P1176" i="2" s="1"/>
  <c r="N1177" i="2"/>
  <c r="P1177" i="2" s="1"/>
  <c r="N1178" i="2"/>
  <c r="P1178" i="2" s="1"/>
  <c r="N1179" i="2"/>
  <c r="P1179" i="2" s="1"/>
  <c r="N1180" i="2"/>
  <c r="P1180" i="2" s="1"/>
  <c r="N1181" i="2"/>
  <c r="P1181" i="2" s="1"/>
  <c r="N1182" i="2"/>
  <c r="P1182" i="2" s="1"/>
  <c r="N1183" i="2"/>
  <c r="P1183" i="2" s="1"/>
  <c r="N1184" i="2"/>
  <c r="P1184" i="2" s="1"/>
  <c r="N1185" i="2"/>
  <c r="P1185" i="2" s="1"/>
  <c r="N1186" i="2"/>
  <c r="P1186" i="2" s="1"/>
  <c r="N1187" i="2"/>
  <c r="P1187" i="2" s="1"/>
  <c r="N1188" i="2"/>
  <c r="P1188" i="2" s="1"/>
  <c r="N1189" i="2"/>
  <c r="P1189" i="2" s="1"/>
  <c r="N1190" i="2"/>
  <c r="P1190" i="2" s="1"/>
  <c r="N1191" i="2"/>
  <c r="P1191" i="2" s="1"/>
  <c r="N1192" i="2"/>
  <c r="P1192" i="2" s="1"/>
  <c r="N1193" i="2"/>
  <c r="P1193" i="2" s="1"/>
  <c r="N1194" i="2"/>
  <c r="P1194" i="2" s="1"/>
  <c r="N1195" i="2"/>
  <c r="P1195" i="2" s="1"/>
  <c r="N1196" i="2"/>
  <c r="P1196" i="2" s="1"/>
  <c r="N1197" i="2"/>
  <c r="P1197" i="2" s="1"/>
  <c r="N1198" i="2"/>
  <c r="P1198" i="2" s="1"/>
  <c r="N1199" i="2"/>
  <c r="P1199" i="2" s="1"/>
  <c r="N1200" i="2"/>
  <c r="P1200" i="2" s="1"/>
  <c r="N1201" i="2"/>
  <c r="P1201" i="2" s="1"/>
  <c r="N1202" i="2"/>
  <c r="P1202" i="2" s="1"/>
  <c r="N1203" i="2"/>
  <c r="P1203" i="2" s="1"/>
  <c r="N1204" i="2"/>
  <c r="P1204" i="2" s="1"/>
  <c r="N1205" i="2"/>
  <c r="P1205" i="2" s="1"/>
  <c r="N1206" i="2"/>
  <c r="P1206" i="2" s="1"/>
  <c r="N1207" i="2"/>
  <c r="P1207" i="2" s="1"/>
  <c r="N1208" i="2"/>
  <c r="P1208" i="2" s="1"/>
  <c r="N1209" i="2"/>
  <c r="P1209" i="2" s="1"/>
  <c r="N1210" i="2"/>
  <c r="P1210" i="2" s="1"/>
  <c r="N1211" i="2"/>
  <c r="P1211" i="2" s="1"/>
  <c r="N1212" i="2"/>
  <c r="P1212" i="2" s="1"/>
  <c r="N1213" i="2"/>
  <c r="P1213" i="2" s="1"/>
  <c r="N1214" i="2"/>
  <c r="P1214" i="2" s="1"/>
  <c r="N1215" i="2"/>
  <c r="P1215" i="2" s="1"/>
  <c r="N1216" i="2"/>
  <c r="P1216" i="2" s="1"/>
  <c r="N1217" i="2"/>
  <c r="P1217" i="2" s="1"/>
  <c r="N1218" i="2"/>
  <c r="P1218" i="2" s="1"/>
  <c r="N1219" i="2"/>
  <c r="P1219" i="2" s="1"/>
  <c r="N1220" i="2"/>
  <c r="P1220" i="2" s="1"/>
  <c r="N1221" i="2"/>
  <c r="P1221" i="2" s="1"/>
  <c r="N1222" i="2"/>
  <c r="P1222" i="2" s="1"/>
  <c r="N1223" i="2"/>
  <c r="P1223" i="2" s="1"/>
  <c r="N1224" i="2"/>
  <c r="P1224" i="2" s="1"/>
  <c r="N1225" i="2"/>
  <c r="P1225" i="2" s="1"/>
  <c r="N1226" i="2"/>
  <c r="P1226" i="2" s="1"/>
  <c r="N1227" i="2"/>
  <c r="P1227" i="2" s="1"/>
  <c r="N1228" i="2"/>
  <c r="P1228" i="2" s="1"/>
  <c r="N1229" i="2"/>
  <c r="P1229" i="2" s="1"/>
  <c r="N1230" i="2"/>
  <c r="P1230" i="2" s="1"/>
  <c r="N1231" i="2"/>
  <c r="P1231" i="2" s="1"/>
  <c r="N1232" i="2"/>
  <c r="P1232" i="2" s="1"/>
  <c r="N1233" i="2"/>
  <c r="P1233" i="2" s="1"/>
  <c r="N1234" i="2"/>
  <c r="P1234" i="2" s="1"/>
  <c r="N1235" i="2"/>
  <c r="P1235" i="2" s="1"/>
  <c r="N1236" i="2"/>
  <c r="P1236" i="2" s="1"/>
  <c r="N1237" i="2"/>
  <c r="P1237" i="2" s="1"/>
  <c r="N1238" i="2"/>
  <c r="P1238" i="2" s="1"/>
  <c r="N1239" i="2"/>
  <c r="P1239" i="2" s="1"/>
  <c r="N1240" i="2"/>
  <c r="P1240" i="2" s="1"/>
  <c r="N1241" i="2"/>
  <c r="P1241" i="2" s="1"/>
  <c r="N1242" i="2"/>
  <c r="P1242" i="2" s="1"/>
  <c r="N1243" i="2"/>
  <c r="P1243" i="2" s="1"/>
  <c r="N1244" i="2"/>
  <c r="P1244" i="2" s="1"/>
  <c r="N1245" i="2"/>
  <c r="P1245" i="2" s="1"/>
  <c r="N1246" i="2"/>
  <c r="P1246" i="2" s="1"/>
  <c r="N1247" i="2"/>
  <c r="P1247" i="2" s="1"/>
  <c r="N1248" i="2"/>
  <c r="P1248" i="2" s="1"/>
  <c r="N1249" i="2"/>
  <c r="P1249" i="2" s="1"/>
  <c r="N1250" i="2"/>
  <c r="P1250" i="2" s="1"/>
  <c r="N1251" i="2"/>
  <c r="P1251" i="2" s="1"/>
  <c r="N1252" i="2"/>
  <c r="P1252" i="2" s="1"/>
  <c r="N1253" i="2"/>
  <c r="P1253" i="2" s="1"/>
  <c r="N1254" i="2"/>
  <c r="P1254" i="2" s="1"/>
  <c r="N1255" i="2"/>
  <c r="P1255" i="2" s="1"/>
  <c r="N1256" i="2"/>
  <c r="P1256" i="2" s="1"/>
  <c r="N1257" i="2"/>
  <c r="P1257" i="2" s="1"/>
  <c r="N1258" i="2"/>
  <c r="P1258" i="2" s="1"/>
  <c r="N1259" i="2"/>
  <c r="P1259" i="2" s="1"/>
  <c r="N1260" i="2"/>
  <c r="P1260" i="2" s="1"/>
  <c r="N1261" i="2"/>
  <c r="P1261" i="2" s="1"/>
  <c r="N1262" i="2"/>
  <c r="P1262" i="2" s="1"/>
  <c r="N1263" i="2"/>
  <c r="P1263" i="2" s="1"/>
  <c r="N1264" i="2"/>
  <c r="P1264" i="2" s="1"/>
  <c r="N1265" i="2"/>
  <c r="P1265" i="2" s="1"/>
  <c r="N1266" i="2"/>
  <c r="P1266" i="2" s="1"/>
  <c r="N1267" i="2"/>
  <c r="P1267" i="2" s="1"/>
  <c r="N1268" i="2"/>
  <c r="P1268" i="2" s="1"/>
  <c r="N1269" i="2"/>
  <c r="P1269" i="2" s="1"/>
  <c r="N1270" i="2"/>
  <c r="P1270" i="2" s="1"/>
  <c r="N1271" i="2"/>
  <c r="P1271" i="2" s="1"/>
  <c r="N1272" i="2"/>
  <c r="P1272" i="2" s="1"/>
  <c r="N1273" i="2"/>
  <c r="P1273" i="2" s="1"/>
  <c r="N1274" i="2"/>
  <c r="P1274" i="2" s="1"/>
  <c r="N1275" i="2"/>
  <c r="P1275" i="2" s="1"/>
  <c r="N1276" i="2"/>
  <c r="P1276" i="2" s="1"/>
  <c r="N1277" i="2"/>
  <c r="P1277" i="2" s="1"/>
  <c r="N1278" i="2"/>
  <c r="P1278" i="2" s="1"/>
  <c r="N1279" i="2"/>
  <c r="P1279" i="2" s="1"/>
  <c r="N1280" i="2"/>
  <c r="P1280" i="2" s="1"/>
  <c r="N1281" i="2"/>
  <c r="P1281" i="2" s="1"/>
  <c r="N1282" i="2"/>
  <c r="P1282" i="2" s="1"/>
  <c r="N1283" i="2"/>
  <c r="P1283" i="2" s="1"/>
  <c r="N1284" i="2"/>
  <c r="P1284" i="2" s="1"/>
  <c r="N1285" i="2"/>
  <c r="P1285" i="2" s="1"/>
  <c r="N1286" i="2"/>
  <c r="P1286" i="2" s="1"/>
  <c r="N1287" i="2"/>
  <c r="P1287" i="2" s="1"/>
  <c r="N1288" i="2"/>
  <c r="P1288" i="2" s="1"/>
  <c r="N1289" i="2"/>
  <c r="P1289" i="2" s="1"/>
  <c r="N1290" i="2"/>
  <c r="P1290" i="2" s="1"/>
  <c r="N1291" i="2"/>
  <c r="P1291" i="2" s="1"/>
  <c r="N1292" i="2"/>
  <c r="P1292" i="2" s="1"/>
  <c r="N1293" i="2"/>
  <c r="P1293" i="2" s="1"/>
  <c r="N1294" i="2"/>
  <c r="P1294" i="2" s="1"/>
  <c r="N1295" i="2"/>
  <c r="P1295" i="2" s="1"/>
  <c r="N1296" i="2"/>
  <c r="P1296" i="2" s="1"/>
  <c r="N1297" i="2"/>
  <c r="P1297" i="2" s="1"/>
  <c r="N1298" i="2"/>
  <c r="P1298" i="2" s="1"/>
  <c r="N1299" i="2"/>
  <c r="P1299" i="2" s="1"/>
  <c r="N1300" i="2"/>
  <c r="P1300" i="2" s="1"/>
  <c r="N1301" i="2"/>
  <c r="P1301" i="2" s="1"/>
  <c r="N1302" i="2"/>
  <c r="P1302" i="2" s="1"/>
  <c r="N1303" i="2"/>
  <c r="P1303" i="2" s="1"/>
  <c r="N1304" i="2"/>
  <c r="P1304" i="2" s="1"/>
  <c r="N1305" i="2"/>
  <c r="P1305" i="2" s="1"/>
  <c r="N1306" i="2"/>
  <c r="P1306" i="2" s="1"/>
  <c r="N1307" i="2"/>
  <c r="P1307" i="2" s="1"/>
  <c r="N1308" i="2"/>
  <c r="P1308" i="2" s="1"/>
  <c r="N1309" i="2"/>
  <c r="P1309" i="2" s="1"/>
  <c r="N1310" i="2"/>
  <c r="P1310" i="2" s="1"/>
  <c r="N1311" i="2"/>
  <c r="P1311" i="2" s="1"/>
  <c r="N1312" i="2"/>
  <c r="P1312" i="2" s="1"/>
  <c r="N1313" i="2"/>
  <c r="P1313" i="2" s="1"/>
  <c r="N1314" i="2"/>
  <c r="P1314" i="2" s="1"/>
  <c r="N1315" i="2"/>
  <c r="P1315" i="2" s="1"/>
  <c r="N1316" i="2"/>
  <c r="P1316" i="2" s="1"/>
  <c r="N1317" i="2"/>
  <c r="P1317" i="2" s="1"/>
  <c r="N1318" i="2"/>
  <c r="P1318" i="2" s="1"/>
  <c r="N1319" i="2"/>
  <c r="P1319" i="2" s="1"/>
  <c r="N1320" i="2"/>
  <c r="P1320" i="2" s="1"/>
  <c r="N1321" i="2"/>
  <c r="P1321" i="2" s="1"/>
  <c r="N1322" i="2"/>
  <c r="P1322" i="2" s="1"/>
  <c r="N1323" i="2"/>
  <c r="P1323" i="2" s="1"/>
  <c r="N1324" i="2"/>
  <c r="P1324" i="2" s="1"/>
  <c r="N1325" i="2"/>
  <c r="P1325" i="2" s="1"/>
  <c r="N1326" i="2"/>
  <c r="P1326" i="2" s="1"/>
  <c r="N1327" i="2"/>
  <c r="P1327" i="2" s="1"/>
  <c r="N1328" i="2"/>
  <c r="P1328" i="2" s="1"/>
  <c r="N1329" i="2"/>
  <c r="P1329" i="2" s="1"/>
  <c r="N1330" i="2"/>
  <c r="P1330" i="2" s="1"/>
  <c r="N1331" i="2"/>
  <c r="P1331" i="2" s="1"/>
  <c r="N1332" i="2"/>
  <c r="P1332" i="2" s="1"/>
  <c r="N1333" i="2"/>
  <c r="P1333" i="2" s="1"/>
  <c r="N1334" i="2"/>
  <c r="P1334" i="2" s="1"/>
  <c r="N1335" i="2"/>
  <c r="P1335" i="2" s="1"/>
  <c r="N1336" i="2"/>
  <c r="P1336" i="2" s="1"/>
  <c r="N1337" i="2"/>
  <c r="P1337" i="2" s="1"/>
  <c r="N1338" i="2"/>
  <c r="P1338" i="2" s="1"/>
  <c r="N1339" i="2"/>
  <c r="P1339" i="2" s="1"/>
  <c r="N1340" i="2"/>
  <c r="P1340" i="2" s="1"/>
  <c r="N1341" i="2"/>
  <c r="P1341" i="2" s="1"/>
  <c r="N1342" i="2"/>
  <c r="P1342" i="2" s="1"/>
  <c r="N1343" i="2"/>
  <c r="P1343" i="2" s="1"/>
  <c r="N1344" i="2"/>
  <c r="P1344" i="2" s="1"/>
  <c r="N1345" i="2"/>
  <c r="P1345" i="2" s="1"/>
  <c r="N1346" i="2"/>
  <c r="P1346" i="2" s="1"/>
  <c r="N1347" i="2"/>
  <c r="P1347" i="2" s="1"/>
  <c r="N1348" i="2"/>
  <c r="P1348" i="2" s="1"/>
  <c r="N1349" i="2"/>
  <c r="P1349" i="2" s="1"/>
  <c r="N1350" i="2"/>
  <c r="P1350" i="2" s="1"/>
  <c r="N1351" i="2"/>
  <c r="P1351" i="2" s="1"/>
  <c r="N1352" i="2"/>
  <c r="P1352" i="2" s="1"/>
  <c r="N1353" i="2"/>
  <c r="P1353" i="2" s="1"/>
  <c r="N1354" i="2"/>
  <c r="P1354" i="2" s="1"/>
  <c r="N1355" i="2"/>
  <c r="P1355" i="2" s="1"/>
  <c r="N1356" i="2"/>
  <c r="P1356" i="2" s="1"/>
  <c r="N1357" i="2"/>
  <c r="P1357" i="2" s="1"/>
  <c r="N1358" i="2"/>
  <c r="P1358" i="2" s="1"/>
  <c r="N1359" i="2"/>
  <c r="P1359" i="2" s="1"/>
  <c r="N1360" i="2"/>
  <c r="P1360" i="2" s="1"/>
  <c r="N1361" i="2"/>
  <c r="P1361" i="2" s="1"/>
  <c r="N1362" i="2"/>
  <c r="P1362" i="2" s="1"/>
  <c r="N1363" i="2"/>
  <c r="P1363" i="2" s="1"/>
  <c r="N1364" i="2"/>
  <c r="P1364" i="2" s="1"/>
  <c r="N1365" i="2"/>
  <c r="P1365" i="2" s="1"/>
  <c r="N1366" i="2"/>
  <c r="P1366" i="2" s="1"/>
  <c r="N1367" i="2"/>
  <c r="P1367" i="2" s="1"/>
  <c r="N1368" i="2"/>
  <c r="P1368" i="2" s="1"/>
  <c r="N1369" i="2"/>
  <c r="P1369" i="2" s="1"/>
  <c r="N1370" i="2"/>
  <c r="P1370" i="2" s="1"/>
  <c r="N1371" i="2"/>
  <c r="P1371" i="2" s="1"/>
  <c r="N1372" i="2"/>
  <c r="P1372" i="2" s="1"/>
  <c r="N1373" i="2"/>
  <c r="P1373" i="2" s="1"/>
  <c r="N1374" i="2"/>
  <c r="P1374" i="2" s="1"/>
  <c r="N1375" i="2"/>
  <c r="P1375" i="2" s="1"/>
  <c r="N1376" i="2"/>
  <c r="P1376" i="2" s="1"/>
  <c r="N1377" i="2"/>
  <c r="P1377" i="2" s="1"/>
  <c r="N1378" i="2"/>
  <c r="P1378" i="2" s="1"/>
  <c r="N1379" i="2"/>
  <c r="P1379" i="2" s="1"/>
  <c r="N1380" i="2"/>
  <c r="P1380" i="2" s="1"/>
  <c r="N1381" i="2"/>
  <c r="P1381" i="2" s="1"/>
  <c r="N1382" i="2"/>
  <c r="P1382" i="2" s="1"/>
  <c r="N1383" i="2"/>
  <c r="P1383" i="2" s="1"/>
  <c r="N1384" i="2"/>
  <c r="P1384" i="2" s="1"/>
  <c r="N1385" i="2"/>
  <c r="P1385" i="2" s="1"/>
  <c r="N1386" i="2"/>
  <c r="P1386" i="2" s="1"/>
  <c r="N1387" i="2"/>
  <c r="P1387" i="2" s="1"/>
  <c r="N1388" i="2"/>
  <c r="P1388" i="2" s="1"/>
  <c r="N1389" i="2"/>
  <c r="P1389" i="2" s="1"/>
  <c r="N1390" i="2"/>
  <c r="P1390" i="2" s="1"/>
  <c r="N1391" i="2"/>
  <c r="P1391" i="2" s="1"/>
  <c r="N1392" i="2"/>
  <c r="P1392" i="2" s="1"/>
  <c r="N1393" i="2"/>
  <c r="P1393" i="2" s="1"/>
  <c r="N1394" i="2"/>
  <c r="P1394" i="2" s="1"/>
  <c r="N1395" i="2"/>
  <c r="P1395" i="2" s="1"/>
  <c r="N1396" i="2"/>
  <c r="P1396" i="2" s="1"/>
  <c r="N1397" i="2"/>
  <c r="P1397" i="2" s="1"/>
  <c r="N1398" i="2"/>
  <c r="P1398" i="2" s="1"/>
  <c r="N1399" i="2"/>
  <c r="P1399" i="2" s="1"/>
  <c r="N1400" i="2"/>
  <c r="P1400" i="2" s="1"/>
  <c r="N1401" i="2"/>
  <c r="P1401" i="2" s="1"/>
  <c r="N1402" i="2"/>
  <c r="P1402" i="2" s="1"/>
  <c r="N1403" i="2"/>
  <c r="P1403" i="2" s="1"/>
  <c r="N1404" i="2"/>
  <c r="P1404" i="2" s="1"/>
  <c r="N1405" i="2"/>
  <c r="P1405" i="2" s="1"/>
  <c r="N1406" i="2"/>
  <c r="P1406" i="2" s="1"/>
  <c r="N1407" i="2"/>
  <c r="P1407" i="2" s="1"/>
  <c r="N1408" i="2"/>
  <c r="P1408" i="2" s="1"/>
  <c r="N1409" i="2"/>
  <c r="P1409" i="2" s="1"/>
  <c r="N1410" i="2"/>
  <c r="P1410" i="2" s="1"/>
  <c r="N1411" i="2"/>
  <c r="P1411" i="2" s="1"/>
  <c r="N1412" i="2"/>
  <c r="P1412" i="2" s="1"/>
  <c r="N1413" i="2"/>
  <c r="P1413" i="2" s="1"/>
  <c r="N1414" i="2"/>
  <c r="P1414" i="2" s="1"/>
  <c r="N1415" i="2"/>
  <c r="P1415" i="2" s="1"/>
  <c r="N1416" i="2"/>
  <c r="P1416" i="2" s="1"/>
  <c r="N1417" i="2"/>
  <c r="P1417" i="2" s="1"/>
  <c r="N1418" i="2"/>
  <c r="P1418" i="2" s="1"/>
  <c r="N1419" i="2"/>
  <c r="P1419" i="2" s="1"/>
  <c r="N1420" i="2"/>
  <c r="P1420" i="2" s="1"/>
  <c r="N1421" i="2"/>
  <c r="P1421" i="2" s="1"/>
  <c r="N1422" i="2"/>
  <c r="P1422" i="2" s="1"/>
  <c r="N1423" i="2"/>
  <c r="P1423" i="2" s="1"/>
  <c r="N1424" i="2"/>
  <c r="P1424" i="2" s="1"/>
  <c r="N1425" i="2"/>
  <c r="P1425" i="2" s="1"/>
  <c r="N1426" i="2"/>
  <c r="P1426" i="2" s="1"/>
  <c r="N1427" i="2"/>
  <c r="P1427" i="2" s="1"/>
  <c r="N1428" i="2"/>
  <c r="P1428" i="2" s="1"/>
  <c r="N1429" i="2"/>
  <c r="P1429" i="2" s="1"/>
  <c r="N1430" i="2"/>
  <c r="P1430" i="2" s="1"/>
  <c r="N1431" i="2"/>
  <c r="P1431" i="2" s="1"/>
  <c r="N1432" i="2"/>
  <c r="P1432" i="2" s="1"/>
  <c r="N1433" i="2"/>
  <c r="P1433" i="2" s="1"/>
  <c r="N1434" i="2"/>
  <c r="P1434" i="2" s="1"/>
  <c r="N1435" i="2"/>
  <c r="P1435" i="2" s="1"/>
  <c r="N1436" i="2"/>
  <c r="P1436" i="2" s="1"/>
  <c r="N1437" i="2"/>
  <c r="P1437" i="2" s="1"/>
  <c r="N1438" i="2"/>
  <c r="P1438" i="2" s="1"/>
  <c r="N1439" i="2"/>
  <c r="P1439" i="2" s="1"/>
  <c r="N1440" i="2"/>
  <c r="P1440" i="2" s="1"/>
  <c r="N1441" i="2"/>
  <c r="P1441" i="2" s="1"/>
  <c r="N1442" i="2"/>
  <c r="P1442" i="2" s="1"/>
  <c r="N1443" i="2"/>
  <c r="P1443" i="2" s="1"/>
  <c r="N1444" i="2"/>
  <c r="P1444" i="2" s="1"/>
  <c r="N1445" i="2"/>
  <c r="P1445" i="2" s="1"/>
  <c r="N1446" i="2"/>
  <c r="P1446" i="2" s="1"/>
  <c r="N1447" i="2"/>
  <c r="P1447" i="2" s="1"/>
  <c r="N1448" i="2"/>
  <c r="P1448" i="2" s="1"/>
  <c r="N1449" i="2"/>
  <c r="P1449" i="2" s="1"/>
  <c r="N1450" i="2"/>
  <c r="P1450" i="2" s="1"/>
  <c r="N1451" i="2"/>
  <c r="P1451" i="2" s="1"/>
  <c r="N1452" i="2"/>
  <c r="P1452" i="2" s="1"/>
  <c r="N1453" i="2"/>
  <c r="P1453" i="2" s="1"/>
  <c r="N1454" i="2"/>
  <c r="P1454" i="2" s="1"/>
  <c r="N1455" i="2"/>
  <c r="P1455" i="2" s="1"/>
  <c r="N1456" i="2"/>
  <c r="P1456" i="2" s="1"/>
  <c r="N1457" i="2"/>
  <c r="P1457" i="2" s="1"/>
  <c r="N1458" i="2"/>
  <c r="P1458" i="2" s="1"/>
  <c r="N1459" i="2"/>
  <c r="P1459" i="2" s="1"/>
  <c r="N1460" i="2"/>
  <c r="P1460" i="2" s="1"/>
  <c r="N1461" i="2"/>
  <c r="P1461" i="2" s="1"/>
  <c r="N1462" i="2"/>
  <c r="P1462" i="2" s="1"/>
  <c r="N1463" i="2"/>
  <c r="P1463" i="2" s="1"/>
  <c r="N1464" i="2"/>
  <c r="P1464" i="2" s="1"/>
  <c r="N1465" i="2"/>
  <c r="P1465" i="2" s="1"/>
  <c r="N1466" i="2"/>
  <c r="P1466" i="2" s="1"/>
  <c r="N1467" i="2"/>
  <c r="P1467" i="2" s="1"/>
  <c r="N1468" i="2"/>
  <c r="P1468" i="2" s="1"/>
  <c r="N1469" i="2"/>
  <c r="P1469" i="2" s="1"/>
  <c r="N1470" i="2"/>
  <c r="P1470" i="2" s="1"/>
  <c r="N1471" i="2"/>
  <c r="P1471" i="2" s="1"/>
  <c r="N1472" i="2"/>
  <c r="P1472" i="2" s="1"/>
  <c r="N1473" i="2"/>
  <c r="P1473" i="2" s="1"/>
  <c r="N1474" i="2"/>
  <c r="P1474" i="2" s="1"/>
  <c r="N1475" i="2"/>
  <c r="P1475" i="2" s="1"/>
  <c r="N1476" i="2"/>
  <c r="P1476" i="2" s="1"/>
  <c r="N1477" i="2"/>
  <c r="P1477" i="2" s="1"/>
  <c r="N1478" i="2"/>
  <c r="P1478" i="2" s="1"/>
  <c r="N1479" i="2"/>
  <c r="P1479" i="2" s="1"/>
  <c r="N1480" i="2"/>
  <c r="P1480" i="2" s="1"/>
  <c r="N1481" i="2"/>
  <c r="P1481" i="2" s="1"/>
  <c r="N1482" i="2"/>
  <c r="P1482" i="2" s="1"/>
  <c r="N1483" i="2"/>
  <c r="P1483" i="2" s="1"/>
  <c r="N1484" i="2"/>
  <c r="P1484" i="2" s="1"/>
  <c r="N1485" i="2"/>
  <c r="P1485" i="2" s="1"/>
  <c r="N1486" i="2"/>
  <c r="P1486" i="2" s="1"/>
  <c r="N1487" i="2"/>
  <c r="P1487" i="2" s="1"/>
  <c r="N1488" i="2"/>
  <c r="P1488" i="2" s="1"/>
  <c r="N1489" i="2"/>
  <c r="P1489" i="2" s="1"/>
  <c r="N1490" i="2"/>
  <c r="P1490" i="2" s="1"/>
  <c r="N1491" i="2"/>
  <c r="P1491" i="2" s="1"/>
  <c r="N1492" i="2"/>
  <c r="P1492" i="2" s="1"/>
  <c r="N1493" i="2"/>
  <c r="P1493" i="2" s="1"/>
  <c r="N1494" i="2"/>
  <c r="P1494" i="2" s="1"/>
  <c r="N1495" i="2"/>
  <c r="P1495" i="2" s="1"/>
  <c r="N1496" i="2"/>
  <c r="P1496" i="2" s="1"/>
  <c r="N1497" i="2"/>
  <c r="P1497" i="2" s="1"/>
  <c r="N1498" i="2"/>
  <c r="P1498" i="2" s="1"/>
  <c r="N1499" i="2"/>
  <c r="P1499" i="2" s="1"/>
  <c r="N1500" i="2"/>
  <c r="P1500" i="2" s="1"/>
  <c r="N1501" i="2"/>
  <c r="P1501" i="2" s="1"/>
  <c r="N1502" i="2"/>
  <c r="P1502" i="2" s="1"/>
  <c r="N1503" i="2"/>
  <c r="P1503" i="2" s="1"/>
  <c r="N1504" i="2"/>
  <c r="P1504" i="2" s="1"/>
  <c r="N1505" i="2"/>
  <c r="P1505" i="2" s="1"/>
  <c r="N1506" i="2"/>
  <c r="P1506" i="2" s="1"/>
  <c r="N1507" i="2"/>
  <c r="P1507" i="2" s="1"/>
  <c r="N1508" i="2"/>
  <c r="P1508" i="2" s="1"/>
  <c r="N1509" i="2"/>
  <c r="P1509" i="2" s="1"/>
  <c r="N1510" i="2"/>
  <c r="P1510" i="2" s="1"/>
  <c r="N1511" i="2"/>
  <c r="P1511" i="2" s="1"/>
  <c r="N1512" i="2"/>
  <c r="P1512" i="2" s="1"/>
  <c r="N1513" i="2"/>
  <c r="P1513" i="2" s="1"/>
  <c r="N1514" i="2"/>
  <c r="P1514" i="2" s="1"/>
  <c r="N1515" i="2"/>
  <c r="P1515" i="2" s="1"/>
  <c r="N1516" i="2"/>
  <c r="P1516" i="2" s="1"/>
  <c r="N1517" i="2"/>
  <c r="P1517" i="2" s="1"/>
  <c r="N1518" i="2"/>
  <c r="P1518" i="2" s="1"/>
  <c r="N1519" i="2"/>
  <c r="P1519" i="2" s="1"/>
  <c r="N1520" i="2"/>
  <c r="P1520" i="2" s="1"/>
  <c r="N1521" i="2"/>
  <c r="P1521" i="2" s="1"/>
  <c r="N1522" i="2"/>
  <c r="P1522" i="2" s="1"/>
  <c r="N1523" i="2"/>
  <c r="P1523" i="2" s="1"/>
  <c r="N1524" i="2"/>
  <c r="P1524" i="2" s="1"/>
  <c r="N1525" i="2"/>
  <c r="P1525" i="2" s="1"/>
  <c r="N1526" i="2"/>
  <c r="P1526" i="2" s="1"/>
  <c r="N1527" i="2"/>
  <c r="P1527" i="2" s="1"/>
  <c r="N1528" i="2"/>
  <c r="P1528" i="2" s="1"/>
  <c r="N1529" i="2"/>
  <c r="P1529" i="2" s="1"/>
  <c r="N1530" i="2"/>
  <c r="P1530" i="2" s="1"/>
  <c r="N1531" i="2"/>
  <c r="P1531" i="2" s="1"/>
  <c r="N1532" i="2"/>
  <c r="P1532" i="2" s="1"/>
  <c r="N1533" i="2"/>
  <c r="P1533" i="2" s="1"/>
  <c r="N1534" i="2"/>
  <c r="P1534" i="2" s="1"/>
  <c r="N1535" i="2"/>
  <c r="P1535" i="2" s="1"/>
  <c r="N1536" i="2"/>
  <c r="P1536" i="2" s="1"/>
  <c r="N1537" i="2"/>
  <c r="P1537" i="2" s="1"/>
  <c r="N1538" i="2"/>
  <c r="P1538" i="2" s="1"/>
  <c r="N1539" i="2"/>
  <c r="P1539" i="2" s="1"/>
  <c r="N1540" i="2"/>
  <c r="P1540" i="2" s="1"/>
  <c r="N1541" i="2"/>
  <c r="P1541" i="2" s="1"/>
  <c r="N1542" i="2"/>
  <c r="P1542" i="2" s="1"/>
  <c r="N1543" i="2"/>
  <c r="P1543" i="2" s="1"/>
  <c r="N1544" i="2"/>
  <c r="P1544" i="2" s="1"/>
  <c r="N1545" i="2"/>
  <c r="P1545" i="2" s="1"/>
  <c r="N1546" i="2"/>
  <c r="P1546" i="2" s="1"/>
  <c r="N1547" i="2"/>
  <c r="P1547" i="2" s="1"/>
  <c r="N1548" i="2"/>
  <c r="P1548" i="2" s="1"/>
  <c r="N1549" i="2"/>
  <c r="P1549" i="2" s="1"/>
  <c r="N1550" i="2"/>
  <c r="P1550" i="2" s="1"/>
  <c r="N1551" i="2"/>
  <c r="P1551" i="2" s="1"/>
  <c r="N1552" i="2"/>
  <c r="P1552" i="2" s="1"/>
  <c r="N1553" i="2"/>
  <c r="P1553" i="2" s="1"/>
  <c r="N1554" i="2"/>
  <c r="P1554" i="2" s="1"/>
  <c r="N1555" i="2"/>
  <c r="P1555" i="2" s="1"/>
  <c r="N1556" i="2"/>
  <c r="P1556" i="2" s="1"/>
  <c r="N1557" i="2"/>
  <c r="P1557" i="2" s="1"/>
  <c r="N1558" i="2"/>
  <c r="P1558" i="2" s="1"/>
  <c r="N1559" i="2"/>
  <c r="P1559" i="2" s="1"/>
  <c r="N1560" i="2"/>
  <c r="P1560" i="2" s="1"/>
  <c r="N1561" i="2"/>
  <c r="P1561" i="2" s="1"/>
  <c r="N1562" i="2"/>
  <c r="P1562" i="2" s="1"/>
  <c r="N1563" i="2"/>
  <c r="P1563" i="2" s="1"/>
  <c r="N1564" i="2"/>
  <c r="P1564" i="2" s="1"/>
  <c r="N1565" i="2"/>
  <c r="P1565" i="2" s="1"/>
  <c r="N1566" i="2"/>
  <c r="P1566" i="2" s="1"/>
  <c r="N1567" i="2"/>
  <c r="P1567" i="2" s="1"/>
  <c r="N1568" i="2"/>
  <c r="P1568" i="2" s="1"/>
  <c r="N1569" i="2"/>
  <c r="P1569" i="2" s="1"/>
  <c r="N1570" i="2"/>
  <c r="P1570" i="2" s="1"/>
  <c r="N1571" i="2"/>
  <c r="P1571" i="2" s="1"/>
  <c r="N1572" i="2"/>
  <c r="P1572" i="2" s="1"/>
  <c r="N1573" i="2"/>
  <c r="P1573" i="2" s="1"/>
  <c r="N1574" i="2"/>
  <c r="P1574" i="2" s="1"/>
  <c r="N1575" i="2"/>
  <c r="P1575" i="2" s="1"/>
  <c r="N1576" i="2"/>
  <c r="P1576" i="2" s="1"/>
  <c r="N1577" i="2"/>
  <c r="P1577" i="2" s="1"/>
  <c r="N1578" i="2"/>
  <c r="P1578" i="2" s="1"/>
  <c r="N1579" i="2"/>
  <c r="P1579" i="2" s="1"/>
  <c r="N1580" i="2"/>
  <c r="P1580" i="2" s="1"/>
  <c r="N1581" i="2"/>
  <c r="P1581" i="2" s="1"/>
  <c r="N1582" i="2"/>
  <c r="P1582" i="2" s="1"/>
  <c r="N1583" i="2"/>
  <c r="P1583" i="2" s="1"/>
  <c r="N1584" i="2"/>
  <c r="P1584" i="2" s="1"/>
  <c r="N1585" i="2"/>
  <c r="P1585" i="2" s="1"/>
  <c r="N1586" i="2"/>
  <c r="P1586" i="2" s="1"/>
  <c r="N1587" i="2"/>
  <c r="P1587" i="2" s="1"/>
  <c r="N1588" i="2"/>
  <c r="P1588" i="2" s="1"/>
  <c r="N1589" i="2"/>
  <c r="P1589" i="2" s="1"/>
  <c r="N1590" i="2"/>
  <c r="P1590" i="2" s="1"/>
  <c r="N1591" i="2"/>
  <c r="P1591" i="2" s="1"/>
  <c r="N1592" i="2"/>
  <c r="P1592" i="2" s="1"/>
  <c r="N1593" i="2"/>
  <c r="P1593" i="2" s="1"/>
  <c r="N1594" i="2"/>
  <c r="P1594" i="2" s="1"/>
  <c r="N1595" i="2"/>
  <c r="P1595" i="2" s="1"/>
  <c r="N1596" i="2"/>
  <c r="P1596" i="2" s="1"/>
  <c r="N1597" i="2"/>
  <c r="P1597" i="2" s="1"/>
  <c r="N1598" i="2"/>
  <c r="P1598" i="2" s="1"/>
  <c r="N1599" i="2"/>
  <c r="P1599" i="2" s="1"/>
  <c r="N1600" i="2"/>
  <c r="P1600" i="2" s="1"/>
  <c r="N1601" i="2"/>
  <c r="P1601" i="2" s="1"/>
  <c r="N1602" i="2"/>
  <c r="P1602" i="2" s="1"/>
  <c r="N1603" i="2"/>
  <c r="P1603" i="2" s="1"/>
  <c r="N1604" i="2"/>
  <c r="P1604" i="2" s="1"/>
  <c r="N1605" i="2"/>
  <c r="P1605" i="2" s="1"/>
  <c r="N1606" i="2"/>
  <c r="P1606" i="2" s="1"/>
  <c r="N1607" i="2"/>
  <c r="P1607" i="2" s="1"/>
  <c r="N1608" i="2"/>
  <c r="P1608" i="2" s="1"/>
  <c r="N1609" i="2"/>
  <c r="P1609" i="2" s="1"/>
  <c r="N1610" i="2"/>
  <c r="P1610" i="2" s="1"/>
  <c r="N1611" i="2"/>
  <c r="P1611" i="2" s="1"/>
  <c r="N1612" i="2"/>
  <c r="P1612" i="2" s="1"/>
  <c r="N1613" i="2"/>
  <c r="P1613" i="2" s="1"/>
  <c r="N1614" i="2"/>
  <c r="P1614" i="2" s="1"/>
  <c r="N1615" i="2"/>
  <c r="P1615" i="2" s="1"/>
  <c r="N1616" i="2"/>
  <c r="P1616" i="2" s="1"/>
  <c r="N1617" i="2"/>
  <c r="P1617" i="2" s="1"/>
  <c r="N1618" i="2"/>
  <c r="P1618" i="2" s="1"/>
  <c r="N1619" i="2"/>
  <c r="P1619" i="2" s="1"/>
  <c r="N1620" i="2"/>
  <c r="P1620" i="2" s="1"/>
  <c r="N1621" i="2"/>
  <c r="P1621" i="2" s="1"/>
  <c r="N1622" i="2"/>
  <c r="P1622" i="2" s="1"/>
  <c r="N1623" i="2"/>
  <c r="P1623" i="2" s="1"/>
  <c r="N1624" i="2"/>
  <c r="P1624" i="2" s="1"/>
  <c r="N1625" i="2"/>
  <c r="P1625" i="2" s="1"/>
  <c r="N1626" i="2"/>
  <c r="P1626" i="2" s="1"/>
  <c r="N1627" i="2"/>
  <c r="P1627" i="2" s="1"/>
  <c r="N1628" i="2"/>
  <c r="P1628" i="2" s="1"/>
  <c r="N1629" i="2"/>
  <c r="P1629" i="2" s="1"/>
  <c r="N1630" i="2"/>
  <c r="P1630" i="2" s="1"/>
  <c r="N1631" i="2"/>
  <c r="P1631" i="2" s="1"/>
  <c r="N1632" i="2"/>
  <c r="P1632" i="2" s="1"/>
  <c r="N1633" i="2"/>
  <c r="P1633" i="2" s="1"/>
  <c r="N1634" i="2"/>
  <c r="P1634" i="2" s="1"/>
  <c r="N1635" i="2"/>
  <c r="P1635" i="2" s="1"/>
  <c r="N1636" i="2"/>
  <c r="P1636" i="2" s="1"/>
  <c r="N1637" i="2"/>
  <c r="P1637" i="2" s="1"/>
  <c r="N1638" i="2"/>
  <c r="P1638" i="2" s="1"/>
  <c r="N1639" i="2"/>
  <c r="P1639" i="2" s="1"/>
  <c r="N1640" i="2"/>
  <c r="P1640" i="2" s="1"/>
  <c r="N1641" i="2"/>
  <c r="P1641" i="2" s="1"/>
  <c r="N1642" i="2"/>
  <c r="P1642" i="2" s="1"/>
  <c r="N1643" i="2"/>
  <c r="P1643" i="2" s="1"/>
  <c r="N1644" i="2"/>
  <c r="P1644" i="2" s="1"/>
  <c r="N1645" i="2"/>
  <c r="P1645" i="2" s="1"/>
  <c r="N1646" i="2"/>
  <c r="P1646" i="2" s="1"/>
  <c r="N1647" i="2"/>
  <c r="P1647" i="2" s="1"/>
  <c r="N1648" i="2"/>
  <c r="P1648" i="2" s="1"/>
  <c r="N1649" i="2"/>
  <c r="P1649" i="2" s="1"/>
  <c r="N1650" i="2"/>
  <c r="P1650" i="2" s="1"/>
  <c r="N1651" i="2"/>
  <c r="P1651" i="2" s="1"/>
  <c r="N1652" i="2"/>
  <c r="P1652" i="2" s="1"/>
  <c r="N1653" i="2"/>
  <c r="P1653" i="2" s="1"/>
  <c r="N1654" i="2"/>
  <c r="P1654" i="2" s="1"/>
  <c r="N1655" i="2"/>
  <c r="P1655" i="2" s="1"/>
  <c r="N1656" i="2"/>
  <c r="P1656" i="2" s="1"/>
  <c r="N1657" i="2"/>
  <c r="P1657" i="2" s="1"/>
  <c r="N1658" i="2"/>
  <c r="P1658" i="2" s="1"/>
  <c r="N1659" i="2"/>
  <c r="P1659" i="2" s="1"/>
  <c r="N1660" i="2"/>
  <c r="P1660" i="2" s="1"/>
  <c r="N1661" i="2"/>
  <c r="P1661" i="2" s="1"/>
  <c r="N1662" i="2"/>
  <c r="P1662" i="2" s="1"/>
  <c r="N1663" i="2"/>
  <c r="P1663" i="2" s="1"/>
  <c r="N1664" i="2"/>
  <c r="P1664" i="2" s="1"/>
  <c r="N1665" i="2"/>
  <c r="P1665" i="2" s="1"/>
  <c r="N1666" i="2"/>
  <c r="P1666" i="2" s="1"/>
  <c r="N1667" i="2"/>
  <c r="P1667" i="2" s="1"/>
  <c r="N1668" i="2"/>
  <c r="P1668" i="2" s="1"/>
  <c r="N1669" i="2"/>
  <c r="P1669" i="2" s="1"/>
  <c r="N1670" i="2"/>
  <c r="P1670" i="2" s="1"/>
  <c r="N1671" i="2"/>
  <c r="P1671" i="2" s="1"/>
  <c r="N1672" i="2"/>
  <c r="P1672" i="2" s="1"/>
  <c r="N1673" i="2"/>
  <c r="P1673" i="2" s="1"/>
  <c r="N1674" i="2"/>
  <c r="P1674" i="2" s="1"/>
  <c r="N1675" i="2"/>
  <c r="P1675" i="2" s="1"/>
  <c r="N1676" i="2"/>
  <c r="P1676" i="2" s="1"/>
  <c r="N1677" i="2"/>
  <c r="P1677" i="2" s="1"/>
  <c r="N1678" i="2"/>
  <c r="P1678" i="2" s="1"/>
  <c r="N1679" i="2"/>
  <c r="P1679" i="2" s="1"/>
  <c r="N1680" i="2"/>
  <c r="P1680" i="2" s="1"/>
  <c r="N1681" i="2"/>
  <c r="P1681" i="2" s="1"/>
  <c r="N1682" i="2"/>
  <c r="P1682" i="2" s="1"/>
  <c r="N1683" i="2"/>
  <c r="P1683" i="2" s="1"/>
  <c r="N1684" i="2"/>
  <c r="P1684" i="2" s="1"/>
  <c r="N1685" i="2"/>
  <c r="P1685" i="2" s="1"/>
  <c r="N1686" i="2"/>
  <c r="P1686" i="2" s="1"/>
  <c r="N1687" i="2"/>
  <c r="P1687" i="2" s="1"/>
  <c r="N1688" i="2"/>
  <c r="P1688" i="2" s="1"/>
  <c r="N1689" i="2"/>
  <c r="P1689" i="2" s="1"/>
  <c r="N1690" i="2"/>
  <c r="P1690" i="2" s="1"/>
  <c r="N1691" i="2"/>
  <c r="P1691" i="2" s="1"/>
  <c r="N1692" i="2"/>
  <c r="P1692" i="2" s="1"/>
  <c r="N1693" i="2"/>
  <c r="P1693" i="2" s="1"/>
  <c r="N1694" i="2"/>
  <c r="P1694" i="2" s="1"/>
  <c r="N1695" i="2"/>
  <c r="P1695" i="2" s="1"/>
  <c r="N1696" i="2"/>
  <c r="P1696" i="2" s="1"/>
  <c r="N1697" i="2"/>
  <c r="P1697" i="2" s="1"/>
  <c r="N1698" i="2"/>
  <c r="P1698" i="2" s="1"/>
  <c r="N1699" i="2"/>
  <c r="P1699" i="2" s="1"/>
  <c r="N1700" i="2"/>
  <c r="P1700" i="2" s="1"/>
  <c r="N1701" i="2"/>
  <c r="P1701" i="2" s="1"/>
  <c r="N1702" i="2"/>
  <c r="P1702" i="2" s="1"/>
  <c r="N1703" i="2"/>
  <c r="P1703" i="2" s="1"/>
  <c r="N1704" i="2"/>
  <c r="P1704" i="2" s="1"/>
  <c r="N1705" i="2"/>
  <c r="P1705" i="2" s="1"/>
  <c r="N1706" i="2"/>
  <c r="P1706" i="2" s="1"/>
  <c r="N1707" i="2"/>
  <c r="P1707" i="2" s="1"/>
  <c r="N1708" i="2"/>
  <c r="P1708" i="2" s="1"/>
  <c r="N1709" i="2"/>
  <c r="P1709" i="2" s="1"/>
  <c r="N1710" i="2"/>
  <c r="P1710" i="2" s="1"/>
  <c r="N1711" i="2"/>
  <c r="P1711" i="2" s="1"/>
  <c r="N1712" i="2"/>
  <c r="P1712" i="2" s="1"/>
  <c r="N1713" i="2"/>
  <c r="P1713" i="2" s="1"/>
  <c r="N1714" i="2"/>
  <c r="P1714" i="2" s="1"/>
  <c r="N1715" i="2"/>
  <c r="P1715" i="2" s="1"/>
  <c r="N1716" i="2"/>
  <c r="P1716" i="2" s="1"/>
  <c r="N1717" i="2"/>
  <c r="P1717" i="2" s="1"/>
  <c r="N1718" i="2"/>
  <c r="P1718" i="2" s="1"/>
  <c r="N1719" i="2"/>
  <c r="P1719" i="2" s="1"/>
  <c r="N1720" i="2"/>
  <c r="P1720" i="2" s="1"/>
  <c r="N1721" i="2"/>
  <c r="P1721" i="2" s="1"/>
  <c r="N1722" i="2"/>
  <c r="P1722" i="2" s="1"/>
  <c r="N1723" i="2"/>
  <c r="P1723" i="2" s="1"/>
  <c r="N1724" i="2"/>
  <c r="P1724" i="2" s="1"/>
  <c r="N1725" i="2"/>
  <c r="P1725" i="2" s="1"/>
  <c r="N1726" i="2"/>
  <c r="P1726" i="2" s="1"/>
  <c r="N1727" i="2"/>
  <c r="P1727" i="2" s="1"/>
  <c r="N1728" i="2"/>
  <c r="P1728" i="2" s="1"/>
  <c r="N1729" i="2"/>
  <c r="P1729" i="2" s="1"/>
  <c r="N1730" i="2"/>
  <c r="P1730" i="2" s="1"/>
  <c r="N1731" i="2"/>
  <c r="P1731" i="2" s="1"/>
  <c r="N1732" i="2"/>
  <c r="P1732" i="2" s="1"/>
  <c r="N1733" i="2"/>
  <c r="P1733" i="2" s="1"/>
  <c r="N1734" i="2"/>
  <c r="P1734" i="2" s="1"/>
  <c r="N1735" i="2"/>
  <c r="P1735" i="2" s="1"/>
  <c r="N1736" i="2"/>
  <c r="P1736" i="2" s="1"/>
  <c r="N1737" i="2"/>
  <c r="P1737" i="2" s="1"/>
  <c r="N1738" i="2"/>
  <c r="P1738" i="2" s="1"/>
  <c r="N1739" i="2"/>
  <c r="P1739" i="2" s="1"/>
  <c r="N1740" i="2"/>
  <c r="P1740" i="2" s="1"/>
  <c r="N1741" i="2"/>
  <c r="P1741" i="2" s="1"/>
  <c r="N1742" i="2"/>
  <c r="P1742" i="2" s="1"/>
  <c r="N1743" i="2"/>
  <c r="P1743" i="2" s="1"/>
  <c r="N1744" i="2"/>
  <c r="P1744" i="2" s="1"/>
  <c r="N1745" i="2"/>
  <c r="P1745" i="2" s="1"/>
  <c r="N1746" i="2"/>
  <c r="P1746" i="2" s="1"/>
  <c r="N1747" i="2"/>
  <c r="P1747" i="2" s="1"/>
  <c r="N1748" i="2"/>
  <c r="P1748" i="2" s="1"/>
  <c r="N1749" i="2"/>
  <c r="P1749" i="2" s="1"/>
  <c r="N1750" i="2"/>
  <c r="P1750" i="2" s="1"/>
  <c r="N1751" i="2"/>
  <c r="P1751" i="2" s="1"/>
  <c r="N1752" i="2"/>
  <c r="P1752" i="2" s="1"/>
  <c r="N1753" i="2"/>
  <c r="P1753" i="2" s="1"/>
  <c r="N1754" i="2"/>
  <c r="P1754" i="2" s="1"/>
  <c r="N1755" i="2"/>
  <c r="P1755" i="2" s="1"/>
  <c r="N1756" i="2"/>
  <c r="P1756" i="2" s="1"/>
  <c r="N1757" i="2"/>
  <c r="P1757" i="2" s="1"/>
  <c r="N1758" i="2"/>
  <c r="P1758" i="2" s="1"/>
  <c r="N1759" i="2"/>
  <c r="P1759" i="2" s="1"/>
  <c r="N1760" i="2"/>
  <c r="P1760" i="2" s="1"/>
  <c r="N1761" i="2"/>
  <c r="P1761" i="2" s="1"/>
  <c r="N1762" i="2"/>
  <c r="P1762" i="2" s="1"/>
  <c r="N1763" i="2"/>
  <c r="P1763" i="2" s="1"/>
  <c r="N1764" i="2"/>
  <c r="P1764" i="2" s="1"/>
  <c r="N1765" i="2"/>
  <c r="P1765" i="2" s="1"/>
  <c r="N1766" i="2"/>
  <c r="P1766" i="2" s="1"/>
  <c r="N1767" i="2"/>
  <c r="P1767" i="2" s="1"/>
  <c r="N1768" i="2"/>
  <c r="P1768" i="2" s="1"/>
  <c r="N1769" i="2"/>
  <c r="P1769" i="2" s="1"/>
  <c r="N1770" i="2"/>
  <c r="P1770" i="2" s="1"/>
  <c r="N1771" i="2"/>
  <c r="P1771" i="2" s="1"/>
  <c r="N1772" i="2"/>
  <c r="P1772" i="2" s="1"/>
  <c r="N1773" i="2"/>
  <c r="P1773" i="2" s="1"/>
  <c r="N1774" i="2"/>
  <c r="P1774" i="2" s="1"/>
  <c r="N1775" i="2"/>
  <c r="P1775" i="2" s="1"/>
  <c r="N1776" i="2"/>
  <c r="P1776" i="2" s="1"/>
  <c r="N1777" i="2"/>
  <c r="P1777" i="2" s="1"/>
  <c r="N1778" i="2"/>
  <c r="P1778" i="2" s="1"/>
  <c r="N1779" i="2"/>
  <c r="P1779" i="2" s="1"/>
  <c r="N1780" i="2"/>
  <c r="P1780" i="2" s="1"/>
  <c r="N1781" i="2"/>
  <c r="P1781" i="2" s="1"/>
  <c r="N1782" i="2"/>
  <c r="P1782" i="2" s="1"/>
  <c r="N1783" i="2"/>
  <c r="P1783" i="2" s="1"/>
  <c r="N1784" i="2"/>
  <c r="P1784" i="2" s="1"/>
  <c r="N1785" i="2"/>
  <c r="P1785" i="2" s="1"/>
  <c r="N1786" i="2"/>
  <c r="P1786" i="2" s="1"/>
  <c r="N1787" i="2"/>
  <c r="P1787" i="2" s="1"/>
  <c r="N1788" i="2"/>
  <c r="P1788" i="2" s="1"/>
  <c r="N1789" i="2"/>
  <c r="P1789" i="2" s="1"/>
  <c r="N1790" i="2"/>
  <c r="P1790" i="2" s="1"/>
  <c r="N1791" i="2"/>
  <c r="P1791" i="2" s="1"/>
  <c r="N1792" i="2"/>
  <c r="P1792" i="2" s="1"/>
  <c r="N1793" i="2"/>
  <c r="P1793" i="2" s="1"/>
  <c r="N1794" i="2"/>
  <c r="P1794" i="2" s="1"/>
  <c r="N1795" i="2"/>
  <c r="P1795" i="2" s="1"/>
  <c r="N1796" i="2"/>
  <c r="P1796" i="2" s="1"/>
  <c r="N1797" i="2"/>
  <c r="P1797" i="2" s="1"/>
  <c r="N1798" i="2"/>
  <c r="P1798" i="2" s="1"/>
  <c r="N1799" i="2"/>
  <c r="P1799" i="2" s="1"/>
  <c r="N1800" i="2"/>
  <c r="P1800" i="2" s="1"/>
  <c r="N1801" i="2"/>
  <c r="P1801" i="2" s="1"/>
  <c r="N1802" i="2"/>
  <c r="P1802" i="2" s="1"/>
  <c r="N1803" i="2"/>
  <c r="P1803" i="2" s="1"/>
  <c r="N1804" i="2"/>
  <c r="P1804" i="2" s="1"/>
  <c r="N1805" i="2"/>
  <c r="P1805" i="2" s="1"/>
  <c r="N1806" i="2"/>
  <c r="P1806" i="2" s="1"/>
  <c r="N1807" i="2"/>
  <c r="P1807" i="2" s="1"/>
  <c r="N1808" i="2"/>
  <c r="P1808" i="2" s="1"/>
  <c r="N1809" i="2"/>
  <c r="P1809" i="2" s="1"/>
  <c r="N1810" i="2"/>
  <c r="P1810" i="2" s="1"/>
  <c r="N1811" i="2"/>
  <c r="P1811" i="2" s="1"/>
  <c r="N1812" i="2"/>
  <c r="P1812" i="2" s="1"/>
  <c r="N1813" i="2"/>
  <c r="P1813" i="2" s="1"/>
  <c r="N1814" i="2"/>
  <c r="P1814" i="2" s="1"/>
  <c r="N1815" i="2"/>
  <c r="P1815" i="2" s="1"/>
  <c r="N1816" i="2"/>
  <c r="P1816" i="2" s="1"/>
  <c r="N1817" i="2"/>
  <c r="P1817" i="2" s="1"/>
  <c r="N1818" i="2"/>
  <c r="P1818" i="2" s="1"/>
  <c r="N1819" i="2"/>
  <c r="P1819" i="2" s="1"/>
  <c r="N1820" i="2"/>
  <c r="P1820" i="2" s="1"/>
  <c r="N1821" i="2"/>
  <c r="P1821" i="2" s="1"/>
  <c r="N1822" i="2"/>
  <c r="P1822" i="2" s="1"/>
  <c r="N1823" i="2"/>
  <c r="P1823" i="2" s="1"/>
  <c r="N1824" i="2"/>
  <c r="P1824" i="2" s="1"/>
  <c r="N1825" i="2"/>
  <c r="P1825" i="2" s="1"/>
  <c r="N1826" i="2"/>
  <c r="P1826" i="2" s="1"/>
  <c r="N1827" i="2"/>
  <c r="P1827" i="2" s="1"/>
  <c r="N1828" i="2"/>
  <c r="P1828" i="2" s="1"/>
  <c r="N1829" i="2"/>
  <c r="P1829" i="2" s="1"/>
  <c r="N1830" i="2"/>
  <c r="P1830" i="2" s="1"/>
  <c r="N1831" i="2"/>
  <c r="P1831" i="2" s="1"/>
  <c r="N1832" i="2"/>
  <c r="P1832" i="2" s="1"/>
  <c r="N1833" i="2"/>
  <c r="P1833" i="2" s="1"/>
  <c r="N1834" i="2"/>
  <c r="P1834" i="2" s="1"/>
  <c r="N1835" i="2"/>
  <c r="P1835" i="2" s="1"/>
  <c r="N1836" i="2"/>
  <c r="P1836" i="2" s="1"/>
  <c r="N1837" i="2"/>
  <c r="P1837" i="2" s="1"/>
  <c r="N1838" i="2"/>
  <c r="P1838" i="2" s="1"/>
  <c r="N1839" i="2"/>
  <c r="P1839" i="2" s="1"/>
  <c r="N1840" i="2"/>
  <c r="P1840" i="2" s="1"/>
  <c r="N1841" i="2"/>
  <c r="P1841" i="2" s="1"/>
  <c r="N1842" i="2"/>
  <c r="P1842" i="2" s="1"/>
  <c r="N1843" i="2"/>
  <c r="P1843" i="2" s="1"/>
  <c r="N1844" i="2"/>
  <c r="P1844" i="2" s="1"/>
  <c r="N1845" i="2"/>
  <c r="P1845" i="2" s="1"/>
  <c r="N1846" i="2"/>
  <c r="P1846" i="2" s="1"/>
  <c r="N1847" i="2"/>
  <c r="P1847" i="2" s="1"/>
  <c r="N1848" i="2"/>
  <c r="P1848" i="2" s="1"/>
  <c r="N1849" i="2"/>
  <c r="P1849" i="2" s="1"/>
  <c r="N1850" i="2"/>
  <c r="P1850" i="2" s="1"/>
  <c r="N1851" i="2"/>
  <c r="P1851" i="2" s="1"/>
  <c r="N1852" i="2"/>
  <c r="P1852" i="2" s="1"/>
  <c r="N1853" i="2"/>
  <c r="P1853" i="2" s="1"/>
  <c r="N1854" i="2"/>
  <c r="P1854" i="2" s="1"/>
  <c r="N1855" i="2"/>
  <c r="P1855" i="2" s="1"/>
  <c r="N1856" i="2"/>
  <c r="P1856" i="2" s="1"/>
  <c r="N1857" i="2"/>
  <c r="P1857" i="2" s="1"/>
  <c r="N1858" i="2"/>
  <c r="P1858" i="2" s="1"/>
  <c r="N1859" i="2"/>
  <c r="P1859" i="2" s="1"/>
  <c r="N1860" i="2"/>
  <c r="P1860" i="2" s="1"/>
  <c r="N1861" i="2"/>
  <c r="P1861" i="2" s="1"/>
  <c r="N1862" i="2"/>
  <c r="P1862" i="2" s="1"/>
  <c r="N1863" i="2"/>
  <c r="P1863" i="2" s="1"/>
  <c r="N1864" i="2"/>
  <c r="P1864" i="2" s="1"/>
  <c r="N1865" i="2"/>
  <c r="P1865" i="2" s="1"/>
  <c r="N1866" i="2"/>
  <c r="P1866" i="2" s="1"/>
  <c r="N1867" i="2"/>
  <c r="P1867" i="2" s="1"/>
  <c r="N1868" i="2"/>
  <c r="P1868" i="2" s="1"/>
  <c r="N1869" i="2"/>
  <c r="P1869" i="2" s="1"/>
  <c r="N1870" i="2"/>
  <c r="P1870" i="2" s="1"/>
  <c r="N1871" i="2"/>
  <c r="P1871" i="2" s="1"/>
  <c r="N1872" i="2"/>
  <c r="P1872" i="2" s="1"/>
  <c r="N1873" i="2"/>
  <c r="P1873" i="2" s="1"/>
  <c r="N1874" i="2"/>
  <c r="P1874" i="2" s="1"/>
  <c r="N1875" i="2"/>
  <c r="P1875" i="2" s="1"/>
  <c r="N1876" i="2"/>
  <c r="P1876" i="2" s="1"/>
  <c r="N1877" i="2"/>
  <c r="P1877" i="2" s="1"/>
  <c r="N1878" i="2"/>
  <c r="P1878" i="2" s="1"/>
  <c r="N1879" i="2"/>
  <c r="P1879" i="2" s="1"/>
  <c r="N1880" i="2"/>
  <c r="P1880" i="2" s="1"/>
  <c r="N1881" i="2"/>
  <c r="P1881" i="2" s="1"/>
  <c r="N1882" i="2"/>
  <c r="P1882" i="2" s="1"/>
  <c r="N1883" i="2"/>
  <c r="P1883" i="2" s="1"/>
  <c r="N1884" i="2"/>
  <c r="P1884" i="2" s="1"/>
  <c r="N1885" i="2"/>
  <c r="P1885" i="2" s="1"/>
  <c r="N1886" i="2"/>
  <c r="P1886" i="2" s="1"/>
  <c r="N1887" i="2"/>
  <c r="P1887" i="2" s="1"/>
  <c r="N1888" i="2"/>
  <c r="P1888" i="2" s="1"/>
  <c r="N1889" i="2"/>
  <c r="P1889" i="2" s="1"/>
  <c r="N1890" i="2"/>
  <c r="P1890" i="2" s="1"/>
  <c r="N1891" i="2"/>
  <c r="P1891" i="2" s="1"/>
  <c r="N1892" i="2"/>
  <c r="P1892" i="2" s="1"/>
  <c r="N1893" i="2"/>
  <c r="P1893" i="2" s="1"/>
  <c r="N1894" i="2"/>
  <c r="P1894" i="2" s="1"/>
  <c r="N1895" i="2"/>
  <c r="P1895" i="2" s="1"/>
  <c r="N1896" i="2"/>
  <c r="P1896" i="2" s="1"/>
  <c r="N1897" i="2"/>
  <c r="P1897" i="2" s="1"/>
  <c r="N1898" i="2"/>
  <c r="P1898" i="2" s="1"/>
  <c r="N1899" i="2"/>
  <c r="P1899" i="2" s="1"/>
  <c r="N1900" i="2"/>
  <c r="P1900" i="2" s="1"/>
  <c r="N1901" i="2"/>
  <c r="P1901" i="2" s="1"/>
  <c r="N1902" i="2"/>
  <c r="P1902" i="2" s="1"/>
  <c r="N1903" i="2"/>
  <c r="P1903" i="2" s="1"/>
  <c r="N1904" i="2"/>
  <c r="P1904" i="2" s="1"/>
  <c r="N1905" i="2"/>
  <c r="P1905" i="2" s="1"/>
  <c r="N1906" i="2"/>
  <c r="P1906" i="2" s="1"/>
  <c r="N1907" i="2"/>
  <c r="P1907" i="2" s="1"/>
  <c r="N1908" i="2"/>
  <c r="P1908" i="2" s="1"/>
  <c r="N1909" i="2"/>
  <c r="P1909" i="2" s="1"/>
  <c r="N1910" i="2"/>
  <c r="P1910" i="2" s="1"/>
  <c r="N1911" i="2"/>
  <c r="P1911" i="2" s="1"/>
  <c r="N1912" i="2"/>
  <c r="P1912" i="2" s="1"/>
  <c r="N1913" i="2"/>
  <c r="P1913" i="2" s="1"/>
  <c r="N1914" i="2"/>
  <c r="P1914" i="2" s="1"/>
  <c r="N1915" i="2"/>
  <c r="P1915" i="2" s="1"/>
  <c r="N1916" i="2"/>
  <c r="P1916" i="2" s="1"/>
  <c r="N1917" i="2"/>
  <c r="P1917" i="2" s="1"/>
  <c r="N1918" i="2"/>
  <c r="P1918" i="2" s="1"/>
  <c r="N1919" i="2"/>
  <c r="P1919" i="2" s="1"/>
  <c r="N1920" i="2"/>
  <c r="P1920" i="2" s="1"/>
  <c r="N1921" i="2"/>
  <c r="P1921" i="2" s="1"/>
  <c r="N1922" i="2"/>
  <c r="P1922" i="2" s="1"/>
  <c r="N1923" i="2"/>
  <c r="P1923" i="2" s="1"/>
  <c r="N1924" i="2"/>
  <c r="P1924" i="2" s="1"/>
  <c r="N1925" i="2"/>
  <c r="P1925" i="2" s="1"/>
  <c r="N1926" i="2"/>
  <c r="P1926" i="2" s="1"/>
  <c r="N1927" i="2"/>
  <c r="P1927" i="2" s="1"/>
  <c r="N1928" i="2"/>
  <c r="P1928" i="2" s="1"/>
  <c r="N1929" i="2"/>
  <c r="P1929" i="2" s="1"/>
  <c r="N1930" i="2"/>
  <c r="P1930" i="2" s="1"/>
  <c r="N1931" i="2"/>
  <c r="P1931" i="2" s="1"/>
  <c r="N1932" i="2"/>
  <c r="P1932" i="2" s="1"/>
  <c r="N1933" i="2"/>
  <c r="P1933" i="2" s="1"/>
  <c r="N1934" i="2"/>
  <c r="P1934" i="2" s="1"/>
  <c r="N1935" i="2"/>
  <c r="P1935" i="2" s="1"/>
  <c r="N1936" i="2"/>
  <c r="P1936" i="2" s="1"/>
  <c r="N1937" i="2"/>
  <c r="P1937" i="2" s="1"/>
  <c r="N1938" i="2"/>
  <c r="P1938" i="2" s="1"/>
  <c r="N1939" i="2"/>
  <c r="P1939" i="2" s="1"/>
  <c r="N1940" i="2"/>
  <c r="P1940" i="2" s="1"/>
  <c r="N1941" i="2"/>
  <c r="P1941" i="2" s="1"/>
  <c r="N1942" i="2"/>
  <c r="P1942" i="2" s="1"/>
  <c r="N1943" i="2"/>
  <c r="P1943" i="2" s="1"/>
  <c r="N1944" i="2"/>
  <c r="P1944" i="2" s="1"/>
  <c r="N1945" i="2"/>
  <c r="P1945" i="2" s="1"/>
  <c r="N1946" i="2"/>
  <c r="P1946" i="2" s="1"/>
  <c r="N1947" i="2"/>
  <c r="P1947" i="2" s="1"/>
  <c r="N1948" i="2"/>
  <c r="P1948" i="2" s="1"/>
  <c r="N1949" i="2"/>
  <c r="P1949" i="2" s="1"/>
  <c r="N1950" i="2"/>
  <c r="P1950" i="2" s="1"/>
  <c r="N1951" i="2"/>
  <c r="P1951" i="2" s="1"/>
  <c r="N1952" i="2"/>
  <c r="P1952" i="2" s="1"/>
  <c r="N1953" i="2"/>
  <c r="P1953" i="2" s="1"/>
  <c r="N1954" i="2"/>
  <c r="P1954" i="2" s="1"/>
  <c r="N1955" i="2"/>
  <c r="P1955" i="2" s="1"/>
  <c r="N1956" i="2"/>
  <c r="P1956" i="2" s="1"/>
  <c r="N1957" i="2"/>
  <c r="P1957" i="2" s="1"/>
  <c r="N1958" i="2"/>
  <c r="P1958" i="2" s="1"/>
  <c r="N1959" i="2"/>
  <c r="P1959" i="2" s="1"/>
  <c r="N1960" i="2"/>
  <c r="P1960" i="2" s="1"/>
  <c r="N1961" i="2"/>
  <c r="P1961" i="2" s="1"/>
  <c r="N1962" i="2"/>
  <c r="P1962" i="2" s="1"/>
  <c r="N1963" i="2"/>
  <c r="P1963" i="2" s="1"/>
  <c r="N1964" i="2"/>
  <c r="P1964" i="2" s="1"/>
  <c r="N1965" i="2"/>
  <c r="P1965" i="2" s="1"/>
  <c r="N1966" i="2"/>
  <c r="P1966" i="2" s="1"/>
  <c r="N1967" i="2"/>
  <c r="P1967" i="2" s="1"/>
  <c r="N1968" i="2"/>
  <c r="P1968" i="2" s="1"/>
  <c r="N1969" i="2"/>
  <c r="P1969" i="2" s="1"/>
  <c r="N1970" i="2"/>
  <c r="P1970" i="2" s="1"/>
  <c r="N1971" i="2"/>
  <c r="P1971" i="2" s="1"/>
  <c r="N1972" i="2"/>
  <c r="P1972" i="2" s="1"/>
  <c r="N1973" i="2"/>
  <c r="P1973" i="2" s="1"/>
  <c r="N1974" i="2"/>
  <c r="P1974" i="2" s="1"/>
  <c r="N1975" i="2"/>
  <c r="P1975" i="2" s="1"/>
  <c r="N1976" i="2"/>
  <c r="P1976" i="2" s="1"/>
  <c r="N1977" i="2"/>
  <c r="P1977" i="2" s="1"/>
  <c r="N1978" i="2"/>
  <c r="P1978" i="2" s="1"/>
  <c r="N1979" i="2"/>
  <c r="P1979" i="2" s="1"/>
  <c r="N1980" i="2"/>
  <c r="P1980" i="2" s="1"/>
  <c r="N1981" i="2"/>
  <c r="P1981" i="2" s="1"/>
  <c r="N1982" i="2"/>
  <c r="P1982" i="2" s="1"/>
  <c r="N1983" i="2"/>
  <c r="P1983" i="2" s="1"/>
  <c r="N1984" i="2"/>
  <c r="P1984" i="2" s="1"/>
  <c r="N1985" i="2"/>
  <c r="P1985" i="2" s="1"/>
  <c r="N1986" i="2"/>
  <c r="P1986" i="2" s="1"/>
  <c r="N1987" i="2"/>
  <c r="P1987" i="2" s="1"/>
  <c r="N1988" i="2"/>
  <c r="P1988" i="2" s="1"/>
  <c r="N1989" i="2"/>
  <c r="P1989" i="2" s="1"/>
  <c r="N1990" i="2"/>
  <c r="P1990" i="2" s="1"/>
  <c r="N1991" i="2"/>
  <c r="P1991" i="2" s="1"/>
  <c r="N1992" i="2"/>
  <c r="P1992" i="2" s="1"/>
  <c r="N1993" i="2"/>
  <c r="P1993" i="2" s="1"/>
  <c r="N1994" i="2"/>
  <c r="P1994" i="2" s="1"/>
  <c r="N1995" i="2"/>
  <c r="P1995" i="2" s="1"/>
  <c r="N1996" i="2"/>
  <c r="P1996" i="2" s="1"/>
  <c r="N1997" i="2"/>
  <c r="P1997" i="2" s="1"/>
  <c r="N1998" i="2"/>
  <c r="P1998" i="2" s="1"/>
  <c r="N1999" i="2"/>
  <c r="P1999" i="2" s="1"/>
  <c r="N2000" i="2"/>
  <c r="P2000" i="2" s="1"/>
  <c r="N2001" i="2"/>
  <c r="P2001" i="2" s="1"/>
  <c r="N2002" i="2"/>
  <c r="P2002" i="2" s="1"/>
  <c r="N2003" i="2"/>
  <c r="P2003" i="2" s="1"/>
  <c r="N2004" i="2"/>
  <c r="P2004" i="2" s="1"/>
  <c r="N2005" i="2"/>
  <c r="P2005" i="2" s="1"/>
  <c r="N2006" i="2"/>
  <c r="P2006" i="2" s="1"/>
  <c r="N2007" i="2"/>
  <c r="P2007" i="2" s="1"/>
  <c r="N2008" i="2"/>
  <c r="P2008" i="2" s="1"/>
  <c r="N2009" i="2"/>
  <c r="P2009" i="2" s="1"/>
  <c r="N2010" i="2"/>
  <c r="P2010" i="2" s="1"/>
  <c r="N2011" i="2"/>
  <c r="P2011" i="2" s="1"/>
  <c r="N2012" i="2"/>
  <c r="P2012" i="2" s="1"/>
  <c r="N2013" i="2"/>
  <c r="P2013" i="2" s="1"/>
  <c r="N2014" i="2"/>
  <c r="P2014" i="2" s="1"/>
  <c r="N2015" i="2"/>
  <c r="P2015" i="2" s="1"/>
  <c r="N2016" i="2"/>
  <c r="P2016" i="2" s="1"/>
  <c r="N2017" i="2"/>
  <c r="P2017" i="2" s="1"/>
  <c r="N2018" i="2"/>
  <c r="P2018" i="2" s="1"/>
  <c r="N2019" i="2"/>
  <c r="P2019" i="2" s="1"/>
  <c r="N2020" i="2"/>
  <c r="P2020" i="2" s="1"/>
  <c r="N2021" i="2"/>
  <c r="P2021" i="2" s="1"/>
  <c r="N2022" i="2"/>
  <c r="P2022" i="2" s="1"/>
  <c r="N2023" i="2"/>
  <c r="P2023" i="2" s="1"/>
  <c r="N2024" i="2"/>
  <c r="P2024" i="2" s="1"/>
  <c r="N2025" i="2"/>
  <c r="P2025" i="2" s="1"/>
  <c r="N2026" i="2"/>
  <c r="P2026" i="2" s="1"/>
  <c r="N2027" i="2"/>
  <c r="P2027" i="2" s="1"/>
  <c r="N2028" i="2"/>
  <c r="P2028" i="2" s="1"/>
  <c r="N2029" i="2"/>
  <c r="P2029" i="2" s="1"/>
  <c r="N2030" i="2"/>
  <c r="P2030" i="2" s="1"/>
  <c r="N2031" i="2"/>
  <c r="P2031" i="2" s="1"/>
  <c r="N2032" i="2"/>
  <c r="P2032" i="2" s="1"/>
  <c r="N2033" i="2"/>
  <c r="P2033" i="2" s="1"/>
  <c r="N2034" i="2"/>
  <c r="P2034" i="2" s="1"/>
  <c r="N2035" i="2"/>
  <c r="P2035" i="2" s="1"/>
  <c r="N2036" i="2"/>
  <c r="P2036" i="2" s="1"/>
  <c r="N2037" i="2"/>
  <c r="P2037" i="2" s="1"/>
  <c r="N2038" i="2"/>
  <c r="P2038" i="2" s="1"/>
  <c r="N2039" i="2"/>
  <c r="P2039" i="2" s="1"/>
  <c r="N2040" i="2"/>
  <c r="P2040" i="2" s="1"/>
  <c r="N2041" i="2"/>
  <c r="P2041" i="2" s="1"/>
  <c r="N2042" i="2"/>
  <c r="P2042" i="2" s="1"/>
  <c r="N2043" i="2"/>
  <c r="P2043" i="2" s="1"/>
  <c r="N2044" i="2"/>
  <c r="P2044" i="2" s="1"/>
  <c r="N2045" i="2"/>
  <c r="P2045" i="2" s="1"/>
  <c r="N2046" i="2"/>
  <c r="P2046" i="2" s="1"/>
  <c r="N2047" i="2"/>
  <c r="P2047" i="2" s="1"/>
  <c r="N2048" i="2"/>
  <c r="P2048" i="2" s="1"/>
  <c r="N2049" i="2"/>
  <c r="P2049" i="2" s="1"/>
  <c r="N2050" i="2"/>
  <c r="P2050" i="2" s="1"/>
  <c r="N2051" i="2"/>
  <c r="P2051" i="2" s="1"/>
  <c r="N2052" i="2"/>
  <c r="P2052" i="2" s="1"/>
  <c r="N2053" i="2"/>
  <c r="P2053" i="2" s="1"/>
  <c r="N2054" i="2"/>
  <c r="P2054" i="2" s="1"/>
  <c r="N2055" i="2"/>
  <c r="P2055" i="2" s="1"/>
  <c r="N2056" i="2"/>
  <c r="P2056" i="2" s="1"/>
  <c r="N2057" i="2"/>
  <c r="P2057" i="2" s="1"/>
  <c r="N2058" i="2"/>
  <c r="P2058" i="2" s="1"/>
  <c r="N2059" i="2"/>
  <c r="P2059" i="2" s="1"/>
  <c r="N2060" i="2"/>
  <c r="P2060" i="2" s="1"/>
  <c r="N2061" i="2"/>
  <c r="P2061" i="2" s="1"/>
  <c r="N2062" i="2"/>
  <c r="P2062" i="2" s="1"/>
  <c r="N2063" i="2"/>
  <c r="P2063" i="2" s="1"/>
  <c r="N2064" i="2"/>
  <c r="P2064" i="2" s="1"/>
  <c r="N2065" i="2"/>
  <c r="P2065" i="2" s="1"/>
  <c r="N2066" i="2"/>
  <c r="P2066" i="2" s="1"/>
  <c r="N2067" i="2"/>
  <c r="P2067" i="2" s="1"/>
  <c r="N2068" i="2"/>
  <c r="P2068" i="2" s="1"/>
  <c r="N2069" i="2"/>
  <c r="P2069" i="2" s="1"/>
  <c r="N2070" i="2"/>
  <c r="P2070" i="2" s="1"/>
  <c r="N2071" i="2"/>
  <c r="P2071" i="2" s="1"/>
  <c r="N2072" i="2"/>
  <c r="P2072" i="2" s="1"/>
  <c r="N2073" i="2"/>
  <c r="P2073" i="2" s="1"/>
  <c r="N2074" i="2"/>
  <c r="P2074" i="2" s="1"/>
  <c r="N2075" i="2"/>
  <c r="P2075" i="2" s="1"/>
  <c r="N2076" i="2"/>
  <c r="P2076" i="2" s="1"/>
  <c r="N2077" i="2"/>
  <c r="P2077" i="2" s="1"/>
  <c r="N2078" i="2"/>
  <c r="P2078" i="2" s="1"/>
  <c r="N2079" i="2"/>
  <c r="P2079" i="2" s="1"/>
  <c r="N2080" i="2"/>
  <c r="P2080" i="2" s="1"/>
  <c r="N2081" i="2"/>
  <c r="P2081" i="2" s="1"/>
  <c r="N2082" i="2"/>
  <c r="P2082" i="2" s="1"/>
  <c r="N2083" i="2"/>
  <c r="P2083" i="2" s="1"/>
  <c r="N2084" i="2"/>
  <c r="P2084" i="2" s="1"/>
  <c r="N2085" i="2"/>
  <c r="P2085" i="2" s="1"/>
  <c r="N2086" i="2"/>
  <c r="P2086" i="2" s="1"/>
  <c r="N2087" i="2"/>
  <c r="P2087" i="2" s="1"/>
  <c r="N2088" i="2"/>
  <c r="P2088" i="2" s="1"/>
  <c r="N2089" i="2"/>
  <c r="P2089" i="2" s="1"/>
  <c r="N2090" i="2"/>
  <c r="P2090" i="2" s="1"/>
  <c r="N2091" i="2"/>
  <c r="P2091" i="2" s="1"/>
  <c r="N2092" i="2"/>
  <c r="P2092" i="2" s="1"/>
  <c r="N2093" i="2"/>
  <c r="P2093" i="2" s="1"/>
  <c r="N2094" i="2"/>
  <c r="P2094" i="2" s="1"/>
  <c r="N2095" i="2"/>
  <c r="P2095" i="2" s="1"/>
  <c r="N2096" i="2"/>
  <c r="P2096" i="2" s="1"/>
  <c r="N2097" i="2"/>
  <c r="P2097" i="2" s="1"/>
  <c r="N2098" i="2"/>
  <c r="P2098" i="2" s="1"/>
  <c r="N2099" i="2"/>
  <c r="P2099" i="2" s="1"/>
  <c r="N2100" i="2"/>
  <c r="P2100" i="2" s="1"/>
  <c r="N2101" i="2"/>
  <c r="P2101" i="2" s="1"/>
  <c r="N2102" i="2"/>
  <c r="P2102" i="2" s="1"/>
  <c r="N2103" i="2"/>
  <c r="P2103" i="2" s="1"/>
  <c r="N2104" i="2"/>
  <c r="P2104" i="2" s="1"/>
  <c r="N2105" i="2"/>
  <c r="P2105" i="2" s="1"/>
  <c r="N2106" i="2"/>
  <c r="P2106" i="2" s="1"/>
  <c r="N2107" i="2"/>
  <c r="P2107" i="2" s="1"/>
  <c r="N2108" i="2"/>
  <c r="P2108" i="2" s="1"/>
  <c r="N2109" i="2"/>
  <c r="P2109" i="2" s="1"/>
  <c r="N2110" i="2"/>
  <c r="P2110" i="2" s="1"/>
  <c r="N2111" i="2"/>
  <c r="P2111" i="2" s="1"/>
  <c r="N2112" i="2"/>
  <c r="P2112" i="2" s="1"/>
  <c r="N2113" i="2"/>
  <c r="P2113" i="2" s="1"/>
  <c r="N2114" i="2"/>
  <c r="P2114" i="2" s="1"/>
  <c r="N2115" i="2"/>
  <c r="P2115" i="2" s="1"/>
  <c r="N2116" i="2"/>
  <c r="P2116" i="2" s="1"/>
  <c r="N2117" i="2"/>
  <c r="P2117" i="2" s="1"/>
  <c r="N2118" i="2"/>
  <c r="P2118" i="2" s="1"/>
  <c r="N2119" i="2"/>
  <c r="P2119" i="2" s="1"/>
  <c r="N2120" i="2"/>
  <c r="P2120" i="2" s="1"/>
  <c r="N2121" i="2"/>
  <c r="P2121" i="2" s="1"/>
  <c r="N2122" i="2"/>
  <c r="P2122" i="2" s="1"/>
  <c r="N2123" i="2"/>
  <c r="P2123" i="2" s="1"/>
  <c r="N2124" i="2"/>
  <c r="P2124" i="2" s="1"/>
  <c r="N2125" i="2"/>
  <c r="P2125" i="2" s="1"/>
  <c r="N2126" i="2"/>
  <c r="P2126" i="2" s="1"/>
  <c r="N2127" i="2"/>
  <c r="P2127" i="2" s="1"/>
  <c r="N2128" i="2"/>
  <c r="P2128" i="2" s="1"/>
  <c r="N2129" i="2"/>
  <c r="P2129" i="2" s="1"/>
  <c r="N2130" i="2"/>
  <c r="P2130" i="2" s="1"/>
  <c r="N2131" i="2"/>
  <c r="P2131" i="2" s="1"/>
  <c r="N2132" i="2"/>
  <c r="P2132" i="2" s="1"/>
  <c r="N2133" i="2"/>
  <c r="P2133" i="2" s="1"/>
  <c r="N2134" i="2"/>
  <c r="P2134" i="2" s="1"/>
  <c r="N2135" i="2"/>
  <c r="P2135" i="2" s="1"/>
  <c r="N2136" i="2"/>
  <c r="P2136" i="2" s="1"/>
  <c r="N2137" i="2"/>
  <c r="P2137" i="2" s="1"/>
  <c r="N2138" i="2"/>
  <c r="P2138" i="2" s="1"/>
  <c r="N2139" i="2"/>
  <c r="P2139" i="2" s="1"/>
  <c r="N2140" i="2"/>
  <c r="P2140" i="2" s="1"/>
  <c r="N2141" i="2"/>
  <c r="P2141" i="2" s="1"/>
  <c r="N2142" i="2"/>
  <c r="P2142" i="2" s="1"/>
  <c r="N2143" i="2"/>
  <c r="P2143" i="2" s="1"/>
  <c r="N2144" i="2"/>
  <c r="P2144" i="2" s="1"/>
  <c r="N2145" i="2"/>
  <c r="P2145" i="2" s="1"/>
  <c r="N2146" i="2"/>
  <c r="P2146" i="2" s="1"/>
  <c r="N2147" i="2"/>
  <c r="P2147" i="2" s="1"/>
  <c r="N2148" i="2"/>
  <c r="P2148" i="2" s="1"/>
  <c r="N2149" i="2"/>
  <c r="P2149" i="2" s="1"/>
  <c r="N2150" i="2"/>
  <c r="P2150" i="2" s="1"/>
  <c r="N2151" i="2"/>
  <c r="P2151" i="2" s="1"/>
  <c r="N2152" i="2"/>
  <c r="P2152" i="2" s="1"/>
  <c r="N2153" i="2"/>
  <c r="P2153" i="2" s="1"/>
  <c r="N2154" i="2"/>
  <c r="P2154" i="2" s="1"/>
  <c r="N2155" i="2"/>
  <c r="P2155" i="2" s="1"/>
  <c r="N2156" i="2"/>
  <c r="P2156" i="2" s="1"/>
  <c r="N2157" i="2"/>
  <c r="P2157" i="2" s="1"/>
  <c r="N2158" i="2"/>
  <c r="P2158" i="2" s="1"/>
  <c r="N2159" i="2"/>
  <c r="P2159" i="2" s="1"/>
  <c r="N2160" i="2"/>
  <c r="P2160" i="2" s="1"/>
  <c r="N2161" i="2"/>
  <c r="P2161" i="2" s="1"/>
  <c r="N2162" i="2"/>
  <c r="P2162" i="2" s="1"/>
  <c r="N2163" i="2"/>
  <c r="P2163" i="2" s="1"/>
  <c r="N2164" i="2"/>
  <c r="P2164" i="2" s="1"/>
  <c r="N2165" i="2"/>
  <c r="P2165" i="2" s="1"/>
  <c r="N2166" i="2"/>
  <c r="P2166" i="2" s="1"/>
  <c r="N2167" i="2"/>
  <c r="P2167" i="2" s="1"/>
  <c r="N2168" i="2"/>
  <c r="P2168" i="2" s="1"/>
  <c r="N2169" i="2"/>
  <c r="P2169" i="2" s="1"/>
  <c r="N2170" i="2"/>
  <c r="P2170" i="2" s="1"/>
  <c r="N2171" i="2"/>
  <c r="P2171" i="2" s="1"/>
  <c r="N2172" i="2"/>
  <c r="P2172" i="2" s="1"/>
  <c r="N2173" i="2"/>
  <c r="P2173" i="2" s="1"/>
  <c r="N2174" i="2"/>
  <c r="P2174" i="2" s="1"/>
  <c r="N2175" i="2"/>
  <c r="P2175" i="2" s="1"/>
  <c r="N2176" i="2"/>
  <c r="P2176" i="2" s="1"/>
  <c r="N2177" i="2"/>
  <c r="P2177" i="2" s="1"/>
  <c r="N2178" i="2"/>
  <c r="P2178" i="2" s="1"/>
  <c r="N2179" i="2"/>
  <c r="P2179" i="2" s="1"/>
  <c r="N2180" i="2"/>
  <c r="P2180" i="2" s="1"/>
  <c r="N2181" i="2"/>
  <c r="P2181" i="2" s="1"/>
  <c r="N2182" i="2"/>
  <c r="P2182" i="2" s="1"/>
  <c r="N2183" i="2"/>
  <c r="P2183" i="2" s="1"/>
  <c r="N2184" i="2"/>
  <c r="P2184" i="2" s="1"/>
  <c r="N2185" i="2"/>
  <c r="P2185" i="2" s="1"/>
  <c r="N2186" i="2"/>
  <c r="P2186" i="2" s="1"/>
  <c r="N2187" i="2"/>
  <c r="P2187" i="2" s="1"/>
  <c r="N2188" i="2"/>
  <c r="P2188" i="2" s="1"/>
  <c r="N2189" i="2"/>
  <c r="P2189" i="2" s="1"/>
  <c r="N2190" i="2"/>
  <c r="P2190" i="2" s="1"/>
  <c r="N2191" i="2"/>
  <c r="P2191" i="2" s="1"/>
  <c r="N2192" i="2"/>
  <c r="P2192" i="2" s="1"/>
  <c r="N2193" i="2"/>
  <c r="P2193" i="2" s="1"/>
  <c r="N2194" i="2"/>
  <c r="P2194" i="2" s="1"/>
  <c r="N2195" i="2"/>
  <c r="P2195" i="2" s="1"/>
  <c r="N2196" i="2"/>
  <c r="P2196" i="2" s="1"/>
  <c r="N2197" i="2"/>
  <c r="P2197" i="2" s="1"/>
  <c r="N2198" i="2"/>
  <c r="P2198" i="2" s="1"/>
  <c r="N2199" i="2"/>
  <c r="P2199" i="2" s="1"/>
  <c r="N2200" i="2"/>
  <c r="P2200" i="2" s="1"/>
  <c r="N2201" i="2"/>
  <c r="P2201" i="2" s="1"/>
  <c r="N2202" i="2"/>
  <c r="P2202" i="2" s="1"/>
  <c r="N2203" i="2"/>
  <c r="P2203" i="2" s="1"/>
  <c r="N2204" i="2"/>
  <c r="P2204" i="2" s="1"/>
  <c r="N2205" i="2"/>
  <c r="P2205" i="2" s="1"/>
  <c r="N2206" i="2"/>
  <c r="P2206" i="2" s="1"/>
  <c r="N2207" i="2"/>
  <c r="P2207" i="2" s="1"/>
  <c r="N2208" i="2"/>
  <c r="P2208" i="2" s="1"/>
  <c r="N2209" i="2"/>
  <c r="P2209" i="2" s="1"/>
  <c r="N2210" i="2"/>
  <c r="P2210" i="2" s="1"/>
  <c r="N2211" i="2"/>
  <c r="P2211" i="2" s="1"/>
  <c r="N2212" i="2"/>
  <c r="P2212" i="2" s="1"/>
  <c r="N2213" i="2"/>
  <c r="P2213" i="2" s="1"/>
  <c r="N2214" i="2"/>
  <c r="P2214" i="2" s="1"/>
  <c r="N2215" i="2"/>
  <c r="P2215" i="2" s="1"/>
  <c r="N2216" i="2"/>
  <c r="P2216" i="2" s="1"/>
  <c r="N2217" i="2"/>
  <c r="P2217" i="2" s="1"/>
  <c r="N2218" i="2"/>
  <c r="P2218" i="2" s="1"/>
  <c r="N2219" i="2"/>
  <c r="P2219" i="2" s="1"/>
  <c r="N2220" i="2"/>
  <c r="P2220" i="2" s="1"/>
  <c r="N2221" i="2"/>
  <c r="P2221" i="2" s="1"/>
  <c r="N2222" i="2"/>
  <c r="P2222" i="2" s="1"/>
  <c r="N2223" i="2"/>
  <c r="P2223" i="2" s="1"/>
  <c r="N2224" i="2"/>
  <c r="P2224" i="2" s="1"/>
  <c r="N2225" i="2"/>
  <c r="P2225" i="2" s="1"/>
  <c r="N2226" i="2"/>
  <c r="P2226" i="2" s="1"/>
  <c r="N2227" i="2"/>
  <c r="P2227" i="2" s="1"/>
  <c r="N2228" i="2"/>
  <c r="P2228" i="2" s="1"/>
  <c r="N2229" i="2"/>
  <c r="P2229" i="2" s="1"/>
  <c r="N2230" i="2"/>
  <c r="P2230" i="2" s="1"/>
  <c r="N2231" i="2"/>
  <c r="P2231" i="2" s="1"/>
  <c r="N2232" i="2"/>
  <c r="P2232" i="2" s="1"/>
  <c r="N2233" i="2"/>
  <c r="P2233" i="2" s="1"/>
  <c r="N2234" i="2"/>
  <c r="P2234" i="2" s="1"/>
  <c r="N2235" i="2"/>
  <c r="P2235" i="2" s="1"/>
  <c r="N2236" i="2"/>
  <c r="P2236" i="2" s="1"/>
  <c r="N2237" i="2"/>
  <c r="P2237" i="2" s="1"/>
  <c r="N2238" i="2"/>
  <c r="P2238" i="2" s="1"/>
  <c r="N2239" i="2"/>
  <c r="P2239" i="2" s="1"/>
  <c r="N2240" i="2"/>
  <c r="P2240" i="2" s="1"/>
  <c r="N2241" i="2"/>
  <c r="P2241" i="2" s="1"/>
  <c r="N2242" i="2"/>
  <c r="P2242" i="2" s="1"/>
  <c r="N2243" i="2"/>
  <c r="P2243" i="2" s="1"/>
  <c r="N2244" i="2"/>
  <c r="P2244" i="2" s="1"/>
  <c r="N2245" i="2"/>
  <c r="P2245" i="2" s="1"/>
  <c r="N2246" i="2"/>
  <c r="P2246" i="2" s="1"/>
  <c r="N2247" i="2"/>
  <c r="P2247" i="2" s="1"/>
  <c r="N2248" i="2"/>
  <c r="P2248" i="2" s="1"/>
  <c r="N2249" i="2"/>
  <c r="P2249" i="2" s="1"/>
  <c r="N2250" i="2"/>
  <c r="P2250" i="2" s="1"/>
  <c r="N2251" i="2"/>
  <c r="P2251" i="2" s="1"/>
  <c r="N2252" i="2"/>
  <c r="P2252" i="2" s="1"/>
  <c r="N2253" i="2"/>
  <c r="P2253" i="2" s="1"/>
  <c r="N2254" i="2"/>
  <c r="P2254" i="2" s="1"/>
  <c r="N2255" i="2"/>
  <c r="P2255" i="2" s="1"/>
  <c r="N2256" i="2"/>
  <c r="P2256" i="2" s="1"/>
  <c r="N2257" i="2"/>
  <c r="P2257" i="2" s="1"/>
  <c r="N2258" i="2"/>
  <c r="P2258" i="2" s="1"/>
  <c r="N2259" i="2"/>
  <c r="P2259" i="2" s="1"/>
  <c r="N2260" i="2"/>
  <c r="P2260" i="2" s="1"/>
  <c r="N2261" i="2"/>
  <c r="P2261" i="2" s="1"/>
  <c r="N2262" i="2"/>
  <c r="P2262" i="2" s="1"/>
  <c r="N2263" i="2"/>
  <c r="P2263" i="2" s="1"/>
  <c r="N2264" i="2"/>
  <c r="P2264" i="2" s="1"/>
  <c r="N2265" i="2"/>
  <c r="P2265" i="2" s="1"/>
  <c r="N2266" i="2"/>
  <c r="P2266" i="2" s="1"/>
  <c r="N2267" i="2"/>
  <c r="P2267" i="2" s="1"/>
  <c r="N2268" i="2"/>
  <c r="P2268" i="2" s="1"/>
  <c r="N2269" i="2"/>
  <c r="P2269" i="2" s="1"/>
  <c r="N2270" i="2"/>
  <c r="P2270" i="2" s="1"/>
  <c r="N2271" i="2"/>
  <c r="P2271" i="2" s="1"/>
  <c r="N2272" i="2"/>
  <c r="P2272" i="2" s="1"/>
  <c r="N2273" i="2"/>
  <c r="P2273" i="2" s="1"/>
  <c r="N2274" i="2"/>
  <c r="P2274" i="2" s="1"/>
  <c r="N2275" i="2"/>
  <c r="P2275" i="2" s="1"/>
  <c r="N2276" i="2"/>
  <c r="P2276" i="2" s="1"/>
  <c r="N2277" i="2"/>
  <c r="P2277" i="2" s="1"/>
  <c r="N2278" i="2"/>
  <c r="P2278" i="2" s="1"/>
  <c r="N2279" i="2"/>
  <c r="P2279" i="2" s="1"/>
  <c r="N2280" i="2"/>
  <c r="P2280" i="2" s="1"/>
  <c r="N2281" i="2"/>
  <c r="P2281" i="2" s="1"/>
  <c r="N2282" i="2"/>
  <c r="P2282" i="2" s="1"/>
  <c r="N2283" i="2"/>
  <c r="P2283" i="2" s="1"/>
  <c r="N2284" i="2"/>
  <c r="P2284" i="2" s="1"/>
  <c r="N2285" i="2"/>
  <c r="P2285" i="2" s="1"/>
  <c r="N2286" i="2"/>
  <c r="P2286" i="2" s="1"/>
  <c r="N2287" i="2"/>
  <c r="P2287" i="2" s="1"/>
  <c r="N2288" i="2"/>
  <c r="P2288" i="2" s="1"/>
  <c r="N2289" i="2"/>
  <c r="P2289" i="2" s="1"/>
  <c r="N2290" i="2"/>
  <c r="P2290" i="2" s="1"/>
  <c r="N2291" i="2"/>
  <c r="P2291" i="2" s="1"/>
  <c r="N2292" i="2"/>
  <c r="P2292" i="2" s="1"/>
  <c r="N2293" i="2"/>
  <c r="P2293" i="2" s="1"/>
  <c r="N2294" i="2"/>
  <c r="P2294" i="2" s="1"/>
  <c r="N2295" i="2"/>
  <c r="P2295" i="2" s="1"/>
  <c r="N2296" i="2"/>
  <c r="P2296" i="2" s="1"/>
  <c r="N2297" i="2"/>
  <c r="P2297" i="2" s="1"/>
  <c r="N2298" i="2"/>
  <c r="P2298" i="2" s="1"/>
  <c r="N2299" i="2"/>
  <c r="P2299" i="2" s="1"/>
  <c r="N2300" i="2"/>
  <c r="P2300" i="2" s="1"/>
  <c r="N2301" i="2"/>
  <c r="P2301" i="2" s="1"/>
  <c r="N2302" i="2"/>
  <c r="P2302" i="2" s="1"/>
  <c r="N2303" i="2"/>
  <c r="P2303" i="2" s="1"/>
  <c r="N2304" i="2"/>
  <c r="P2304" i="2" s="1"/>
  <c r="N2305" i="2"/>
  <c r="P2305" i="2" s="1"/>
  <c r="N2306" i="2"/>
  <c r="P2306" i="2" s="1"/>
  <c r="N2307" i="2"/>
  <c r="P2307" i="2" s="1"/>
  <c r="N2308" i="2"/>
  <c r="P2308" i="2" s="1"/>
  <c r="N2309" i="2"/>
  <c r="P2309" i="2" s="1"/>
  <c r="N2310" i="2"/>
  <c r="P2310" i="2" s="1"/>
  <c r="N2311" i="2"/>
  <c r="P2311" i="2" s="1"/>
  <c r="N2312" i="2"/>
  <c r="P2312" i="2" s="1"/>
  <c r="N2313" i="2"/>
  <c r="P2313" i="2" s="1"/>
  <c r="N2314" i="2"/>
  <c r="P2314" i="2" s="1"/>
  <c r="N2315" i="2"/>
  <c r="P2315" i="2" s="1"/>
  <c r="N2316" i="2"/>
  <c r="P2316" i="2" s="1"/>
  <c r="N2317" i="2"/>
  <c r="P2317" i="2" s="1"/>
  <c r="N2318" i="2"/>
  <c r="P2318" i="2" s="1"/>
  <c r="N2319" i="2"/>
  <c r="P2319" i="2" s="1"/>
  <c r="N2320" i="2"/>
  <c r="P2320" i="2" s="1"/>
  <c r="N2321" i="2"/>
  <c r="P2321" i="2" s="1"/>
  <c r="N2322" i="2"/>
  <c r="P2322" i="2" s="1"/>
  <c r="N2323" i="2"/>
  <c r="P2323" i="2" s="1"/>
  <c r="N2324" i="2"/>
  <c r="P2324" i="2" s="1"/>
  <c r="N2325" i="2"/>
  <c r="P2325" i="2" s="1"/>
  <c r="N2326" i="2"/>
  <c r="P2326" i="2" s="1"/>
  <c r="N2327" i="2"/>
  <c r="P2327" i="2" s="1"/>
  <c r="N2328" i="2"/>
  <c r="P2328" i="2" s="1"/>
  <c r="N2329" i="2"/>
  <c r="P2329" i="2" s="1"/>
  <c r="N2330" i="2"/>
  <c r="P2330" i="2" s="1"/>
  <c r="N2331" i="2"/>
  <c r="P2331" i="2" s="1"/>
  <c r="N2332" i="2"/>
  <c r="P2332" i="2" s="1"/>
  <c r="N2333" i="2"/>
  <c r="P2333" i="2" s="1"/>
  <c r="N2334" i="2"/>
  <c r="P2334" i="2" s="1"/>
  <c r="N2335" i="2"/>
  <c r="P2335" i="2" s="1"/>
  <c r="N2336" i="2"/>
  <c r="P2336" i="2" s="1"/>
  <c r="N2337" i="2"/>
  <c r="P2337" i="2" s="1"/>
  <c r="N2338" i="2"/>
  <c r="P2338" i="2" s="1"/>
  <c r="N2339" i="2"/>
  <c r="P2339" i="2" s="1"/>
  <c r="N2340" i="2"/>
  <c r="P2340" i="2" s="1"/>
  <c r="N2341" i="2"/>
  <c r="P2341" i="2" s="1"/>
  <c r="N2342" i="2"/>
  <c r="P2342" i="2" s="1"/>
  <c r="N2343" i="2"/>
  <c r="P2343" i="2" s="1"/>
  <c r="N2344" i="2"/>
  <c r="P2344" i="2" s="1"/>
  <c r="N2345" i="2"/>
  <c r="P2345" i="2" s="1"/>
  <c r="N2346" i="2"/>
  <c r="P2346" i="2" s="1"/>
  <c r="N2347" i="2"/>
  <c r="P2347" i="2" s="1"/>
  <c r="N2348" i="2"/>
  <c r="P2348" i="2" s="1"/>
  <c r="N2349" i="2"/>
  <c r="P2349" i="2" s="1"/>
  <c r="N2350" i="2"/>
  <c r="P2350" i="2" s="1"/>
  <c r="N2351" i="2"/>
  <c r="P2351" i="2" s="1"/>
  <c r="N2352" i="2"/>
  <c r="P2352" i="2" s="1"/>
  <c r="N2353" i="2"/>
  <c r="P2353" i="2" s="1"/>
  <c r="N2354" i="2"/>
  <c r="P2354" i="2" s="1"/>
  <c r="N2355" i="2"/>
  <c r="P2355" i="2" s="1"/>
  <c r="N2356" i="2"/>
  <c r="P2356" i="2" s="1"/>
  <c r="N2357" i="2"/>
  <c r="P2357" i="2" s="1"/>
  <c r="N2358" i="2"/>
  <c r="P2358" i="2" s="1"/>
  <c r="N2359" i="2"/>
  <c r="P2359" i="2" s="1"/>
  <c r="N2360" i="2"/>
  <c r="P2360" i="2" s="1"/>
  <c r="N2361" i="2"/>
  <c r="P2361" i="2" s="1"/>
  <c r="N2362" i="2"/>
  <c r="P2362" i="2" s="1"/>
  <c r="N2363" i="2"/>
  <c r="P2363" i="2" s="1"/>
  <c r="N2364" i="2"/>
  <c r="P2364" i="2" s="1"/>
  <c r="N2365" i="2"/>
  <c r="P2365" i="2" s="1"/>
  <c r="N2366" i="2"/>
  <c r="P2366" i="2" s="1"/>
  <c r="N2367" i="2"/>
  <c r="P2367" i="2" s="1"/>
  <c r="N2368" i="2"/>
  <c r="P2368" i="2" s="1"/>
  <c r="N2369" i="2"/>
  <c r="P2369" i="2" s="1"/>
  <c r="N2370" i="2"/>
  <c r="P2370" i="2" s="1"/>
  <c r="N2371" i="2"/>
  <c r="P2371" i="2" s="1"/>
  <c r="N2372" i="2"/>
  <c r="P2372" i="2" s="1"/>
  <c r="N2373" i="2"/>
  <c r="P2373" i="2" s="1"/>
  <c r="N2374" i="2"/>
  <c r="P2374" i="2" s="1"/>
  <c r="N2375" i="2"/>
  <c r="P2375" i="2" s="1"/>
  <c r="N2376" i="2"/>
  <c r="P2376" i="2" s="1"/>
  <c r="N2377" i="2"/>
  <c r="P2377" i="2" s="1"/>
  <c r="N2378" i="2"/>
  <c r="P2378" i="2" s="1"/>
  <c r="N2379" i="2"/>
  <c r="P2379" i="2" s="1"/>
  <c r="N2380" i="2"/>
  <c r="P2380" i="2" s="1"/>
  <c r="N2381" i="2"/>
  <c r="P2381" i="2" s="1"/>
  <c r="N2382" i="2"/>
  <c r="P2382" i="2" s="1"/>
  <c r="N2383" i="2"/>
  <c r="P2383" i="2" s="1"/>
  <c r="N2384" i="2"/>
  <c r="P2384" i="2" s="1"/>
  <c r="N2385" i="2"/>
  <c r="P2385" i="2" s="1"/>
  <c r="N2386" i="2"/>
  <c r="P2386" i="2" s="1"/>
  <c r="N2387" i="2"/>
  <c r="P2387" i="2" s="1"/>
  <c r="N2388" i="2"/>
  <c r="P2388" i="2" s="1"/>
  <c r="N2389" i="2"/>
  <c r="P2389" i="2" s="1"/>
  <c r="N2390" i="2"/>
  <c r="P2390" i="2" s="1"/>
  <c r="N2391" i="2"/>
  <c r="P2391" i="2" s="1"/>
  <c r="N2392" i="2"/>
  <c r="P2392" i="2" s="1"/>
  <c r="N2393" i="2"/>
  <c r="P2393" i="2" s="1"/>
  <c r="N2394" i="2"/>
  <c r="P2394" i="2" s="1"/>
  <c r="N2395" i="2"/>
  <c r="P2395" i="2" s="1"/>
  <c r="N2396" i="2"/>
  <c r="P2396" i="2" s="1"/>
  <c r="N2397" i="2"/>
  <c r="P2397" i="2" s="1"/>
  <c r="N2398" i="2"/>
  <c r="P2398" i="2" s="1"/>
  <c r="N2399" i="2"/>
  <c r="P2399" i="2" s="1"/>
  <c r="N2400" i="2"/>
  <c r="P2400" i="2" s="1"/>
  <c r="N2401" i="2"/>
  <c r="P2401" i="2" s="1"/>
  <c r="N2402" i="2"/>
  <c r="P2402" i="2" s="1"/>
  <c r="N2403" i="2"/>
  <c r="P2403" i="2" s="1"/>
  <c r="N2404" i="2"/>
  <c r="P2404" i="2" s="1"/>
  <c r="N2405" i="2"/>
  <c r="P2405" i="2" s="1"/>
  <c r="N2406" i="2"/>
  <c r="P2406" i="2" s="1"/>
  <c r="N2407" i="2"/>
  <c r="P2407" i="2" s="1"/>
  <c r="N2408" i="2"/>
  <c r="P2408" i="2" s="1"/>
  <c r="N2409" i="2"/>
  <c r="P2409" i="2" s="1"/>
  <c r="N2410" i="2"/>
  <c r="P2410" i="2" s="1"/>
  <c r="N2411" i="2"/>
  <c r="P2411" i="2" s="1"/>
  <c r="N2412" i="2"/>
  <c r="P2412" i="2" s="1"/>
  <c r="N2413" i="2"/>
  <c r="P2413" i="2" s="1"/>
  <c r="N2414" i="2"/>
  <c r="P2414" i="2" s="1"/>
  <c r="N2415" i="2"/>
  <c r="P2415" i="2" s="1"/>
  <c r="N2416" i="2"/>
  <c r="P2416" i="2" s="1"/>
  <c r="N2417" i="2"/>
  <c r="P2417" i="2" s="1"/>
  <c r="N2418" i="2"/>
  <c r="P2418" i="2" s="1"/>
  <c r="N2419" i="2"/>
  <c r="P2419" i="2" s="1"/>
  <c r="N2420" i="2"/>
  <c r="P2420" i="2" s="1"/>
  <c r="N2421" i="2"/>
  <c r="P2421" i="2" s="1"/>
  <c r="N2422" i="2"/>
  <c r="P2422" i="2" s="1"/>
  <c r="N2423" i="2"/>
  <c r="P2423" i="2" s="1"/>
  <c r="N2424" i="2"/>
  <c r="P2424" i="2" s="1"/>
  <c r="N2425" i="2"/>
  <c r="P2425" i="2" s="1"/>
  <c r="N2426" i="2"/>
  <c r="P2426" i="2" s="1"/>
  <c r="N2427" i="2"/>
  <c r="P2427" i="2" s="1"/>
  <c r="N2428" i="2"/>
  <c r="P2428" i="2" s="1"/>
  <c r="N2429" i="2"/>
  <c r="P2429" i="2" s="1"/>
  <c r="N2430" i="2"/>
  <c r="P2430" i="2" s="1"/>
  <c r="N2431" i="2"/>
  <c r="P2431" i="2" s="1"/>
  <c r="N2432" i="2"/>
  <c r="P2432" i="2" s="1"/>
  <c r="N2433" i="2"/>
  <c r="P2433" i="2" s="1"/>
  <c r="N2434" i="2"/>
  <c r="P2434" i="2" s="1"/>
  <c r="N2435" i="2"/>
  <c r="P2435" i="2" s="1"/>
  <c r="N2436" i="2"/>
  <c r="P2436" i="2" s="1"/>
  <c r="N2437" i="2"/>
  <c r="P2437" i="2" s="1"/>
  <c r="N2438" i="2"/>
  <c r="P2438" i="2" s="1"/>
  <c r="N2439" i="2"/>
  <c r="P2439" i="2" s="1"/>
  <c r="N2440" i="2"/>
  <c r="P2440" i="2" s="1"/>
  <c r="N2441" i="2"/>
  <c r="P2441" i="2" s="1"/>
  <c r="N2442" i="2"/>
  <c r="P2442" i="2" s="1"/>
  <c r="N2443" i="2"/>
  <c r="P2443" i="2" s="1"/>
  <c r="N2444" i="2"/>
  <c r="P2444" i="2" s="1"/>
  <c r="N2445" i="2"/>
  <c r="P2445" i="2" s="1"/>
  <c r="N2446" i="2"/>
  <c r="P2446" i="2" s="1"/>
  <c r="N2447" i="2"/>
  <c r="P2447" i="2" s="1"/>
  <c r="N2448" i="2"/>
  <c r="P2448" i="2" s="1"/>
  <c r="N2449" i="2"/>
  <c r="P2449" i="2" s="1"/>
  <c r="N2450" i="2"/>
  <c r="P2450" i="2" s="1"/>
  <c r="N2451" i="2"/>
  <c r="P2451" i="2" s="1"/>
  <c r="N2452" i="2"/>
  <c r="P2452" i="2" s="1"/>
  <c r="N2453" i="2"/>
  <c r="P2453" i="2" s="1"/>
  <c r="N2454" i="2"/>
  <c r="P2454" i="2" s="1"/>
  <c r="N2455" i="2"/>
  <c r="P2455" i="2" s="1"/>
  <c r="N2456" i="2"/>
  <c r="P2456" i="2" s="1"/>
  <c r="N2457" i="2"/>
  <c r="P2457" i="2" s="1"/>
  <c r="N2458" i="2"/>
  <c r="P2458" i="2" s="1"/>
  <c r="N2459" i="2"/>
  <c r="P2459" i="2" s="1"/>
  <c r="N2460" i="2"/>
  <c r="P2460" i="2" s="1"/>
  <c r="N2461" i="2"/>
  <c r="P2461" i="2" s="1"/>
  <c r="N2462" i="2"/>
  <c r="P2462" i="2" s="1"/>
  <c r="N2463" i="2"/>
  <c r="P2463" i="2" s="1"/>
  <c r="N2464" i="2"/>
  <c r="P2464" i="2" s="1"/>
  <c r="N2465" i="2"/>
  <c r="P2465" i="2" s="1"/>
  <c r="N2466" i="2"/>
  <c r="P2466" i="2" s="1"/>
  <c r="N2467" i="2"/>
  <c r="P2467" i="2" s="1"/>
  <c r="N2468" i="2"/>
  <c r="P2468" i="2" s="1"/>
  <c r="N2469" i="2"/>
  <c r="P2469" i="2" s="1"/>
  <c r="N2470" i="2"/>
  <c r="P2470" i="2" s="1"/>
  <c r="N2471" i="2"/>
  <c r="P2471" i="2" s="1"/>
  <c r="N2472" i="2"/>
  <c r="P2472" i="2" s="1"/>
  <c r="N2473" i="2"/>
  <c r="P2473" i="2" s="1"/>
  <c r="N2474" i="2"/>
  <c r="P2474" i="2" s="1"/>
  <c r="N2475" i="2"/>
  <c r="P2475" i="2" s="1"/>
  <c r="N2476" i="2"/>
  <c r="P2476" i="2" s="1"/>
  <c r="N2477" i="2"/>
  <c r="P2477" i="2" s="1"/>
  <c r="N2478" i="2"/>
  <c r="P2478" i="2" s="1"/>
  <c r="N2479" i="2"/>
  <c r="P2479" i="2" s="1"/>
  <c r="N2480" i="2"/>
  <c r="P2480" i="2" s="1"/>
  <c r="N2481" i="2"/>
  <c r="P2481" i="2" s="1"/>
  <c r="N2482" i="2"/>
  <c r="P2482" i="2" s="1"/>
  <c r="N2483" i="2"/>
  <c r="P2483" i="2" s="1"/>
  <c r="N2484" i="2"/>
  <c r="P2484" i="2" s="1"/>
  <c r="N2485" i="2"/>
  <c r="P2485" i="2" s="1"/>
  <c r="N2486" i="2"/>
  <c r="P2486" i="2" s="1"/>
  <c r="N2487" i="2"/>
  <c r="P2487" i="2" s="1"/>
  <c r="N2488" i="2"/>
  <c r="P2488" i="2" s="1"/>
  <c r="N2489" i="2"/>
  <c r="P2489" i="2" s="1"/>
  <c r="N2490" i="2"/>
  <c r="P2490" i="2" s="1"/>
  <c r="N2491" i="2"/>
  <c r="P2491" i="2" s="1"/>
  <c r="N2492" i="2"/>
  <c r="P2492" i="2" s="1"/>
  <c r="N2493" i="2"/>
  <c r="P2493" i="2" s="1"/>
  <c r="N2494" i="2"/>
  <c r="P2494" i="2" s="1"/>
  <c r="N2495" i="2"/>
  <c r="P2495" i="2" s="1"/>
  <c r="N2496" i="2"/>
  <c r="P2496" i="2" s="1"/>
  <c r="N2497" i="2"/>
  <c r="P2497" i="2" s="1"/>
  <c r="N2498" i="2"/>
  <c r="P2498" i="2" s="1"/>
  <c r="N2499" i="2"/>
  <c r="P2499" i="2" s="1"/>
  <c r="N2500" i="2"/>
  <c r="P2500" i="2" s="1"/>
  <c r="N2501" i="2"/>
  <c r="P2501" i="2" s="1"/>
  <c r="N2502" i="2"/>
  <c r="P2502" i="2" s="1"/>
  <c r="N2503" i="2"/>
  <c r="P2503" i="2" s="1"/>
  <c r="N2504" i="2"/>
  <c r="P2504" i="2" s="1"/>
  <c r="N2505" i="2"/>
  <c r="P2505" i="2" s="1"/>
  <c r="N2506" i="2"/>
  <c r="P2506" i="2" s="1"/>
  <c r="N2507" i="2"/>
  <c r="P2507" i="2" s="1"/>
  <c r="N2508" i="2"/>
  <c r="P2508" i="2" s="1"/>
  <c r="N2509" i="2"/>
  <c r="P2509" i="2" s="1"/>
  <c r="N2510" i="2"/>
  <c r="P2510" i="2" s="1"/>
  <c r="N2511" i="2"/>
  <c r="P2511" i="2" s="1"/>
  <c r="N2512" i="2"/>
  <c r="P2512" i="2" s="1"/>
  <c r="N2513" i="2"/>
  <c r="P2513" i="2" s="1"/>
  <c r="N2514" i="2"/>
  <c r="P2514" i="2" s="1"/>
  <c r="N2515" i="2"/>
  <c r="P2515" i="2" s="1"/>
  <c r="N2516" i="2"/>
  <c r="P2516" i="2" s="1"/>
  <c r="N2517" i="2"/>
  <c r="P2517" i="2" s="1"/>
  <c r="N2518" i="2"/>
  <c r="P2518" i="2" s="1"/>
  <c r="N2519" i="2"/>
  <c r="P2519" i="2" s="1"/>
  <c r="N2520" i="2"/>
  <c r="P2520" i="2" s="1"/>
  <c r="N2521" i="2"/>
  <c r="P2521" i="2" s="1"/>
  <c r="N2522" i="2"/>
  <c r="P2522" i="2" s="1"/>
  <c r="N2523" i="2"/>
  <c r="P2523" i="2" s="1"/>
  <c r="N2524" i="2"/>
  <c r="P2524" i="2" s="1"/>
  <c r="N2525" i="2"/>
  <c r="P2525" i="2" s="1"/>
  <c r="N2526" i="2"/>
  <c r="P2526" i="2" s="1"/>
  <c r="N2527" i="2"/>
  <c r="P2527" i="2" s="1"/>
  <c r="N2528" i="2"/>
  <c r="P2528" i="2" s="1"/>
  <c r="N2529" i="2"/>
  <c r="P2529" i="2" s="1"/>
  <c r="N2530" i="2"/>
  <c r="P2530" i="2" s="1"/>
  <c r="N2531" i="2"/>
  <c r="P2531" i="2" s="1"/>
  <c r="N2532" i="2"/>
  <c r="P2532" i="2" s="1"/>
  <c r="N2533" i="2"/>
  <c r="P2533" i="2" s="1"/>
  <c r="N2534" i="2"/>
  <c r="P2534" i="2" s="1"/>
  <c r="N2535" i="2"/>
  <c r="P2535" i="2" s="1"/>
  <c r="N2536" i="2"/>
  <c r="P2536" i="2" s="1"/>
  <c r="N2537" i="2"/>
  <c r="P2537" i="2" s="1"/>
  <c r="N2538" i="2"/>
  <c r="P2538" i="2" s="1"/>
  <c r="N2539" i="2"/>
  <c r="P2539" i="2" s="1"/>
  <c r="N2540" i="2"/>
  <c r="P2540" i="2" s="1"/>
  <c r="N2541" i="2"/>
  <c r="P2541" i="2" s="1"/>
  <c r="N2542" i="2"/>
  <c r="P2542" i="2" s="1"/>
  <c r="N2543" i="2"/>
  <c r="P2543" i="2" s="1"/>
  <c r="N2544" i="2"/>
  <c r="P2544" i="2" s="1"/>
  <c r="N2545" i="2"/>
  <c r="P2545" i="2" s="1"/>
  <c r="N2546" i="2"/>
  <c r="P2546" i="2" s="1"/>
  <c r="N2547" i="2"/>
  <c r="P2547" i="2" s="1"/>
  <c r="N2548" i="2"/>
  <c r="P2548" i="2" s="1"/>
  <c r="N2549" i="2"/>
  <c r="P2549" i="2" s="1"/>
  <c r="N2550" i="2"/>
  <c r="P2550" i="2" s="1"/>
  <c r="N2551" i="2"/>
  <c r="P2551" i="2" s="1"/>
  <c r="N2552" i="2"/>
  <c r="P2552" i="2" s="1"/>
  <c r="N2553" i="2"/>
  <c r="P2553" i="2" s="1"/>
  <c r="N2554" i="2"/>
  <c r="P2554" i="2" s="1"/>
  <c r="N2555" i="2"/>
  <c r="P2555" i="2" s="1"/>
  <c r="N2556" i="2"/>
  <c r="P2556" i="2" s="1"/>
  <c r="N2557" i="2"/>
  <c r="P2557" i="2" s="1"/>
  <c r="N2558" i="2"/>
  <c r="P2558" i="2" s="1"/>
  <c r="N2559" i="2"/>
  <c r="P2559" i="2" s="1"/>
  <c r="N2560" i="2"/>
  <c r="P2560" i="2" s="1"/>
  <c r="N2561" i="2"/>
  <c r="P2561" i="2" s="1"/>
  <c r="N2562" i="2"/>
  <c r="P2562" i="2" s="1"/>
  <c r="N2563" i="2"/>
  <c r="P2563" i="2" s="1"/>
  <c r="N2564" i="2"/>
  <c r="P2564" i="2" s="1"/>
  <c r="N2565" i="2"/>
  <c r="P2565" i="2" s="1"/>
  <c r="N2566" i="2"/>
  <c r="P2566" i="2" s="1"/>
  <c r="N2567" i="2"/>
  <c r="P2567" i="2" s="1"/>
  <c r="N2568" i="2"/>
  <c r="P2568" i="2" s="1"/>
  <c r="N2569" i="2"/>
  <c r="P2569" i="2" s="1"/>
  <c r="N2570" i="2"/>
  <c r="P2570" i="2" s="1"/>
  <c r="N2571" i="2"/>
  <c r="P2571" i="2" s="1"/>
  <c r="N2572" i="2"/>
  <c r="P2572" i="2" s="1"/>
  <c r="N2573" i="2"/>
  <c r="P2573" i="2" s="1"/>
  <c r="N2574" i="2"/>
  <c r="P2574" i="2" s="1"/>
  <c r="N2575" i="2"/>
  <c r="P2575" i="2" s="1"/>
  <c r="N2576" i="2"/>
  <c r="P2576" i="2" s="1"/>
  <c r="N2577" i="2"/>
  <c r="P2577" i="2" s="1"/>
  <c r="N2578" i="2"/>
  <c r="P2578" i="2" s="1"/>
  <c r="N2579" i="2"/>
  <c r="P2579" i="2" s="1"/>
  <c r="N2580" i="2"/>
  <c r="P2580" i="2" s="1"/>
  <c r="N2581" i="2"/>
  <c r="P2581" i="2" s="1"/>
  <c r="N2582" i="2"/>
  <c r="P2582" i="2" s="1"/>
  <c r="N2583" i="2"/>
  <c r="P2583" i="2" s="1"/>
  <c r="N2584" i="2"/>
  <c r="P2584" i="2" s="1"/>
  <c r="N2585" i="2"/>
  <c r="P2585" i="2" s="1"/>
  <c r="N2586" i="2"/>
  <c r="P2586" i="2" s="1"/>
  <c r="N2587" i="2"/>
  <c r="P2587" i="2" s="1"/>
  <c r="N2588" i="2"/>
  <c r="P2588" i="2" s="1"/>
  <c r="N2589" i="2"/>
  <c r="P2589" i="2" s="1"/>
  <c r="N2590" i="2"/>
  <c r="P2590" i="2" s="1"/>
  <c r="N2591" i="2"/>
  <c r="P2591" i="2" s="1"/>
  <c r="N2592" i="2"/>
  <c r="P2592" i="2" s="1"/>
  <c r="N2593" i="2"/>
  <c r="P2593" i="2" s="1"/>
  <c r="N2594" i="2"/>
  <c r="P2594" i="2" s="1"/>
  <c r="N2595" i="2"/>
  <c r="P2595" i="2" s="1"/>
  <c r="N2596" i="2"/>
  <c r="P2596" i="2" s="1"/>
  <c r="N2597" i="2"/>
  <c r="P2597" i="2" s="1"/>
  <c r="N2598" i="2"/>
  <c r="P2598" i="2" s="1"/>
  <c r="N2599" i="2"/>
  <c r="P2599" i="2" s="1"/>
  <c r="N2600" i="2"/>
  <c r="P2600" i="2" s="1"/>
  <c r="N2601" i="2"/>
  <c r="P2601" i="2" s="1"/>
  <c r="N2602" i="2"/>
  <c r="P2602" i="2" s="1"/>
  <c r="N2603" i="2"/>
  <c r="P2603" i="2" s="1"/>
  <c r="N2604" i="2"/>
  <c r="P2604" i="2" s="1"/>
  <c r="N2605" i="2"/>
  <c r="P2605" i="2" s="1"/>
  <c r="N2606" i="2"/>
  <c r="P2606" i="2" s="1"/>
  <c r="N2607" i="2"/>
  <c r="P2607" i="2" s="1"/>
  <c r="N2608" i="2"/>
  <c r="P2608" i="2" s="1"/>
  <c r="N2609" i="2"/>
  <c r="P2609" i="2" s="1"/>
  <c r="N2610" i="2"/>
  <c r="P2610" i="2" s="1"/>
  <c r="N2611" i="2"/>
  <c r="P2611" i="2" s="1"/>
  <c r="N2612" i="2"/>
  <c r="P2612" i="2" s="1"/>
  <c r="N2613" i="2"/>
  <c r="P2613" i="2" s="1"/>
  <c r="N2614" i="2"/>
  <c r="P2614" i="2" s="1"/>
  <c r="N2615" i="2"/>
  <c r="P2615" i="2" s="1"/>
  <c r="N2616" i="2"/>
  <c r="P2616" i="2" s="1"/>
  <c r="N2617" i="2"/>
  <c r="P2617" i="2" s="1"/>
  <c r="N2618" i="2"/>
  <c r="P2618" i="2" s="1"/>
  <c r="N2619" i="2"/>
  <c r="P2619" i="2" s="1"/>
  <c r="N2620" i="2"/>
  <c r="P2620" i="2" s="1"/>
  <c r="N2621" i="2"/>
  <c r="P2621" i="2" s="1"/>
  <c r="N2622" i="2"/>
  <c r="P2622" i="2" s="1"/>
  <c r="N2623" i="2"/>
  <c r="P2623" i="2" s="1"/>
  <c r="N2624" i="2"/>
  <c r="P2624" i="2" s="1"/>
  <c r="N2625" i="2"/>
  <c r="P2625" i="2" s="1"/>
  <c r="N2626" i="2"/>
  <c r="P2626" i="2" s="1"/>
  <c r="N2627" i="2"/>
  <c r="P2627" i="2" s="1"/>
  <c r="N2628" i="2"/>
  <c r="P2628" i="2" s="1"/>
  <c r="N2629" i="2"/>
  <c r="P2629" i="2" s="1"/>
  <c r="N2630" i="2"/>
  <c r="P2630" i="2" s="1"/>
  <c r="N2631" i="2"/>
  <c r="P2631" i="2" s="1"/>
  <c r="N2632" i="2"/>
  <c r="P2632" i="2" s="1"/>
  <c r="N2633" i="2"/>
  <c r="P2633" i="2" s="1"/>
  <c r="N2634" i="2"/>
  <c r="P2634" i="2" s="1"/>
  <c r="N2635" i="2"/>
  <c r="P2635" i="2" s="1"/>
  <c r="N2636" i="2"/>
  <c r="P2636" i="2" s="1"/>
  <c r="N2637" i="2"/>
  <c r="P2637" i="2" s="1"/>
  <c r="N2638" i="2"/>
  <c r="P2638" i="2" s="1"/>
  <c r="N2639" i="2"/>
  <c r="P2639" i="2" s="1"/>
  <c r="N2640" i="2"/>
  <c r="P2640" i="2" s="1"/>
  <c r="N2641" i="2"/>
  <c r="P2641" i="2" s="1"/>
  <c r="N2642" i="2"/>
  <c r="P2642" i="2" s="1"/>
  <c r="N2643" i="2"/>
  <c r="P2643" i="2" s="1"/>
  <c r="N2644" i="2"/>
  <c r="P2644" i="2" s="1"/>
  <c r="N2645" i="2"/>
  <c r="P2645" i="2" s="1"/>
  <c r="N2646" i="2"/>
  <c r="P2646" i="2" s="1"/>
  <c r="N2647" i="2"/>
  <c r="P2647" i="2" s="1"/>
  <c r="N2648" i="2"/>
  <c r="P2648" i="2" s="1"/>
  <c r="N2649" i="2"/>
  <c r="P2649" i="2" s="1"/>
  <c r="N2650" i="2"/>
  <c r="P2650" i="2" s="1"/>
  <c r="N2651" i="2"/>
  <c r="P2651" i="2" s="1"/>
  <c r="N2652" i="2"/>
  <c r="P2652" i="2" s="1"/>
  <c r="N2653" i="2"/>
  <c r="P2653" i="2" s="1"/>
  <c r="N2654" i="2"/>
  <c r="P2654" i="2" s="1"/>
  <c r="N2655" i="2"/>
  <c r="P2655" i="2" s="1"/>
  <c r="N2656" i="2"/>
  <c r="P2656" i="2" s="1"/>
  <c r="N2657" i="2"/>
  <c r="P2657" i="2" s="1"/>
  <c r="N2658" i="2"/>
  <c r="P2658" i="2" s="1"/>
  <c r="N2659" i="2"/>
  <c r="P2659" i="2" s="1"/>
  <c r="N2660" i="2"/>
  <c r="P2660" i="2" s="1"/>
  <c r="N2661" i="2"/>
  <c r="P2661" i="2" s="1"/>
  <c r="N2662" i="2"/>
  <c r="P2662" i="2" s="1"/>
  <c r="N2663" i="2"/>
  <c r="P2663" i="2" s="1"/>
  <c r="N2664" i="2"/>
  <c r="P2664" i="2" s="1"/>
  <c r="N2665" i="2"/>
  <c r="P2665" i="2" s="1"/>
  <c r="N2666" i="2"/>
  <c r="P2666" i="2" s="1"/>
  <c r="N2667" i="2"/>
  <c r="P2667" i="2" s="1"/>
  <c r="N2668" i="2"/>
  <c r="P2668" i="2" s="1"/>
  <c r="N2669" i="2"/>
  <c r="P2669" i="2" s="1"/>
  <c r="N2670" i="2"/>
  <c r="P2670" i="2" s="1"/>
  <c r="N2671" i="2"/>
  <c r="P2671" i="2" s="1"/>
  <c r="N2672" i="2"/>
  <c r="P2672" i="2" s="1"/>
  <c r="N2673" i="2"/>
  <c r="P2673" i="2" s="1"/>
  <c r="N2674" i="2"/>
  <c r="P2674" i="2" s="1"/>
  <c r="N2675" i="2"/>
  <c r="P2675" i="2" s="1"/>
  <c r="N2676" i="2"/>
  <c r="P2676" i="2" s="1"/>
  <c r="N2677" i="2"/>
  <c r="P2677" i="2" s="1"/>
  <c r="N2678" i="2"/>
  <c r="P2678" i="2" s="1"/>
  <c r="N2679" i="2"/>
  <c r="P2679" i="2" s="1"/>
  <c r="N2680" i="2"/>
  <c r="P2680" i="2" s="1"/>
  <c r="N2681" i="2"/>
  <c r="P2681" i="2" s="1"/>
  <c r="N2682" i="2"/>
  <c r="P2682" i="2" s="1"/>
  <c r="N2683" i="2"/>
  <c r="P2683" i="2" s="1"/>
  <c r="N2684" i="2"/>
  <c r="P2684" i="2" s="1"/>
  <c r="N2685" i="2"/>
  <c r="P2685" i="2" s="1"/>
  <c r="N2686" i="2"/>
  <c r="P2686" i="2" s="1"/>
  <c r="N2687" i="2"/>
  <c r="P2687" i="2" s="1"/>
  <c r="N2688" i="2"/>
  <c r="P2688" i="2" s="1"/>
  <c r="N2689" i="2"/>
  <c r="P2689" i="2" s="1"/>
  <c r="N2690" i="2"/>
  <c r="P2690" i="2" s="1"/>
  <c r="N2691" i="2"/>
  <c r="P2691" i="2" s="1"/>
  <c r="N2692" i="2"/>
  <c r="P2692" i="2" s="1"/>
  <c r="N2693" i="2"/>
  <c r="P2693" i="2" s="1"/>
  <c r="N2694" i="2"/>
  <c r="P2694" i="2" s="1"/>
  <c r="N2695" i="2"/>
  <c r="P2695" i="2" s="1"/>
  <c r="N2696" i="2"/>
  <c r="P2696" i="2" s="1"/>
  <c r="N2697" i="2"/>
  <c r="P2697" i="2" s="1"/>
  <c r="N2698" i="2"/>
  <c r="P2698" i="2" s="1"/>
  <c r="N2699" i="2"/>
  <c r="P2699" i="2" s="1"/>
  <c r="N2700" i="2"/>
  <c r="P2700" i="2" s="1"/>
  <c r="N2701" i="2"/>
  <c r="P2701" i="2" s="1"/>
  <c r="N2702" i="2"/>
  <c r="P2702" i="2" s="1"/>
  <c r="N2703" i="2"/>
  <c r="P2703" i="2" s="1"/>
  <c r="N2704" i="2"/>
  <c r="P2704" i="2" s="1"/>
  <c r="N2705" i="2"/>
  <c r="P2705" i="2" s="1"/>
  <c r="N2706" i="2"/>
  <c r="P2706" i="2" s="1"/>
  <c r="N2707" i="2"/>
  <c r="P2707" i="2" s="1"/>
  <c r="N2708" i="2"/>
  <c r="P2708" i="2" s="1"/>
  <c r="N2709" i="2"/>
  <c r="P2709" i="2" s="1"/>
  <c r="N2710" i="2"/>
  <c r="P2710" i="2" s="1"/>
  <c r="N2711" i="2"/>
  <c r="P2711" i="2" s="1"/>
  <c r="N2712" i="2"/>
  <c r="P2712" i="2" s="1"/>
  <c r="N2713" i="2"/>
  <c r="P2713" i="2" s="1"/>
  <c r="N2714" i="2"/>
  <c r="P2714" i="2" s="1"/>
  <c r="N2715" i="2"/>
  <c r="P2715" i="2" s="1"/>
  <c r="N2716" i="2"/>
  <c r="P2716" i="2" s="1"/>
  <c r="N2717" i="2"/>
  <c r="P2717" i="2" s="1"/>
  <c r="N2718" i="2"/>
  <c r="P2718" i="2" s="1"/>
  <c r="N2719" i="2"/>
  <c r="P2719" i="2" s="1"/>
  <c r="N2720" i="2"/>
  <c r="P2720" i="2" s="1"/>
  <c r="N2721" i="2"/>
  <c r="P2721" i="2" s="1"/>
  <c r="N2722" i="2"/>
  <c r="P2722" i="2" s="1"/>
  <c r="N2723" i="2"/>
  <c r="P2723" i="2" s="1"/>
  <c r="N2724" i="2"/>
  <c r="P2724" i="2" s="1"/>
  <c r="N2725" i="2"/>
  <c r="P2725" i="2" s="1"/>
  <c r="N2726" i="2"/>
  <c r="P2726" i="2" s="1"/>
  <c r="N2727" i="2"/>
  <c r="P2727" i="2" s="1"/>
  <c r="N2728" i="2"/>
  <c r="P2728" i="2" s="1"/>
  <c r="N2729" i="2"/>
  <c r="P2729" i="2" s="1"/>
  <c r="N2730" i="2"/>
  <c r="P2730" i="2" s="1"/>
  <c r="N2731" i="2"/>
  <c r="P2731" i="2" s="1"/>
  <c r="N2732" i="2"/>
  <c r="P2732" i="2" s="1"/>
  <c r="N2733" i="2"/>
  <c r="P2733" i="2" s="1"/>
  <c r="N2734" i="2"/>
  <c r="P2734" i="2" s="1"/>
  <c r="N2735" i="2"/>
  <c r="P2735" i="2" s="1"/>
  <c r="N2736" i="2"/>
  <c r="P2736" i="2" s="1"/>
  <c r="N2737" i="2"/>
  <c r="P2737" i="2" s="1"/>
  <c r="N2738" i="2"/>
  <c r="P2738" i="2" s="1"/>
  <c r="N2739" i="2"/>
  <c r="P2739" i="2" s="1"/>
  <c r="N2740" i="2"/>
  <c r="P2740" i="2" s="1"/>
  <c r="N2741" i="2"/>
  <c r="P2741" i="2" s="1"/>
  <c r="N2742" i="2"/>
  <c r="P2742" i="2" s="1"/>
  <c r="N2743" i="2"/>
  <c r="P2743" i="2" s="1"/>
  <c r="N2744" i="2"/>
  <c r="P2744" i="2" s="1"/>
  <c r="N2745" i="2"/>
  <c r="P2745" i="2" s="1"/>
  <c r="N2746" i="2"/>
  <c r="P2746" i="2" s="1"/>
  <c r="N2747" i="2"/>
  <c r="P2747" i="2" s="1"/>
  <c r="N2748" i="2"/>
  <c r="P2748" i="2" s="1"/>
  <c r="N2749" i="2"/>
  <c r="P2749" i="2" s="1"/>
  <c r="N2750" i="2"/>
  <c r="P2750" i="2" s="1"/>
  <c r="N2751" i="2"/>
  <c r="P2751" i="2" s="1"/>
  <c r="N2752" i="2"/>
  <c r="P2752" i="2" s="1"/>
  <c r="N2753" i="2"/>
  <c r="P2753" i="2" s="1"/>
  <c r="N2754" i="2"/>
  <c r="P2754" i="2" s="1"/>
  <c r="N2755" i="2"/>
  <c r="P2755" i="2" s="1"/>
  <c r="N2756" i="2"/>
  <c r="P2756" i="2" s="1"/>
  <c r="N2757" i="2"/>
  <c r="P2757" i="2" s="1"/>
  <c r="N2758" i="2"/>
  <c r="P2758" i="2" s="1"/>
  <c r="N2759" i="2"/>
  <c r="P2759" i="2" s="1"/>
  <c r="N2760" i="2"/>
  <c r="P2760" i="2" s="1"/>
  <c r="N2761" i="2"/>
  <c r="P2761" i="2" s="1"/>
  <c r="N2762" i="2"/>
  <c r="P2762" i="2" s="1"/>
  <c r="N2763" i="2"/>
  <c r="P2763" i="2" s="1"/>
  <c r="N2764" i="2"/>
  <c r="P2764" i="2" s="1"/>
  <c r="N2765" i="2"/>
  <c r="P2765" i="2" s="1"/>
  <c r="N2766" i="2"/>
  <c r="P2766" i="2" s="1"/>
  <c r="N2767" i="2"/>
  <c r="P2767" i="2" s="1"/>
  <c r="N2768" i="2"/>
  <c r="P2768" i="2" s="1"/>
  <c r="N2769" i="2"/>
  <c r="P2769" i="2" s="1"/>
  <c r="N2770" i="2"/>
  <c r="P2770" i="2" s="1"/>
  <c r="N2771" i="2"/>
  <c r="P2771" i="2" s="1"/>
  <c r="N2772" i="2"/>
  <c r="P2772" i="2" s="1"/>
  <c r="N2773" i="2"/>
  <c r="P2773" i="2" s="1"/>
  <c r="N2774" i="2"/>
  <c r="P2774" i="2" s="1"/>
  <c r="N2775" i="2"/>
  <c r="P2775" i="2" s="1"/>
  <c r="N2776" i="2"/>
  <c r="P2776" i="2" s="1"/>
  <c r="N2777" i="2"/>
  <c r="P2777" i="2" s="1"/>
  <c r="N2778" i="2"/>
  <c r="P2778" i="2" s="1"/>
  <c r="N2779" i="2"/>
  <c r="P2779" i="2" s="1"/>
  <c r="N2780" i="2"/>
  <c r="P2780" i="2" s="1"/>
  <c r="N2781" i="2"/>
  <c r="P2781" i="2" s="1"/>
  <c r="N2782" i="2"/>
  <c r="P2782" i="2" s="1"/>
  <c r="N2783" i="2"/>
  <c r="P2783" i="2" s="1"/>
  <c r="N2784" i="2"/>
  <c r="P2784" i="2" s="1"/>
  <c r="N2785" i="2"/>
  <c r="P2785" i="2" s="1"/>
  <c r="N2786" i="2"/>
  <c r="P2786" i="2" s="1"/>
  <c r="N2787" i="2"/>
  <c r="P2787" i="2" s="1"/>
  <c r="N2788" i="2"/>
  <c r="P2788" i="2" s="1"/>
  <c r="N2789" i="2"/>
  <c r="P2789" i="2" s="1"/>
  <c r="N2790" i="2"/>
  <c r="P2790" i="2" s="1"/>
  <c r="N2791" i="2"/>
  <c r="P2791" i="2" s="1"/>
  <c r="N2792" i="2"/>
  <c r="P2792" i="2" s="1"/>
  <c r="N2793" i="2"/>
  <c r="P2793" i="2" s="1"/>
  <c r="N2794" i="2"/>
  <c r="P2794" i="2" s="1"/>
  <c r="N2795" i="2"/>
  <c r="P2795" i="2" s="1"/>
  <c r="N2796" i="2"/>
  <c r="P2796" i="2" s="1"/>
  <c r="N2797" i="2"/>
  <c r="P2797" i="2" s="1"/>
  <c r="N2798" i="2"/>
  <c r="P2798" i="2" s="1"/>
  <c r="N2799" i="2"/>
  <c r="P2799" i="2" s="1"/>
  <c r="N2800" i="2"/>
  <c r="P2800" i="2" s="1"/>
  <c r="N2801" i="2"/>
  <c r="P2801" i="2" s="1"/>
  <c r="N2802" i="2"/>
  <c r="P2802" i="2" s="1"/>
  <c r="N2803" i="2"/>
  <c r="P2803" i="2" s="1"/>
  <c r="N2804" i="2"/>
  <c r="P2804" i="2" s="1"/>
  <c r="N2805" i="2"/>
  <c r="P2805" i="2" s="1"/>
  <c r="N2806" i="2"/>
  <c r="P2806" i="2" s="1"/>
  <c r="N2807" i="2"/>
  <c r="P2807" i="2" s="1"/>
  <c r="N2808" i="2"/>
  <c r="P2808" i="2" s="1"/>
  <c r="N2809" i="2"/>
  <c r="P2809" i="2" s="1"/>
  <c r="N2810" i="2"/>
  <c r="P2810" i="2" s="1"/>
  <c r="N2811" i="2"/>
  <c r="P2811" i="2" s="1"/>
  <c r="N2812" i="2"/>
  <c r="P2812" i="2" s="1"/>
  <c r="N2813" i="2"/>
  <c r="P2813" i="2" s="1"/>
  <c r="N2814" i="2"/>
  <c r="P2814" i="2" s="1"/>
  <c r="N2815" i="2"/>
  <c r="P2815" i="2" s="1"/>
  <c r="N2816" i="2"/>
  <c r="P2816" i="2" s="1"/>
  <c r="N2817" i="2"/>
  <c r="P2817" i="2" s="1"/>
  <c r="N2818" i="2"/>
  <c r="P2818" i="2" s="1"/>
  <c r="N2819" i="2"/>
  <c r="P2819" i="2" s="1"/>
  <c r="N2820" i="2"/>
  <c r="P2820" i="2" s="1"/>
  <c r="N2821" i="2"/>
  <c r="P2821" i="2" s="1"/>
  <c r="N2822" i="2"/>
  <c r="P2822" i="2" s="1"/>
  <c r="N2823" i="2"/>
  <c r="P2823" i="2" s="1"/>
  <c r="N2824" i="2"/>
  <c r="P2824" i="2" s="1"/>
  <c r="N2825" i="2"/>
  <c r="P2825" i="2" s="1"/>
  <c r="N2826" i="2"/>
  <c r="P2826" i="2" s="1"/>
  <c r="N2827" i="2"/>
  <c r="P2827" i="2" s="1"/>
  <c r="N2828" i="2"/>
  <c r="P2828" i="2" s="1"/>
  <c r="N2829" i="2"/>
  <c r="P2829" i="2" s="1"/>
  <c r="N2830" i="2"/>
  <c r="P2830" i="2" s="1"/>
  <c r="N2831" i="2"/>
  <c r="P2831" i="2" s="1"/>
  <c r="N2832" i="2"/>
  <c r="P2832" i="2" s="1"/>
  <c r="N2833" i="2"/>
  <c r="P2833" i="2" s="1"/>
  <c r="N2834" i="2"/>
  <c r="P2834" i="2" s="1"/>
  <c r="N2835" i="2"/>
  <c r="P2835" i="2" s="1"/>
  <c r="N2836" i="2"/>
  <c r="P2836" i="2" s="1"/>
  <c r="N2837" i="2"/>
  <c r="P2837" i="2" s="1"/>
  <c r="N2838" i="2"/>
  <c r="P2838" i="2" s="1"/>
  <c r="N2839" i="2"/>
  <c r="P2839" i="2" s="1"/>
  <c r="N2840" i="2"/>
  <c r="P2840" i="2" s="1"/>
  <c r="N2841" i="2"/>
  <c r="P2841" i="2" s="1"/>
  <c r="N2842" i="2"/>
  <c r="P2842" i="2" s="1"/>
  <c r="N2843" i="2"/>
  <c r="P2843" i="2" s="1"/>
  <c r="N2844" i="2"/>
  <c r="P2844" i="2" s="1"/>
  <c r="N2845" i="2"/>
  <c r="P2845" i="2" s="1"/>
  <c r="N2846" i="2"/>
  <c r="P2846" i="2" s="1"/>
  <c r="N2847" i="2"/>
  <c r="P2847" i="2" s="1"/>
  <c r="N2848" i="2"/>
  <c r="P2848" i="2" s="1"/>
  <c r="N2849" i="2"/>
  <c r="P2849" i="2" s="1"/>
  <c r="N2850" i="2"/>
  <c r="P2850" i="2" s="1"/>
  <c r="N2851" i="2"/>
  <c r="P2851" i="2" s="1"/>
  <c r="N2852" i="2"/>
  <c r="P2852" i="2" s="1"/>
  <c r="N2853" i="2"/>
  <c r="P2853" i="2" s="1"/>
  <c r="N2854" i="2"/>
  <c r="P2854" i="2" s="1"/>
  <c r="N2855" i="2"/>
  <c r="P2855" i="2" s="1"/>
  <c r="N2856" i="2"/>
  <c r="P2856" i="2" s="1"/>
  <c r="N2857" i="2"/>
  <c r="P2857" i="2" s="1"/>
  <c r="N2858" i="2"/>
  <c r="P2858" i="2" s="1"/>
  <c r="N2859" i="2"/>
  <c r="P2859" i="2" s="1"/>
  <c r="N2860" i="2"/>
  <c r="P2860" i="2" s="1"/>
  <c r="N2861" i="2"/>
  <c r="P2861" i="2" s="1"/>
  <c r="N2862" i="2"/>
  <c r="P2862" i="2" s="1"/>
  <c r="N2863" i="2"/>
  <c r="P2863" i="2" s="1"/>
  <c r="N2864" i="2"/>
  <c r="P2864" i="2" s="1"/>
  <c r="N2865" i="2"/>
  <c r="P2865" i="2" s="1"/>
  <c r="N2866" i="2"/>
  <c r="P2866" i="2" s="1"/>
  <c r="N2867" i="2"/>
  <c r="P2867" i="2" s="1"/>
  <c r="N2868" i="2"/>
  <c r="P2868" i="2" s="1"/>
  <c r="N2869" i="2"/>
  <c r="P2869" i="2" s="1"/>
  <c r="N2870" i="2"/>
  <c r="P2870" i="2" s="1"/>
  <c r="N2871" i="2"/>
  <c r="P2871" i="2" s="1"/>
  <c r="N2872" i="2"/>
  <c r="P2872" i="2" s="1"/>
  <c r="N2873" i="2"/>
  <c r="P2873" i="2" s="1"/>
  <c r="N2874" i="2"/>
  <c r="P2874" i="2" s="1"/>
  <c r="N2875" i="2"/>
  <c r="P2875" i="2" s="1"/>
  <c r="N2876" i="2"/>
  <c r="P2876" i="2" s="1"/>
  <c r="N2877" i="2"/>
  <c r="P2877" i="2" s="1"/>
  <c r="N2878" i="2"/>
  <c r="P2878" i="2" s="1"/>
  <c r="N2879" i="2"/>
  <c r="P2879" i="2" s="1"/>
  <c r="N2880" i="2"/>
  <c r="P2880" i="2" s="1"/>
  <c r="N2881" i="2"/>
  <c r="P2881" i="2" s="1"/>
  <c r="N2882" i="2"/>
  <c r="P2882" i="2" s="1"/>
  <c r="N2883" i="2"/>
  <c r="P2883" i="2" s="1"/>
  <c r="N2884" i="2"/>
  <c r="P2884" i="2" s="1"/>
  <c r="N2885" i="2"/>
  <c r="P2885" i="2" s="1"/>
  <c r="N2886" i="2"/>
  <c r="P2886" i="2" s="1"/>
  <c r="N2887" i="2"/>
  <c r="P2887" i="2" s="1"/>
  <c r="N2888" i="2"/>
  <c r="P2888" i="2" s="1"/>
  <c r="N2889" i="2"/>
  <c r="P2889" i="2" s="1"/>
  <c r="N2890" i="2"/>
  <c r="P2890" i="2" s="1"/>
  <c r="N2891" i="2"/>
  <c r="P2891" i="2" s="1"/>
  <c r="N2892" i="2"/>
  <c r="P2892" i="2" s="1"/>
  <c r="N2893" i="2"/>
  <c r="P2893" i="2" s="1"/>
  <c r="N2894" i="2"/>
  <c r="P2894" i="2" s="1"/>
  <c r="N2895" i="2"/>
  <c r="P2895" i="2" s="1"/>
  <c r="N2896" i="2"/>
  <c r="P2896" i="2" s="1"/>
  <c r="N2897" i="2"/>
  <c r="P2897" i="2" s="1"/>
  <c r="N2898" i="2"/>
  <c r="P2898" i="2" s="1"/>
  <c r="N2899" i="2"/>
  <c r="P2899" i="2" s="1"/>
  <c r="N2900" i="2"/>
  <c r="P2900" i="2" s="1"/>
  <c r="N2901" i="2"/>
  <c r="P2901" i="2" s="1"/>
  <c r="N2902" i="2"/>
  <c r="P2902" i="2" s="1"/>
  <c r="N2903" i="2"/>
  <c r="P2903" i="2" s="1"/>
  <c r="N2904" i="2"/>
  <c r="P2904" i="2" s="1"/>
  <c r="N2905" i="2"/>
  <c r="P2905" i="2" s="1"/>
  <c r="N2906" i="2"/>
  <c r="P2906" i="2" s="1"/>
  <c r="N2907" i="2"/>
  <c r="P2907" i="2" s="1"/>
  <c r="N2908" i="2"/>
  <c r="P2908" i="2" s="1"/>
  <c r="N2909" i="2"/>
  <c r="P2909" i="2" s="1"/>
  <c r="N2910" i="2"/>
  <c r="P2910" i="2" s="1"/>
  <c r="N2911" i="2"/>
  <c r="P2911" i="2" s="1"/>
  <c r="N2912" i="2"/>
  <c r="P2912" i="2" s="1"/>
  <c r="N2913" i="2"/>
  <c r="P2913" i="2" s="1"/>
  <c r="N2914" i="2"/>
  <c r="P2914" i="2" s="1"/>
  <c r="N2915" i="2"/>
  <c r="P2915" i="2" s="1"/>
  <c r="N2916" i="2"/>
  <c r="P2916" i="2" s="1"/>
  <c r="N2917" i="2"/>
  <c r="P2917" i="2" s="1"/>
  <c r="N2918" i="2"/>
  <c r="P2918" i="2" s="1"/>
  <c r="N2919" i="2"/>
  <c r="P2919" i="2" s="1"/>
  <c r="N2920" i="2"/>
  <c r="P2920" i="2" s="1"/>
  <c r="N2921" i="2"/>
  <c r="P2921" i="2" s="1"/>
  <c r="N2922" i="2"/>
  <c r="P2922" i="2" s="1"/>
  <c r="N2923" i="2"/>
  <c r="P2923" i="2" s="1"/>
  <c r="N2924" i="2"/>
  <c r="P2924" i="2" s="1"/>
  <c r="N2925" i="2"/>
  <c r="P2925" i="2" s="1"/>
  <c r="N2926" i="2"/>
  <c r="P2926" i="2" s="1"/>
  <c r="N2927" i="2"/>
  <c r="P2927" i="2" s="1"/>
  <c r="N2928" i="2"/>
  <c r="P2928" i="2" s="1"/>
  <c r="N2929" i="2"/>
  <c r="P2929" i="2" s="1"/>
  <c r="N2930" i="2"/>
  <c r="P2930" i="2" s="1"/>
  <c r="N2931" i="2"/>
  <c r="P2931" i="2" s="1"/>
  <c r="N2932" i="2"/>
  <c r="P2932" i="2" s="1"/>
  <c r="N2933" i="2"/>
  <c r="P2933" i="2" s="1"/>
  <c r="N2934" i="2"/>
  <c r="P2934" i="2" s="1"/>
  <c r="N2935" i="2"/>
  <c r="P2935" i="2" s="1"/>
  <c r="N2936" i="2"/>
  <c r="P2936" i="2" s="1"/>
  <c r="N2937" i="2"/>
  <c r="P2937" i="2" s="1"/>
  <c r="N2938" i="2"/>
  <c r="P2938" i="2" s="1"/>
  <c r="N2939" i="2"/>
  <c r="P2939" i="2" s="1"/>
  <c r="N2940" i="2"/>
  <c r="P2940" i="2" s="1"/>
  <c r="N2941" i="2"/>
  <c r="P2941" i="2" s="1"/>
  <c r="N2942" i="2"/>
  <c r="P2942" i="2" s="1"/>
  <c r="N2943" i="2"/>
  <c r="P2943" i="2" s="1"/>
  <c r="N2944" i="2"/>
  <c r="P2944" i="2" s="1"/>
  <c r="N2945" i="2"/>
  <c r="P2945" i="2" s="1"/>
  <c r="N2946" i="2"/>
  <c r="P2946" i="2" s="1"/>
  <c r="N2947" i="2"/>
  <c r="P2947" i="2" s="1"/>
  <c r="N2948" i="2"/>
  <c r="P2948" i="2" s="1"/>
  <c r="N2949" i="2"/>
  <c r="P2949" i="2" s="1"/>
  <c r="N2950" i="2"/>
  <c r="P2950" i="2" s="1"/>
  <c r="N2951" i="2"/>
  <c r="P2951" i="2" s="1"/>
  <c r="N2952" i="2"/>
  <c r="P2952" i="2" s="1"/>
  <c r="N2953" i="2"/>
  <c r="P2953" i="2" s="1"/>
  <c r="N2954" i="2"/>
  <c r="P2954" i="2" s="1"/>
  <c r="N2955" i="2"/>
  <c r="P2955" i="2" s="1"/>
  <c r="N2956" i="2"/>
  <c r="P2956" i="2" s="1"/>
  <c r="N2957" i="2"/>
  <c r="P2957" i="2" s="1"/>
  <c r="N2958" i="2"/>
  <c r="P2958" i="2" s="1"/>
  <c r="N2959" i="2"/>
  <c r="P2959" i="2" s="1"/>
  <c r="N2960" i="2"/>
  <c r="P2960" i="2" s="1"/>
  <c r="N2961" i="2"/>
  <c r="P2961" i="2" s="1"/>
  <c r="N2962" i="2"/>
  <c r="P2962" i="2" s="1"/>
  <c r="N2963" i="2"/>
  <c r="P2963" i="2" s="1"/>
  <c r="N2964" i="2"/>
  <c r="P2964" i="2" s="1"/>
  <c r="N2965" i="2"/>
  <c r="P2965" i="2" s="1"/>
  <c r="N2966" i="2"/>
  <c r="P2966" i="2" s="1"/>
  <c r="N2967" i="2"/>
  <c r="P2967" i="2" s="1"/>
  <c r="N2968" i="2"/>
  <c r="P2968" i="2" s="1"/>
  <c r="N2969" i="2"/>
  <c r="P2969" i="2" s="1"/>
  <c r="N2970" i="2"/>
  <c r="P2970" i="2" s="1"/>
  <c r="N2971" i="2"/>
  <c r="P2971" i="2" s="1"/>
  <c r="N2972" i="2"/>
  <c r="P2972" i="2" s="1"/>
  <c r="N2973" i="2"/>
  <c r="P2973" i="2" s="1"/>
  <c r="N2974" i="2"/>
  <c r="P2974" i="2" s="1"/>
  <c r="N2975" i="2"/>
  <c r="P2975" i="2" s="1"/>
  <c r="N2976" i="2"/>
  <c r="P2976" i="2" s="1"/>
  <c r="N2977" i="2"/>
  <c r="P2977" i="2" s="1"/>
  <c r="N2978" i="2"/>
  <c r="P2978" i="2" s="1"/>
  <c r="N2979" i="2"/>
  <c r="P2979" i="2" s="1"/>
  <c r="N2980" i="2"/>
  <c r="P2980" i="2" s="1"/>
  <c r="N2981" i="2"/>
  <c r="P2981" i="2" s="1"/>
  <c r="N2982" i="2"/>
  <c r="P2982" i="2" s="1"/>
  <c r="N2983" i="2"/>
  <c r="P2983" i="2" s="1"/>
  <c r="N2984" i="2"/>
  <c r="P2984" i="2" s="1"/>
  <c r="N2985" i="2"/>
  <c r="P2985" i="2" s="1"/>
  <c r="N2986" i="2"/>
  <c r="P2986" i="2" s="1"/>
  <c r="N2987" i="2"/>
  <c r="P2987" i="2" s="1"/>
  <c r="N2988" i="2"/>
  <c r="P2988" i="2" s="1"/>
  <c r="N2989" i="2"/>
  <c r="P2989" i="2" s="1"/>
  <c r="N2990" i="2"/>
  <c r="P2990" i="2" s="1"/>
  <c r="N2991" i="2"/>
  <c r="P2991" i="2" s="1"/>
  <c r="N2992" i="2"/>
  <c r="P2992" i="2" s="1"/>
  <c r="N2993" i="2"/>
  <c r="P2993" i="2" s="1"/>
  <c r="N2994" i="2"/>
  <c r="P2994" i="2" s="1"/>
  <c r="N2995" i="2"/>
  <c r="P2995" i="2" s="1"/>
  <c r="N2996" i="2"/>
  <c r="P2996" i="2" s="1"/>
  <c r="N2997" i="2"/>
  <c r="P2997" i="2" s="1"/>
  <c r="N2998" i="2"/>
  <c r="P2998" i="2" s="1"/>
  <c r="N2999" i="2"/>
  <c r="P2999" i="2" s="1"/>
  <c r="N3000" i="2"/>
  <c r="P3000" i="2" s="1"/>
  <c r="N3001" i="2"/>
  <c r="P3001" i="2" s="1"/>
  <c r="N3002" i="2"/>
  <c r="P3002" i="2" s="1"/>
  <c r="N3003" i="2"/>
  <c r="P3003" i="2" s="1"/>
  <c r="N3004" i="2"/>
  <c r="P3004" i="2" s="1"/>
  <c r="N3005" i="2"/>
  <c r="P3005" i="2" s="1"/>
  <c r="N3006" i="2"/>
  <c r="P3006" i="2" s="1"/>
  <c r="N3007" i="2"/>
  <c r="P3007" i="2" s="1"/>
  <c r="N3008" i="2"/>
  <c r="P3008" i="2" s="1"/>
  <c r="N3009" i="2"/>
  <c r="P3009" i="2" s="1"/>
  <c r="N3010" i="2"/>
  <c r="P3010" i="2" s="1"/>
  <c r="N3011" i="2"/>
  <c r="P3011" i="2" s="1"/>
  <c r="N3012" i="2"/>
  <c r="P3012" i="2" s="1"/>
  <c r="N3013" i="2"/>
  <c r="P3013" i="2" s="1"/>
  <c r="N3014" i="2"/>
  <c r="P3014" i="2" s="1"/>
  <c r="N3015" i="2"/>
  <c r="P3015" i="2" s="1"/>
  <c r="N3016" i="2"/>
  <c r="P3016" i="2" s="1"/>
  <c r="N3017" i="2"/>
  <c r="P3017" i="2" s="1"/>
  <c r="N3018" i="2"/>
  <c r="P3018" i="2" s="1"/>
  <c r="N3019" i="2"/>
  <c r="P3019" i="2" s="1"/>
  <c r="N3020" i="2"/>
  <c r="P3020" i="2" s="1"/>
  <c r="N3021" i="2"/>
  <c r="P3021" i="2" s="1"/>
  <c r="N3022" i="2"/>
  <c r="P3022" i="2" s="1"/>
  <c r="N3023" i="2"/>
  <c r="P3023" i="2" s="1"/>
  <c r="N3024" i="2"/>
  <c r="P3024" i="2" s="1"/>
  <c r="N3025" i="2"/>
  <c r="P3025" i="2" s="1"/>
  <c r="N3026" i="2"/>
  <c r="P3026" i="2" s="1"/>
  <c r="N3027" i="2"/>
  <c r="P3027" i="2" s="1"/>
  <c r="N3028" i="2"/>
  <c r="P3028" i="2" s="1"/>
  <c r="N3029" i="2"/>
  <c r="P3029" i="2" s="1"/>
  <c r="N3030" i="2"/>
  <c r="P3030" i="2" s="1"/>
  <c r="N3031" i="2"/>
  <c r="P3031" i="2" s="1"/>
  <c r="N3032" i="2"/>
  <c r="P3032" i="2" s="1"/>
  <c r="N3033" i="2"/>
  <c r="P3033" i="2" s="1"/>
  <c r="N3034" i="2"/>
  <c r="P3034" i="2" s="1"/>
  <c r="N3035" i="2"/>
  <c r="P3035" i="2" s="1"/>
  <c r="N3036" i="2"/>
  <c r="P3036" i="2" s="1"/>
  <c r="N3037" i="2"/>
  <c r="P3037" i="2" s="1"/>
  <c r="N3038" i="2"/>
  <c r="P3038" i="2" s="1"/>
  <c r="N3039" i="2"/>
  <c r="P3039" i="2" s="1"/>
  <c r="N3040" i="2"/>
  <c r="P3040" i="2" s="1"/>
  <c r="N3041" i="2"/>
  <c r="P3041" i="2" s="1"/>
  <c r="N3042" i="2"/>
  <c r="P3042" i="2" s="1"/>
  <c r="N3043" i="2"/>
  <c r="P3043" i="2" s="1"/>
  <c r="N3044" i="2"/>
  <c r="P3044" i="2" s="1"/>
  <c r="N3045" i="2"/>
  <c r="P3045" i="2" s="1"/>
  <c r="N3046" i="2"/>
  <c r="P3046" i="2" s="1"/>
  <c r="N3047" i="2"/>
  <c r="P3047" i="2" s="1"/>
  <c r="N3048" i="2"/>
  <c r="P3048" i="2" s="1"/>
  <c r="N3049" i="2"/>
  <c r="P3049" i="2" s="1"/>
  <c r="N3050" i="2"/>
  <c r="P3050" i="2" s="1"/>
  <c r="N3051" i="2"/>
  <c r="P3051" i="2" s="1"/>
  <c r="N3052" i="2"/>
  <c r="P3052" i="2" s="1"/>
  <c r="N3053" i="2"/>
  <c r="P3053" i="2" s="1"/>
  <c r="N3054" i="2"/>
  <c r="P3054" i="2" s="1"/>
  <c r="N3055" i="2"/>
  <c r="P3055" i="2" s="1"/>
  <c r="N3056" i="2"/>
  <c r="P3056" i="2" s="1"/>
  <c r="N3057" i="2"/>
  <c r="P3057" i="2" s="1"/>
  <c r="N3058" i="2"/>
  <c r="P3058" i="2" s="1"/>
  <c r="N3059" i="2"/>
  <c r="P3059" i="2" s="1"/>
  <c r="N3060" i="2"/>
  <c r="P3060" i="2" s="1"/>
  <c r="N3061" i="2"/>
  <c r="P3061" i="2" s="1"/>
  <c r="N3062" i="2"/>
  <c r="P3062" i="2" s="1"/>
  <c r="N3063" i="2"/>
  <c r="P3063" i="2" s="1"/>
  <c r="N3064" i="2"/>
  <c r="P3064" i="2" s="1"/>
  <c r="N3065" i="2"/>
  <c r="P3065" i="2" s="1"/>
  <c r="N3066" i="2"/>
  <c r="P3066" i="2" s="1"/>
  <c r="N3067" i="2"/>
  <c r="P3067" i="2" s="1"/>
  <c r="N3068" i="2"/>
  <c r="P3068" i="2" s="1"/>
  <c r="N3069" i="2"/>
  <c r="P3069" i="2" s="1"/>
  <c r="N3070" i="2"/>
  <c r="P3070" i="2" s="1"/>
  <c r="N3071" i="2"/>
  <c r="P3071" i="2" s="1"/>
  <c r="N3072" i="2"/>
  <c r="P3072" i="2" s="1"/>
  <c r="N3073" i="2"/>
  <c r="P3073" i="2" s="1"/>
  <c r="N3074" i="2"/>
  <c r="P3074" i="2" s="1"/>
  <c r="N3075" i="2"/>
  <c r="P3075" i="2" s="1"/>
  <c r="N3076" i="2"/>
  <c r="P3076" i="2" s="1"/>
  <c r="N3077" i="2"/>
  <c r="P3077" i="2" s="1"/>
  <c r="N3078" i="2"/>
  <c r="P3078" i="2" s="1"/>
  <c r="N3079" i="2"/>
  <c r="P3079" i="2" s="1"/>
  <c r="N3080" i="2"/>
  <c r="P3080" i="2" s="1"/>
  <c r="N3081" i="2"/>
  <c r="P3081" i="2" s="1"/>
  <c r="N3082" i="2"/>
  <c r="P3082" i="2" s="1"/>
  <c r="N3083" i="2"/>
  <c r="P3083" i="2" s="1"/>
  <c r="N3084" i="2"/>
  <c r="P3084" i="2" s="1"/>
  <c r="N3085" i="2"/>
  <c r="P3085" i="2" s="1"/>
  <c r="N3086" i="2"/>
  <c r="P3086" i="2" s="1"/>
  <c r="N3087" i="2"/>
  <c r="P3087" i="2" s="1"/>
  <c r="N3088" i="2"/>
  <c r="P3088" i="2" s="1"/>
  <c r="N3089" i="2"/>
  <c r="P3089" i="2" s="1"/>
  <c r="N3090" i="2"/>
  <c r="P3090" i="2" s="1"/>
  <c r="N3091" i="2"/>
  <c r="P3091" i="2" s="1"/>
  <c r="N3092" i="2"/>
  <c r="P3092" i="2" s="1"/>
  <c r="N3093" i="2"/>
  <c r="P3093" i="2" s="1"/>
  <c r="N3094" i="2"/>
  <c r="P3094" i="2" s="1"/>
  <c r="N3095" i="2"/>
  <c r="P3095" i="2" s="1"/>
  <c r="N3096" i="2"/>
  <c r="P3096" i="2" s="1"/>
  <c r="N3097" i="2"/>
  <c r="P3097" i="2" s="1"/>
  <c r="N3098" i="2"/>
  <c r="P3098" i="2" s="1"/>
  <c r="N3099" i="2"/>
  <c r="P3099" i="2" s="1"/>
  <c r="N3100" i="2"/>
  <c r="P3100" i="2" s="1"/>
  <c r="N3101" i="2"/>
  <c r="P3101" i="2" s="1"/>
  <c r="N3102" i="2"/>
  <c r="P3102" i="2" s="1"/>
  <c r="N3103" i="2"/>
  <c r="P3103" i="2" s="1"/>
  <c r="N3104" i="2"/>
  <c r="P3104" i="2" s="1"/>
  <c r="N3105" i="2"/>
  <c r="P3105" i="2" s="1"/>
  <c r="N3106" i="2"/>
  <c r="P3106" i="2" s="1"/>
  <c r="N3107" i="2"/>
  <c r="P3107" i="2" s="1"/>
  <c r="N3108" i="2"/>
  <c r="P3108" i="2" s="1"/>
  <c r="N3109" i="2"/>
  <c r="P3109" i="2" s="1"/>
  <c r="N3110" i="2"/>
  <c r="P3110" i="2" s="1"/>
  <c r="N3111" i="2"/>
  <c r="P3111" i="2" s="1"/>
  <c r="N3112" i="2"/>
  <c r="P3112" i="2" s="1"/>
  <c r="N3113" i="2"/>
  <c r="P3113" i="2" s="1"/>
  <c r="N3114" i="2"/>
  <c r="P3114" i="2" s="1"/>
  <c r="N3115" i="2"/>
  <c r="P3115" i="2" s="1"/>
  <c r="N3116" i="2"/>
  <c r="P3116" i="2" s="1"/>
  <c r="N3117" i="2"/>
  <c r="P3117" i="2" s="1"/>
  <c r="N3118" i="2"/>
  <c r="P3118" i="2" s="1"/>
  <c r="N3119" i="2"/>
  <c r="P3119" i="2" s="1"/>
  <c r="N3120" i="2"/>
  <c r="P3120" i="2" s="1"/>
  <c r="N3121" i="2"/>
  <c r="P3121" i="2" s="1"/>
  <c r="N3122" i="2"/>
  <c r="P3122" i="2" s="1"/>
  <c r="N3123" i="2"/>
  <c r="P3123" i="2" s="1"/>
  <c r="N3124" i="2"/>
  <c r="P3124" i="2" s="1"/>
  <c r="N3125" i="2"/>
  <c r="P3125" i="2" s="1"/>
  <c r="N3126" i="2"/>
  <c r="P3126" i="2" s="1"/>
  <c r="N3127" i="2"/>
  <c r="P3127" i="2" s="1"/>
  <c r="N3128" i="2"/>
  <c r="P3128" i="2" s="1"/>
  <c r="N3129" i="2"/>
  <c r="P3129" i="2" s="1"/>
  <c r="N3130" i="2"/>
  <c r="P3130" i="2" s="1"/>
  <c r="N3131" i="2"/>
  <c r="P3131" i="2" s="1"/>
  <c r="N3132" i="2"/>
  <c r="P3132" i="2" s="1"/>
  <c r="N3133" i="2"/>
  <c r="P3133" i="2" s="1"/>
  <c r="N3134" i="2"/>
  <c r="P3134" i="2" s="1"/>
  <c r="N3135" i="2"/>
  <c r="P3135" i="2" s="1"/>
  <c r="N3136" i="2"/>
  <c r="P3136" i="2" s="1"/>
  <c r="N3137" i="2"/>
  <c r="P3137" i="2" s="1"/>
  <c r="N3138" i="2"/>
  <c r="P3138" i="2" s="1"/>
  <c r="N3139" i="2"/>
  <c r="P3139" i="2" s="1"/>
  <c r="N3140" i="2"/>
  <c r="P3140" i="2" s="1"/>
  <c r="N3141" i="2"/>
  <c r="P3141" i="2" s="1"/>
  <c r="N3142" i="2"/>
  <c r="P3142" i="2" s="1"/>
  <c r="N3143" i="2"/>
  <c r="P3143" i="2" s="1"/>
  <c r="N3144" i="2"/>
  <c r="P3144" i="2" s="1"/>
  <c r="N3145" i="2"/>
  <c r="P3145" i="2" s="1"/>
  <c r="N3146" i="2"/>
  <c r="P3146" i="2" s="1"/>
  <c r="N3147" i="2"/>
  <c r="P3147" i="2" s="1"/>
  <c r="N3148" i="2"/>
  <c r="P3148" i="2" s="1"/>
  <c r="N3149" i="2"/>
  <c r="P3149" i="2" s="1"/>
  <c r="N3150" i="2"/>
  <c r="P3150" i="2" s="1"/>
  <c r="N3151" i="2"/>
  <c r="P3151" i="2" s="1"/>
  <c r="N3152" i="2"/>
  <c r="P3152" i="2" s="1"/>
  <c r="N3153" i="2"/>
  <c r="P3153" i="2" s="1"/>
  <c r="N3154" i="2"/>
  <c r="P3154" i="2" s="1"/>
  <c r="N3155" i="2"/>
  <c r="P3155" i="2" s="1"/>
  <c r="N3156" i="2"/>
  <c r="P3156" i="2" s="1"/>
  <c r="N3157" i="2"/>
  <c r="P3157" i="2" s="1"/>
  <c r="N3158" i="2"/>
  <c r="P3158" i="2" s="1"/>
  <c r="N3159" i="2"/>
  <c r="P3159" i="2" s="1"/>
  <c r="N3160" i="2"/>
  <c r="P3160" i="2" s="1"/>
  <c r="N3161" i="2"/>
  <c r="P3161" i="2" s="1"/>
  <c r="N3162" i="2"/>
  <c r="P3162" i="2" s="1"/>
  <c r="N3163" i="2"/>
  <c r="P3163" i="2" s="1"/>
  <c r="N3164" i="2"/>
  <c r="P3164" i="2" s="1"/>
  <c r="N3165" i="2"/>
  <c r="P3165" i="2" s="1"/>
  <c r="N3166" i="2"/>
  <c r="P3166" i="2" s="1"/>
  <c r="N3167" i="2"/>
  <c r="P3167" i="2" s="1"/>
  <c r="N3168" i="2"/>
  <c r="P3168" i="2" s="1"/>
  <c r="N3169" i="2"/>
  <c r="P3169" i="2" s="1"/>
  <c r="N3170" i="2"/>
  <c r="P3170" i="2" s="1"/>
  <c r="N3171" i="2"/>
  <c r="P3171" i="2" s="1"/>
  <c r="N3172" i="2"/>
  <c r="P3172" i="2" s="1"/>
  <c r="N3173" i="2"/>
  <c r="P3173" i="2" s="1"/>
  <c r="N3174" i="2"/>
  <c r="P3174" i="2" s="1"/>
  <c r="N3175" i="2"/>
  <c r="P3175" i="2" s="1"/>
  <c r="N3176" i="2"/>
  <c r="P3176" i="2" s="1"/>
  <c r="N3177" i="2"/>
  <c r="P3177" i="2" s="1"/>
  <c r="N3178" i="2"/>
  <c r="P3178" i="2" s="1"/>
  <c r="N3179" i="2"/>
  <c r="P3179" i="2" s="1"/>
  <c r="N3180" i="2"/>
  <c r="P3180" i="2" s="1"/>
  <c r="N3181" i="2"/>
  <c r="P3181" i="2" s="1"/>
  <c r="N3182" i="2"/>
  <c r="P3182" i="2" s="1"/>
  <c r="N3183" i="2"/>
  <c r="P3183" i="2" s="1"/>
  <c r="N3184" i="2"/>
  <c r="P3184" i="2" s="1"/>
  <c r="N3185" i="2"/>
  <c r="P3185" i="2" s="1"/>
  <c r="N3186" i="2"/>
  <c r="P3186" i="2" s="1"/>
  <c r="N3187" i="2"/>
  <c r="P3187" i="2" s="1"/>
  <c r="N3188" i="2"/>
  <c r="P3188" i="2" s="1"/>
  <c r="N3189" i="2"/>
  <c r="P3189" i="2" s="1"/>
  <c r="N3190" i="2"/>
  <c r="P3190" i="2" s="1"/>
  <c r="N3191" i="2"/>
  <c r="P3191" i="2" s="1"/>
  <c r="N3192" i="2"/>
  <c r="P3192" i="2" s="1"/>
  <c r="N3193" i="2"/>
  <c r="P3193" i="2" s="1"/>
  <c r="N3194" i="2"/>
  <c r="P3194" i="2" s="1"/>
  <c r="N3195" i="2"/>
  <c r="P3195" i="2" s="1"/>
  <c r="N3196" i="2"/>
  <c r="P3196" i="2" s="1"/>
  <c r="N3197" i="2"/>
  <c r="P3197" i="2" s="1"/>
  <c r="N3198" i="2"/>
  <c r="P3198" i="2" s="1"/>
  <c r="N3199" i="2"/>
  <c r="P3199" i="2" s="1"/>
  <c r="N3200" i="2"/>
  <c r="P3200" i="2" s="1"/>
  <c r="N3201" i="2"/>
  <c r="P3201" i="2" s="1"/>
  <c r="N3202" i="2"/>
  <c r="P3202" i="2" s="1"/>
  <c r="N3203" i="2"/>
  <c r="P3203" i="2" s="1"/>
  <c r="N3204" i="2"/>
  <c r="P3204" i="2" s="1"/>
  <c r="N3205" i="2"/>
  <c r="P3205" i="2" s="1"/>
  <c r="N3206" i="2"/>
  <c r="P3206" i="2" s="1"/>
  <c r="N3207" i="2"/>
  <c r="P3207" i="2" s="1"/>
  <c r="N3208" i="2"/>
  <c r="P3208" i="2" s="1"/>
  <c r="N3209" i="2"/>
  <c r="P3209" i="2" s="1"/>
  <c r="N3210" i="2"/>
  <c r="P3210" i="2" s="1"/>
  <c r="N3211" i="2"/>
  <c r="P3211" i="2" s="1"/>
  <c r="N3212" i="2"/>
  <c r="P3212" i="2" s="1"/>
  <c r="N3213" i="2"/>
  <c r="P3213" i="2" s="1"/>
  <c r="N3214" i="2"/>
  <c r="P3214" i="2" s="1"/>
  <c r="N3215" i="2"/>
  <c r="P3215" i="2" s="1"/>
  <c r="N3216" i="2"/>
  <c r="P3216" i="2" s="1"/>
  <c r="N3217" i="2"/>
  <c r="P3217" i="2" s="1"/>
  <c r="N3218" i="2"/>
  <c r="P3218" i="2" s="1"/>
  <c r="N3219" i="2"/>
  <c r="P3219" i="2" s="1"/>
  <c r="N3220" i="2"/>
  <c r="P3220" i="2" s="1"/>
  <c r="N3221" i="2"/>
  <c r="P3221" i="2" s="1"/>
  <c r="N3222" i="2"/>
  <c r="P3222" i="2" s="1"/>
  <c r="N3223" i="2"/>
  <c r="P3223" i="2" s="1"/>
  <c r="N3224" i="2"/>
  <c r="P3224" i="2" s="1"/>
  <c r="N3225" i="2"/>
  <c r="P3225" i="2" s="1"/>
  <c r="N3226" i="2"/>
  <c r="P3226" i="2" s="1"/>
  <c r="N3227" i="2"/>
  <c r="P3227" i="2" s="1"/>
  <c r="N3228" i="2"/>
  <c r="P3228" i="2" s="1"/>
  <c r="N3229" i="2"/>
  <c r="P3229" i="2" s="1"/>
  <c r="N3230" i="2"/>
  <c r="P3230" i="2" s="1"/>
  <c r="N3231" i="2"/>
  <c r="P3231" i="2" s="1"/>
  <c r="N3232" i="2"/>
  <c r="P3232" i="2" s="1"/>
  <c r="N3233" i="2"/>
  <c r="P3233" i="2" s="1"/>
  <c r="N3234" i="2"/>
  <c r="P3234" i="2" s="1"/>
  <c r="N3235" i="2"/>
  <c r="P3235" i="2" s="1"/>
  <c r="N3236" i="2"/>
  <c r="P3236" i="2" s="1"/>
  <c r="N3237" i="2"/>
  <c r="P3237" i="2" s="1"/>
  <c r="N3238" i="2"/>
  <c r="P3238" i="2" s="1"/>
  <c r="N3239" i="2"/>
  <c r="P3239" i="2" s="1"/>
  <c r="N3240" i="2"/>
  <c r="P3240" i="2" s="1"/>
  <c r="N3241" i="2"/>
  <c r="P3241" i="2" s="1"/>
  <c r="N3242" i="2"/>
  <c r="P3242" i="2" s="1"/>
  <c r="N3243" i="2"/>
  <c r="P3243" i="2" s="1"/>
  <c r="N3244" i="2"/>
  <c r="P3244" i="2" s="1"/>
  <c r="N3245" i="2"/>
  <c r="P3245" i="2" s="1"/>
  <c r="N3246" i="2"/>
  <c r="P3246" i="2" s="1"/>
  <c r="N3247" i="2"/>
  <c r="P3247" i="2" s="1"/>
  <c r="N3248" i="2"/>
  <c r="P3248" i="2" s="1"/>
  <c r="N3249" i="2"/>
  <c r="P3249" i="2" s="1"/>
  <c r="N3250" i="2"/>
  <c r="P3250" i="2" s="1"/>
  <c r="N3251" i="2"/>
  <c r="P3251" i="2" s="1"/>
  <c r="N3252" i="2"/>
  <c r="P3252" i="2" s="1"/>
  <c r="N3253" i="2"/>
  <c r="P3253" i="2" s="1"/>
  <c r="N3254" i="2"/>
  <c r="P3254" i="2" s="1"/>
  <c r="N3255" i="2"/>
  <c r="P3255" i="2" s="1"/>
  <c r="N3256" i="2"/>
  <c r="P3256" i="2" s="1"/>
  <c r="N3257" i="2"/>
  <c r="P3257" i="2" s="1"/>
  <c r="N3258" i="2"/>
  <c r="P3258" i="2" s="1"/>
  <c r="N3259" i="2"/>
  <c r="P3259" i="2" s="1"/>
  <c r="N3260" i="2"/>
  <c r="P3260" i="2" s="1"/>
  <c r="N3261" i="2"/>
  <c r="P3261" i="2" s="1"/>
  <c r="N3262" i="2"/>
  <c r="P3262" i="2" s="1"/>
  <c r="N3263" i="2"/>
  <c r="P3263" i="2" s="1"/>
  <c r="N3264" i="2"/>
  <c r="P3264" i="2" s="1"/>
  <c r="N3265" i="2"/>
  <c r="P3265" i="2" s="1"/>
  <c r="N3266" i="2"/>
  <c r="P3266" i="2" s="1"/>
  <c r="N3267" i="2"/>
  <c r="P3267" i="2" s="1"/>
  <c r="N3268" i="2"/>
  <c r="P3268" i="2" s="1"/>
  <c r="N3269" i="2"/>
  <c r="P3269" i="2" s="1"/>
  <c r="N3270" i="2"/>
  <c r="P3270" i="2" s="1"/>
  <c r="N3271" i="2"/>
  <c r="P3271" i="2" s="1"/>
  <c r="N3272" i="2"/>
  <c r="P3272" i="2" s="1"/>
  <c r="N3273" i="2"/>
  <c r="P3273" i="2" s="1"/>
  <c r="N3274" i="2"/>
  <c r="P3274" i="2" s="1"/>
  <c r="N3275" i="2"/>
  <c r="P3275" i="2" s="1"/>
  <c r="N3276" i="2"/>
  <c r="P3276" i="2" s="1"/>
  <c r="N3277" i="2"/>
  <c r="P3277" i="2" s="1"/>
  <c r="N3278" i="2"/>
  <c r="P3278" i="2" s="1"/>
  <c r="N3279" i="2"/>
  <c r="P3279" i="2" s="1"/>
  <c r="N3280" i="2"/>
  <c r="P3280" i="2" s="1"/>
  <c r="N3281" i="2"/>
  <c r="P3281" i="2" s="1"/>
  <c r="N3282" i="2"/>
  <c r="P3282" i="2" s="1"/>
  <c r="N3283" i="2"/>
  <c r="P3283" i="2" s="1"/>
  <c r="N3284" i="2"/>
  <c r="P3284" i="2" s="1"/>
  <c r="N3285" i="2"/>
  <c r="P3285" i="2" s="1"/>
  <c r="N3286" i="2"/>
  <c r="P3286" i="2" s="1"/>
  <c r="N3287" i="2"/>
  <c r="P3287" i="2" s="1"/>
  <c r="N3288" i="2"/>
  <c r="P3288" i="2" s="1"/>
  <c r="N3289" i="2"/>
  <c r="P3289" i="2" s="1"/>
  <c r="N3290" i="2"/>
  <c r="P3290" i="2" s="1"/>
  <c r="N3291" i="2"/>
  <c r="P3291" i="2" s="1"/>
  <c r="N3292" i="2"/>
  <c r="P3292" i="2" s="1"/>
  <c r="N3293" i="2"/>
  <c r="P3293" i="2" s="1"/>
  <c r="N3294" i="2"/>
  <c r="P3294" i="2" s="1"/>
  <c r="N3295" i="2"/>
  <c r="P3295" i="2" s="1"/>
  <c r="N3296" i="2"/>
  <c r="P3296" i="2" s="1"/>
  <c r="N3297" i="2"/>
  <c r="P3297" i="2" s="1"/>
  <c r="N3298" i="2"/>
  <c r="P3298" i="2" s="1"/>
  <c r="N3299" i="2"/>
  <c r="P3299" i="2" s="1"/>
  <c r="N3300" i="2"/>
  <c r="P3300" i="2" s="1"/>
  <c r="N3301" i="2"/>
  <c r="P3301" i="2" s="1"/>
  <c r="N3302" i="2"/>
  <c r="P3302" i="2" s="1"/>
  <c r="N3303" i="2"/>
  <c r="P3303" i="2" s="1"/>
  <c r="N3304" i="2"/>
  <c r="P3304" i="2" s="1"/>
  <c r="N3305" i="2"/>
  <c r="P3305" i="2" s="1"/>
  <c r="N3306" i="2"/>
  <c r="P3306" i="2" s="1"/>
  <c r="N3307" i="2"/>
  <c r="P3307" i="2" s="1"/>
  <c r="N3308" i="2"/>
  <c r="P3308" i="2" s="1"/>
  <c r="N3309" i="2"/>
  <c r="P3309" i="2" s="1"/>
  <c r="N3310" i="2"/>
  <c r="P3310" i="2" s="1"/>
  <c r="N3311" i="2"/>
  <c r="P3311" i="2" s="1"/>
  <c r="N3312" i="2"/>
  <c r="P3312" i="2" s="1"/>
  <c r="N3313" i="2"/>
  <c r="P3313" i="2" s="1"/>
  <c r="N3314" i="2"/>
  <c r="P3314" i="2" s="1"/>
  <c r="N3315" i="2"/>
  <c r="P3315" i="2" s="1"/>
  <c r="N3316" i="2"/>
  <c r="P3316" i="2" s="1"/>
  <c r="N3317" i="2"/>
  <c r="P3317" i="2" s="1"/>
  <c r="N3318" i="2"/>
  <c r="P3318" i="2" s="1"/>
  <c r="N3319" i="2"/>
  <c r="P3319" i="2" s="1"/>
  <c r="N3320" i="2"/>
  <c r="P3320" i="2" s="1"/>
  <c r="N3321" i="2"/>
  <c r="P3321" i="2" s="1"/>
  <c r="N3322" i="2"/>
  <c r="P3322" i="2" s="1"/>
  <c r="N3323" i="2"/>
  <c r="P3323" i="2" s="1"/>
  <c r="N3324" i="2"/>
  <c r="P3324" i="2" s="1"/>
  <c r="N3325" i="2"/>
  <c r="P3325" i="2" s="1"/>
  <c r="N3326" i="2"/>
  <c r="P3326" i="2" s="1"/>
  <c r="N3327" i="2"/>
  <c r="P3327" i="2" s="1"/>
  <c r="N3328" i="2"/>
  <c r="P3328" i="2" s="1"/>
  <c r="N3329" i="2"/>
  <c r="P3329" i="2" s="1"/>
  <c r="N3330" i="2"/>
  <c r="P3330" i="2" s="1"/>
  <c r="N3331" i="2"/>
  <c r="P3331" i="2" s="1"/>
  <c r="N3332" i="2"/>
  <c r="P3332" i="2" s="1"/>
  <c r="N3333" i="2"/>
  <c r="P3333" i="2" s="1"/>
  <c r="N3334" i="2"/>
  <c r="P3334" i="2" s="1"/>
  <c r="N3335" i="2"/>
  <c r="P3335" i="2" s="1"/>
  <c r="N3336" i="2"/>
  <c r="P3336" i="2" s="1"/>
  <c r="N3337" i="2"/>
  <c r="P3337" i="2" s="1"/>
  <c r="N3338" i="2"/>
  <c r="P3338" i="2" s="1"/>
  <c r="N3339" i="2"/>
  <c r="P3339" i="2" s="1"/>
  <c r="N3340" i="2"/>
  <c r="P3340" i="2" s="1"/>
  <c r="N3341" i="2"/>
  <c r="P3341" i="2" s="1"/>
  <c r="N3342" i="2"/>
  <c r="P3342" i="2" s="1"/>
  <c r="N3343" i="2"/>
  <c r="P3343" i="2" s="1"/>
  <c r="N3344" i="2"/>
  <c r="P3344" i="2" s="1"/>
  <c r="N3345" i="2"/>
  <c r="P3345" i="2" s="1"/>
  <c r="N3346" i="2"/>
  <c r="P3346" i="2" s="1"/>
  <c r="N3347" i="2"/>
  <c r="P3347" i="2" s="1"/>
  <c r="N3348" i="2"/>
  <c r="P3348" i="2" s="1"/>
  <c r="N3349" i="2"/>
  <c r="P3349" i="2" s="1"/>
  <c r="N3350" i="2"/>
  <c r="P3350" i="2" s="1"/>
  <c r="N3351" i="2"/>
  <c r="P3351" i="2" s="1"/>
  <c r="N3352" i="2"/>
  <c r="P3352" i="2" s="1"/>
  <c r="N3353" i="2"/>
  <c r="P3353" i="2" s="1"/>
  <c r="N3354" i="2"/>
  <c r="P3354" i="2" s="1"/>
  <c r="N3355" i="2"/>
  <c r="P3355" i="2" s="1"/>
  <c r="N3356" i="2"/>
  <c r="P3356" i="2" s="1"/>
  <c r="N3357" i="2"/>
  <c r="P3357" i="2" s="1"/>
  <c r="N3358" i="2"/>
  <c r="P3358" i="2" s="1"/>
  <c r="N3359" i="2"/>
  <c r="P3359" i="2" s="1"/>
  <c r="N3360" i="2"/>
  <c r="P3360" i="2" s="1"/>
  <c r="N3361" i="2"/>
  <c r="P3361" i="2" s="1"/>
  <c r="N3362" i="2"/>
  <c r="P3362" i="2" s="1"/>
  <c r="N3363" i="2"/>
  <c r="P3363" i="2" s="1"/>
  <c r="N3364" i="2"/>
  <c r="P3364" i="2" s="1"/>
  <c r="N3365" i="2"/>
  <c r="P3365" i="2" s="1"/>
  <c r="N3366" i="2"/>
  <c r="P3366" i="2" s="1"/>
  <c r="N3367" i="2"/>
  <c r="P3367" i="2" s="1"/>
  <c r="N3368" i="2"/>
  <c r="P3368" i="2" s="1"/>
  <c r="N3369" i="2"/>
  <c r="P3369" i="2" s="1"/>
  <c r="N3370" i="2"/>
  <c r="P3370" i="2" s="1"/>
  <c r="N3371" i="2"/>
  <c r="P3371" i="2" s="1"/>
  <c r="N3372" i="2"/>
  <c r="P3372" i="2" s="1"/>
  <c r="N3373" i="2"/>
  <c r="P3373" i="2" s="1"/>
  <c r="N3374" i="2"/>
  <c r="P3374" i="2" s="1"/>
  <c r="N3375" i="2"/>
  <c r="P3375" i="2" s="1"/>
  <c r="N3376" i="2"/>
  <c r="P3376" i="2" s="1"/>
  <c r="N3377" i="2"/>
  <c r="P3377" i="2" s="1"/>
  <c r="N3378" i="2"/>
  <c r="P3378" i="2" s="1"/>
  <c r="N3379" i="2"/>
  <c r="P3379" i="2" s="1"/>
  <c r="N3380" i="2"/>
  <c r="P3380" i="2" s="1"/>
  <c r="N3381" i="2"/>
  <c r="P3381" i="2" s="1"/>
  <c r="N3382" i="2"/>
  <c r="P3382" i="2" s="1"/>
  <c r="N3383" i="2"/>
  <c r="P3383" i="2" s="1"/>
  <c r="N3384" i="2"/>
  <c r="P3384" i="2" s="1"/>
  <c r="N3385" i="2"/>
  <c r="P3385" i="2" s="1"/>
  <c r="N3386" i="2"/>
  <c r="P3386" i="2" s="1"/>
  <c r="N3387" i="2"/>
  <c r="P3387" i="2" s="1"/>
  <c r="N3388" i="2"/>
  <c r="P3388" i="2" s="1"/>
  <c r="N3389" i="2"/>
  <c r="P3389" i="2" s="1"/>
  <c r="N3390" i="2"/>
  <c r="P3390" i="2" s="1"/>
  <c r="N3391" i="2"/>
  <c r="P3391" i="2" s="1"/>
  <c r="N3392" i="2"/>
  <c r="P3392" i="2" s="1"/>
  <c r="N3393" i="2"/>
  <c r="P3393" i="2" s="1"/>
  <c r="N3394" i="2"/>
  <c r="P3394" i="2" s="1"/>
  <c r="N3395" i="2"/>
  <c r="P3395" i="2" s="1"/>
  <c r="N3396" i="2"/>
  <c r="P3396" i="2" s="1"/>
  <c r="N3397" i="2"/>
  <c r="P3397" i="2" s="1"/>
  <c r="N3398" i="2"/>
  <c r="P3398" i="2" s="1"/>
  <c r="N3399" i="2"/>
  <c r="P3399" i="2" s="1"/>
  <c r="N3400" i="2"/>
  <c r="P3400" i="2" s="1"/>
  <c r="N3401" i="2"/>
  <c r="P3401" i="2" s="1"/>
  <c r="N3402" i="2"/>
  <c r="P3402" i="2" s="1"/>
  <c r="N3403" i="2"/>
  <c r="P3403" i="2" s="1"/>
  <c r="N3404" i="2"/>
  <c r="P3404" i="2" s="1"/>
  <c r="N3405" i="2"/>
  <c r="P3405" i="2" s="1"/>
  <c r="N3406" i="2"/>
  <c r="P3406" i="2" s="1"/>
  <c r="N3407" i="2"/>
  <c r="P3407" i="2" s="1"/>
  <c r="N3408" i="2"/>
  <c r="P3408" i="2" s="1"/>
  <c r="N3409" i="2"/>
  <c r="P3409" i="2" s="1"/>
  <c r="N3410" i="2"/>
  <c r="P3410" i="2" s="1"/>
  <c r="N3411" i="2"/>
  <c r="P3411" i="2" s="1"/>
  <c r="N3412" i="2"/>
  <c r="P3412" i="2" s="1"/>
  <c r="N3413" i="2"/>
  <c r="P3413" i="2" s="1"/>
  <c r="N3414" i="2"/>
  <c r="P3414" i="2" s="1"/>
  <c r="N3415" i="2"/>
  <c r="P3415" i="2" s="1"/>
  <c r="N3416" i="2"/>
  <c r="P3416" i="2" s="1"/>
  <c r="N3417" i="2"/>
  <c r="P3417" i="2" s="1"/>
  <c r="N3418" i="2"/>
  <c r="P3418" i="2" s="1"/>
  <c r="N3419" i="2"/>
  <c r="P3419" i="2" s="1"/>
  <c r="N3420" i="2"/>
  <c r="P3420" i="2" s="1"/>
  <c r="N3421" i="2"/>
  <c r="P3421" i="2" s="1"/>
  <c r="N3422" i="2"/>
  <c r="P3422" i="2" s="1"/>
  <c r="N3423" i="2"/>
  <c r="P3423" i="2" s="1"/>
  <c r="N3424" i="2"/>
  <c r="P3424" i="2" s="1"/>
  <c r="N3425" i="2"/>
  <c r="P3425" i="2" s="1"/>
  <c r="N3426" i="2"/>
  <c r="P3426" i="2" s="1"/>
  <c r="N3427" i="2"/>
  <c r="P3427" i="2" s="1"/>
  <c r="N3428" i="2"/>
  <c r="P3428" i="2" s="1"/>
  <c r="N3429" i="2"/>
  <c r="P3429" i="2" s="1"/>
  <c r="N3430" i="2"/>
  <c r="P3430" i="2" s="1"/>
  <c r="N3431" i="2"/>
  <c r="P3431" i="2" s="1"/>
  <c r="N3432" i="2"/>
  <c r="P3432" i="2" s="1"/>
  <c r="N3433" i="2"/>
  <c r="P3433" i="2" s="1"/>
  <c r="N3434" i="2"/>
  <c r="P3434" i="2" s="1"/>
  <c r="N3435" i="2"/>
  <c r="P3435" i="2" s="1"/>
  <c r="N3436" i="2"/>
  <c r="P3436" i="2" s="1"/>
  <c r="N3437" i="2"/>
  <c r="P3437" i="2" s="1"/>
  <c r="N3438" i="2"/>
  <c r="P3438" i="2" s="1"/>
  <c r="N3439" i="2"/>
  <c r="P3439" i="2" s="1"/>
  <c r="N3440" i="2"/>
  <c r="P3440" i="2" s="1"/>
  <c r="N3441" i="2"/>
  <c r="P3441" i="2" s="1"/>
  <c r="N3442" i="2"/>
  <c r="P3442" i="2" s="1"/>
  <c r="N3443" i="2"/>
  <c r="P3443" i="2" s="1"/>
  <c r="N3444" i="2"/>
  <c r="P3444" i="2" s="1"/>
  <c r="N3445" i="2"/>
  <c r="P3445" i="2" s="1"/>
  <c r="N3446" i="2"/>
  <c r="P3446" i="2" s="1"/>
  <c r="N3447" i="2"/>
  <c r="P3447" i="2" s="1"/>
  <c r="N3448" i="2"/>
  <c r="P3448" i="2" s="1"/>
  <c r="N3449" i="2"/>
  <c r="P3449" i="2" s="1"/>
  <c r="N3450" i="2"/>
  <c r="P3450" i="2" s="1"/>
  <c r="N3451" i="2"/>
  <c r="P3451" i="2" s="1"/>
  <c r="N3452" i="2"/>
  <c r="P3452" i="2" s="1"/>
  <c r="N3453" i="2"/>
  <c r="P3453" i="2" s="1"/>
  <c r="N3454" i="2"/>
  <c r="P3454" i="2" s="1"/>
  <c r="N3455" i="2"/>
  <c r="P3455" i="2" s="1"/>
  <c r="N3456" i="2"/>
  <c r="P3456" i="2" s="1"/>
  <c r="N3457" i="2"/>
  <c r="P3457" i="2" s="1"/>
  <c r="N3458" i="2"/>
  <c r="P3458" i="2" s="1"/>
  <c r="N3459" i="2"/>
  <c r="P3459" i="2" s="1"/>
  <c r="N3460" i="2"/>
  <c r="P3460" i="2" s="1"/>
  <c r="N3461" i="2"/>
  <c r="P3461" i="2" s="1"/>
  <c r="N3462" i="2"/>
  <c r="P3462" i="2" s="1"/>
  <c r="N3463" i="2"/>
  <c r="P3463" i="2" s="1"/>
  <c r="N3464" i="2"/>
  <c r="P3464" i="2" s="1"/>
  <c r="N3465" i="2"/>
  <c r="P3465" i="2" s="1"/>
  <c r="N3466" i="2"/>
  <c r="P3466" i="2" s="1"/>
  <c r="N3467" i="2"/>
  <c r="P3467" i="2" s="1"/>
  <c r="N3468" i="2"/>
  <c r="P3468" i="2" s="1"/>
  <c r="N3469" i="2"/>
  <c r="P3469" i="2" s="1"/>
  <c r="N3470" i="2"/>
  <c r="P3470" i="2" s="1"/>
  <c r="N3471" i="2"/>
  <c r="P3471" i="2" s="1"/>
  <c r="N3472" i="2"/>
  <c r="P3472" i="2" s="1"/>
  <c r="N3473" i="2"/>
  <c r="P3473" i="2" s="1"/>
  <c r="N3474" i="2"/>
  <c r="P3474" i="2" s="1"/>
  <c r="N3475" i="2"/>
  <c r="P3475" i="2" s="1"/>
  <c r="N3476" i="2"/>
  <c r="P3476" i="2" s="1"/>
  <c r="N3477" i="2"/>
  <c r="P3477" i="2" s="1"/>
  <c r="N3478" i="2"/>
  <c r="P3478" i="2" s="1"/>
  <c r="N3479" i="2"/>
  <c r="P3479" i="2" s="1"/>
  <c r="N3480" i="2"/>
  <c r="P3480" i="2" s="1"/>
  <c r="N3481" i="2"/>
  <c r="P3481" i="2" s="1"/>
  <c r="N3482" i="2"/>
  <c r="P3482" i="2" s="1"/>
  <c r="N3483" i="2"/>
  <c r="P3483" i="2" s="1"/>
  <c r="N3484" i="2"/>
  <c r="P3484" i="2" s="1"/>
  <c r="N3485" i="2"/>
  <c r="P3485" i="2" s="1"/>
  <c r="N3486" i="2"/>
  <c r="P3486" i="2" s="1"/>
  <c r="N3487" i="2"/>
  <c r="P3487" i="2" s="1"/>
  <c r="N3488" i="2"/>
  <c r="P3488" i="2" s="1"/>
  <c r="N3489" i="2"/>
  <c r="P3489" i="2" s="1"/>
  <c r="N3490" i="2"/>
  <c r="P3490" i="2" s="1"/>
  <c r="N3491" i="2"/>
  <c r="P3491" i="2" s="1"/>
  <c r="N3492" i="2"/>
  <c r="P3492" i="2" s="1"/>
  <c r="N3493" i="2"/>
  <c r="P3493" i="2" s="1"/>
  <c r="N3494" i="2"/>
  <c r="P3494" i="2" s="1"/>
  <c r="N3495" i="2"/>
  <c r="P3495" i="2" s="1"/>
  <c r="N3496" i="2"/>
  <c r="P3496" i="2" s="1"/>
  <c r="N3497" i="2"/>
  <c r="P3497" i="2" s="1"/>
  <c r="N3498" i="2"/>
  <c r="P3498" i="2" s="1"/>
  <c r="N3499" i="2"/>
  <c r="P3499" i="2" s="1"/>
  <c r="N3500" i="2"/>
  <c r="P3500" i="2" s="1"/>
  <c r="N3501" i="2"/>
  <c r="P3501" i="2" s="1"/>
  <c r="N3502" i="2"/>
  <c r="P3502" i="2" s="1"/>
  <c r="N3503" i="2"/>
  <c r="P3503" i="2" s="1"/>
  <c r="N3504" i="2"/>
  <c r="P3504" i="2" s="1"/>
  <c r="N3505" i="2"/>
  <c r="P3505" i="2" s="1"/>
  <c r="N3506" i="2"/>
  <c r="P3506" i="2" s="1"/>
  <c r="N3507" i="2"/>
  <c r="P3507" i="2" s="1"/>
  <c r="N3508" i="2"/>
  <c r="P3508" i="2" s="1"/>
  <c r="N3509" i="2"/>
  <c r="P3509" i="2" s="1"/>
  <c r="N3510" i="2"/>
  <c r="P3510" i="2" s="1"/>
  <c r="N3511" i="2"/>
  <c r="P3511" i="2" s="1"/>
  <c r="N3512" i="2"/>
  <c r="P3512" i="2" s="1"/>
  <c r="N3513" i="2"/>
  <c r="P3513" i="2" s="1"/>
  <c r="N3514" i="2"/>
  <c r="P3514" i="2" s="1"/>
  <c r="N3515" i="2"/>
  <c r="P3515" i="2" s="1"/>
  <c r="N3516" i="2"/>
  <c r="P3516" i="2" s="1"/>
  <c r="N3517" i="2"/>
  <c r="P3517" i="2" s="1"/>
  <c r="N3518" i="2"/>
  <c r="P3518" i="2" s="1"/>
  <c r="N3519" i="2"/>
  <c r="P3519" i="2" s="1"/>
  <c r="N3520" i="2"/>
  <c r="P3520" i="2" s="1"/>
  <c r="N3521" i="2"/>
  <c r="P3521" i="2" s="1"/>
  <c r="N3522" i="2"/>
  <c r="P3522" i="2" s="1"/>
  <c r="N3523" i="2"/>
  <c r="P3523" i="2" s="1"/>
  <c r="N3524" i="2"/>
  <c r="P3524" i="2" s="1"/>
  <c r="N3525" i="2"/>
  <c r="P3525" i="2" s="1"/>
  <c r="N3526" i="2"/>
  <c r="P3526" i="2" s="1"/>
  <c r="N3527" i="2"/>
  <c r="P3527" i="2" s="1"/>
  <c r="N3528" i="2"/>
  <c r="P3528" i="2" s="1"/>
  <c r="N3529" i="2"/>
  <c r="P3529" i="2" s="1"/>
  <c r="N3530" i="2"/>
  <c r="P3530" i="2" s="1"/>
  <c r="N3531" i="2"/>
  <c r="P3531" i="2" s="1"/>
  <c r="N3532" i="2"/>
  <c r="P3532" i="2" s="1"/>
  <c r="N3533" i="2"/>
  <c r="P3533" i="2" s="1"/>
  <c r="N3534" i="2"/>
  <c r="P3534" i="2" s="1"/>
  <c r="N3535" i="2"/>
  <c r="P3535" i="2" s="1"/>
  <c r="N3536" i="2"/>
  <c r="P3536" i="2" s="1"/>
  <c r="N3537" i="2"/>
  <c r="P3537" i="2" s="1"/>
  <c r="N3538" i="2"/>
  <c r="P3538" i="2" s="1"/>
  <c r="N3539" i="2"/>
  <c r="P3539" i="2" s="1"/>
  <c r="N3540" i="2"/>
  <c r="P3540" i="2" s="1"/>
  <c r="N3541" i="2"/>
  <c r="P3541" i="2" s="1"/>
  <c r="N3542" i="2"/>
  <c r="P3542" i="2" s="1"/>
  <c r="N3543" i="2"/>
  <c r="P3543" i="2" s="1"/>
  <c r="N3544" i="2"/>
  <c r="P3544" i="2" s="1"/>
  <c r="N3545" i="2"/>
  <c r="P3545" i="2" s="1"/>
  <c r="N3546" i="2"/>
  <c r="P3546" i="2" s="1"/>
  <c r="N3547" i="2"/>
  <c r="P3547" i="2" s="1"/>
  <c r="N3548" i="2"/>
  <c r="P3548" i="2" s="1"/>
  <c r="N3549" i="2"/>
  <c r="P3549" i="2" s="1"/>
  <c r="N3550" i="2"/>
  <c r="P3550" i="2" s="1"/>
  <c r="N3551" i="2"/>
  <c r="P3551" i="2" s="1"/>
  <c r="N3552" i="2"/>
  <c r="P3552" i="2" s="1"/>
  <c r="N3553" i="2"/>
  <c r="P3553" i="2" s="1"/>
  <c r="N3554" i="2"/>
  <c r="P3554" i="2" s="1"/>
  <c r="N3555" i="2"/>
  <c r="P3555" i="2" s="1"/>
  <c r="N3556" i="2"/>
  <c r="P3556" i="2" s="1"/>
  <c r="N3557" i="2"/>
  <c r="P3557" i="2" s="1"/>
  <c r="N3558" i="2"/>
  <c r="P3558" i="2" s="1"/>
  <c r="N3559" i="2"/>
  <c r="P3559" i="2" s="1"/>
  <c r="N3560" i="2"/>
  <c r="P3560" i="2" s="1"/>
  <c r="N3561" i="2"/>
  <c r="P3561" i="2" s="1"/>
  <c r="N3562" i="2"/>
  <c r="P3562" i="2" s="1"/>
  <c r="N3563" i="2"/>
  <c r="P3563" i="2" s="1"/>
  <c r="N3564" i="2"/>
  <c r="P3564" i="2" s="1"/>
  <c r="N3565" i="2"/>
  <c r="P3565" i="2" s="1"/>
  <c r="N3566" i="2"/>
  <c r="P3566" i="2" s="1"/>
  <c r="N3567" i="2"/>
  <c r="P3567" i="2" s="1"/>
  <c r="N3568" i="2"/>
  <c r="P3568" i="2" s="1"/>
  <c r="N3569" i="2"/>
  <c r="P3569" i="2" s="1"/>
  <c r="N3570" i="2"/>
  <c r="P3570" i="2" s="1"/>
  <c r="N3571" i="2"/>
  <c r="P3571" i="2" s="1"/>
  <c r="N3572" i="2"/>
  <c r="P3572" i="2" s="1"/>
  <c r="N3573" i="2"/>
  <c r="P3573" i="2" s="1"/>
  <c r="N3574" i="2"/>
  <c r="P3574" i="2" s="1"/>
  <c r="N3575" i="2"/>
  <c r="P3575" i="2" s="1"/>
  <c r="N3576" i="2"/>
  <c r="P3576" i="2" s="1"/>
  <c r="N3577" i="2"/>
  <c r="P3577" i="2" s="1"/>
  <c r="N3578" i="2"/>
  <c r="P3578" i="2" s="1"/>
  <c r="N3579" i="2"/>
  <c r="P3579" i="2" s="1"/>
  <c r="N3580" i="2"/>
  <c r="P3580" i="2" s="1"/>
  <c r="N3581" i="2"/>
  <c r="P3581" i="2" s="1"/>
  <c r="N3582" i="2"/>
  <c r="P3582" i="2" s="1"/>
  <c r="N3583" i="2"/>
  <c r="P3583" i="2" s="1"/>
  <c r="N3584" i="2"/>
  <c r="P3584" i="2" s="1"/>
  <c r="N3585" i="2"/>
  <c r="P3585" i="2" s="1"/>
  <c r="N3586" i="2"/>
  <c r="P3586" i="2" s="1"/>
  <c r="N3587" i="2"/>
  <c r="P3587" i="2" s="1"/>
  <c r="N3588" i="2"/>
  <c r="P3588" i="2" s="1"/>
  <c r="N3589" i="2"/>
  <c r="P3589" i="2" s="1"/>
  <c r="N3590" i="2"/>
  <c r="P3590" i="2" s="1"/>
  <c r="N3591" i="2"/>
  <c r="P3591" i="2" s="1"/>
  <c r="N3592" i="2"/>
  <c r="P3592" i="2" s="1"/>
  <c r="N3593" i="2"/>
  <c r="P3593" i="2" s="1"/>
  <c r="N3594" i="2"/>
  <c r="P3594" i="2" s="1"/>
  <c r="N3595" i="2"/>
  <c r="P3595" i="2" s="1"/>
  <c r="N3596" i="2"/>
  <c r="P3596" i="2" s="1"/>
  <c r="N3597" i="2"/>
  <c r="P3597" i="2" s="1"/>
  <c r="N3598" i="2"/>
  <c r="P3598" i="2" s="1"/>
  <c r="N3599" i="2"/>
  <c r="P3599" i="2" s="1"/>
  <c r="N3600" i="2"/>
  <c r="P3600" i="2" s="1"/>
  <c r="N3601" i="2"/>
  <c r="P3601" i="2" s="1"/>
  <c r="N3602" i="2"/>
  <c r="P3602" i="2" s="1"/>
  <c r="N3603" i="2"/>
  <c r="P3603" i="2" s="1"/>
  <c r="N3604" i="2"/>
  <c r="P3604" i="2" s="1"/>
  <c r="N3605" i="2"/>
  <c r="P3605" i="2" s="1"/>
  <c r="N3606" i="2"/>
  <c r="P3606" i="2" s="1"/>
  <c r="N3607" i="2"/>
  <c r="P3607" i="2" s="1"/>
  <c r="N3608" i="2"/>
  <c r="P3608" i="2" s="1"/>
  <c r="N3609" i="2"/>
  <c r="P3609" i="2" s="1"/>
  <c r="N3610" i="2"/>
  <c r="P3610" i="2" s="1"/>
  <c r="N3611" i="2"/>
  <c r="P3611" i="2" s="1"/>
  <c r="N3612" i="2"/>
  <c r="P3612" i="2" s="1"/>
  <c r="N3613" i="2"/>
  <c r="P3613" i="2" s="1"/>
  <c r="N3614" i="2"/>
  <c r="P3614" i="2" s="1"/>
  <c r="N3615" i="2"/>
  <c r="P3615" i="2" s="1"/>
  <c r="N3616" i="2"/>
  <c r="P3616" i="2" s="1"/>
  <c r="N3617" i="2"/>
  <c r="P3617" i="2" s="1"/>
  <c r="N3618" i="2"/>
  <c r="P3618" i="2" s="1"/>
  <c r="N3619" i="2"/>
  <c r="P3619" i="2" s="1"/>
  <c r="N3620" i="2"/>
  <c r="P3620" i="2" s="1"/>
  <c r="N3621" i="2"/>
  <c r="P3621" i="2" s="1"/>
  <c r="N3622" i="2"/>
  <c r="P3622" i="2" s="1"/>
  <c r="N3623" i="2"/>
  <c r="P3623" i="2" s="1"/>
  <c r="N3624" i="2"/>
  <c r="P3624" i="2" s="1"/>
  <c r="N3625" i="2"/>
  <c r="P3625" i="2" s="1"/>
  <c r="N3626" i="2"/>
  <c r="P3626" i="2" s="1"/>
  <c r="N3627" i="2"/>
  <c r="P3627" i="2" s="1"/>
  <c r="N3628" i="2"/>
  <c r="P3628" i="2" s="1"/>
  <c r="N3629" i="2"/>
  <c r="P3629" i="2" s="1"/>
  <c r="N3630" i="2"/>
  <c r="P3630" i="2" s="1"/>
  <c r="N3631" i="2"/>
  <c r="P3631" i="2" s="1"/>
  <c r="N3632" i="2"/>
  <c r="P3632" i="2" s="1"/>
  <c r="N3633" i="2"/>
  <c r="P3633" i="2" s="1"/>
  <c r="N3634" i="2"/>
  <c r="P3634" i="2" s="1"/>
  <c r="N3635" i="2"/>
  <c r="P3635" i="2" s="1"/>
  <c r="N3636" i="2"/>
  <c r="P3636" i="2" s="1"/>
  <c r="N3637" i="2"/>
  <c r="P3637" i="2" s="1"/>
  <c r="N3638" i="2"/>
  <c r="P3638" i="2" s="1"/>
  <c r="N3639" i="2"/>
  <c r="P3639" i="2" s="1"/>
  <c r="N3640" i="2"/>
  <c r="P3640" i="2" s="1"/>
  <c r="N3641" i="2"/>
  <c r="P3641" i="2" s="1"/>
  <c r="N3642" i="2"/>
  <c r="P3642" i="2" s="1"/>
  <c r="N3643" i="2"/>
  <c r="P3643" i="2" s="1"/>
  <c r="N3644" i="2"/>
  <c r="P3644" i="2" s="1"/>
  <c r="N3645" i="2"/>
  <c r="P3645" i="2" s="1"/>
  <c r="N3646" i="2"/>
  <c r="P3646" i="2" s="1"/>
  <c r="N3647" i="2"/>
  <c r="P3647" i="2" s="1"/>
  <c r="N3648" i="2"/>
  <c r="P3648" i="2" s="1"/>
  <c r="N3649" i="2"/>
  <c r="P3649" i="2" s="1"/>
  <c r="N3650" i="2"/>
  <c r="P3650" i="2" s="1"/>
  <c r="N3651" i="2"/>
  <c r="P3651" i="2" s="1"/>
  <c r="N3652" i="2"/>
  <c r="P3652" i="2" s="1"/>
  <c r="N3653" i="2"/>
  <c r="P3653" i="2" s="1"/>
  <c r="N3654" i="2"/>
  <c r="P3654" i="2" s="1"/>
  <c r="N3655" i="2"/>
  <c r="P3655" i="2" s="1"/>
  <c r="N3656" i="2"/>
  <c r="P3656" i="2" s="1"/>
  <c r="N3657" i="2"/>
  <c r="P3657" i="2" s="1"/>
  <c r="N3658" i="2"/>
  <c r="P3658" i="2" s="1"/>
  <c r="N3659" i="2"/>
  <c r="P3659" i="2" s="1"/>
  <c r="N3660" i="2"/>
  <c r="P3660" i="2" s="1"/>
  <c r="N3661" i="2"/>
  <c r="P3661" i="2" s="1"/>
  <c r="N3662" i="2"/>
  <c r="P3662" i="2" s="1"/>
  <c r="N3663" i="2"/>
  <c r="P3663" i="2" s="1"/>
  <c r="N3664" i="2"/>
  <c r="P3664" i="2" s="1"/>
  <c r="N3665" i="2"/>
  <c r="P3665" i="2" s="1"/>
  <c r="N3666" i="2"/>
  <c r="P3666" i="2" s="1"/>
  <c r="N3667" i="2"/>
  <c r="P3667" i="2" s="1"/>
  <c r="N3668" i="2"/>
  <c r="P3668" i="2" s="1"/>
  <c r="N3669" i="2"/>
  <c r="P3669" i="2" s="1"/>
  <c r="N3670" i="2"/>
  <c r="P3670" i="2" s="1"/>
  <c r="N3671" i="2"/>
  <c r="P3671" i="2" s="1"/>
  <c r="N3672" i="2"/>
  <c r="P3672" i="2" s="1"/>
  <c r="N3673" i="2"/>
  <c r="P3673" i="2" s="1"/>
  <c r="N3674" i="2"/>
  <c r="P3674" i="2" s="1"/>
  <c r="N3675" i="2"/>
  <c r="P3675" i="2" s="1"/>
  <c r="N3676" i="2"/>
  <c r="P3676" i="2" s="1"/>
  <c r="N3677" i="2"/>
  <c r="P3677" i="2" s="1"/>
  <c r="N3678" i="2"/>
  <c r="P3678" i="2" s="1"/>
  <c r="N3679" i="2"/>
  <c r="P3679" i="2" s="1"/>
  <c r="N3680" i="2"/>
  <c r="P3680" i="2" s="1"/>
  <c r="N3681" i="2"/>
  <c r="P3681" i="2" s="1"/>
  <c r="N3682" i="2"/>
  <c r="P3682" i="2" s="1"/>
  <c r="N3683" i="2"/>
  <c r="P3683" i="2" s="1"/>
  <c r="N3684" i="2"/>
  <c r="P3684" i="2" s="1"/>
  <c r="N3685" i="2"/>
  <c r="P3685" i="2" s="1"/>
  <c r="N3686" i="2"/>
  <c r="P3686" i="2" s="1"/>
  <c r="N3687" i="2"/>
  <c r="P3687" i="2" s="1"/>
  <c r="N3688" i="2"/>
  <c r="P3688" i="2" s="1"/>
  <c r="N3689" i="2"/>
  <c r="P3689" i="2" s="1"/>
  <c r="N3690" i="2"/>
  <c r="P3690" i="2" s="1"/>
  <c r="N3691" i="2"/>
  <c r="P3691" i="2" s="1"/>
  <c r="N3692" i="2"/>
  <c r="P3692" i="2" s="1"/>
  <c r="N3693" i="2"/>
  <c r="P3693" i="2" s="1"/>
  <c r="N3694" i="2"/>
  <c r="P3694" i="2" s="1"/>
  <c r="N3695" i="2"/>
  <c r="P3695" i="2" s="1"/>
  <c r="N3696" i="2"/>
  <c r="P3696" i="2" s="1"/>
  <c r="N3697" i="2"/>
  <c r="P3697" i="2" s="1"/>
  <c r="N3698" i="2"/>
  <c r="P3698" i="2" s="1"/>
  <c r="N3699" i="2"/>
  <c r="P3699" i="2" s="1"/>
  <c r="N3700" i="2"/>
  <c r="P3700" i="2" s="1"/>
  <c r="N3701" i="2"/>
  <c r="P3701" i="2" s="1"/>
  <c r="N3702" i="2"/>
  <c r="P3702" i="2" s="1"/>
  <c r="N3703" i="2"/>
  <c r="P3703" i="2" s="1"/>
  <c r="N3704" i="2"/>
  <c r="P3704" i="2" s="1"/>
  <c r="N3705" i="2"/>
  <c r="P3705" i="2" s="1"/>
  <c r="N3706" i="2"/>
  <c r="P3706" i="2" s="1"/>
  <c r="N3707" i="2"/>
  <c r="P3707" i="2" s="1"/>
  <c r="N3708" i="2"/>
  <c r="P3708" i="2" s="1"/>
  <c r="N3709" i="2"/>
  <c r="P3709" i="2" s="1"/>
  <c r="N3710" i="2"/>
  <c r="P3710" i="2" s="1"/>
  <c r="N3711" i="2"/>
  <c r="P3711" i="2" s="1"/>
  <c r="N3712" i="2"/>
  <c r="P3712" i="2" s="1"/>
  <c r="N3713" i="2"/>
  <c r="P3713" i="2" s="1"/>
  <c r="N3714" i="2"/>
  <c r="P3714" i="2" s="1"/>
  <c r="N3715" i="2"/>
  <c r="P3715" i="2" s="1"/>
  <c r="N3716" i="2"/>
  <c r="P3716" i="2" s="1"/>
  <c r="N3717" i="2"/>
  <c r="P3717" i="2" s="1"/>
  <c r="N3718" i="2"/>
  <c r="P3718" i="2" s="1"/>
  <c r="N3719" i="2"/>
  <c r="P3719" i="2" s="1"/>
  <c r="N3720" i="2"/>
  <c r="P3720" i="2" s="1"/>
  <c r="N3721" i="2"/>
  <c r="P3721" i="2" s="1"/>
  <c r="N3722" i="2"/>
  <c r="P3722" i="2" s="1"/>
  <c r="N3723" i="2"/>
  <c r="P3723" i="2" s="1"/>
  <c r="N3724" i="2"/>
  <c r="P3724" i="2" s="1"/>
  <c r="N3725" i="2"/>
  <c r="P3725" i="2" s="1"/>
  <c r="N3726" i="2"/>
  <c r="P3726" i="2" s="1"/>
  <c r="N3727" i="2"/>
  <c r="P3727" i="2" s="1"/>
  <c r="N3728" i="2"/>
  <c r="P3728" i="2" s="1"/>
  <c r="N3729" i="2"/>
  <c r="P3729" i="2" s="1"/>
  <c r="N3730" i="2"/>
  <c r="P3730" i="2" s="1"/>
  <c r="N3731" i="2"/>
  <c r="P3731" i="2" s="1"/>
  <c r="N3732" i="2"/>
  <c r="P3732" i="2" s="1"/>
  <c r="N3733" i="2"/>
  <c r="P3733" i="2" s="1"/>
  <c r="N3734" i="2"/>
  <c r="P3734" i="2" s="1"/>
  <c r="N3735" i="2"/>
  <c r="P3735" i="2" s="1"/>
  <c r="N3736" i="2"/>
  <c r="P3736" i="2" s="1"/>
  <c r="N3737" i="2"/>
  <c r="P3737" i="2" s="1"/>
  <c r="N3738" i="2"/>
  <c r="P3738" i="2" s="1"/>
  <c r="N3739" i="2"/>
  <c r="P3739" i="2" s="1"/>
  <c r="N3740" i="2"/>
  <c r="P3740" i="2" s="1"/>
  <c r="N3741" i="2"/>
  <c r="P3741" i="2" s="1"/>
  <c r="N3742" i="2"/>
  <c r="P3742" i="2" s="1"/>
  <c r="N3743" i="2"/>
  <c r="P3743" i="2" s="1"/>
  <c r="N3744" i="2"/>
  <c r="P3744" i="2" s="1"/>
  <c r="N3745" i="2"/>
  <c r="P3745" i="2" s="1"/>
  <c r="N3746" i="2"/>
  <c r="P3746" i="2" s="1"/>
  <c r="N3747" i="2"/>
  <c r="P3747" i="2" s="1"/>
  <c r="N3748" i="2"/>
  <c r="P3748" i="2" s="1"/>
  <c r="N3749" i="2"/>
  <c r="P3749" i="2" s="1"/>
  <c r="N3750" i="2"/>
  <c r="P3750" i="2" s="1"/>
  <c r="N3751" i="2"/>
  <c r="P3751" i="2" s="1"/>
  <c r="N3752" i="2"/>
  <c r="P3752" i="2" s="1"/>
  <c r="N3753" i="2"/>
  <c r="P3753" i="2" s="1"/>
  <c r="N3754" i="2"/>
  <c r="P3754" i="2" s="1"/>
  <c r="N3755" i="2"/>
  <c r="P3755" i="2" s="1"/>
  <c r="N3756" i="2"/>
  <c r="P3756" i="2" s="1"/>
  <c r="N3757" i="2"/>
  <c r="P3757" i="2" s="1"/>
  <c r="N3758" i="2"/>
  <c r="P3758" i="2" s="1"/>
  <c r="N3759" i="2"/>
  <c r="P3759" i="2" s="1"/>
  <c r="N3760" i="2"/>
  <c r="P3760" i="2" s="1"/>
  <c r="N3761" i="2"/>
  <c r="P3761" i="2" s="1"/>
  <c r="N3762" i="2"/>
  <c r="P3762" i="2" s="1"/>
  <c r="N3763" i="2"/>
  <c r="P3763" i="2" s="1"/>
  <c r="N3764" i="2"/>
  <c r="P3764" i="2" s="1"/>
  <c r="N3765" i="2"/>
  <c r="P3765" i="2" s="1"/>
  <c r="N3766" i="2"/>
  <c r="P3766" i="2" s="1"/>
  <c r="N3767" i="2"/>
  <c r="P3767" i="2" s="1"/>
  <c r="N3768" i="2"/>
  <c r="P3768" i="2" s="1"/>
  <c r="N3769" i="2"/>
  <c r="P3769" i="2" s="1"/>
  <c r="N3770" i="2"/>
  <c r="P3770" i="2" s="1"/>
  <c r="N3771" i="2"/>
  <c r="P3771" i="2" s="1"/>
  <c r="N3772" i="2"/>
  <c r="P3772" i="2" s="1"/>
  <c r="N3773" i="2"/>
  <c r="P3773" i="2" s="1"/>
  <c r="N3774" i="2"/>
  <c r="P3774" i="2" s="1"/>
  <c r="N3775" i="2"/>
  <c r="P3775" i="2" s="1"/>
  <c r="N3776" i="2"/>
  <c r="P3776" i="2" s="1"/>
  <c r="N3777" i="2"/>
  <c r="P3777" i="2" s="1"/>
  <c r="N3778" i="2"/>
  <c r="P3778" i="2" s="1"/>
  <c r="N3779" i="2"/>
  <c r="P3779" i="2" s="1"/>
  <c r="N3780" i="2"/>
  <c r="P3780" i="2" s="1"/>
  <c r="N3781" i="2"/>
  <c r="P3781" i="2" s="1"/>
  <c r="N3782" i="2"/>
  <c r="P3782" i="2" s="1"/>
  <c r="N3783" i="2"/>
  <c r="P3783" i="2" s="1"/>
  <c r="N3784" i="2"/>
  <c r="P3784" i="2" s="1"/>
  <c r="N3785" i="2"/>
  <c r="P3785" i="2" s="1"/>
  <c r="N3786" i="2"/>
  <c r="P3786" i="2" s="1"/>
  <c r="N3787" i="2"/>
  <c r="P3787" i="2" s="1"/>
  <c r="N3788" i="2"/>
  <c r="P3788" i="2" s="1"/>
  <c r="N3789" i="2"/>
  <c r="P3789" i="2" s="1"/>
  <c r="N3790" i="2"/>
  <c r="P3790" i="2" s="1"/>
  <c r="N3791" i="2"/>
  <c r="P3791" i="2" s="1"/>
  <c r="N3792" i="2"/>
  <c r="P3792" i="2" s="1"/>
  <c r="N3793" i="2"/>
  <c r="P3793" i="2" s="1"/>
  <c r="N3794" i="2"/>
  <c r="P3794" i="2" s="1"/>
  <c r="N3795" i="2"/>
  <c r="P3795" i="2" s="1"/>
  <c r="N3796" i="2"/>
  <c r="P3796" i="2" s="1"/>
  <c r="N3797" i="2"/>
  <c r="P3797" i="2" s="1"/>
  <c r="N3798" i="2"/>
  <c r="P3798" i="2" s="1"/>
  <c r="N3799" i="2"/>
  <c r="P3799" i="2" s="1"/>
  <c r="N3800" i="2"/>
  <c r="P3800" i="2" s="1"/>
  <c r="N3801" i="2"/>
  <c r="P3801" i="2" s="1"/>
  <c r="N3802" i="2"/>
  <c r="P3802" i="2" s="1"/>
  <c r="N3803" i="2"/>
  <c r="P3803" i="2" s="1"/>
  <c r="N3804" i="2"/>
  <c r="P3804" i="2" s="1"/>
  <c r="N3805" i="2"/>
  <c r="P3805" i="2" s="1"/>
  <c r="N3806" i="2"/>
  <c r="P3806" i="2" s="1"/>
  <c r="N3807" i="2"/>
  <c r="P3807" i="2" s="1"/>
  <c r="N3808" i="2"/>
  <c r="P3808" i="2" s="1"/>
  <c r="N3809" i="2"/>
  <c r="P3809" i="2" s="1"/>
  <c r="N3810" i="2"/>
  <c r="P3810" i="2" s="1"/>
  <c r="N3811" i="2"/>
  <c r="P3811" i="2" s="1"/>
  <c r="N3812" i="2"/>
  <c r="P3812" i="2" s="1"/>
  <c r="N3813" i="2"/>
  <c r="P3813" i="2" s="1"/>
  <c r="N3814" i="2"/>
  <c r="P3814" i="2" s="1"/>
  <c r="N3815" i="2"/>
  <c r="P3815" i="2" s="1"/>
  <c r="N3816" i="2"/>
  <c r="P3816" i="2" s="1"/>
  <c r="N3817" i="2"/>
  <c r="P3817" i="2" s="1"/>
  <c r="N3818" i="2"/>
  <c r="P3818" i="2" s="1"/>
  <c r="N3819" i="2"/>
  <c r="P3819" i="2" s="1"/>
  <c r="N3820" i="2"/>
  <c r="P3820" i="2" s="1"/>
  <c r="N3821" i="2"/>
  <c r="P3821" i="2" s="1"/>
  <c r="N3822" i="2"/>
  <c r="P3822" i="2" s="1"/>
  <c r="N3823" i="2"/>
  <c r="P3823" i="2" s="1"/>
  <c r="N3824" i="2"/>
  <c r="P3824" i="2" s="1"/>
  <c r="N3825" i="2"/>
  <c r="P3825" i="2" s="1"/>
  <c r="N3826" i="2"/>
  <c r="P3826" i="2" s="1"/>
  <c r="N3827" i="2"/>
  <c r="P3827" i="2" s="1"/>
  <c r="N3828" i="2"/>
  <c r="P3828" i="2" s="1"/>
  <c r="N3829" i="2"/>
  <c r="P3829" i="2" s="1"/>
  <c r="N3830" i="2"/>
  <c r="P3830" i="2" s="1"/>
  <c r="N3831" i="2"/>
  <c r="P3831" i="2" s="1"/>
  <c r="N3832" i="2"/>
  <c r="P3832" i="2" s="1"/>
  <c r="N3833" i="2"/>
  <c r="P3833" i="2" s="1"/>
  <c r="N3834" i="2"/>
  <c r="P3834" i="2" s="1"/>
  <c r="N3835" i="2"/>
  <c r="P3835" i="2" s="1"/>
  <c r="N3836" i="2"/>
  <c r="P3836" i="2" s="1"/>
  <c r="N3837" i="2"/>
  <c r="P3837" i="2" s="1"/>
  <c r="N3838" i="2"/>
  <c r="P3838" i="2" s="1"/>
  <c r="N3839" i="2"/>
  <c r="P3839" i="2" s="1"/>
  <c r="N3840" i="2"/>
  <c r="P3840" i="2" s="1"/>
  <c r="N3841" i="2"/>
  <c r="P3841" i="2" s="1"/>
  <c r="N3842" i="2"/>
  <c r="P3842" i="2" s="1"/>
  <c r="N3843" i="2"/>
  <c r="P3843" i="2" s="1"/>
  <c r="N3844" i="2"/>
  <c r="P3844" i="2" s="1"/>
  <c r="N3845" i="2"/>
  <c r="P3845" i="2" s="1"/>
  <c r="N3846" i="2"/>
  <c r="P3846" i="2" s="1"/>
  <c r="N3847" i="2"/>
  <c r="P3847" i="2" s="1"/>
  <c r="N3848" i="2"/>
  <c r="P3848" i="2" s="1"/>
  <c r="N3849" i="2"/>
  <c r="P3849" i="2" s="1"/>
  <c r="N3850" i="2"/>
  <c r="P3850" i="2" s="1"/>
  <c r="N3851" i="2"/>
  <c r="P3851" i="2" s="1"/>
  <c r="N3852" i="2"/>
  <c r="P3852" i="2" s="1"/>
  <c r="N3853" i="2"/>
  <c r="P3853" i="2" s="1"/>
  <c r="N3854" i="2"/>
  <c r="P3854" i="2" s="1"/>
  <c r="N3855" i="2"/>
  <c r="P3855" i="2" s="1"/>
  <c r="N3856" i="2"/>
  <c r="P3856" i="2" s="1"/>
  <c r="N3857" i="2"/>
  <c r="P3857" i="2" s="1"/>
  <c r="N3858" i="2"/>
  <c r="P3858" i="2" s="1"/>
  <c r="N3859" i="2"/>
  <c r="P3859" i="2" s="1"/>
  <c r="N3860" i="2"/>
  <c r="P3860" i="2" s="1"/>
  <c r="N3861" i="2"/>
  <c r="P3861" i="2" s="1"/>
  <c r="N3862" i="2"/>
  <c r="P3862" i="2" s="1"/>
  <c r="N3863" i="2"/>
  <c r="P3863" i="2" s="1"/>
  <c r="N3864" i="2"/>
  <c r="P3864" i="2" s="1"/>
  <c r="N3865" i="2"/>
  <c r="P3865" i="2" s="1"/>
  <c r="N3866" i="2"/>
  <c r="P3866" i="2" s="1"/>
  <c r="N3867" i="2"/>
  <c r="P3867" i="2" s="1"/>
  <c r="N3868" i="2"/>
  <c r="P3868" i="2" s="1"/>
  <c r="N3869" i="2"/>
  <c r="P3869" i="2" s="1"/>
  <c r="N3870" i="2"/>
  <c r="P3870" i="2" s="1"/>
  <c r="N3871" i="2"/>
  <c r="P3871" i="2" s="1"/>
  <c r="N3872" i="2"/>
  <c r="P3872" i="2" s="1"/>
  <c r="N3873" i="2"/>
  <c r="P3873" i="2" s="1"/>
  <c r="N3874" i="2"/>
  <c r="P3874" i="2" s="1"/>
  <c r="N3875" i="2"/>
  <c r="P3875" i="2" s="1"/>
  <c r="N3876" i="2"/>
  <c r="P3876" i="2" s="1"/>
  <c r="N3877" i="2"/>
  <c r="P3877" i="2" s="1"/>
  <c r="N3878" i="2"/>
  <c r="P3878" i="2" s="1"/>
  <c r="N3879" i="2"/>
  <c r="P3879" i="2" s="1"/>
  <c r="N3880" i="2"/>
  <c r="P3880" i="2" s="1"/>
  <c r="N3881" i="2"/>
  <c r="P3881" i="2" s="1"/>
  <c r="N3882" i="2"/>
  <c r="P3882" i="2" s="1"/>
  <c r="N3883" i="2"/>
  <c r="P3883" i="2" s="1"/>
  <c r="N3884" i="2"/>
  <c r="P3884" i="2" s="1"/>
  <c r="N3885" i="2"/>
  <c r="P3885" i="2" s="1"/>
  <c r="N3886" i="2"/>
  <c r="P3886" i="2" s="1"/>
  <c r="N3887" i="2"/>
  <c r="P3887" i="2" s="1"/>
  <c r="N3888" i="2"/>
  <c r="P3888" i="2" s="1"/>
  <c r="N3889" i="2"/>
  <c r="P3889" i="2" s="1"/>
  <c r="N3890" i="2"/>
  <c r="P3890" i="2" s="1"/>
  <c r="N3891" i="2"/>
  <c r="P3891" i="2" s="1"/>
  <c r="N3892" i="2"/>
  <c r="P3892" i="2" s="1"/>
  <c r="N3893" i="2"/>
  <c r="P3893" i="2" s="1"/>
  <c r="N3894" i="2"/>
  <c r="P3894" i="2" s="1"/>
  <c r="N3895" i="2"/>
  <c r="P3895" i="2" s="1"/>
  <c r="N3896" i="2"/>
  <c r="P3896" i="2" s="1"/>
  <c r="N3897" i="2"/>
  <c r="P3897" i="2" s="1"/>
  <c r="N3898" i="2"/>
  <c r="P3898" i="2" s="1"/>
  <c r="N3899" i="2"/>
  <c r="P3899" i="2" s="1"/>
  <c r="N3900" i="2"/>
  <c r="P3900" i="2" s="1"/>
  <c r="N3901" i="2"/>
  <c r="P3901" i="2" s="1"/>
  <c r="L7" i="5" l="1"/>
  <c r="P2" i="2"/>
  <c r="M7" i="5" s="1"/>
  <c r="K7" i="5"/>
  <c r="G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435BF-F73B-4F49-AB52-9143FB8185D8}" keepAlive="1" name="Consulta - smoking_health_data_final" description="Conexión a la consulta 'smoking_health_data_final' en el libro." type="5" refreshedVersion="8" background="1" saveData="1">
    <dbPr connection="Provider=Microsoft.Mashup.OleDb.1;Data Source=$Workbook$;Location=smoking_health_data_final;Extended Properties=&quot;&quot;" command="SELECT * FROM [smoking_health_data_fin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<sst xmlns="http://schemas.openxmlformats.org/spreadsheetml/2006/main" count="14974" uniqueCount="306">
  <si>
    <t>male</t>
  </si>
  <si>
    <t>yes</t>
  </si>
  <si>
    <t>no</t>
  </si>
  <si>
    <t>female</t>
  </si>
  <si>
    <t>110</t>
  </si>
  <si>
    <t>72</t>
  </si>
  <si>
    <t>121</t>
  </si>
  <si>
    <t>127.5</t>
  </si>
  <si>
    <t>76</t>
  </si>
  <si>
    <t>122.5</t>
  </si>
  <si>
    <t>80</t>
  </si>
  <si>
    <t>119</t>
  </si>
  <si>
    <t>107.5</t>
  </si>
  <si>
    <t>72.5</t>
  </si>
  <si>
    <t>109.5</t>
  </si>
  <si>
    <t>69</t>
  </si>
  <si>
    <t>123</t>
  </si>
  <si>
    <t>73</t>
  </si>
  <si>
    <t>77</t>
  </si>
  <si>
    <t>81.5</t>
  </si>
  <si>
    <t>85.5</t>
  </si>
  <si>
    <t>82</t>
  </si>
  <si>
    <t>130</t>
  </si>
  <si>
    <t>86</t>
  </si>
  <si>
    <t>99</t>
  </si>
  <si>
    <t>131</t>
  </si>
  <si>
    <t>52</t>
  </si>
  <si>
    <t>126</t>
  </si>
  <si>
    <t>102</t>
  </si>
  <si>
    <t>56</t>
  </si>
  <si>
    <t>106</t>
  </si>
  <si>
    <t>58</t>
  </si>
  <si>
    <t>112</t>
  </si>
  <si>
    <t>60</t>
  </si>
  <si>
    <t>90</t>
  </si>
  <si>
    <t>100</t>
  </si>
  <si>
    <t>112.5</t>
  </si>
  <si>
    <t>102.5</t>
  </si>
  <si>
    <t>120</t>
  </si>
  <si>
    <t>111</t>
  </si>
  <si>
    <t>98</t>
  </si>
  <si>
    <t>97.5</t>
  </si>
  <si>
    <t>115</t>
  </si>
  <si>
    <t>116</t>
  </si>
  <si>
    <t>62</t>
  </si>
  <si>
    <t>96</t>
  </si>
  <si>
    <t>108</t>
  </si>
  <si>
    <t>94</t>
  </si>
  <si>
    <t>100.5</t>
  </si>
  <si>
    <t>103</t>
  </si>
  <si>
    <t>64</t>
  </si>
  <si>
    <t>159</t>
  </si>
  <si>
    <t>114</t>
  </si>
  <si>
    <t>68</t>
  </si>
  <si>
    <t>128</t>
  </si>
  <si>
    <t>113</t>
  </si>
  <si>
    <t>115.5</t>
  </si>
  <si>
    <t>127</t>
  </si>
  <si>
    <t>108.5</t>
  </si>
  <si>
    <t>124</t>
  </si>
  <si>
    <t>104</t>
  </si>
  <si>
    <t>118</t>
  </si>
  <si>
    <t>124.5</t>
  </si>
  <si>
    <t>125</t>
  </si>
  <si>
    <t>138</t>
  </si>
  <si>
    <t>197</t>
  </si>
  <si>
    <t>142</t>
  </si>
  <si>
    <t>133</t>
  </si>
  <si>
    <t>117</t>
  </si>
  <si>
    <t>129</t>
  </si>
  <si>
    <t>122</t>
  </si>
  <si>
    <t>137</t>
  </si>
  <si>
    <t>144</t>
  </si>
  <si>
    <t>136</t>
  </si>
  <si>
    <t>107</t>
  </si>
  <si>
    <t>146</t>
  </si>
  <si>
    <t>143</t>
  </si>
  <si>
    <t>154</t>
  </si>
  <si>
    <t>139</t>
  </si>
  <si>
    <t>140</t>
  </si>
  <si>
    <t>135</t>
  </si>
  <si>
    <t>150</t>
  </si>
  <si>
    <t>175</t>
  </si>
  <si>
    <t>132</t>
  </si>
  <si>
    <t>158</t>
  </si>
  <si>
    <t>142.5</t>
  </si>
  <si>
    <t>134</t>
  </si>
  <si>
    <t>153</t>
  </si>
  <si>
    <t>141</t>
  </si>
  <si>
    <t>155</t>
  </si>
  <si>
    <t>84</t>
  </si>
  <si>
    <t>105</t>
  </si>
  <si>
    <t>165</t>
  </si>
  <si>
    <t>88</t>
  </si>
  <si>
    <t>187</t>
  </si>
  <si>
    <t>151</t>
  </si>
  <si>
    <t>145</t>
  </si>
  <si>
    <t>152</t>
  </si>
  <si>
    <t>149</t>
  </si>
  <si>
    <t>173</t>
  </si>
  <si>
    <t>190</t>
  </si>
  <si>
    <t>206</t>
  </si>
  <si>
    <t>92</t>
  </si>
  <si>
    <t>147</t>
  </si>
  <si>
    <t>160</t>
  </si>
  <si>
    <t>148</t>
  </si>
  <si>
    <t>170</t>
  </si>
  <si>
    <t>168</t>
  </si>
  <si>
    <t>167</t>
  </si>
  <si>
    <t>177</t>
  </si>
  <si>
    <t>156</t>
  </si>
  <si>
    <t>220</t>
  </si>
  <si>
    <t>204</t>
  </si>
  <si>
    <t>174</t>
  </si>
  <si>
    <t>179</t>
  </si>
  <si>
    <t>235</t>
  </si>
  <si>
    <t>164</t>
  </si>
  <si>
    <t>212</t>
  </si>
  <si>
    <t>193</t>
  </si>
  <si>
    <t>162</t>
  </si>
  <si>
    <t>183</t>
  </si>
  <si>
    <t>180</t>
  </si>
  <si>
    <t>198</t>
  </si>
  <si>
    <t>196</t>
  </si>
  <si>
    <t>171</t>
  </si>
  <si>
    <t>210</t>
  </si>
  <si>
    <t>244</t>
  </si>
  <si>
    <t>232</t>
  </si>
  <si>
    <t>64.5</t>
  </si>
  <si>
    <t>68.5</t>
  </si>
  <si>
    <t>109</t>
  </si>
  <si>
    <t>76.5</t>
  </si>
  <si>
    <t>80.5</t>
  </si>
  <si>
    <t>84.5</t>
  </si>
  <si>
    <t>88.5</t>
  </si>
  <si>
    <t>178</t>
  </si>
  <si>
    <t>92.5</t>
  </si>
  <si>
    <t>96.5</t>
  </si>
  <si>
    <t>161</t>
  </si>
  <si>
    <t>104.5</t>
  </si>
  <si>
    <t>181</t>
  </si>
  <si>
    <t>163</t>
  </si>
  <si>
    <t>116.5</t>
  </si>
  <si>
    <t>191</t>
  </si>
  <si>
    <t>62.5</t>
  </si>
  <si>
    <t>65</t>
  </si>
  <si>
    <t>110.5</t>
  </si>
  <si>
    <t>114.5</t>
  </si>
  <si>
    <t>81</t>
  </si>
  <si>
    <t>85</t>
  </si>
  <si>
    <t>169</t>
  </si>
  <si>
    <t>89</t>
  </si>
  <si>
    <t>157</t>
  </si>
  <si>
    <t>176</t>
  </si>
  <si>
    <t>166</t>
  </si>
  <si>
    <t>93</t>
  </si>
  <si>
    <t>201</t>
  </si>
  <si>
    <t>97</t>
  </si>
  <si>
    <t>101</t>
  </si>
  <si>
    <t>182</t>
  </si>
  <si>
    <t>186</t>
  </si>
  <si>
    <t>215</t>
  </si>
  <si>
    <t>195</t>
  </si>
  <si>
    <t>184</t>
  </si>
  <si>
    <t>189</t>
  </si>
  <si>
    <t>200</t>
  </si>
  <si>
    <t>248</t>
  </si>
  <si>
    <t>65.5</t>
  </si>
  <si>
    <t>98.5</t>
  </si>
  <si>
    <t>69.5</t>
  </si>
  <si>
    <t>73.5</t>
  </si>
  <si>
    <t>77.5</t>
  </si>
  <si>
    <t>89.5</t>
  </si>
  <si>
    <t>93.5</t>
  </si>
  <si>
    <t>185</t>
  </si>
  <si>
    <t>101.5</t>
  </si>
  <si>
    <t>105.5</t>
  </si>
  <si>
    <t>51</t>
  </si>
  <si>
    <t>57</t>
  </si>
  <si>
    <t>95.5</t>
  </si>
  <si>
    <t>59</t>
  </si>
  <si>
    <t>61</t>
  </si>
  <si>
    <t>63</t>
  </si>
  <si>
    <t>66</t>
  </si>
  <si>
    <t>70</t>
  </si>
  <si>
    <t>74</t>
  </si>
  <si>
    <t>78</t>
  </si>
  <si>
    <t>214</t>
  </si>
  <si>
    <t>192</t>
  </si>
  <si>
    <t>188</t>
  </si>
  <si>
    <t>199</t>
  </si>
  <si>
    <t>202</t>
  </si>
  <si>
    <t>66.5</t>
  </si>
  <si>
    <t>103.5</t>
  </si>
  <si>
    <t>70.5</t>
  </si>
  <si>
    <t>74.5</t>
  </si>
  <si>
    <t>78.5</t>
  </si>
  <si>
    <t>82.5</t>
  </si>
  <si>
    <t>86.5</t>
  </si>
  <si>
    <t>213</t>
  </si>
  <si>
    <t>94.5</t>
  </si>
  <si>
    <t>106.5</t>
  </si>
  <si>
    <t>207</t>
  </si>
  <si>
    <t>209</t>
  </si>
  <si>
    <t>59.5</t>
  </si>
  <si>
    <t>61.5</t>
  </si>
  <si>
    <t>63.5</t>
  </si>
  <si>
    <t>67</t>
  </si>
  <si>
    <t>71</t>
  </si>
  <si>
    <t>75</t>
  </si>
  <si>
    <t>79</t>
  </si>
  <si>
    <t>83</t>
  </si>
  <si>
    <t>87</t>
  </si>
  <si>
    <t>172</t>
  </si>
  <si>
    <t>91</t>
  </si>
  <si>
    <t>95</t>
  </si>
  <si>
    <t>194</t>
  </si>
  <si>
    <t>243</t>
  </si>
  <si>
    <t>67.5</t>
  </si>
  <si>
    <t>71.5</t>
  </si>
  <si>
    <t>75.5</t>
  </si>
  <si>
    <t>79.5</t>
  </si>
  <si>
    <t>83.5</t>
  </si>
  <si>
    <t>87.5</t>
  </si>
  <si>
    <t>91.5</t>
  </si>
  <si>
    <t>99.5</t>
  </si>
  <si>
    <t>295</t>
  </si>
  <si>
    <t>53</t>
  </si>
  <si>
    <t>205</t>
  </si>
  <si>
    <t>60.5</t>
  </si>
  <si>
    <t>57.5</t>
  </si>
  <si>
    <t>55</t>
  </si>
  <si>
    <t>48</t>
  </si>
  <si>
    <t>230</t>
  </si>
  <si>
    <t>90.5</t>
  </si>
  <si>
    <t>217</t>
  </si>
  <si>
    <t>54</t>
  </si>
  <si>
    <t>colesterol</t>
  </si>
  <si>
    <t>Datos disponibles</t>
  </si>
  <si>
    <t>Edad</t>
  </si>
  <si>
    <t>Género</t>
  </si>
  <si>
    <t>Fumador</t>
  </si>
  <si>
    <t>Ritmo cardiaco</t>
  </si>
  <si>
    <t>Presión sistólica</t>
  </si>
  <si>
    <t>Presión diastólica</t>
  </si>
  <si>
    <t>cigs por dia</t>
  </si>
  <si>
    <t>Hipercolesterolemia (y/n)</t>
  </si>
  <si>
    <t>Colest desc</t>
  </si>
  <si>
    <t>Hipertensión (0/1)</t>
  </si>
  <si>
    <t>Hipertensión</t>
  </si>
  <si>
    <t>Colest</t>
  </si>
  <si>
    <t>Cigarros diarios</t>
  </si>
  <si>
    <t>Duplicados</t>
  </si>
  <si>
    <t>No se encontraron valores duplicados en la tabla</t>
  </si>
  <si>
    <t>Nº de personas</t>
  </si>
  <si>
    <t>Etiquetas de fila</t>
  </si>
  <si>
    <t>(en blanco)</t>
  </si>
  <si>
    <t>Total general</t>
  </si>
  <si>
    <t>número encuestados según género</t>
  </si>
  <si>
    <t>si</t>
  </si>
  <si>
    <t>Fumadores</t>
  </si>
  <si>
    <t>Mujeres</t>
  </si>
  <si>
    <t>Hombres</t>
  </si>
  <si>
    <t>Taquicardia</t>
  </si>
  <si>
    <t>Taquicardia 1/0</t>
  </si>
  <si>
    <t>Personas encuestadas</t>
  </si>
  <si>
    <t>Filtros</t>
  </si>
  <si>
    <t>DASHBOARD</t>
  </si>
  <si>
    <t>Riesgo cardiovascular</t>
  </si>
  <si>
    <t>Hipertensión según edad</t>
  </si>
  <si>
    <t>Hipercolesterolemia según edad</t>
  </si>
  <si>
    <t>Porcentajes</t>
  </si>
  <si>
    <t>Cigarros por día</t>
  </si>
  <si>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</si>
  <si>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</si>
  <si>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</si>
  <si>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</si>
  <si>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</si>
  <si>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</si>
  <si>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</si>
  <si>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</si>
  <si>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</si>
  <si>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</si>
  <si>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56-60</t>
  </si>
  <si>
    <t>66-70</t>
  </si>
  <si>
    <t xml:space="preserve">&lt;1 </t>
  </si>
  <si>
    <t>Personas con taquicardia</t>
  </si>
  <si>
    <t>33-42</t>
  </si>
  <si>
    <t>43-52</t>
  </si>
  <si>
    <t>53-62</t>
  </si>
  <si>
    <t>63-72</t>
  </si>
  <si>
    <t>Pacientes con hipertensión según edad</t>
  </si>
  <si>
    <t>pacientes con HT</t>
  </si>
  <si>
    <t>Personas fumadoras</t>
  </si>
  <si>
    <t>Cuenta de Fumador</t>
  </si>
  <si>
    <t>Sin hipertensión</t>
  </si>
  <si>
    <t>Con hipertensión</t>
  </si>
  <si>
    <t>-</t>
  </si>
  <si>
    <t>HT</t>
  </si>
  <si>
    <t>Cuenta de Colest</t>
  </si>
  <si>
    <t>(Todas)</t>
  </si>
  <si>
    <t>32-41</t>
  </si>
  <si>
    <t>42-51</t>
  </si>
  <si>
    <t>52-61</t>
  </si>
  <si>
    <t>62-71</t>
  </si>
  <si>
    <t>&lt;33 o 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</si>
</sst>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3" fillId="3" borderId="0" xfId="0" applyFont="1" applyFill="1"/>
    <xf numFmtId="10" fontId="0" fillId="0" borderId="0" xfId="0" applyNumberFormat="1"/>
    <xf numFmtId="0" fontId="3" fillId="2" borderId="1" xfId="0" applyFont="1" applyFill="1" applyBorder="1"/>
    <xf numFmtId="9" fontId="0" fillId="0" borderId="0" xfId="1" applyFo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5" borderId="0" xfId="0" applyNumberFormat="1" applyFill="1"/>
  </cellXfs>
  <cellStyles count="2">
    <cellStyle name="Normal" xfId="0" builtinId="0"/>
    <cellStyle name="Porcentaje" xfId="1" builtinId="5"/>
  </cellStyles>
  <dxfs count="49"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2C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cardiovasc.xlsx]Tablas!género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D7-4B91-B990-3010EA8775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D7-4B91-B990-3010EA8775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1D7-4B91-B990-3010EA8775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Tablas!$C$4:$C$7</c:f>
              <c:strCache>
                <c:ptCount val="3"/>
                <c:pt idx="0">
                  <c:v>Mujeres</c:v>
                </c:pt>
                <c:pt idx="1">
                  <c:v>Hombres</c:v>
                </c:pt>
                <c:pt idx="2">
                  <c:v>(en blanco)</c:v>
                </c:pt>
              </c:strCache>
            </c:strRef>
          </c:cat>
          <c:val>
            <c:numRef>
              <c:f>Tablas!$D$4:$D$7</c:f>
              <c:numCache>
                <c:formatCode>General</c:formatCode>
                <c:ptCount val="3"/>
                <c:pt idx="0">
                  <c:v>2081</c:v>
                </c:pt>
                <c:pt idx="1">
                  <c:v>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3-4D7A-B5A4-5B468A64CC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cardiovasc.xlsx]Tablas!% fumadores</c:name>
    <c:fmtId val="0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tint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Tablas!$B$18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AA-4E2E-B1E6-7081BBB7CD9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AA-4E2E-B1E6-7081BBB7CD95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3C4-4F1D-9431-458C465E5570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C4-4F1D-9431-458C465E55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Tablas!$A$19:$A$22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(en blanco)</c:v>
                </c:pt>
              </c:strCache>
            </c:strRef>
          </c:cat>
          <c:val>
            <c:numRef>
              <c:f>Tablas!$B$19:$B$22</c:f>
              <c:numCache>
                <c:formatCode>0.00%</c:formatCode>
                <c:ptCount val="3"/>
                <c:pt idx="0">
                  <c:v>0.5082051282051282</c:v>
                </c:pt>
                <c:pt idx="1">
                  <c:v>0.4917948717948718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4-4F1D-9431-458C465E557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cardiovasc.xlsx]Tablas!% fumadores</c:name>
    <c:fmtId val="18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tint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Tablas!$B$18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23-44E9-9466-AC249478D8EC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23-44E9-9466-AC249478D8EC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3C4-4F1D-9431-458C465E5570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C4-4F1D-9431-458C465E55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Tablas!$A$19:$A$22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(en blanco)</c:v>
                </c:pt>
              </c:strCache>
            </c:strRef>
          </c:cat>
          <c:val>
            <c:numRef>
              <c:f>Tablas!$B$19:$B$22</c:f>
              <c:numCache>
                <c:formatCode>0.00%</c:formatCode>
                <c:ptCount val="3"/>
                <c:pt idx="0">
                  <c:v>0.5082051282051282</c:v>
                </c:pt>
                <c:pt idx="1">
                  <c:v>0.4917948717948718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4-4F1D-9431-458C465E557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cardiovasc.xlsx]Tablas!cigarros por dia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Tablas!$A$32:$A$45</c:f>
              <c:strCache>
                <c:ptCount val="13"/>
                <c:pt idx="0">
                  <c:v>&lt;1 </c:v>
                </c:pt>
                <c:pt idx="1">
                  <c:v>1-5</c:v>
                </c:pt>
                <c:pt idx="2">
                  <c:v>6-10</c:v>
                </c:pt>
                <c:pt idx="3">
                  <c:v>11-15</c:v>
                </c:pt>
                <c:pt idx="4">
                  <c:v>16-20</c:v>
                </c:pt>
                <c:pt idx="5">
                  <c:v>21-25</c:v>
                </c:pt>
                <c:pt idx="6">
                  <c:v>26-30</c:v>
                </c:pt>
                <c:pt idx="7">
                  <c:v>31-35</c:v>
                </c:pt>
                <c:pt idx="8">
                  <c:v>36-40</c:v>
                </c:pt>
                <c:pt idx="9">
                  <c:v>41-45</c:v>
                </c:pt>
                <c:pt idx="10">
                  <c:v>46-50</c:v>
                </c:pt>
                <c:pt idx="11">
                  <c:v>56-60</c:v>
                </c:pt>
                <c:pt idx="12">
                  <c:v>66-70</c:v>
                </c:pt>
              </c:strCache>
            </c:strRef>
          </c:cat>
          <c:val>
            <c:numRef>
              <c:f>Tablas!$B$32:$B$45</c:f>
              <c:numCache>
                <c:formatCode>General</c:formatCode>
                <c:ptCount val="13"/>
                <c:pt idx="0">
                  <c:v>1982</c:v>
                </c:pt>
                <c:pt idx="1">
                  <c:v>285</c:v>
                </c:pt>
                <c:pt idx="2">
                  <c:v>276</c:v>
                </c:pt>
                <c:pt idx="3">
                  <c:v>210</c:v>
                </c:pt>
                <c:pt idx="4">
                  <c:v>710</c:v>
                </c:pt>
                <c:pt idx="5">
                  <c:v>56</c:v>
                </c:pt>
                <c:pt idx="6">
                  <c:v>209</c:v>
                </c:pt>
                <c:pt idx="7">
                  <c:v>21</c:v>
                </c:pt>
                <c:pt idx="8">
                  <c:v>78</c:v>
                </c:pt>
                <c:pt idx="9">
                  <c:v>56</c:v>
                </c:pt>
                <c:pt idx="10">
                  <c:v>5</c:v>
                </c:pt>
                <c:pt idx="11">
                  <c:v>11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2-456A-B674-5352F584E8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356287"/>
        <c:axId val="632355807"/>
      </c:barChart>
      <c:catAx>
        <c:axId val="63235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355807"/>
        <c:crosses val="autoZero"/>
        <c:auto val="1"/>
        <c:lblAlgn val="ctr"/>
        <c:lblOffset val="100"/>
        <c:noMultiLvlLbl val="0"/>
      </c:catAx>
      <c:valAx>
        <c:axId val="632355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3562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cardiovasc.xlsx]Tablas!taquixardia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Tablas!$B$52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31-4778-9206-473AADECF0E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31-4778-9206-473AADECF0EB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31-4778-9206-473AADECF0EB}"/>
              </c:ext>
            </c:extLst>
          </c:dPt>
          <c:dLbls>
            <c:dLbl>
              <c:idx val="1"/>
              <c:layout>
                <c:manualLayout>
                  <c:x val="-5.5555555555555558E-3"/>
                  <c:y val="-0.129629629629629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31-4778-9206-473AADECF0E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31-4778-9206-473AADECF0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Tablas!$A$53:$A$56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(en blanco)</c:v>
                </c:pt>
              </c:strCache>
            </c:strRef>
          </c:cat>
          <c:val>
            <c:numRef>
              <c:f>Tablas!$B$53:$B$56</c:f>
              <c:numCache>
                <c:formatCode>0.00%</c:formatCode>
                <c:ptCount val="3"/>
                <c:pt idx="0">
                  <c:v>0.95435897435897432</c:v>
                </c:pt>
                <c:pt idx="1">
                  <c:v>4.5641025641025644E-2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1-4778-9206-473AADECF0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cardiovasc.xlsx]Tablas!taquixardia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666666666666666E-2"/>
              <c:y val="-6.01851851851851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Tablas!$B$52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31-4778-9206-473AADECF0E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31-4778-9206-473AADECF0EB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31-4778-9206-473AADECF0EB}"/>
              </c:ext>
            </c:extLst>
          </c:dPt>
          <c:dLbls>
            <c:dLbl>
              <c:idx val="1"/>
              <c:layout>
                <c:manualLayout>
                  <c:x val="-5.5555555555555558E-3"/>
                  <c:y val="-0.129629629629629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31-4778-9206-473AADECF0E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31-4778-9206-473AADECF0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Tablas!$A$53:$A$56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(en blanco)</c:v>
                </c:pt>
              </c:strCache>
            </c:strRef>
          </c:cat>
          <c:val>
            <c:numRef>
              <c:f>Tablas!$B$53:$B$56</c:f>
              <c:numCache>
                <c:formatCode>0.00%</c:formatCode>
                <c:ptCount val="3"/>
                <c:pt idx="0">
                  <c:v>0.95435897435897432</c:v>
                </c:pt>
                <c:pt idx="1">
                  <c:v>4.5641025641025644E-2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1-4778-9206-473AADECF0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cardiovasc.xlsx]Tablas!HTsegun edad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580927384076997E-2"/>
          <c:y val="0.35485673665791778"/>
          <c:w val="0.89030796150481195"/>
          <c:h val="0.44654235928842229"/>
        </c:manualLayout>
      </c:layout>
      <c:lineChart>
        <c:grouping val="standard"/>
        <c:varyColors val="0"/>
        <c:ser>
          <c:idx val="0"/>
          <c:order val="0"/>
          <c:tx>
            <c:strRef>
              <c:f>Tablas!$B$72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Tablas!$A$73:$A$78</c:f>
              <c:strCache>
                <c:ptCount val="5"/>
                <c:pt idx="0">
                  <c:v>&lt;33 o (en blanco)</c:v>
                </c:pt>
                <c:pt idx="1">
                  <c:v>33-42</c:v>
                </c:pt>
                <c:pt idx="2">
                  <c:v>43-52</c:v>
                </c:pt>
                <c:pt idx="3">
                  <c:v>53-62</c:v>
                </c:pt>
                <c:pt idx="4">
                  <c:v>63-72</c:v>
                </c:pt>
              </c:strCache>
            </c:strRef>
          </c:cat>
          <c:val>
            <c:numRef>
              <c:f>Tablas!$B$73:$B$78</c:f>
              <c:numCache>
                <c:formatCode>General</c:formatCode>
                <c:ptCount val="5"/>
                <c:pt idx="0">
                  <c:v>1</c:v>
                </c:pt>
                <c:pt idx="1">
                  <c:v>1014</c:v>
                </c:pt>
                <c:pt idx="2">
                  <c:v>1437</c:v>
                </c:pt>
                <c:pt idx="3">
                  <c:v>1109</c:v>
                </c:pt>
                <c:pt idx="4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2-4DC1-967F-2911512D6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973823"/>
        <c:axId val="502975263"/>
      </c:lineChart>
      <c:catAx>
        <c:axId val="50297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975263"/>
        <c:crosses val="autoZero"/>
        <c:auto val="1"/>
        <c:lblAlgn val="ctr"/>
        <c:lblOffset val="100"/>
        <c:noMultiLvlLbl val="0"/>
      </c:catAx>
      <c:valAx>
        <c:axId val="502975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97382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lt1">
          <a:shade val="50000"/>
          <a:alpha val="99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cardiovasc.xlsx]Tablas!colest y edad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ivotFmts>
      <c:pivotFmt>
        <c:idx val="0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6777777777777779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033333333333333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111111111111109E-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6.3444444444444442E-2"/>
              <c:y val="-7.86730825313502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333333333333332E-2"/>
                  <c:h val="0.10178258967629045"/>
                </c:manualLayout>
              </c15:layout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Tablas!$B$102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6.3444444444444442E-2"/>
                  <c:y val="-7.86730825313502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333333333333332E-2"/>
                      <c:h val="0.101782589676290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F77-4191-AFC3-49FEB92D10AF}"/>
                </c:ext>
              </c:extLst>
            </c:dLbl>
            <c:dLbl>
              <c:idx val="1"/>
              <c:layout>
                <c:manualLayout>
                  <c:x val="-5.3111111111111109E-2"/>
                  <c:y val="-5.0925925925925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F77-4191-AFC3-49FEB92D10AF}"/>
                </c:ext>
              </c:extLst>
            </c:dLbl>
            <c:dLbl>
              <c:idx val="2"/>
              <c:layout>
                <c:manualLayout>
                  <c:x val="-5.0333333333333334E-2"/>
                  <c:y val="-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77-4191-AFC3-49FEB92D10AF}"/>
                </c:ext>
              </c:extLst>
            </c:dLbl>
            <c:dLbl>
              <c:idx val="3"/>
              <c:layout>
                <c:manualLayout>
                  <c:x val="-4.6777777777777779E-2"/>
                  <c:y val="-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77-4191-AFC3-49FEB92D10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Tablas!$A$103:$A$107</c:f>
              <c:strCache>
                <c:ptCount val="4"/>
                <c:pt idx="0">
                  <c:v>32-41</c:v>
                </c:pt>
                <c:pt idx="1">
                  <c:v>42-51</c:v>
                </c:pt>
                <c:pt idx="2">
                  <c:v>52-61</c:v>
                </c:pt>
                <c:pt idx="3">
                  <c:v>62-71</c:v>
                </c:pt>
              </c:strCache>
            </c:strRef>
          </c:cat>
          <c:val>
            <c:numRef>
              <c:f>Tablas!$B$103:$B$107</c:f>
              <c:numCache>
                <c:formatCode>General</c:formatCode>
                <c:ptCount val="4"/>
                <c:pt idx="0">
                  <c:v>531</c:v>
                </c:pt>
                <c:pt idx="1">
                  <c:v>1193</c:v>
                </c:pt>
                <c:pt idx="2">
                  <c:v>1020</c:v>
                </c:pt>
                <c:pt idx="3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7-4191-AFC3-49FEB92D10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779615"/>
        <c:axId val="99780575"/>
      </c:lineChart>
      <c:catAx>
        <c:axId val="9977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780575"/>
        <c:crosses val="autoZero"/>
        <c:auto val="1"/>
        <c:lblAlgn val="ctr"/>
        <c:lblOffset val="100"/>
        <c:noMultiLvlLbl val="0"/>
      </c:catAx>
      <c:valAx>
        <c:axId val="99780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977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cardiovasc.xlsx]Tablas!% fumadores</c:name>
    <c:fmtId val="20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tint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tint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>
              <a:tint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5">
              <a:shade val="6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Tablas!$B$18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3F-4116-A2FE-D48F9EDDE8B2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3F-4116-A2FE-D48F9EDDE8B2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3F-4116-A2FE-D48F9EDDE8B2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3F-4116-A2FE-D48F9EDDE8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Tablas!$A$19:$A$22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(en blanco)</c:v>
                </c:pt>
              </c:strCache>
            </c:strRef>
          </c:cat>
          <c:val>
            <c:numRef>
              <c:f>Tablas!$B$19:$B$22</c:f>
              <c:numCache>
                <c:formatCode>0.00%</c:formatCode>
                <c:ptCount val="3"/>
                <c:pt idx="0">
                  <c:v>0.5082051282051282</c:v>
                </c:pt>
                <c:pt idx="1">
                  <c:v>0.4917948717948718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3F-4116-A2FE-D48F9EDDE8B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cardiovasc.xlsx]Tablas!cigarros por dia</c:name>
    <c:fmtId val="15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Tablas!$A$32:$A$45</c:f>
              <c:strCache>
                <c:ptCount val="13"/>
                <c:pt idx="0">
                  <c:v>&lt;1 </c:v>
                </c:pt>
                <c:pt idx="1">
                  <c:v>1-5</c:v>
                </c:pt>
                <c:pt idx="2">
                  <c:v>6-10</c:v>
                </c:pt>
                <c:pt idx="3">
                  <c:v>11-15</c:v>
                </c:pt>
                <c:pt idx="4">
                  <c:v>16-20</c:v>
                </c:pt>
                <c:pt idx="5">
                  <c:v>21-25</c:v>
                </c:pt>
                <c:pt idx="6">
                  <c:v>26-30</c:v>
                </c:pt>
                <c:pt idx="7">
                  <c:v>31-35</c:v>
                </c:pt>
                <c:pt idx="8">
                  <c:v>36-40</c:v>
                </c:pt>
                <c:pt idx="9">
                  <c:v>41-45</c:v>
                </c:pt>
                <c:pt idx="10">
                  <c:v>46-50</c:v>
                </c:pt>
                <c:pt idx="11">
                  <c:v>56-60</c:v>
                </c:pt>
                <c:pt idx="12">
                  <c:v>66-70</c:v>
                </c:pt>
              </c:strCache>
            </c:strRef>
          </c:cat>
          <c:val>
            <c:numRef>
              <c:f>Tablas!$B$32:$B$45</c:f>
              <c:numCache>
                <c:formatCode>General</c:formatCode>
                <c:ptCount val="13"/>
                <c:pt idx="0">
                  <c:v>1982</c:v>
                </c:pt>
                <c:pt idx="1">
                  <c:v>285</c:v>
                </c:pt>
                <c:pt idx="2">
                  <c:v>276</c:v>
                </c:pt>
                <c:pt idx="3">
                  <c:v>210</c:v>
                </c:pt>
                <c:pt idx="4">
                  <c:v>710</c:v>
                </c:pt>
                <c:pt idx="5">
                  <c:v>56</c:v>
                </c:pt>
                <c:pt idx="6">
                  <c:v>209</c:v>
                </c:pt>
                <c:pt idx="7">
                  <c:v>21</c:v>
                </c:pt>
                <c:pt idx="8">
                  <c:v>78</c:v>
                </c:pt>
                <c:pt idx="9">
                  <c:v>56</c:v>
                </c:pt>
                <c:pt idx="10">
                  <c:v>5</c:v>
                </c:pt>
                <c:pt idx="11">
                  <c:v>11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0-48C0-A641-B5EAB1C66B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356287"/>
        <c:axId val="632355807"/>
      </c:barChart>
      <c:catAx>
        <c:axId val="63235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355807"/>
        <c:crosses val="autoZero"/>
        <c:auto val="1"/>
        <c:lblAlgn val="ctr"/>
        <c:lblOffset val="100"/>
        <c:noMultiLvlLbl val="0"/>
      </c:catAx>
      <c:valAx>
        <c:axId val="6323558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235628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cardiovasc.xlsx]Tablas!taquixardia</c:name>
    <c:fmtId val="16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666666666666666E-2"/>
              <c:y val="-6.01851851851851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5555555555555558E-3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tint val="65000"/>
            </a:schemeClr>
          </a:solidFill>
          <a:ln w="19050">
            <a:noFill/>
          </a:ln>
          <a:effectLst/>
        </c:spPr>
      </c:pivotFmt>
      <c:pivotFmt>
        <c:idx val="13"/>
        <c:spPr>
          <a:solidFill>
            <a:schemeClr val="accent5"/>
          </a:solidFill>
          <a:ln w="19050">
            <a:noFill/>
          </a:ln>
          <a:effectLst/>
        </c:spPr>
        <c:dLbl>
          <c:idx val="0"/>
          <c:layout>
            <c:manualLayout>
              <c:x val="-5.5555555555555558E-3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shade val="65000"/>
            </a:schemeClr>
          </a:solidFill>
          <a:ln w="19050"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Tablas!$B$52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9F-4CA9-BD4A-ACDD8FD720A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9F-4CA9-BD4A-ACDD8FD720A8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9F-4CA9-BD4A-ACDD8FD720A8}"/>
              </c:ext>
            </c:extLst>
          </c:dPt>
          <c:dLbls>
            <c:dLbl>
              <c:idx val="1"/>
              <c:layout>
                <c:manualLayout>
                  <c:x val="-5.5555555555555558E-3"/>
                  <c:y val="-0.129629629629629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9F-4CA9-BD4A-ACDD8FD720A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9F-4CA9-BD4A-ACDD8FD720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Tablas!$A$53:$A$56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(en blanco)</c:v>
                </c:pt>
              </c:strCache>
            </c:strRef>
          </c:cat>
          <c:val>
            <c:numRef>
              <c:f>Tablas!$B$53:$B$56</c:f>
              <c:numCache>
                <c:formatCode>0.00%</c:formatCode>
                <c:ptCount val="3"/>
                <c:pt idx="0">
                  <c:v>0.95435897435897432</c:v>
                </c:pt>
                <c:pt idx="1">
                  <c:v>4.5641025641025644E-2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9F-4CA9-BD4A-ACDD8FD720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cardiovasc.xlsx]Tablas!HTsegun edad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Tablas!$B$72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Tablas!$A$73:$A$78</c:f>
              <c:strCache>
                <c:ptCount val="5"/>
                <c:pt idx="0">
                  <c:v>&lt;33 o (en blanco)</c:v>
                </c:pt>
                <c:pt idx="1">
                  <c:v>33-42</c:v>
                </c:pt>
                <c:pt idx="2">
                  <c:v>43-52</c:v>
                </c:pt>
                <c:pt idx="3">
                  <c:v>53-62</c:v>
                </c:pt>
                <c:pt idx="4">
                  <c:v>63-72</c:v>
                </c:pt>
              </c:strCache>
            </c:strRef>
          </c:cat>
          <c:val>
            <c:numRef>
              <c:f>Tablas!$B$73:$B$78</c:f>
              <c:numCache>
                <c:formatCode>General</c:formatCode>
                <c:ptCount val="5"/>
                <c:pt idx="0">
                  <c:v>1</c:v>
                </c:pt>
                <c:pt idx="1">
                  <c:v>1014</c:v>
                </c:pt>
                <c:pt idx="2">
                  <c:v>1437</c:v>
                </c:pt>
                <c:pt idx="3">
                  <c:v>1109</c:v>
                </c:pt>
                <c:pt idx="4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3-4F9B-AC78-6871217BE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973823"/>
        <c:axId val="502975263"/>
      </c:lineChart>
      <c:catAx>
        <c:axId val="50297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975263"/>
        <c:crosses val="autoZero"/>
        <c:auto val="1"/>
        <c:lblAlgn val="ctr"/>
        <c:lblOffset val="100"/>
        <c:noMultiLvlLbl val="0"/>
      </c:catAx>
      <c:valAx>
        <c:axId val="50297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97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rgbClr val="F2CEEF">
          <a:alpha val="99000"/>
        </a:srgb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[Data cardiovasc.xlsx]Tablas!colest y edad</c:name>
    <c:fmtId val="12"/>
  </c:pivotSource>
  <c:chart>
    <c:autoTitleDeleted val="1"/>
    <c:pivotFmts>
      <c:pivotFmt>
        <c:idx val="0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6777777777777779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033333333333333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111111111111109E-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6.3444444444444442E-2"/>
              <c:y val="-7.86730825313502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333333333333332E-2"/>
                  <c:h val="0.10178258967629045"/>
                </c:manualLayout>
              </c15:layout>
            </c:ext>
          </c:extLst>
        </c:dLbl>
      </c:pivotFmt>
      <c:pivotFmt>
        <c:idx val="5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6.3444444444444442E-2"/>
              <c:y val="-7.86730825313502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333333333333332E-2"/>
                  <c:h val="0.10178258967629045"/>
                </c:manualLayout>
              </c15:layout>
            </c:ext>
          </c:extLst>
        </c:dLbl>
      </c:pivotFmt>
      <c:pivotFmt>
        <c:idx val="7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111111111111109E-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033333333333333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6777777777777779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6.3444444444444442E-2"/>
              <c:y val="-7.86730825313502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1333333333333332E-2"/>
                  <c:h val="0.10178258967629045"/>
                </c:manualLayout>
              </c15:layout>
            </c:ext>
          </c:extLst>
        </c:dLbl>
      </c:pivotFmt>
      <c:pivotFmt>
        <c:idx val="12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3111111111111109E-2"/>
              <c:y val="-5.09259259259259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5.033333333333333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8100" cap="rnd">
            <a:solidFill>
              <a:schemeClr val="accent5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5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-4.6777777777777779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Tablas!$B$102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6.3444444444444442E-2"/>
                  <c:y val="-7.86730825313502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333333333333332E-2"/>
                      <c:h val="0.101782589676290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684C-4B4C-9593-47CD384EB8E0}"/>
                </c:ext>
              </c:extLst>
            </c:dLbl>
            <c:dLbl>
              <c:idx val="1"/>
              <c:layout>
                <c:manualLayout>
                  <c:x val="-5.3111111111111109E-2"/>
                  <c:y val="-5.0925925925925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4C-4B4C-9593-47CD384EB8E0}"/>
                </c:ext>
              </c:extLst>
            </c:dLbl>
            <c:dLbl>
              <c:idx val="2"/>
              <c:layout>
                <c:manualLayout>
                  <c:x val="-5.0333333333333334E-2"/>
                  <c:y val="-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4C-4B4C-9593-47CD384EB8E0}"/>
                </c:ext>
              </c:extLst>
            </c:dLbl>
            <c:dLbl>
              <c:idx val="3"/>
              <c:layout>
                <c:manualLayout>
                  <c:x val="-4.6777777777777779E-2"/>
                  <c:y val="-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4C-4B4C-9593-47CD384EB8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Tablas!$A$103:$A$107</c:f>
              <c:strCache>
                <c:ptCount val="4"/>
                <c:pt idx="0">
                  <c:v>32-41</c:v>
                </c:pt>
                <c:pt idx="1">
                  <c:v>42-51</c:v>
                </c:pt>
                <c:pt idx="2">
                  <c:v>52-61</c:v>
                </c:pt>
                <c:pt idx="3">
                  <c:v>62-71</c:v>
                </c:pt>
              </c:strCache>
            </c:strRef>
          </c:cat>
          <c:val>
            <c:numRef>
              <c:f>Tablas!$B$103:$B$107</c:f>
              <c:numCache>
                <c:formatCode>General</c:formatCode>
                <c:ptCount val="4"/>
                <c:pt idx="0">
                  <c:v>531</c:v>
                </c:pt>
                <c:pt idx="1">
                  <c:v>1193</c:v>
                </c:pt>
                <c:pt idx="2">
                  <c:v>1020</c:v>
                </c:pt>
                <c:pt idx="3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4C-4B4C-9593-47CD384EB8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779615"/>
        <c:axId val="99780575"/>
      </c:lineChart>
      <c:catAx>
        <c:axId val="9977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780575"/>
        <c:crosses val="autoZero"/>
        <c:auto val="1"/>
        <c:lblAlgn val="ctr"/>
        <c:lblOffset val="100"/>
        <c:noMultiLvlLbl val="0"/>
      </c:catAx>
      <c:valAx>
        <c:axId val="99780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977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784860</xdr:colOff>
      <xdr:row>0</xdr:row>
      <xdr:rowOff>72390</xdr:rowOff>
    </xdr:from>
    <xdr:to>
      <xdr:col>9</xdr:col>
      <xdr:colOff>457200</xdr:colOff>
      <xdr:row>12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3C8EE1-54E0-2937-CA0A-831F54C21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746760</xdr:colOff>
      <xdr:row>16</xdr:row>
      <xdr:rowOff>57150</xdr:rowOff>
    </xdr:from>
    <xdr:to>
      <xdr:col>8</xdr:col>
      <xdr:colOff>205740</xdr:colOff>
      <xdr:row>26</xdr:row>
      <xdr:rowOff>53340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BC314B-2392-ACCA-BBEB-0FEB03D25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746760</xdr:colOff>
      <xdr:row>15</xdr:row>
      <xdr:rowOff>148590</xdr:rowOff>
    </xdr:from>
    <xdr:to>
      <xdr:col>8</xdr:col>
      <xdr:colOff>205740</xdr:colOff>
      <xdr:row>25</xdr:row>
      <xdr:rowOff>144780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2EFEBB4-C167-BBDA-6795-C179F8EE8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601980</xdr:colOff>
      <xdr:row>31</xdr:row>
      <xdr:rowOff>5080</xdr:rowOff>
    </xdr:from>
    <xdr:to>
      <xdr:col>9</xdr:col>
      <xdr:colOff>45720</xdr:colOff>
      <xdr:row>44</xdr:row>
      <xdr:rowOff>54610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5BB2C52-5A0E-F6EC-F8F8-E6E0E169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457200</xdr:colOff>
      <xdr:row>52</xdr:row>
      <xdr:rowOff>80010</xdr:rowOff>
    </xdr:from>
    <xdr:to>
      <xdr:col>7</xdr:col>
      <xdr:colOff>114300</xdr:colOff>
      <xdr:row>67</xdr:row>
      <xdr:rowOff>80010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A5ABD62-B501-14FC-4F45-D8EC154D4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457200</xdr:colOff>
      <xdr:row>52</xdr:row>
      <xdr:rowOff>133350</xdr:rowOff>
    </xdr:from>
    <xdr:to>
      <xdr:col>7</xdr:col>
      <xdr:colOff>114300</xdr:colOff>
      <xdr:row>67</xdr:row>
      <xdr:rowOff>133350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B6A17C6-C024-A3F6-E077-2CC3D9825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321733</xdr:colOff>
      <xdr:row>69</xdr:row>
      <xdr:rowOff>177802</xdr:rowOff>
    </xdr:from>
    <xdr:to>
      <xdr:col>9</xdr:col>
      <xdr:colOff>516466</xdr:colOff>
      <xdr:row>84</xdr:row>
      <xdr:rowOff>127002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B0DF7D1-F41E-A090-EFC5-1D2D6C192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795867</xdr:colOff>
      <xdr:row>89</xdr:row>
      <xdr:rowOff>177800</xdr:rowOff>
    </xdr:from>
    <xdr:to>
      <xdr:col>7</xdr:col>
      <xdr:colOff>770467</xdr:colOff>
      <xdr:row>104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CF70FA-5B09-3988-D00E-500B3C7EA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</xdr:col>
      <xdr:colOff>34714</xdr:colOff>
      <xdr:row>44</xdr:row>
      <xdr:rowOff>153248</xdr:rowOff>
    </xdr:from>
    <xdr:to>
      <xdr:col>3</xdr:col>
      <xdr:colOff>203200</xdr:colOff>
      <xdr:row>50</xdr:row>
      <xdr:rowOff>152402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Hipertensión">
              <a:extLst>
                <a:ext uri="{FF2B5EF4-FFF2-40B4-BE49-F238E27FC236}">
                  <a16:creationId xmlns:a16="http://schemas.microsoft.com/office/drawing/2014/main" id="{CC99731B-E39C-7215-EC52-E9E7CB35EE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ipertens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6914" y="8348981"/>
              <a:ext cx="1362286" cy="1116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1093046</xdr:colOff>
      <xdr:row>17</xdr:row>
      <xdr:rowOff>43181</xdr:rowOff>
    </xdr:from>
    <xdr:to>
      <xdr:col>10</xdr:col>
      <xdr:colOff>635846</xdr:colOff>
      <xdr:row>23</xdr:row>
      <xdr:rowOff>169334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Fumador">
              <a:extLst>
                <a:ext uri="{FF2B5EF4-FFF2-40B4-BE49-F238E27FC236}">
                  <a16:creationId xmlns:a16="http://schemas.microsoft.com/office/drawing/2014/main" id="{381DBC4D-0C1E-5D70-AF24-807FFDF4D1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ma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12313" y="3209714"/>
              <a:ext cx="1828800" cy="12437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1774371</xdr:colOff>
      <xdr:row>0</xdr:row>
      <xdr:rowOff>141515</xdr:rowOff>
    </xdr:from>
    <xdr:to>
      <xdr:col>3</xdr:col>
      <xdr:colOff>10885</xdr:colOff>
      <xdr:row>4</xdr:row>
      <xdr:rowOff>21772</xdr:rowOff>
    </xdr:to>
    <xdr:sp macro="" textlink="Tablas!A6">
      <xdr:nvSpPr>
        <xdr:cNvPr id="5" name="CuadroTexto 4">
          <a:extLst>
            <a:ext uri="{FF2B5EF4-FFF2-40B4-BE49-F238E27FC236}">
              <a16:creationId xmlns:a16="http://schemas.microsoft.com/office/drawing/2014/main" id="{1283F0EC-1317-3DA5-F248-7390589AD2D2}"/>
            </a:ext>
          </a:extLst>
        </xdr:cNvPr>
        <xdr:cNvSpPr txBox="1"/>
      </xdr:nvSpPr>
      <xdr:spPr>
        <a:xfrm>
          <a:off x="1774371" y="141515"/>
          <a:ext cx="1709057" cy="6204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fld id="{A78F51BC-9114-46B6-B99A-2A93DFC781D6}" type="TxLink">
            <a:rPr lang="en-US" sz="2400" b="0" i="0" u="none" strike="noStrike" kern="1200">
              <a:solidFill>
                <a:srgbClr val="000000"/>
              </a:solidFill>
              <a:latin typeface="Aptos Narrow"/>
            </a:rPr>
            <a:pPr algn="ctr"/>
            <a:t>3900</a:t>
          </a:fld>
          <a:endParaRPr lang="es-ES" sz="2400" kern="1200"/>
        </a:p>
      </xdr:txBody>
    </xdr:sp>
    <xdr:clientData/>
  </xdr:twoCellAnchor>
  <xdr:twoCellAnchor>
    <xdr:from>
      <xdr:col>3</xdr:col>
      <xdr:colOff>1110343</xdr:colOff>
      <xdr:row>0</xdr:row>
      <xdr:rowOff>174171</xdr:rowOff>
    </xdr:from>
    <xdr:to>
      <xdr:col>5</xdr:col>
      <xdr:colOff>762000</xdr:colOff>
      <xdr:row>4</xdr:row>
      <xdr:rowOff>54428</xdr:rowOff>
    </xdr:to>
    <xdr:sp macro="" textlink="Tablas!C10">
      <xdr:nvSpPr>
        <xdr:cNvPr id="6" name="CuadroTexto 5">
          <a:extLst>
            <a:ext uri="{FF2B5EF4-FFF2-40B4-BE49-F238E27FC236}">
              <a16:creationId xmlns:a16="http://schemas.microsoft.com/office/drawing/2014/main" id="{1EECA6EB-33B3-40CA-9F50-653EF79DECA1}"/>
            </a:ext>
          </a:extLst>
        </xdr:cNvPr>
        <xdr:cNvSpPr txBox="1"/>
      </xdr:nvSpPr>
      <xdr:spPr>
        <a:xfrm>
          <a:off x="4582886" y="174171"/>
          <a:ext cx="1709057" cy="6204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fld id="{6053724C-DD72-449A-985F-7AD263374589}" type="TxLink">
            <a:rPr lang="en-US" sz="2400" b="0" i="0" u="none" strike="noStrike" kern="1200">
              <a:solidFill>
                <a:srgbClr val="000000"/>
              </a:solidFill>
              <a:latin typeface="Aptos Narrow"/>
            </a:rPr>
            <a:pPr algn="ctr"/>
            <a:t>2081</a:t>
          </a:fld>
          <a:endParaRPr lang="es-ES" sz="2400" kern="1200"/>
        </a:p>
      </xdr:txBody>
    </xdr:sp>
    <xdr:clientData/>
  </xdr:twoCellAnchor>
  <xdr:twoCellAnchor>
    <xdr:from>
      <xdr:col>6</xdr:col>
      <xdr:colOff>718457</xdr:colOff>
      <xdr:row>1</xdr:row>
      <xdr:rowOff>0</xdr:rowOff>
    </xdr:from>
    <xdr:to>
      <xdr:col>9</xdr:col>
      <xdr:colOff>43543</xdr:colOff>
      <xdr:row>4</xdr:row>
      <xdr:rowOff>65314</xdr:rowOff>
    </xdr:to>
    <xdr:sp macro="" textlink="Tablas!D10">
      <xdr:nvSpPr>
        <xdr:cNvPr id="7" name="CuadroTexto 6">
          <a:extLst>
            <a:ext uri="{FF2B5EF4-FFF2-40B4-BE49-F238E27FC236}">
              <a16:creationId xmlns:a16="http://schemas.microsoft.com/office/drawing/2014/main" id="{78927BC5-F8B2-47B2-9517-4347181A1B92}"/>
            </a:ext>
          </a:extLst>
        </xdr:cNvPr>
        <xdr:cNvSpPr txBox="1"/>
      </xdr:nvSpPr>
      <xdr:spPr>
        <a:xfrm>
          <a:off x="7043057" y="185057"/>
          <a:ext cx="1709057" cy="6204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fld id="{9EE219AF-45CB-4F31-B82E-A787F2A01457}" type="TxLink">
            <a:rPr lang="en-US" sz="2400" b="0" i="0" u="none" strike="noStrike" kern="1200">
              <a:solidFill>
                <a:srgbClr val="000000"/>
              </a:solidFill>
              <a:latin typeface="Aptos Narrow"/>
            </a:rPr>
            <a:pPr algn="ctr"/>
            <a:t>1819</a:t>
          </a:fld>
          <a:endParaRPr lang="es-ES" sz="2400" kern="1200"/>
        </a:p>
      </xdr:txBody>
    </xdr:sp>
    <xdr:clientData/>
  </xdr:twoCellAnchor>
  <xdr:twoCellAnchor>
    <xdr:from>
      <xdr:col>0</xdr:col>
      <xdr:colOff>1763487</xdr:colOff>
      <xdr:row>4</xdr:row>
      <xdr:rowOff>119742</xdr:rowOff>
    </xdr:from>
    <xdr:to>
      <xdr:col>3</xdr:col>
      <xdr:colOff>919844</xdr:colOff>
      <xdr:row>12</xdr:row>
      <xdr:rowOff>174171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B062B69-4F9E-434F-AFE6-AF8DAE395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1753810</xdr:colOff>
      <xdr:row>13</xdr:row>
      <xdr:rowOff>16934</xdr:rowOff>
    </xdr:from>
    <xdr:to>
      <xdr:col>7</xdr:col>
      <xdr:colOff>179010</xdr:colOff>
      <xdr:row>24</xdr:row>
      <xdr:rowOff>93133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97A126B-6829-4173-AA10-B6856BD37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1058335</xdr:colOff>
      <xdr:row>4</xdr:row>
      <xdr:rowOff>127000</xdr:rowOff>
    </xdr:from>
    <xdr:to>
      <xdr:col>7</xdr:col>
      <xdr:colOff>423334</xdr:colOff>
      <xdr:row>12</xdr:row>
      <xdr:rowOff>160867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1034691-09F9-4530-92D7-9A8204789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1778000</xdr:colOff>
      <xdr:row>24</xdr:row>
      <xdr:rowOff>160867</xdr:rowOff>
    </xdr:from>
    <xdr:to>
      <xdr:col>7</xdr:col>
      <xdr:colOff>169333</xdr:colOff>
      <xdr:row>36</xdr:row>
      <xdr:rowOff>127000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6A1B24-59D6-4351-A05E-49B7447B1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1261533</xdr:colOff>
      <xdr:row>0</xdr:row>
      <xdr:rowOff>152400</xdr:rowOff>
    </xdr:from>
    <xdr:to>
      <xdr:col>12</xdr:col>
      <xdr:colOff>320523</xdr:colOff>
      <xdr:row>4</xdr:row>
      <xdr:rowOff>32657</xdr:rowOff>
    </xdr:to>
    <xdr:sp macro="" textlink="Tablas!C10">
      <xdr:nvSpPr>
        <xdr:cNvPr id="3" name="CuadroTexto 2">
          <a:extLst>
            <a:ext uri="{FF2B5EF4-FFF2-40B4-BE49-F238E27FC236}">
              <a16:creationId xmlns:a16="http://schemas.microsoft.com/office/drawing/2014/main" id="{D495FF43-AF22-4492-84C8-CC2ACDC3D405}"/>
            </a:ext>
          </a:extLst>
        </xdr:cNvPr>
        <xdr:cNvSpPr txBox="1"/>
      </xdr:nvSpPr>
      <xdr:spPr>
        <a:xfrm>
          <a:off x="9973733" y="152400"/>
          <a:ext cx="2005390" cy="62532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2400" kern="1200"/>
            <a:t>1918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237067</xdr:colOff>
      <xdr:row>35</xdr:row>
      <xdr:rowOff>169334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732777C-A67D-44E5-8AC9-A54F2033D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84666</xdr:colOff>
      <xdr:row>8</xdr:row>
      <xdr:rowOff>143932</xdr:rowOff>
    </xdr:from>
    <xdr:to>
      <xdr:col>0</xdr:col>
      <xdr:colOff>1446952</xdr:colOff>
      <xdr:row>15</xdr:row>
      <xdr:rowOff>93132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Hipertensión 1">
              <a:extLst>
                <a:ext uri="{FF2B5EF4-FFF2-40B4-BE49-F238E27FC236}">
                  <a16:creationId xmlns:a16="http://schemas.microsoft.com/office/drawing/2014/main" id="{2A99F732-7057-44EF-9B80-89ACCBCF89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ipertensió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66" y="1634065"/>
              <a:ext cx="1362286" cy="12530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16</xdr:row>
      <xdr:rowOff>84666</xdr:rowOff>
    </xdr:from>
    <xdr:to>
      <xdr:col>0</xdr:col>
      <xdr:colOff>1464733</xdr:colOff>
      <xdr:row>23</xdr:row>
      <xdr:rowOff>24553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Fumador 1">
              <a:extLst>
                <a:ext uri="{FF2B5EF4-FFF2-40B4-BE49-F238E27FC236}">
                  <a16:creationId xmlns:a16="http://schemas.microsoft.com/office/drawing/2014/main" id="{B2C98CB2-D336-46D3-BE3B-D865032F21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mado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64933"/>
              <a:ext cx="1464733" cy="12437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Sánchez Bello" refreshedDate="45676.501009143518" createdVersion="8" refreshedVersion="8" minRefreshableVersion="3" recordCount="3901" xr:uid="{04F70D48-8126-45AD-9660-8056CC9292BC}">
  <cacheSource type="worksheet">
    <worksheetSource ref="A1:P1048576" sheet="smoking_health_data_final"/>
  </cacheSource>
  <cacheFields count="14">
    <cacheField name="Edad" numFmtId="0">
      <sharedItems containsString="0" containsBlank="1" containsNumber="1" containsInteger="1" minValue="32" maxValue="70" count="40">
        <n v="54"/>
        <n v="45"/>
        <n v="58"/>
        <n v="42"/>
        <n v="57"/>
        <n v="43"/>
        <n v="37"/>
        <n v="49"/>
        <n v="55"/>
        <n v="39"/>
        <n v="53"/>
        <n v="48"/>
        <n v="46"/>
        <n v="40"/>
        <n v="56"/>
        <n v="38"/>
        <n v="65"/>
        <n v="41"/>
        <n v="44"/>
        <n v="36"/>
        <n v="64"/>
        <n v="68"/>
        <n v="52"/>
        <n v="60"/>
        <n v="67"/>
        <n v="35"/>
        <n v="34"/>
        <n v="51"/>
        <n v="63"/>
        <n v="62"/>
        <n v="59"/>
        <n v="61"/>
        <n v="50"/>
        <n v="66"/>
        <n v="47"/>
        <n v="70"/>
        <n v="69"/>
        <n v="33"/>
        <n v="32"/>
        <m/>
      </sharedItems>
      <fieldGroup base="0">
        <rangePr startNum="32" endNum="70" groupInterval="10"/>
        <groupItems count="6">
          <s v="(en blanco)"/>
          <s v="32-41"/>
          <s v="42-51"/>
          <s v="52-61"/>
          <s v="62-71"/>
          <s v="&gt;72"/>
        </groupItems>
      </fieldGroup>
    </cacheField>
    <cacheField name="Género" numFmtId="0">
      <sharedItems containsBlank="1" count="3">
        <s v="male"/>
        <s v="female"/>
        <m/>
      </sharedItems>
    </cacheField>
    <cacheField name="Fumador" numFmtId="0">
      <sharedItems containsBlank="1" count="3">
        <s v="no"/>
        <s v="yes"/>
        <m/>
      </sharedItems>
    </cacheField>
    <cacheField name="Ritmo cardiaco" numFmtId="0">
      <sharedItems containsString="0" containsBlank="1" containsNumber="1" containsInteger="1" minValue="44" maxValue="143"/>
    </cacheField>
    <cacheField name="Presión sistólica" numFmtId="0">
      <sharedItems containsBlank="1" containsMixedTypes="1" containsNumber="1" minValue="83.5" maxValue="207.5"/>
    </cacheField>
    <cacheField name="Hipertensión (0/1)" numFmtId="0">
      <sharedItems containsString="0" containsBlank="1" containsNumber="1" containsInteger="1" minValue="0" maxValue="1" count="3">
        <n v="0"/>
        <n v="1"/>
        <m/>
      </sharedItems>
    </cacheField>
    <cacheField name="Hipertensión" numFmtId="0">
      <sharedItems containsBlank="1" count="3">
        <s v="no"/>
        <s v="si"/>
        <m/>
      </sharedItems>
    </cacheField>
    <cacheField name="Presión diastólica" numFmtId="0">
      <sharedItems containsBlank="1"/>
    </cacheField>
    <cacheField name="cigs por dia" numFmtId="0">
      <sharedItems containsString="0" containsBlank="1" containsNumber="1" containsInteger="1" minValue="0" maxValue="70"/>
    </cacheField>
    <cacheField name="colesterol" numFmtId="0">
      <sharedItems containsString="0" containsBlank="1" containsNumber="1" containsInteger="1" minValue="113" maxValue="696"/>
    </cacheField>
    <cacheField name="Colest desc" numFmtId="0">
      <sharedItems containsBlank="1" containsMixedTypes="1" containsNumber="1" containsInteger="1" minValue="113" maxValue="696"/>
    </cacheField>
    <cacheField name="Hipercolesterolemia (y/n)" numFmtId="0">
      <sharedItems containsString="0" containsBlank="1" containsNumber="1" containsInteger="1" minValue="0" maxValue="1" count="3">
        <n v="1"/>
        <n v="0"/>
        <m/>
      </sharedItems>
    </cacheField>
    <cacheField name="Cigarros diarios" numFmtId="0">
      <sharedItems containsString="0" containsBlank="1" containsNumber="1" containsInteger="1" minValue="0" maxValue="70"/>
    </cacheField>
    <cacheField name="Colest" numFmtId="0">
      <sharedItems containsBlank="1" count="3">
        <s v="si"/>
        <s v="no"/>
        <m/>
      </sharedItems>
    </cacheField>
  </cacheFields>
  <extLst>
    <ext xmlns:x14="http://schemas.microsoft.com/office/spreadsheetml/2009/9/main" uri="{725AE2AE-9491-48be-B2B4-4EB974FC3084}">
      <x14:pivotCacheDefinition pivotCacheId="117496784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Sánchez Bello" refreshedDate="45683.781678125" createdVersion="8" refreshedVersion="8" minRefreshableVersion="3" recordCount="3901" xr:uid="{1F920993-6308-423F-83B2-7EC61D2F7EAA}">
  <cacheSource type="worksheet">
    <worksheetSource ref="A1:P1048576" sheet="smoking_health_data_final"/>
  </cacheSource>
  <cacheFields count="16">
    <cacheField name="Edad" numFmtId="0">
      <sharedItems containsString="0" containsBlank="1" containsNumber="1" containsInteger="1" minValue="32" maxValue="70" count="40">
        <n v="54"/>
        <n v="45"/>
        <n v="58"/>
        <n v="42"/>
        <n v="57"/>
        <n v="43"/>
        <n v="37"/>
        <n v="49"/>
        <n v="55"/>
        <n v="39"/>
        <n v="53"/>
        <n v="48"/>
        <n v="46"/>
        <n v="40"/>
        <n v="56"/>
        <n v="38"/>
        <n v="65"/>
        <n v="41"/>
        <n v="44"/>
        <n v="36"/>
        <n v="64"/>
        <n v="68"/>
        <n v="52"/>
        <n v="60"/>
        <n v="67"/>
        <n v="35"/>
        <n v="34"/>
        <n v="51"/>
        <n v="63"/>
        <n v="62"/>
        <n v="59"/>
        <n v="61"/>
        <n v="50"/>
        <n v="66"/>
        <n v="47"/>
        <n v="70"/>
        <n v="69"/>
        <n v="33"/>
        <n v="32"/>
        <m/>
      </sharedItems>
      <fieldGroup base="0">
        <rangePr autoStart="0" startNum="33" endNum="70" groupInterval="10"/>
        <groupItems count="6">
          <s v="&lt;33 o (en blanco)"/>
          <s v="33-42"/>
          <s v="43-52"/>
          <s v="53-62"/>
          <s v="63-72"/>
          <s v="&gt;73"/>
        </groupItems>
      </fieldGroup>
    </cacheField>
    <cacheField name="Género" numFmtId="0">
      <sharedItems containsBlank="1"/>
    </cacheField>
    <cacheField name="Fumador" numFmtId="0">
      <sharedItems containsBlank="1"/>
    </cacheField>
    <cacheField name="Ritmo cardiaco" numFmtId="0">
      <sharedItems containsString="0" containsBlank="1" containsNumber="1" containsInteger="1" minValue="44" maxValue="143"/>
    </cacheField>
    <cacheField name="Taquicardia 1/0" numFmtId="0">
      <sharedItems containsString="0" containsBlank="1" containsNumber="1" containsInteger="1" minValue="0" maxValue="1"/>
    </cacheField>
    <cacheField name="Taquicardia" numFmtId="0">
      <sharedItems containsBlank="1" count="3">
        <s v="no"/>
        <s v="si"/>
        <m/>
      </sharedItems>
    </cacheField>
    <cacheField name="Presión sistólica" numFmtId="0">
      <sharedItems containsBlank="1" containsMixedTypes="1" containsNumber="1" minValue="83.5" maxValue="207.5"/>
    </cacheField>
    <cacheField name="Hipertensión (0/1)" numFmtId="0">
      <sharedItems containsString="0" containsBlank="1" containsNumber="1" containsInteger="1" minValue="0" maxValue="1"/>
    </cacheField>
    <cacheField name="Hipertensión" numFmtId="0">
      <sharedItems containsBlank="1" count="3">
        <s v="no"/>
        <s v="si"/>
        <m/>
      </sharedItems>
    </cacheField>
    <cacheField name="Presión diastólica" numFmtId="0">
      <sharedItems containsBlank="1"/>
    </cacheField>
    <cacheField name="cigs por dia" numFmtId="0">
      <sharedItems containsString="0" containsBlank="1" containsNumber="1" containsInteger="1" minValue="0" maxValue="70" count="3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3"/>
        <n v="25"/>
        <n v="29"/>
        <n v="30"/>
        <n v="35"/>
        <n v="38"/>
        <n v="40"/>
        <n v="43"/>
        <n v="45"/>
        <n v="50"/>
        <n v="60"/>
        <n v="70"/>
        <m/>
      </sharedItems>
      <fieldGroup base="10">
        <rangePr autoStart="0" startNum="1" endNum="70" groupInterval="5"/>
        <groupItems count="16">
          <s v="&lt;1 o (en blanco)"/>
          <s v="1-5"/>
          <s v="6-10"/>
          <s v="11-15"/>
          <s v="16-20"/>
          <s v="21-25"/>
          <s v="26-30"/>
          <s v="31-35"/>
          <s v="36-40"/>
          <s v="41-45"/>
          <s v="46-50"/>
          <s v="51-55"/>
          <s v="56-60"/>
          <s v="61-65"/>
          <s v="66-70"/>
          <s v="&gt;71"/>
        </groupItems>
      </fieldGroup>
    </cacheField>
    <cacheField name="colesterol" numFmtId="0">
      <sharedItems containsString="0" containsBlank="1" containsNumber="1" containsInteger="1" minValue="113" maxValue="696"/>
    </cacheField>
    <cacheField name="Colest desc" numFmtId="0">
      <sharedItems containsBlank="1" containsMixedTypes="1" containsNumber="1" containsInteger="1" minValue="113" maxValue="696"/>
    </cacheField>
    <cacheField name="Hipercolesterolemia (y/n)" numFmtId="0">
      <sharedItems containsString="0" containsBlank="1" containsNumber="1" containsInteger="1" minValue="0" maxValue="1"/>
    </cacheField>
    <cacheField name="Cigarros diarios" numFmtId="0">
      <sharedItems containsString="0" containsBlank="1" containsNumber="1" containsInteger="1" minValue="0" maxValue="70" count="3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3"/>
        <n v="25"/>
        <n v="29"/>
        <n v="30"/>
        <n v="35"/>
        <n v="38"/>
        <n v="40"/>
        <n v="43"/>
        <n v="45"/>
        <n v="50"/>
        <n v="60"/>
        <n v="70"/>
        <m/>
      </sharedItems>
    </cacheField>
    <cacheField name="Colest" numFmtId="0">
      <sharedItems containsBlank="1"/>
    </cacheField>
  </cacheFields>
  <extLst>
    <ext xmlns:x14="http://schemas.microsoft.com/office/spreadsheetml/2009/9/main" uri="{725AE2AE-9491-48be-B2B4-4EB974FC3084}">
      <x14:pivotCacheDefinition pivotCacheId="17155285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1">
  <r>
    <x v="0"/>
    <x v="0"/>
    <x v="0"/>
    <n v="95"/>
    <s v="110"/>
    <x v="0"/>
    <x v="0"/>
    <s v="72"/>
    <n v="0"/>
    <n v="219"/>
    <n v="219"/>
    <x v="0"/>
    <n v="0"/>
    <x v="0"/>
  </r>
  <r>
    <x v="1"/>
    <x v="0"/>
    <x v="0"/>
    <n v="64"/>
    <s v="121"/>
    <x v="0"/>
    <x v="0"/>
    <s v="72"/>
    <n v="0"/>
    <n v="248"/>
    <n v="248"/>
    <x v="0"/>
    <n v="0"/>
    <x v="0"/>
  </r>
  <r>
    <x v="2"/>
    <x v="0"/>
    <x v="0"/>
    <n v="81"/>
    <n v="127.5"/>
    <x v="0"/>
    <x v="0"/>
    <s v="76"/>
    <n v="0"/>
    <n v="235"/>
    <n v="235"/>
    <x v="0"/>
    <n v="0"/>
    <x v="0"/>
  </r>
  <r>
    <x v="3"/>
    <x v="0"/>
    <x v="0"/>
    <n v="90"/>
    <n v="122.5"/>
    <x v="0"/>
    <x v="0"/>
    <s v="80"/>
    <n v="0"/>
    <n v="225"/>
    <n v="225"/>
    <x v="0"/>
    <n v="0"/>
    <x v="0"/>
  </r>
  <r>
    <x v="3"/>
    <x v="0"/>
    <x v="0"/>
    <n v="62"/>
    <s v="119"/>
    <x v="0"/>
    <x v="0"/>
    <s v="80"/>
    <n v="0"/>
    <n v="226"/>
    <n v="226"/>
    <x v="0"/>
    <n v="0"/>
    <x v="0"/>
  </r>
  <r>
    <x v="4"/>
    <x v="0"/>
    <x v="0"/>
    <n v="62"/>
    <n v="107.5"/>
    <x v="0"/>
    <x v="0"/>
    <s v="72.5"/>
    <n v="0"/>
    <n v="223"/>
    <n v="223"/>
    <x v="0"/>
    <n v="0"/>
    <x v="0"/>
  </r>
  <r>
    <x v="5"/>
    <x v="0"/>
    <x v="0"/>
    <n v="75"/>
    <n v="109.5"/>
    <x v="0"/>
    <x v="0"/>
    <s v="69"/>
    <n v="0"/>
    <n v="222"/>
    <n v="222"/>
    <x v="0"/>
    <n v="0"/>
    <x v="0"/>
  </r>
  <r>
    <x v="3"/>
    <x v="0"/>
    <x v="0"/>
    <n v="66"/>
    <s v="123"/>
    <x v="0"/>
    <x v="0"/>
    <s v="73"/>
    <n v="0"/>
    <n v="196"/>
    <n v="196"/>
    <x v="1"/>
    <n v="0"/>
    <x v="1"/>
  </r>
  <r>
    <x v="6"/>
    <x v="0"/>
    <x v="0"/>
    <n v="65"/>
    <n v="123.5"/>
    <x v="0"/>
    <x v="0"/>
    <s v="77"/>
    <n v="0"/>
    <n v="188"/>
    <n v="188"/>
    <x v="1"/>
    <n v="0"/>
    <x v="1"/>
  </r>
  <r>
    <x v="7"/>
    <x v="0"/>
    <x v="0"/>
    <n v="93"/>
    <n v="127.5"/>
    <x v="0"/>
    <x v="0"/>
    <s v="81.5"/>
    <n v="0"/>
    <n v="256"/>
    <n v="256"/>
    <x v="0"/>
    <n v="0"/>
    <x v="0"/>
  </r>
  <r>
    <x v="8"/>
    <x v="0"/>
    <x v="0"/>
    <n v="70"/>
    <n v="132.5"/>
    <x v="0"/>
    <x v="0"/>
    <s v="85.5"/>
    <n v="0"/>
    <n v="214"/>
    <n v="214"/>
    <x v="0"/>
    <n v="0"/>
    <x v="0"/>
  </r>
  <r>
    <x v="9"/>
    <x v="0"/>
    <x v="0"/>
    <n v="85"/>
    <s v="121"/>
    <x v="0"/>
    <x v="0"/>
    <s v="82"/>
    <n v="0"/>
    <n v="285"/>
    <n v="285"/>
    <x v="0"/>
    <n v="0"/>
    <x v="0"/>
  </r>
  <r>
    <x v="10"/>
    <x v="0"/>
    <x v="0"/>
    <n v="58"/>
    <s v="130"/>
    <x v="0"/>
    <x v="0"/>
    <s v="86"/>
    <n v="0"/>
    <n v="276"/>
    <n v="276"/>
    <x v="0"/>
    <n v="0"/>
    <x v="0"/>
  </r>
  <r>
    <x v="1"/>
    <x v="0"/>
    <x v="0"/>
    <n v="83"/>
    <n v="145.5"/>
    <x v="1"/>
    <x v="1"/>
    <s v="99"/>
    <n v="0"/>
    <n v="170"/>
    <n v="170"/>
    <x v="1"/>
    <n v="0"/>
    <x v="1"/>
  </r>
  <r>
    <x v="11"/>
    <x v="0"/>
    <x v="0"/>
    <n v="75"/>
    <s v="131"/>
    <x v="0"/>
    <x v="0"/>
    <s v="52"/>
    <n v="0"/>
    <n v="175"/>
    <n v="175"/>
    <x v="1"/>
    <n v="0"/>
    <x v="1"/>
  </r>
  <r>
    <x v="2"/>
    <x v="1"/>
    <x v="0"/>
    <n v="75"/>
    <s v="126"/>
    <x v="0"/>
    <x v="0"/>
    <s v="52"/>
    <n v="0"/>
    <n v="240"/>
    <n v="240"/>
    <x v="0"/>
    <n v="0"/>
    <x v="0"/>
  </r>
  <r>
    <x v="12"/>
    <x v="1"/>
    <x v="0"/>
    <n v="80"/>
    <s v="102"/>
    <x v="0"/>
    <x v="0"/>
    <s v="56"/>
    <n v="0"/>
    <n v="199"/>
    <n v="199"/>
    <x v="1"/>
    <n v="0"/>
    <x v="1"/>
  </r>
  <r>
    <x v="1"/>
    <x v="1"/>
    <x v="0"/>
    <n v="75"/>
    <s v="106"/>
    <x v="0"/>
    <x v="0"/>
    <s v="58"/>
    <n v="0"/>
    <n v="235"/>
    <n v="235"/>
    <x v="0"/>
    <n v="0"/>
    <x v="0"/>
  </r>
  <r>
    <x v="6"/>
    <x v="1"/>
    <x v="0"/>
    <n v="81"/>
    <s v="112"/>
    <x v="0"/>
    <x v="0"/>
    <s v="60"/>
    <n v="0"/>
    <n v="300"/>
    <n v="300"/>
    <x v="0"/>
    <n v="0"/>
    <x v="0"/>
  </r>
  <r>
    <x v="12"/>
    <x v="1"/>
    <x v="0"/>
    <n v="60"/>
    <s v="90"/>
    <x v="0"/>
    <x v="0"/>
    <s v="60"/>
    <n v="0"/>
    <n v="232"/>
    <n v="232"/>
    <x v="0"/>
    <n v="0"/>
    <x v="0"/>
  </r>
  <r>
    <x v="13"/>
    <x v="1"/>
    <x v="0"/>
    <n v="72"/>
    <s v="100"/>
    <x v="0"/>
    <x v="0"/>
    <s v="60"/>
    <n v="0"/>
    <n v="219"/>
    <n v="219"/>
    <x v="0"/>
    <n v="0"/>
    <x v="0"/>
  </r>
  <r>
    <x v="14"/>
    <x v="1"/>
    <x v="0"/>
    <n v="75"/>
    <n v="112.5"/>
    <x v="0"/>
    <x v="0"/>
    <s v="60"/>
    <n v="0"/>
    <n v="248"/>
    <n v="248"/>
    <x v="0"/>
    <n v="0"/>
    <x v="0"/>
  </r>
  <r>
    <x v="15"/>
    <x v="1"/>
    <x v="0"/>
    <n v="60"/>
    <n v="102.5"/>
    <x v="0"/>
    <x v="0"/>
    <s v="60"/>
    <n v="0"/>
    <n v="167"/>
    <n v="167"/>
    <x v="1"/>
    <n v="0"/>
    <x v="1"/>
  </r>
  <r>
    <x v="2"/>
    <x v="1"/>
    <x v="0"/>
    <n v="71"/>
    <s v="102"/>
    <x v="0"/>
    <x v="0"/>
    <s v="60"/>
    <n v="0"/>
    <n v="210"/>
    <n v="210"/>
    <x v="0"/>
    <n v="0"/>
    <x v="0"/>
  </r>
  <r>
    <x v="14"/>
    <x v="1"/>
    <x v="0"/>
    <n v="75"/>
    <s v="120"/>
    <x v="0"/>
    <x v="0"/>
    <s v="60"/>
    <n v="0"/>
    <n v="207"/>
    <n v="207"/>
    <x v="0"/>
    <n v="0"/>
    <x v="0"/>
  </r>
  <r>
    <x v="16"/>
    <x v="0"/>
    <x v="0"/>
    <n v="60"/>
    <s v="111"/>
    <x v="0"/>
    <x v="0"/>
    <s v="60"/>
    <n v="0"/>
    <n v="253"/>
    <n v="253"/>
    <x v="0"/>
    <n v="0"/>
    <x v="0"/>
  </r>
  <r>
    <x v="17"/>
    <x v="1"/>
    <x v="0"/>
    <n v="75"/>
    <s v="110"/>
    <x v="0"/>
    <x v="0"/>
    <s v="60"/>
    <n v="0"/>
    <n v="225"/>
    <n v="225"/>
    <x v="0"/>
    <n v="0"/>
    <x v="0"/>
  </r>
  <r>
    <x v="2"/>
    <x v="0"/>
    <x v="0"/>
    <n v="105"/>
    <s v="98"/>
    <x v="0"/>
    <x v="0"/>
    <s v="60"/>
    <n v="0"/>
    <n v="149"/>
    <n v="149"/>
    <x v="1"/>
    <n v="0"/>
    <x v="1"/>
  </r>
  <r>
    <x v="9"/>
    <x v="1"/>
    <x v="0"/>
    <n v="64"/>
    <n v="97.5"/>
    <x v="0"/>
    <x v="0"/>
    <s v="60"/>
    <n v="0"/>
    <n v="195"/>
    <n v="195"/>
    <x v="1"/>
    <n v="0"/>
    <x v="1"/>
  </r>
  <r>
    <x v="15"/>
    <x v="1"/>
    <x v="0"/>
    <n v="65"/>
    <s v="115"/>
    <x v="0"/>
    <x v="0"/>
    <s v="60"/>
    <n v="0"/>
    <n v="169"/>
    <n v="169"/>
    <x v="1"/>
    <n v="0"/>
    <x v="1"/>
  </r>
  <r>
    <x v="18"/>
    <x v="0"/>
    <x v="0"/>
    <n v="53"/>
    <s v="116"/>
    <x v="0"/>
    <x v="0"/>
    <s v="62"/>
    <n v="0"/>
    <n v="169"/>
    <n v="169"/>
    <x v="1"/>
    <n v="0"/>
    <x v="1"/>
  </r>
  <r>
    <x v="5"/>
    <x v="1"/>
    <x v="0"/>
    <n v="74"/>
    <s v="96"/>
    <x v="0"/>
    <x v="0"/>
    <s v="62"/>
    <n v="0"/>
    <n v="213"/>
    <n v="213"/>
    <x v="0"/>
    <n v="0"/>
    <x v="0"/>
  </r>
  <r>
    <x v="18"/>
    <x v="1"/>
    <x v="0"/>
    <n v="75"/>
    <s v="112"/>
    <x v="0"/>
    <x v="0"/>
    <s v="62"/>
    <n v="0"/>
    <n v="192"/>
    <n v="192"/>
    <x v="1"/>
    <n v="0"/>
    <x v="1"/>
  </r>
  <r>
    <x v="19"/>
    <x v="1"/>
    <x v="0"/>
    <n v="75"/>
    <s v="108"/>
    <x v="0"/>
    <x v="0"/>
    <s v="62"/>
    <n v="0"/>
    <n v="200"/>
    <n v="200"/>
    <x v="0"/>
    <n v="0"/>
    <x v="0"/>
  </r>
  <r>
    <x v="17"/>
    <x v="1"/>
    <x v="0"/>
    <n v="63"/>
    <s v="108"/>
    <x v="0"/>
    <x v="0"/>
    <s v="62"/>
    <n v="0"/>
    <n v="228"/>
    <n v="228"/>
    <x v="0"/>
    <n v="0"/>
    <x v="0"/>
  </r>
  <r>
    <x v="16"/>
    <x v="1"/>
    <x v="0"/>
    <n v="80"/>
    <s v="94"/>
    <x v="0"/>
    <x v="0"/>
    <s v="62"/>
    <n v="0"/>
    <n v="212"/>
    <n v="212"/>
    <x v="0"/>
    <n v="0"/>
    <x v="0"/>
  </r>
  <r>
    <x v="20"/>
    <x v="0"/>
    <x v="0"/>
    <n v="70"/>
    <s v="94"/>
    <x v="0"/>
    <x v="0"/>
    <s v="62"/>
    <n v="0"/>
    <n v="185"/>
    <n v="185"/>
    <x v="1"/>
    <n v="0"/>
    <x v="1"/>
  </r>
  <r>
    <x v="8"/>
    <x v="1"/>
    <x v="0"/>
    <n v="82"/>
    <n v="100.5"/>
    <x v="0"/>
    <x v="0"/>
    <s v="62"/>
    <n v="0"/>
    <n v="204"/>
    <n v="204"/>
    <x v="0"/>
    <n v="0"/>
    <x v="0"/>
  </r>
  <r>
    <x v="21"/>
    <x v="0"/>
    <x v="0"/>
    <n v="60"/>
    <s v="130"/>
    <x v="0"/>
    <x v="0"/>
    <s v="62"/>
    <n v="0"/>
    <n v="237"/>
    <n v="237"/>
    <x v="0"/>
    <n v="0"/>
    <x v="0"/>
  </r>
  <r>
    <x v="9"/>
    <x v="1"/>
    <x v="0"/>
    <n v="70"/>
    <s v="103"/>
    <x v="0"/>
    <x v="0"/>
    <s v="62"/>
    <n v="0"/>
    <n v="181"/>
    <n v="181"/>
    <x v="1"/>
    <n v="0"/>
    <x v="1"/>
  </r>
  <r>
    <x v="15"/>
    <x v="1"/>
    <x v="0"/>
    <n v="75"/>
    <s v="99"/>
    <x v="0"/>
    <x v="0"/>
    <s v="62"/>
    <n v="0"/>
    <n v="227"/>
    <n v="227"/>
    <x v="0"/>
    <n v="0"/>
    <x v="0"/>
  </r>
  <r>
    <x v="0"/>
    <x v="1"/>
    <x v="0"/>
    <n v="67"/>
    <s v="98"/>
    <x v="0"/>
    <x v="0"/>
    <s v="64"/>
    <n v="0"/>
    <n v="270"/>
    <n v="270"/>
    <x v="0"/>
    <n v="0"/>
    <x v="0"/>
  </r>
  <r>
    <x v="4"/>
    <x v="1"/>
    <x v="0"/>
    <n v="60"/>
    <s v="96"/>
    <x v="0"/>
    <x v="0"/>
    <s v="64"/>
    <n v="0"/>
    <n v="197"/>
    <n v="197"/>
    <x v="1"/>
    <n v="0"/>
    <x v="1"/>
  </r>
  <r>
    <x v="17"/>
    <x v="1"/>
    <x v="0"/>
    <n v="60"/>
    <s v="102"/>
    <x v="0"/>
    <x v="0"/>
    <s v="64"/>
    <n v="0"/>
    <n v="168"/>
    <n v="168"/>
    <x v="1"/>
    <n v="0"/>
    <x v="1"/>
  </r>
  <r>
    <x v="22"/>
    <x v="1"/>
    <x v="0"/>
    <n v="58"/>
    <s v="159"/>
    <x v="1"/>
    <x v="1"/>
    <s v="64"/>
    <n v="0"/>
    <n v="215"/>
    <n v="215"/>
    <x v="0"/>
    <n v="0"/>
    <x v="0"/>
  </r>
  <r>
    <x v="17"/>
    <x v="1"/>
    <x v="0"/>
    <n v="72"/>
    <s v="108"/>
    <x v="0"/>
    <x v="0"/>
    <s v="64"/>
    <n v="0"/>
    <n v="187"/>
    <n v="187"/>
    <x v="1"/>
    <n v="0"/>
    <x v="1"/>
  </r>
  <r>
    <x v="23"/>
    <x v="1"/>
    <x v="0"/>
    <n v="82"/>
    <s v="114"/>
    <x v="0"/>
    <x v="0"/>
    <s v="64"/>
    <n v="0"/>
    <n v="391"/>
    <n v="391"/>
    <x v="0"/>
    <n v="0"/>
    <x v="0"/>
  </r>
  <r>
    <x v="15"/>
    <x v="1"/>
    <x v="0"/>
    <n v="90"/>
    <s v="111"/>
    <x v="0"/>
    <x v="0"/>
    <s v="68"/>
    <n v="0"/>
    <n v="171"/>
    <n v="171"/>
    <x v="1"/>
    <n v="0"/>
    <x v="1"/>
  </r>
  <r>
    <x v="24"/>
    <x v="1"/>
    <x v="0"/>
    <n v="70"/>
    <s v="128"/>
    <x v="0"/>
    <x v="0"/>
    <s v="68"/>
    <n v="0"/>
    <n v="249"/>
    <n v="249"/>
    <x v="0"/>
    <n v="0"/>
    <x v="0"/>
  </r>
  <r>
    <x v="17"/>
    <x v="0"/>
    <x v="0"/>
    <n v="65"/>
    <s v="113"/>
    <x v="0"/>
    <x v="0"/>
    <s v="68"/>
    <n v="0"/>
    <n v="215"/>
    <n v="215"/>
    <x v="0"/>
    <n v="0"/>
    <x v="0"/>
  </r>
  <r>
    <x v="10"/>
    <x v="1"/>
    <x v="0"/>
    <n v="60"/>
    <s v="103"/>
    <x v="0"/>
    <x v="0"/>
    <s v="68"/>
    <n v="0"/>
    <n v="245"/>
    <n v="245"/>
    <x v="0"/>
    <n v="0"/>
    <x v="0"/>
  </r>
  <r>
    <x v="5"/>
    <x v="1"/>
    <x v="0"/>
    <n v="76"/>
    <n v="115.5"/>
    <x v="0"/>
    <x v="0"/>
    <s v="68"/>
    <n v="0"/>
    <n v="202"/>
    <n v="202"/>
    <x v="0"/>
    <n v="0"/>
    <x v="0"/>
  </r>
  <r>
    <x v="25"/>
    <x v="1"/>
    <x v="0"/>
    <n v="75"/>
    <s v="130"/>
    <x v="0"/>
    <x v="0"/>
    <s v="68"/>
    <n v="0"/>
    <n v="216"/>
    <n v="216"/>
    <x v="0"/>
    <n v="0"/>
    <x v="0"/>
  </r>
  <r>
    <x v="20"/>
    <x v="0"/>
    <x v="0"/>
    <n v="80"/>
    <s v="120"/>
    <x v="0"/>
    <x v="0"/>
    <s v="68"/>
    <n v="0"/>
    <n v="210"/>
    <n v="210"/>
    <x v="0"/>
    <n v="0"/>
    <x v="0"/>
  </r>
  <r>
    <x v="9"/>
    <x v="1"/>
    <x v="0"/>
    <n v="80"/>
    <s v="114"/>
    <x v="0"/>
    <x v="0"/>
    <s v="68"/>
    <n v="0"/>
    <n v="175"/>
    <n v="175"/>
    <x v="1"/>
    <n v="0"/>
    <x v="1"/>
  </r>
  <r>
    <x v="12"/>
    <x v="1"/>
    <x v="0"/>
    <n v="68"/>
    <s v="110"/>
    <x v="0"/>
    <x v="0"/>
    <s v="68"/>
    <n v="0"/>
    <n v="193"/>
    <n v="193"/>
    <x v="1"/>
    <n v="0"/>
    <x v="1"/>
  </r>
  <r>
    <x v="9"/>
    <x v="1"/>
    <x v="0"/>
    <n v="85"/>
    <s v="127"/>
    <x v="0"/>
    <x v="0"/>
    <s v="68"/>
    <n v="0"/>
    <n v="253"/>
    <n v="253"/>
    <x v="0"/>
    <n v="0"/>
    <x v="0"/>
  </r>
  <r>
    <x v="3"/>
    <x v="1"/>
    <x v="0"/>
    <n v="72"/>
    <s v="116"/>
    <x v="0"/>
    <x v="0"/>
    <s v="68"/>
    <n v="0"/>
    <n v="212"/>
    <n v="212"/>
    <x v="0"/>
    <n v="0"/>
    <x v="0"/>
  </r>
  <r>
    <x v="26"/>
    <x v="1"/>
    <x v="0"/>
    <n v="80"/>
    <s v="102"/>
    <x v="0"/>
    <x v="0"/>
    <s v="68"/>
    <n v="0"/>
    <n v="227"/>
    <n v="227"/>
    <x v="0"/>
    <n v="0"/>
    <x v="0"/>
  </r>
  <r>
    <x v="10"/>
    <x v="0"/>
    <x v="0"/>
    <n v="76"/>
    <s v="113"/>
    <x v="0"/>
    <x v="0"/>
    <s v="68"/>
    <n v="0"/>
    <n v="234"/>
    <n v="234"/>
    <x v="0"/>
    <n v="0"/>
    <x v="0"/>
  </r>
  <r>
    <x v="27"/>
    <x v="0"/>
    <x v="0"/>
    <n v="58"/>
    <s v="113"/>
    <x v="0"/>
    <x v="0"/>
    <s v="68"/>
    <n v="0"/>
    <n v="199"/>
    <n v="199"/>
    <x v="1"/>
    <n v="0"/>
    <x v="1"/>
  </r>
  <r>
    <x v="26"/>
    <x v="1"/>
    <x v="0"/>
    <n v="60"/>
    <n v="108.5"/>
    <x v="0"/>
    <x v="0"/>
    <s v="68"/>
    <n v="0"/>
    <n v="196"/>
    <n v="196"/>
    <x v="1"/>
    <n v="0"/>
    <x v="1"/>
  </r>
  <r>
    <x v="7"/>
    <x v="0"/>
    <x v="0"/>
    <n v="68"/>
    <s v="108"/>
    <x v="0"/>
    <x v="0"/>
    <s v="68"/>
    <n v="0"/>
    <n v="230"/>
    <n v="230"/>
    <x v="0"/>
    <n v="0"/>
    <x v="0"/>
  </r>
  <r>
    <x v="4"/>
    <x v="1"/>
    <x v="0"/>
    <n v="77"/>
    <s v="123"/>
    <x v="0"/>
    <x v="0"/>
    <s v="72"/>
    <n v="0"/>
    <n v="175"/>
    <n v="175"/>
    <x v="1"/>
    <n v="0"/>
    <x v="1"/>
  </r>
  <r>
    <x v="11"/>
    <x v="0"/>
    <x v="0"/>
    <n v="69"/>
    <s v="116"/>
    <x v="0"/>
    <x v="0"/>
    <s v="72"/>
    <n v="0"/>
    <n v="323"/>
    <n v="323"/>
    <x v="0"/>
    <n v="0"/>
    <x v="0"/>
  </r>
  <r>
    <x v="13"/>
    <x v="1"/>
    <x v="0"/>
    <n v="70"/>
    <n v="109.5"/>
    <x v="0"/>
    <x v="0"/>
    <s v="72"/>
    <n v="0"/>
    <n v="195"/>
    <n v="195"/>
    <x v="1"/>
    <n v="0"/>
    <x v="1"/>
  </r>
  <r>
    <x v="28"/>
    <x v="0"/>
    <x v="0"/>
    <n v="68"/>
    <s v="130"/>
    <x v="0"/>
    <x v="0"/>
    <s v="72"/>
    <n v="0"/>
    <n v="207"/>
    <n v="207"/>
    <x v="0"/>
    <n v="0"/>
    <x v="0"/>
  </r>
  <r>
    <x v="3"/>
    <x v="0"/>
    <x v="0"/>
    <n v="60"/>
    <s v="116"/>
    <x v="0"/>
    <x v="0"/>
    <s v="72"/>
    <n v="0"/>
    <n v="253"/>
    <n v="253"/>
    <x v="0"/>
    <n v="0"/>
    <x v="0"/>
  </r>
  <r>
    <x v="25"/>
    <x v="0"/>
    <x v="0"/>
    <n v="55"/>
    <s v="108"/>
    <x v="0"/>
    <x v="0"/>
    <s v="72"/>
    <n v="0"/>
    <n v="290"/>
    <n v="290"/>
    <x v="0"/>
    <n v="0"/>
    <x v="0"/>
  </r>
  <r>
    <x v="13"/>
    <x v="0"/>
    <x v="0"/>
    <n v="63"/>
    <s v="102"/>
    <x v="0"/>
    <x v="0"/>
    <s v="72"/>
    <n v="0"/>
    <n v="185"/>
    <n v="185"/>
    <x v="1"/>
    <n v="0"/>
    <x v="1"/>
  </r>
  <r>
    <x v="29"/>
    <x v="0"/>
    <x v="0"/>
    <n v="62"/>
    <s v="114"/>
    <x v="0"/>
    <x v="0"/>
    <s v="72"/>
    <n v="0"/>
    <n v="237"/>
    <n v="237"/>
    <x v="0"/>
    <n v="0"/>
    <x v="0"/>
  </r>
  <r>
    <x v="9"/>
    <x v="0"/>
    <x v="0"/>
    <n v="80"/>
    <s v="130"/>
    <x v="0"/>
    <x v="0"/>
    <s v="72"/>
    <n v="0"/>
    <n v="213"/>
    <n v="213"/>
    <x v="0"/>
    <n v="0"/>
    <x v="0"/>
  </r>
  <r>
    <x v="13"/>
    <x v="1"/>
    <x v="0"/>
    <n v="70"/>
    <n v="117.5"/>
    <x v="0"/>
    <x v="0"/>
    <s v="72"/>
    <n v="0"/>
    <n v="185"/>
    <n v="185"/>
    <x v="1"/>
    <n v="0"/>
    <x v="1"/>
  </r>
  <r>
    <x v="30"/>
    <x v="1"/>
    <x v="0"/>
    <n v="80"/>
    <s v="124"/>
    <x v="0"/>
    <x v="0"/>
    <s v="72"/>
    <n v="0"/>
    <n v="239"/>
    <n v="239"/>
    <x v="0"/>
    <n v="0"/>
    <x v="0"/>
  </r>
  <r>
    <x v="7"/>
    <x v="1"/>
    <x v="0"/>
    <n v="75"/>
    <s v="128"/>
    <x v="0"/>
    <x v="0"/>
    <s v="72"/>
    <n v="0"/>
    <n v="203"/>
    <n v="203"/>
    <x v="0"/>
    <n v="0"/>
    <x v="0"/>
  </r>
  <r>
    <x v="10"/>
    <x v="1"/>
    <x v="0"/>
    <n v="60"/>
    <s v="96"/>
    <x v="0"/>
    <x v="0"/>
    <s v="72"/>
    <n v="0"/>
    <n v="185"/>
    <n v="185"/>
    <x v="1"/>
    <n v="0"/>
    <x v="1"/>
  </r>
  <r>
    <x v="9"/>
    <x v="1"/>
    <x v="0"/>
    <n v="90"/>
    <s v="104"/>
    <x v="0"/>
    <x v="0"/>
    <s v="72"/>
    <n v="0"/>
    <n v="209"/>
    <n v="209"/>
    <x v="0"/>
    <n v="0"/>
    <x v="0"/>
  </r>
  <r>
    <x v="4"/>
    <x v="0"/>
    <x v="0"/>
    <n v="72"/>
    <n v="109.5"/>
    <x v="0"/>
    <x v="0"/>
    <s v="72"/>
    <n v="0"/>
    <n v="314"/>
    <n v="314"/>
    <x v="0"/>
    <n v="0"/>
    <x v="0"/>
  </r>
  <r>
    <x v="13"/>
    <x v="1"/>
    <x v="0"/>
    <n v="87"/>
    <s v="118"/>
    <x v="0"/>
    <x v="0"/>
    <s v="72"/>
    <n v="0"/>
    <n v="226"/>
    <n v="226"/>
    <x v="0"/>
    <n v="0"/>
    <x v="0"/>
  </r>
  <r>
    <x v="1"/>
    <x v="0"/>
    <x v="0"/>
    <n v="70"/>
    <s v="104"/>
    <x v="0"/>
    <x v="0"/>
    <s v="72"/>
    <n v="0"/>
    <n v="215"/>
    <n v="215"/>
    <x v="0"/>
    <n v="0"/>
    <x v="0"/>
  </r>
  <r>
    <x v="5"/>
    <x v="1"/>
    <x v="0"/>
    <n v="90"/>
    <s v="119"/>
    <x v="0"/>
    <x v="0"/>
    <s v="72"/>
    <n v="0"/>
    <n v="273"/>
    <n v="273"/>
    <x v="0"/>
    <n v="0"/>
    <x v="0"/>
  </r>
  <r>
    <x v="3"/>
    <x v="1"/>
    <x v="0"/>
    <n v="72"/>
    <n v="118.5"/>
    <x v="0"/>
    <x v="0"/>
    <s v="72"/>
    <n v="0"/>
    <n v="278"/>
    <n v="278"/>
    <x v="0"/>
    <n v="0"/>
    <x v="0"/>
  </r>
  <r>
    <x v="1"/>
    <x v="1"/>
    <x v="0"/>
    <n v="75"/>
    <s v="120"/>
    <x v="0"/>
    <x v="0"/>
    <s v="72"/>
    <n v="0"/>
    <n v="210"/>
    <n v="210"/>
    <x v="0"/>
    <n v="0"/>
    <x v="0"/>
  </r>
  <r>
    <x v="0"/>
    <x v="0"/>
    <x v="0"/>
    <n v="80"/>
    <s v="116"/>
    <x v="0"/>
    <x v="0"/>
    <s v="72"/>
    <n v="0"/>
    <n v="217"/>
    <n v="217"/>
    <x v="0"/>
    <n v="0"/>
    <x v="0"/>
  </r>
  <r>
    <x v="7"/>
    <x v="1"/>
    <x v="0"/>
    <n v="74"/>
    <s v="124"/>
    <x v="0"/>
    <x v="0"/>
    <s v="72"/>
    <n v="0"/>
    <n v="228"/>
    <n v="228"/>
    <x v="0"/>
    <n v="0"/>
    <x v="0"/>
  </r>
  <r>
    <x v="13"/>
    <x v="1"/>
    <x v="0"/>
    <n v="85"/>
    <s v="127"/>
    <x v="0"/>
    <x v="0"/>
    <s v="72"/>
    <n v="0"/>
    <n v="230"/>
    <n v="230"/>
    <x v="0"/>
    <n v="0"/>
    <x v="0"/>
  </r>
  <r>
    <x v="30"/>
    <x v="1"/>
    <x v="0"/>
    <n v="55"/>
    <s v="108"/>
    <x v="0"/>
    <x v="0"/>
    <s v="72"/>
    <n v="0"/>
    <n v="226"/>
    <n v="226"/>
    <x v="0"/>
    <n v="0"/>
    <x v="0"/>
  </r>
  <r>
    <x v="12"/>
    <x v="1"/>
    <x v="0"/>
    <n v="75"/>
    <n v="124.5"/>
    <x v="0"/>
    <x v="0"/>
    <s v="72"/>
    <n v="0"/>
    <n v="193"/>
    <n v="193"/>
    <x v="1"/>
    <n v="0"/>
    <x v="1"/>
  </r>
  <r>
    <x v="22"/>
    <x v="1"/>
    <x v="0"/>
    <n v="75"/>
    <s v="125"/>
    <x v="0"/>
    <x v="0"/>
    <s v="72"/>
    <n v="0"/>
    <n v="216"/>
    <n v="216"/>
    <x v="0"/>
    <n v="0"/>
    <x v="0"/>
  </r>
  <r>
    <x v="30"/>
    <x v="1"/>
    <x v="0"/>
    <n v="60"/>
    <s v="138"/>
    <x v="0"/>
    <x v="0"/>
    <s v="72"/>
    <n v="0"/>
    <n v="249"/>
    <n v="249"/>
    <x v="0"/>
    <n v="0"/>
    <x v="0"/>
  </r>
  <r>
    <x v="15"/>
    <x v="1"/>
    <x v="0"/>
    <n v="85"/>
    <s v="138"/>
    <x v="0"/>
    <x v="0"/>
    <s v="72"/>
    <n v="0"/>
    <n v="182"/>
    <n v="182"/>
    <x v="1"/>
    <n v="0"/>
    <x v="1"/>
  </r>
  <r>
    <x v="4"/>
    <x v="1"/>
    <x v="0"/>
    <n v="68"/>
    <s v="197"/>
    <x v="1"/>
    <x v="1"/>
    <s v="72"/>
    <n v="0"/>
    <n v="285"/>
    <n v="285"/>
    <x v="0"/>
    <n v="0"/>
    <x v="0"/>
  </r>
  <r>
    <x v="15"/>
    <x v="1"/>
    <x v="0"/>
    <n v="85"/>
    <s v="100"/>
    <x v="0"/>
    <x v="0"/>
    <s v="72"/>
    <n v="0"/>
    <n v="185"/>
    <n v="185"/>
    <x v="1"/>
    <n v="0"/>
    <x v="1"/>
  </r>
  <r>
    <x v="3"/>
    <x v="1"/>
    <x v="0"/>
    <n v="77"/>
    <s v="111"/>
    <x v="0"/>
    <x v="0"/>
    <s v="72"/>
    <n v="0"/>
    <n v="215"/>
    <n v="215"/>
    <x v="0"/>
    <n v="0"/>
    <x v="0"/>
  </r>
  <r>
    <x v="11"/>
    <x v="1"/>
    <x v="0"/>
    <n v="74"/>
    <n v="111.5"/>
    <x v="0"/>
    <x v="0"/>
    <s v="72"/>
    <n v="0"/>
    <n v="202"/>
    <n v="202"/>
    <x v="0"/>
    <n v="0"/>
    <x v="0"/>
  </r>
  <r>
    <x v="15"/>
    <x v="1"/>
    <x v="0"/>
    <n v="70"/>
    <s v="108"/>
    <x v="0"/>
    <x v="0"/>
    <s v="72"/>
    <n v="0"/>
    <n v="159"/>
    <n v="159"/>
    <x v="1"/>
    <n v="0"/>
    <x v="1"/>
  </r>
  <r>
    <x v="31"/>
    <x v="1"/>
    <x v="0"/>
    <n v="80"/>
    <s v="112"/>
    <x v="0"/>
    <x v="0"/>
    <s v="72"/>
    <n v="0"/>
    <n v="210"/>
    <n v="210"/>
    <x v="0"/>
    <n v="0"/>
    <x v="0"/>
  </r>
  <r>
    <x v="15"/>
    <x v="1"/>
    <x v="0"/>
    <n v="63"/>
    <s v="142"/>
    <x v="1"/>
    <x v="1"/>
    <s v="72"/>
    <n v="0"/>
    <n v="216"/>
    <n v="216"/>
    <x v="0"/>
    <n v="0"/>
    <x v="0"/>
  </r>
  <r>
    <x v="32"/>
    <x v="1"/>
    <x v="0"/>
    <n v="75"/>
    <s v="133"/>
    <x v="0"/>
    <x v="0"/>
    <s v="76"/>
    <n v="0"/>
    <n v="254"/>
    <n v="254"/>
    <x v="0"/>
    <n v="0"/>
    <x v="0"/>
  </r>
  <r>
    <x v="31"/>
    <x v="1"/>
    <x v="0"/>
    <n v="71"/>
    <n v="136.5"/>
    <x v="0"/>
    <x v="0"/>
    <s v="76"/>
    <n v="0"/>
    <n v="312"/>
    <n v="312"/>
    <x v="0"/>
    <n v="0"/>
    <x v="0"/>
  </r>
  <r>
    <x v="18"/>
    <x v="1"/>
    <x v="0"/>
    <n v="68"/>
    <n v="131.5"/>
    <x v="0"/>
    <x v="0"/>
    <s v="76"/>
    <n v="0"/>
    <n v="270"/>
    <n v="270"/>
    <x v="0"/>
    <n v="0"/>
    <x v="0"/>
  </r>
  <r>
    <x v="0"/>
    <x v="1"/>
    <x v="0"/>
    <n v="65"/>
    <s v="117"/>
    <x v="0"/>
    <x v="0"/>
    <s v="76"/>
    <n v="0"/>
    <n v="245"/>
    <n v="245"/>
    <x v="0"/>
    <n v="0"/>
    <x v="0"/>
  </r>
  <r>
    <x v="8"/>
    <x v="1"/>
    <x v="0"/>
    <n v="71"/>
    <s v="112"/>
    <x v="0"/>
    <x v="0"/>
    <s v="76"/>
    <n v="0"/>
    <n v="210"/>
    <n v="210"/>
    <x v="0"/>
    <n v="0"/>
    <x v="0"/>
  </r>
  <r>
    <x v="32"/>
    <x v="1"/>
    <x v="0"/>
    <n v="80"/>
    <s v="129"/>
    <x v="0"/>
    <x v="0"/>
    <s v="76"/>
    <n v="0"/>
    <n v="214"/>
    <n v="214"/>
    <x v="0"/>
    <n v="0"/>
    <x v="0"/>
  </r>
  <r>
    <x v="19"/>
    <x v="1"/>
    <x v="0"/>
    <n v="75"/>
    <s v="112"/>
    <x v="0"/>
    <x v="0"/>
    <s v="76"/>
    <n v="0"/>
    <n v="200"/>
    <n v="200"/>
    <x v="0"/>
    <n v="0"/>
    <x v="0"/>
  </r>
  <r>
    <x v="2"/>
    <x v="1"/>
    <x v="0"/>
    <n v="68"/>
    <s v="128"/>
    <x v="0"/>
    <x v="0"/>
    <s v="76"/>
    <n v="0"/>
    <n v="229"/>
    <n v="229"/>
    <x v="0"/>
    <n v="0"/>
    <x v="0"/>
  </r>
  <r>
    <x v="14"/>
    <x v="1"/>
    <x v="0"/>
    <n v="62"/>
    <s v="133"/>
    <x v="0"/>
    <x v="0"/>
    <s v="76"/>
    <n v="0"/>
    <n v="207"/>
    <n v="207"/>
    <x v="0"/>
    <n v="0"/>
    <x v="0"/>
  </r>
  <r>
    <x v="10"/>
    <x v="0"/>
    <x v="0"/>
    <n v="75"/>
    <s v="127"/>
    <x v="0"/>
    <x v="0"/>
    <s v="76"/>
    <n v="0"/>
    <n v="220"/>
    <n v="220"/>
    <x v="0"/>
    <n v="0"/>
    <x v="0"/>
  </r>
  <r>
    <x v="12"/>
    <x v="1"/>
    <x v="0"/>
    <n v="77"/>
    <s v="122"/>
    <x v="0"/>
    <x v="0"/>
    <s v="76"/>
    <n v="0"/>
    <n v="270"/>
    <n v="270"/>
    <x v="0"/>
    <n v="0"/>
    <x v="0"/>
  </r>
  <r>
    <x v="10"/>
    <x v="1"/>
    <x v="0"/>
    <n v="85"/>
    <s v="137"/>
    <x v="0"/>
    <x v="0"/>
    <s v="76"/>
    <n v="0"/>
    <n v="265"/>
    <n v="265"/>
    <x v="0"/>
    <n v="0"/>
    <x v="0"/>
  </r>
  <r>
    <x v="24"/>
    <x v="0"/>
    <x v="0"/>
    <n v="65"/>
    <s v="138"/>
    <x v="0"/>
    <x v="0"/>
    <s v="76"/>
    <n v="0"/>
    <n v="256"/>
    <n v="256"/>
    <x v="0"/>
    <n v="0"/>
    <x v="0"/>
  </r>
  <r>
    <x v="10"/>
    <x v="1"/>
    <x v="0"/>
    <n v="86"/>
    <s v="125"/>
    <x v="0"/>
    <x v="0"/>
    <s v="76"/>
    <n v="0"/>
    <n v="225"/>
    <n v="225"/>
    <x v="0"/>
    <n v="0"/>
    <x v="0"/>
  </r>
  <r>
    <x v="20"/>
    <x v="0"/>
    <x v="0"/>
    <n v="62"/>
    <s v="144"/>
    <x v="1"/>
    <x v="1"/>
    <s v="76"/>
    <n v="0"/>
    <n v="186"/>
    <n v="186"/>
    <x v="1"/>
    <n v="0"/>
    <x v="1"/>
  </r>
  <r>
    <x v="16"/>
    <x v="1"/>
    <x v="0"/>
    <n v="75"/>
    <s v="119"/>
    <x v="0"/>
    <x v="0"/>
    <s v="76"/>
    <n v="0"/>
    <n v="246"/>
    <n v="246"/>
    <x v="0"/>
    <n v="0"/>
    <x v="0"/>
  </r>
  <r>
    <x v="22"/>
    <x v="0"/>
    <x v="0"/>
    <n v="52"/>
    <s v="136"/>
    <x v="0"/>
    <x v="0"/>
    <s v="76"/>
    <n v="0"/>
    <n v="219"/>
    <n v="219"/>
    <x v="0"/>
    <n v="0"/>
    <x v="0"/>
  </r>
  <r>
    <x v="17"/>
    <x v="1"/>
    <x v="0"/>
    <n v="55"/>
    <s v="119"/>
    <x v="0"/>
    <x v="0"/>
    <s v="76"/>
    <n v="0"/>
    <n v="159"/>
    <n v="159"/>
    <x v="1"/>
    <n v="0"/>
    <x v="1"/>
  </r>
  <r>
    <x v="33"/>
    <x v="0"/>
    <x v="0"/>
    <n v="64"/>
    <s v="120"/>
    <x v="0"/>
    <x v="0"/>
    <s v="76"/>
    <n v="0"/>
    <n v="270"/>
    <n v="270"/>
    <x v="0"/>
    <n v="0"/>
    <x v="0"/>
  </r>
  <r>
    <x v="15"/>
    <x v="1"/>
    <x v="0"/>
    <n v="60"/>
    <s v="126"/>
    <x v="0"/>
    <x v="0"/>
    <s v="76"/>
    <n v="0"/>
    <n v="251"/>
    <n v="251"/>
    <x v="0"/>
    <n v="0"/>
    <x v="0"/>
  </r>
  <r>
    <x v="11"/>
    <x v="1"/>
    <x v="0"/>
    <n v="65"/>
    <s v="107"/>
    <x v="0"/>
    <x v="0"/>
    <s v="76"/>
    <n v="0"/>
    <n v="186"/>
    <n v="186"/>
    <x v="1"/>
    <n v="0"/>
    <x v="1"/>
  </r>
  <r>
    <x v="17"/>
    <x v="1"/>
    <x v="0"/>
    <n v="75"/>
    <s v="107"/>
    <x v="0"/>
    <x v="0"/>
    <s v="76"/>
    <n v="0"/>
    <n v="177"/>
    <n v="177"/>
    <x v="1"/>
    <n v="0"/>
    <x v="1"/>
  </r>
  <r>
    <x v="14"/>
    <x v="0"/>
    <x v="0"/>
    <n v="58"/>
    <n v="126.5"/>
    <x v="0"/>
    <x v="0"/>
    <s v="76"/>
    <n v="0"/>
    <n v="260"/>
    <n v="260"/>
    <x v="0"/>
    <n v="0"/>
    <x v="0"/>
  </r>
  <r>
    <x v="4"/>
    <x v="0"/>
    <x v="0"/>
    <n v="63"/>
    <s v="146"/>
    <x v="1"/>
    <x v="1"/>
    <s v="76"/>
    <n v="0"/>
    <n v="258"/>
    <n v="258"/>
    <x v="0"/>
    <n v="0"/>
    <x v="0"/>
  </r>
  <r>
    <x v="23"/>
    <x v="0"/>
    <x v="0"/>
    <n v="71"/>
    <s v="119"/>
    <x v="0"/>
    <x v="0"/>
    <s v="76"/>
    <n v="0"/>
    <n v="227"/>
    <n v="227"/>
    <x v="0"/>
    <n v="0"/>
    <x v="0"/>
  </r>
  <r>
    <x v="12"/>
    <x v="1"/>
    <x v="0"/>
    <n v="75"/>
    <s v="122"/>
    <x v="0"/>
    <x v="0"/>
    <s v="76"/>
    <n v="0"/>
    <n v="208"/>
    <n v="208"/>
    <x v="0"/>
    <n v="0"/>
    <x v="0"/>
  </r>
  <r>
    <x v="2"/>
    <x v="1"/>
    <x v="0"/>
    <n v="79"/>
    <s v="143"/>
    <x v="1"/>
    <x v="1"/>
    <s v="76"/>
    <n v="0"/>
    <n v="282"/>
    <n v="282"/>
    <x v="0"/>
    <n v="0"/>
    <x v="0"/>
  </r>
  <r>
    <x v="32"/>
    <x v="1"/>
    <x v="0"/>
    <n v="65"/>
    <s v="126"/>
    <x v="0"/>
    <x v="0"/>
    <s v="76"/>
    <n v="0"/>
    <n v="280"/>
    <n v="280"/>
    <x v="0"/>
    <n v="0"/>
    <x v="0"/>
  </r>
  <r>
    <x v="3"/>
    <x v="1"/>
    <x v="0"/>
    <n v="100"/>
    <s v="120"/>
    <x v="0"/>
    <x v="0"/>
    <s v="76"/>
    <n v="0"/>
    <n v="183"/>
    <n v="183"/>
    <x v="1"/>
    <n v="0"/>
    <x v="1"/>
  </r>
  <r>
    <x v="27"/>
    <x v="0"/>
    <x v="0"/>
    <n v="78"/>
    <s v="115"/>
    <x v="0"/>
    <x v="0"/>
    <s v="76"/>
    <n v="0"/>
    <n v="200"/>
    <n v="200"/>
    <x v="0"/>
    <n v="0"/>
    <x v="0"/>
  </r>
  <r>
    <x v="18"/>
    <x v="1"/>
    <x v="0"/>
    <n v="85"/>
    <s v="126"/>
    <x v="0"/>
    <x v="0"/>
    <s v="76"/>
    <n v="0"/>
    <n v="213"/>
    <n v="213"/>
    <x v="0"/>
    <n v="0"/>
    <x v="0"/>
  </r>
  <r>
    <x v="22"/>
    <x v="0"/>
    <x v="0"/>
    <n v="60"/>
    <s v="125"/>
    <x v="0"/>
    <x v="0"/>
    <s v="76"/>
    <n v="0"/>
    <n v="222"/>
    <n v="222"/>
    <x v="0"/>
    <n v="0"/>
    <x v="0"/>
  </r>
  <r>
    <x v="7"/>
    <x v="1"/>
    <x v="0"/>
    <n v="65"/>
    <s v="116"/>
    <x v="0"/>
    <x v="0"/>
    <s v="76"/>
    <n v="0"/>
    <n v="210"/>
    <n v="210"/>
    <x v="0"/>
    <n v="0"/>
    <x v="0"/>
  </r>
  <r>
    <x v="8"/>
    <x v="0"/>
    <x v="0"/>
    <n v="62"/>
    <s v="104"/>
    <x v="0"/>
    <x v="0"/>
    <s v="76"/>
    <n v="0"/>
    <n v="202"/>
    <n v="202"/>
    <x v="0"/>
    <n v="0"/>
    <x v="0"/>
  </r>
  <r>
    <x v="11"/>
    <x v="1"/>
    <x v="0"/>
    <n v="75"/>
    <s v="100"/>
    <x v="0"/>
    <x v="0"/>
    <s v="76"/>
    <n v="0"/>
    <n v="227"/>
    <n v="227"/>
    <x v="0"/>
    <n v="0"/>
    <x v="0"/>
  </r>
  <r>
    <x v="15"/>
    <x v="1"/>
    <x v="0"/>
    <n v="75"/>
    <n v="120.5"/>
    <x v="0"/>
    <x v="0"/>
    <s v="76"/>
    <n v="0"/>
    <n v="254"/>
    <n v="254"/>
    <x v="0"/>
    <n v="0"/>
    <x v="0"/>
  </r>
  <r>
    <x v="8"/>
    <x v="1"/>
    <x v="0"/>
    <n v="72"/>
    <s v="131"/>
    <x v="0"/>
    <x v="0"/>
    <s v="76"/>
    <n v="0"/>
    <n v="266"/>
    <n v="266"/>
    <x v="0"/>
    <n v="0"/>
    <x v="0"/>
  </r>
  <r>
    <x v="19"/>
    <x v="1"/>
    <x v="0"/>
    <n v="88"/>
    <s v="116"/>
    <x v="0"/>
    <x v="0"/>
    <s v="76"/>
    <n v="0"/>
    <n v="195"/>
    <n v="195"/>
    <x v="1"/>
    <n v="0"/>
    <x v="1"/>
  </r>
  <r>
    <x v="33"/>
    <x v="1"/>
    <x v="0"/>
    <n v="60"/>
    <s v="154"/>
    <x v="1"/>
    <x v="1"/>
    <s v="80"/>
    <n v="0"/>
    <n v="311"/>
    <n v="311"/>
    <x v="0"/>
    <n v="0"/>
    <x v="0"/>
  </r>
  <r>
    <x v="24"/>
    <x v="1"/>
    <x v="0"/>
    <n v="75"/>
    <s v="139"/>
    <x v="0"/>
    <x v="0"/>
    <s v="80"/>
    <n v="0"/>
    <n v="264"/>
    <n v="264"/>
    <x v="0"/>
    <n v="0"/>
    <x v="0"/>
  </r>
  <r>
    <x v="17"/>
    <x v="0"/>
    <x v="0"/>
    <n v="75"/>
    <n v="112.5"/>
    <x v="0"/>
    <x v="0"/>
    <s v="80"/>
    <n v="0"/>
    <n v="223"/>
    <n v="223"/>
    <x v="0"/>
    <n v="0"/>
    <x v="0"/>
  </r>
  <r>
    <x v="32"/>
    <x v="0"/>
    <x v="0"/>
    <n v="60"/>
    <n v="117.5"/>
    <x v="0"/>
    <x v="0"/>
    <s v="80"/>
    <n v="0"/>
    <n v="301"/>
    <n v="301"/>
    <x v="0"/>
    <n v="0"/>
    <x v="0"/>
  </r>
  <r>
    <x v="31"/>
    <x v="0"/>
    <x v="0"/>
    <n v="48"/>
    <s v="143"/>
    <x v="1"/>
    <x v="1"/>
    <s v="80"/>
    <n v="0"/>
    <n v="239"/>
    <n v="239"/>
    <x v="0"/>
    <n v="0"/>
    <x v="0"/>
  </r>
  <r>
    <x v="22"/>
    <x v="0"/>
    <x v="0"/>
    <n v="70"/>
    <s v="129"/>
    <x v="0"/>
    <x v="0"/>
    <s v="80"/>
    <n v="0"/>
    <n v="215"/>
    <n v="215"/>
    <x v="0"/>
    <n v="0"/>
    <x v="0"/>
  </r>
  <r>
    <x v="17"/>
    <x v="0"/>
    <x v="0"/>
    <n v="65"/>
    <s v="130"/>
    <x v="0"/>
    <x v="0"/>
    <s v="80"/>
    <n v="0"/>
    <n v="173"/>
    <n v="173"/>
    <x v="1"/>
    <n v="0"/>
    <x v="1"/>
  </r>
  <r>
    <x v="29"/>
    <x v="1"/>
    <x v="0"/>
    <n v="75"/>
    <s v="130"/>
    <x v="0"/>
    <x v="0"/>
    <s v="80"/>
    <n v="0"/>
    <n v="283"/>
    <n v="283"/>
    <x v="0"/>
    <n v="0"/>
    <x v="0"/>
  </r>
  <r>
    <x v="3"/>
    <x v="1"/>
    <x v="0"/>
    <n v="100"/>
    <s v="125"/>
    <x v="0"/>
    <x v="0"/>
    <s v="80"/>
    <n v="0"/>
    <n v="246"/>
    <n v="246"/>
    <x v="0"/>
    <n v="0"/>
    <x v="0"/>
  </r>
  <r>
    <x v="9"/>
    <x v="0"/>
    <x v="0"/>
    <n v="62"/>
    <s v="120"/>
    <x v="0"/>
    <x v="0"/>
    <s v="80"/>
    <n v="0"/>
    <n v="235"/>
    <n v="235"/>
    <x v="0"/>
    <n v="0"/>
    <x v="0"/>
  </r>
  <r>
    <x v="28"/>
    <x v="0"/>
    <x v="0"/>
    <n v="90"/>
    <s v="113"/>
    <x v="0"/>
    <x v="0"/>
    <s v="80"/>
    <n v="0"/>
    <n v="237"/>
    <n v="237"/>
    <x v="0"/>
    <n v="0"/>
    <x v="0"/>
  </r>
  <r>
    <x v="12"/>
    <x v="1"/>
    <x v="0"/>
    <n v="72"/>
    <n v="107.5"/>
    <x v="0"/>
    <x v="0"/>
    <s v="80"/>
    <n v="0"/>
    <n v="190"/>
    <n v="190"/>
    <x v="1"/>
    <n v="0"/>
    <x v="1"/>
  </r>
  <r>
    <x v="6"/>
    <x v="0"/>
    <x v="0"/>
    <n v="72"/>
    <s v="125"/>
    <x v="0"/>
    <x v="0"/>
    <s v="80"/>
    <n v="0"/>
    <n v="176"/>
    <n v="176"/>
    <x v="1"/>
    <n v="0"/>
    <x v="1"/>
  </r>
  <r>
    <x v="9"/>
    <x v="1"/>
    <x v="0"/>
    <n v="70"/>
    <s v="120"/>
    <x v="0"/>
    <x v="0"/>
    <s v="80"/>
    <n v="0"/>
    <n v="190"/>
    <n v="190"/>
    <x v="1"/>
    <n v="0"/>
    <x v="1"/>
  </r>
  <r>
    <x v="32"/>
    <x v="1"/>
    <x v="0"/>
    <n v="85"/>
    <s v="129"/>
    <x v="0"/>
    <x v="0"/>
    <s v="80"/>
    <n v="0"/>
    <n v="261"/>
    <n v="261"/>
    <x v="0"/>
    <n v="0"/>
    <x v="0"/>
  </r>
  <r>
    <x v="4"/>
    <x v="1"/>
    <x v="0"/>
    <n v="58"/>
    <s v="119"/>
    <x v="0"/>
    <x v="0"/>
    <s v="80"/>
    <n v="0"/>
    <n v="301"/>
    <n v="301"/>
    <x v="0"/>
    <n v="0"/>
    <x v="0"/>
  </r>
  <r>
    <x v="1"/>
    <x v="0"/>
    <x v="0"/>
    <n v="80"/>
    <s v="114"/>
    <x v="0"/>
    <x v="0"/>
    <s v="80"/>
    <n v="0"/>
    <n v="258"/>
    <n v="258"/>
    <x v="0"/>
    <n v="0"/>
    <x v="0"/>
  </r>
  <r>
    <x v="8"/>
    <x v="1"/>
    <x v="0"/>
    <n v="64"/>
    <s v="125"/>
    <x v="0"/>
    <x v="0"/>
    <s v="80"/>
    <n v="0"/>
    <n v="278"/>
    <n v="278"/>
    <x v="0"/>
    <n v="0"/>
    <x v="0"/>
  </r>
  <r>
    <x v="24"/>
    <x v="0"/>
    <x v="0"/>
    <n v="69"/>
    <n v="127.5"/>
    <x v="0"/>
    <x v="0"/>
    <s v="80"/>
    <n v="0"/>
    <n v="214"/>
    <n v="214"/>
    <x v="0"/>
    <n v="0"/>
    <x v="0"/>
  </r>
  <r>
    <x v="20"/>
    <x v="1"/>
    <x v="0"/>
    <n v="80"/>
    <s v="116"/>
    <x v="0"/>
    <x v="0"/>
    <s v="80"/>
    <n v="0"/>
    <n v="293"/>
    <n v="293"/>
    <x v="0"/>
    <n v="0"/>
    <x v="0"/>
  </r>
  <r>
    <x v="27"/>
    <x v="0"/>
    <x v="0"/>
    <n v="67"/>
    <s v="125"/>
    <x v="0"/>
    <x v="0"/>
    <s v="80"/>
    <n v="0"/>
    <n v="250"/>
    <n v="250"/>
    <x v="0"/>
    <n v="0"/>
    <x v="0"/>
  </r>
  <r>
    <x v="11"/>
    <x v="1"/>
    <x v="0"/>
    <n v="60"/>
    <s v="119"/>
    <x v="0"/>
    <x v="0"/>
    <s v="80"/>
    <n v="0"/>
    <n v="240"/>
    <n v="240"/>
    <x v="0"/>
    <n v="0"/>
    <x v="0"/>
  </r>
  <r>
    <x v="20"/>
    <x v="1"/>
    <x v="0"/>
    <n v="75"/>
    <s v="144"/>
    <x v="1"/>
    <x v="1"/>
    <s v="80"/>
    <n v="0"/>
    <n v="300"/>
    <n v="300"/>
    <x v="0"/>
    <n v="0"/>
    <x v="0"/>
  </r>
  <r>
    <x v="1"/>
    <x v="1"/>
    <x v="0"/>
    <n v="72"/>
    <n v="127.5"/>
    <x v="0"/>
    <x v="0"/>
    <s v="80"/>
    <n v="0"/>
    <n v="211"/>
    <n v="211"/>
    <x v="0"/>
    <n v="0"/>
    <x v="0"/>
  </r>
  <r>
    <x v="22"/>
    <x v="0"/>
    <x v="0"/>
    <n v="104"/>
    <s v="126"/>
    <x v="0"/>
    <x v="0"/>
    <s v="80"/>
    <n v="0"/>
    <n v="196"/>
    <n v="196"/>
    <x v="1"/>
    <n v="0"/>
    <x v="1"/>
  </r>
  <r>
    <x v="8"/>
    <x v="1"/>
    <x v="0"/>
    <n v="75"/>
    <s v="133"/>
    <x v="0"/>
    <x v="0"/>
    <s v="80"/>
    <n v="0"/>
    <n v="244"/>
    <n v="244"/>
    <x v="0"/>
    <n v="0"/>
    <x v="0"/>
  </r>
  <r>
    <x v="11"/>
    <x v="1"/>
    <x v="0"/>
    <n v="70"/>
    <s v="131"/>
    <x v="0"/>
    <x v="0"/>
    <s v="80"/>
    <n v="0"/>
    <n v="231"/>
    <n v="231"/>
    <x v="0"/>
    <n v="0"/>
    <x v="0"/>
  </r>
  <r>
    <x v="6"/>
    <x v="0"/>
    <x v="0"/>
    <n v="70"/>
    <s v="121"/>
    <x v="0"/>
    <x v="0"/>
    <s v="80"/>
    <n v="0"/>
    <n v="238"/>
    <n v="238"/>
    <x v="0"/>
    <n v="0"/>
    <x v="0"/>
  </r>
  <r>
    <x v="20"/>
    <x v="0"/>
    <x v="0"/>
    <n v="58"/>
    <s v="140"/>
    <x v="1"/>
    <x v="1"/>
    <s v="80"/>
    <n v="0"/>
    <n v="205"/>
    <n v="205"/>
    <x v="0"/>
    <n v="0"/>
    <x v="0"/>
  </r>
  <r>
    <x v="14"/>
    <x v="1"/>
    <x v="0"/>
    <n v="75"/>
    <s v="115"/>
    <x v="0"/>
    <x v="0"/>
    <s v="80"/>
    <n v="0"/>
    <n v="298"/>
    <n v="298"/>
    <x v="0"/>
    <n v="0"/>
    <x v="0"/>
  </r>
  <r>
    <x v="30"/>
    <x v="1"/>
    <x v="0"/>
    <n v="92"/>
    <n v="127.5"/>
    <x v="0"/>
    <x v="0"/>
    <s v="80"/>
    <n v="0"/>
    <n v="250"/>
    <n v="250"/>
    <x v="0"/>
    <n v="0"/>
    <x v="0"/>
  </r>
  <r>
    <x v="10"/>
    <x v="0"/>
    <x v="0"/>
    <n v="77"/>
    <s v="122"/>
    <x v="0"/>
    <x v="0"/>
    <s v="80"/>
    <n v="0"/>
    <n v="287"/>
    <n v="287"/>
    <x v="0"/>
    <n v="0"/>
    <x v="0"/>
  </r>
  <r>
    <x v="9"/>
    <x v="0"/>
    <x v="0"/>
    <n v="80"/>
    <s v="113"/>
    <x v="0"/>
    <x v="0"/>
    <s v="80"/>
    <n v="0"/>
    <n v="247"/>
    <n v="247"/>
    <x v="0"/>
    <n v="0"/>
    <x v="0"/>
  </r>
  <r>
    <x v="22"/>
    <x v="1"/>
    <x v="0"/>
    <n v="80"/>
    <s v="131"/>
    <x v="0"/>
    <x v="0"/>
    <s v="80"/>
    <n v="0"/>
    <n v="245"/>
    <n v="245"/>
    <x v="0"/>
    <n v="0"/>
    <x v="0"/>
  </r>
  <r>
    <x v="33"/>
    <x v="1"/>
    <x v="0"/>
    <n v="69"/>
    <s v="140"/>
    <x v="1"/>
    <x v="1"/>
    <s v="80"/>
    <n v="0"/>
    <n v="238"/>
    <n v="238"/>
    <x v="0"/>
    <n v="0"/>
    <x v="0"/>
  </r>
  <r>
    <x v="21"/>
    <x v="0"/>
    <x v="0"/>
    <n v="64"/>
    <s v="130"/>
    <x v="0"/>
    <x v="0"/>
    <s v="80"/>
    <n v="0"/>
    <n v="239"/>
    <n v="239"/>
    <x v="0"/>
    <n v="0"/>
    <x v="0"/>
  </r>
  <r>
    <x v="28"/>
    <x v="0"/>
    <x v="0"/>
    <n v="60"/>
    <n v="135.5"/>
    <x v="0"/>
    <x v="0"/>
    <s v="80"/>
    <n v="0"/>
    <n v="252"/>
    <n v="252"/>
    <x v="0"/>
    <n v="0"/>
    <x v="0"/>
  </r>
  <r>
    <x v="15"/>
    <x v="1"/>
    <x v="0"/>
    <n v="100"/>
    <s v="113"/>
    <x v="0"/>
    <x v="0"/>
    <s v="80"/>
    <n v="0"/>
    <n v="287"/>
    <n v="287"/>
    <x v="0"/>
    <n v="0"/>
    <x v="0"/>
  </r>
  <r>
    <x v="24"/>
    <x v="1"/>
    <x v="0"/>
    <n v="72"/>
    <s v="135"/>
    <x v="0"/>
    <x v="0"/>
    <s v="80"/>
    <n v="0"/>
    <n v="261"/>
    <n v="261"/>
    <x v="0"/>
    <n v="0"/>
    <x v="0"/>
  </r>
  <r>
    <x v="9"/>
    <x v="1"/>
    <x v="0"/>
    <n v="75"/>
    <s v="125"/>
    <x v="0"/>
    <x v="0"/>
    <s v="80"/>
    <n v="0"/>
    <n v="229"/>
    <n v="229"/>
    <x v="0"/>
    <n v="0"/>
    <x v="0"/>
  </r>
  <r>
    <x v="30"/>
    <x v="0"/>
    <x v="0"/>
    <n v="65"/>
    <s v="111"/>
    <x v="0"/>
    <x v="0"/>
    <s v="80"/>
    <n v="0"/>
    <n v="237"/>
    <n v="237"/>
    <x v="0"/>
    <n v="0"/>
    <x v="0"/>
  </r>
  <r>
    <x v="13"/>
    <x v="1"/>
    <x v="0"/>
    <n v="93"/>
    <s v="112"/>
    <x v="0"/>
    <x v="0"/>
    <s v="80"/>
    <n v="0"/>
    <n v="190"/>
    <n v="190"/>
    <x v="1"/>
    <n v="0"/>
    <x v="1"/>
  </r>
  <r>
    <x v="27"/>
    <x v="1"/>
    <x v="0"/>
    <n v="60"/>
    <s v="130"/>
    <x v="0"/>
    <x v="0"/>
    <s v="80"/>
    <n v="0"/>
    <n v="226"/>
    <n v="226"/>
    <x v="0"/>
    <n v="0"/>
    <x v="0"/>
  </r>
  <r>
    <x v="4"/>
    <x v="0"/>
    <x v="0"/>
    <n v="65"/>
    <n v="117.5"/>
    <x v="0"/>
    <x v="0"/>
    <s v="80"/>
    <n v="0"/>
    <n v="200"/>
    <n v="200"/>
    <x v="0"/>
    <n v="0"/>
    <x v="0"/>
  </r>
  <r>
    <x v="12"/>
    <x v="1"/>
    <x v="0"/>
    <n v="72"/>
    <s v="131"/>
    <x v="0"/>
    <x v="0"/>
    <s v="80"/>
    <n v="0"/>
    <n v="222"/>
    <n v="222"/>
    <x v="0"/>
    <n v="0"/>
    <x v="0"/>
  </r>
  <r>
    <x v="14"/>
    <x v="0"/>
    <x v="0"/>
    <n v="70"/>
    <s v="115"/>
    <x v="0"/>
    <x v="0"/>
    <s v="80"/>
    <n v="0"/>
    <n v="214"/>
    <n v="214"/>
    <x v="0"/>
    <n v="0"/>
    <x v="0"/>
  </r>
  <r>
    <x v="4"/>
    <x v="1"/>
    <x v="0"/>
    <n v="85"/>
    <n v="146.5"/>
    <x v="1"/>
    <x v="1"/>
    <s v="80"/>
    <n v="0"/>
    <n v="366"/>
    <n v="366"/>
    <x v="0"/>
    <n v="0"/>
    <x v="0"/>
  </r>
  <r>
    <x v="10"/>
    <x v="0"/>
    <x v="0"/>
    <n v="64"/>
    <s v="119"/>
    <x v="0"/>
    <x v="0"/>
    <s v="80"/>
    <n v="0"/>
    <n v="202"/>
    <n v="202"/>
    <x v="0"/>
    <n v="0"/>
    <x v="0"/>
  </r>
  <r>
    <x v="8"/>
    <x v="1"/>
    <x v="0"/>
    <n v="100"/>
    <s v="135"/>
    <x v="0"/>
    <x v="0"/>
    <s v="80"/>
    <n v="0"/>
    <n v="195"/>
    <n v="195"/>
    <x v="1"/>
    <n v="0"/>
    <x v="1"/>
  </r>
  <r>
    <x v="19"/>
    <x v="1"/>
    <x v="0"/>
    <n v="95"/>
    <s v="126"/>
    <x v="0"/>
    <x v="0"/>
    <s v="80"/>
    <n v="0"/>
    <n v="213"/>
    <n v="213"/>
    <x v="0"/>
    <n v="0"/>
    <x v="0"/>
  </r>
  <r>
    <x v="2"/>
    <x v="1"/>
    <x v="0"/>
    <n v="66"/>
    <s v="150"/>
    <x v="1"/>
    <x v="1"/>
    <s v="80"/>
    <n v="0"/>
    <n v="240"/>
    <n v="240"/>
    <x v="0"/>
    <n v="0"/>
    <x v="0"/>
  </r>
  <r>
    <x v="4"/>
    <x v="0"/>
    <x v="0"/>
    <n v="70"/>
    <s v="119"/>
    <x v="0"/>
    <x v="0"/>
    <s v="80"/>
    <n v="0"/>
    <n v="198"/>
    <n v="198"/>
    <x v="1"/>
    <n v="0"/>
    <x v="1"/>
  </r>
  <r>
    <x v="13"/>
    <x v="1"/>
    <x v="0"/>
    <n v="72"/>
    <n v="122.5"/>
    <x v="0"/>
    <x v="0"/>
    <s v="80"/>
    <n v="0"/>
    <n v="144"/>
    <n v="144"/>
    <x v="1"/>
    <n v="0"/>
    <x v="1"/>
  </r>
  <r>
    <x v="4"/>
    <x v="1"/>
    <x v="0"/>
    <n v="83"/>
    <s v="175"/>
    <x v="1"/>
    <x v="1"/>
    <s v="80"/>
    <n v="0"/>
    <n v="207"/>
    <n v="207"/>
    <x v="0"/>
    <n v="0"/>
    <x v="0"/>
  </r>
  <r>
    <x v="15"/>
    <x v="1"/>
    <x v="0"/>
    <n v="78"/>
    <s v="100"/>
    <x v="0"/>
    <x v="0"/>
    <s v="80"/>
    <n v="0"/>
    <n v="196"/>
    <n v="196"/>
    <x v="1"/>
    <n v="0"/>
    <x v="1"/>
  </r>
  <r>
    <x v="18"/>
    <x v="0"/>
    <x v="0"/>
    <n v="76"/>
    <s v="120"/>
    <x v="0"/>
    <x v="0"/>
    <s v="80"/>
    <n v="0"/>
    <n v="273"/>
    <n v="273"/>
    <x v="0"/>
    <n v="0"/>
    <x v="0"/>
  </r>
  <r>
    <x v="1"/>
    <x v="1"/>
    <x v="0"/>
    <n v="75"/>
    <s v="130"/>
    <x v="0"/>
    <x v="0"/>
    <s v="80"/>
    <n v="0"/>
    <n v="229"/>
    <n v="229"/>
    <x v="0"/>
    <n v="0"/>
    <x v="0"/>
  </r>
  <r>
    <x v="32"/>
    <x v="1"/>
    <x v="0"/>
    <n v="55"/>
    <s v="114"/>
    <x v="0"/>
    <x v="0"/>
    <s v="80"/>
    <n v="0"/>
    <n v="305"/>
    <n v="305"/>
    <x v="0"/>
    <n v="0"/>
    <x v="0"/>
  </r>
  <r>
    <x v="8"/>
    <x v="1"/>
    <x v="0"/>
    <n v="100"/>
    <n v="146.5"/>
    <x v="1"/>
    <x v="1"/>
    <s v="80"/>
    <n v="0"/>
    <n v="271"/>
    <n v="271"/>
    <x v="0"/>
    <n v="0"/>
    <x v="0"/>
  </r>
  <r>
    <x v="8"/>
    <x v="0"/>
    <x v="0"/>
    <n v="60"/>
    <s v="120"/>
    <x v="0"/>
    <x v="0"/>
    <s v="80"/>
    <n v="0"/>
    <n v="260"/>
    <n v="260"/>
    <x v="0"/>
    <n v="0"/>
    <x v="0"/>
  </r>
  <r>
    <x v="15"/>
    <x v="0"/>
    <x v="0"/>
    <n v="60"/>
    <n v="122.5"/>
    <x v="0"/>
    <x v="0"/>
    <s v="80"/>
    <n v="0"/>
    <n v="240"/>
    <n v="240"/>
    <x v="0"/>
    <n v="0"/>
    <x v="0"/>
  </r>
  <r>
    <x v="29"/>
    <x v="0"/>
    <x v="0"/>
    <n v="70"/>
    <n v="132.5"/>
    <x v="0"/>
    <x v="0"/>
    <s v="80"/>
    <n v="0"/>
    <n v="193"/>
    <n v="193"/>
    <x v="1"/>
    <n v="0"/>
    <x v="1"/>
  </r>
  <r>
    <x v="10"/>
    <x v="1"/>
    <x v="0"/>
    <n v="72"/>
    <s v="139"/>
    <x v="0"/>
    <x v="0"/>
    <s v="80"/>
    <n v="0"/>
    <n v="260"/>
    <n v="260"/>
    <x v="0"/>
    <n v="0"/>
    <x v="0"/>
  </r>
  <r>
    <x v="5"/>
    <x v="0"/>
    <x v="0"/>
    <n v="63"/>
    <s v="125"/>
    <x v="0"/>
    <x v="0"/>
    <s v="80"/>
    <n v="0"/>
    <n v="179"/>
    <n v="179"/>
    <x v="1"/>
    <n v="0"/>
    <x v="1"/>
  </r>
  <r>
    <x v="28"/>
    <x v="0"/>
    <x v="0"/>
    <n v="72"/>
    <n v="145.5"/>
    <x v="1"/>
    <x v="1"/>
    <s v="80"/>
    <n v="0"/>
    <n v="219"/>
    <n v="219"/>
    <x v="0"/>
    <n v="0"/>
    <x v="0"/>
  </r>
  <r>
    <x v="5"/>
    <x v="0"/>
    <x v="0"/>
    <n v="52"/>
    <s v="115"/>
    <x v="0"/>
    <x v="0"/>
    <s v="80"/>
    <n v="0"/>
    <n v="217"/>
    <n v="217"/>
    <x v="0"/>
    <n v="0"/>
    <x v="0"/>
  </r>
  <r>
    <x v="23"/>
    <x v="1"/>
    <x v="0"/>
    <n v="95"/>
    <s v="146"/>
    <x v="1"/>
    <x v="1"/>
    <s v="80"/>
    <n v="0"/>
    <n v="212"/>
    <n v="212"/>
    <x v="0"/>
    <n v="0"/>
    <x v="0"/>
  </r>
  <r>
    <x v="23"/>
    <x v="0"/>
    <x v="0"/>
    <n v="65"/>
    <s v="137"/>
    <x v="0"/>
    <x v="0"/>
    <s v="80"/>
    <n v="0"/>
    <n v="264"/>
    <n v="264"/>
    <x v="0"/>
    <n v="0"/>
    <x v="0"/>
  </r>
  <r>
    <x v="10"/>
    <x v="0"/>
    <x v="0"/>
    <n v="84"/>
    <s v="130"/>
    <x v="0"/>
    <x v="0"/>
    <s v="80"/>
    <n v="0"/>
    <n v="235"/>
    <n v="235"/>
    <x v="0"/>
    <n v="0"/>
    <x v="0"/>
  </r>
  <r>
    <x v="0"/>
    <x v="0"/>
    <x v="0"/>
    <n v="85"/>
    <n v="133.5"/>
    <x v="0"/>
    <x v="0"/>
    <s v="80"/>
    <n v="0"/>
    <n v="334"/>
    <n v="334"/>
    <x v="0"/>
    <n v="0"/>
    <x v="0"/>
  </r>
  <r>
    <x v="11"/>
    <x v="0"/>
    <x v="0"/>
    <n v="66"/>
    <n v="117.5"/>
    <x v="0"/>
    <x v="0"/>
    <s v="80"/>
    <n v="0"/>
    <n v="201"/>
    <n v="201"/>
    <x v="0"/>
    <n v="0"/>
    <x v="0"/>
  </r>
  <r>
    <x v="11"/>
    <x v="1"/>
    <x v="0"/>
    <n v="66"/>
    <s v="123"/>
    <x v="0"/>
    <x v="0"/>
    <s v="80"/>
    <n v="0"/>
    <n v="240"/>
    <n v="240"/>
    <x v="0"/>
    <n v="0"/>
    <x v="0"/>
  </r>
  <r>
    <x v="11"/>
    <x v="1"/>
    <x v="0"/>
    <n v="60"/>
    <s v="132"/>
    <x v="0"/>
    <x v="0"/>
    <s v="80"/>
    <n v="0"/>
    <n v="225"/>
    <n v="225"/>
    <x v="0"/>
    <n v="0"/>
    <x v="0"/>
  </r>
  <r>
    <x v="12"/>
    <x v="0"/>
    <x v="0"/>
    <n v="75"/>
    <s v="119"/>
    <x v="0"/>
    <x v="0"/>
    <s v="80"/>
    <n v="0"/>
    <n v="220"/>
    <n v="220"/>
    <x v="0"/>
    <n v="0"/>
    <x v="0"/>
  </r>
  <r>
    <x v="14"/>
    <x v="1"/>
    <x v="0"/>
    <n v="60"/>
    <s v="118"/>
    <x v="0"/>
    <x v="0"/>
    <s v="80"/>
    <n v="0"/>
    <n v="307"/>
    <n v="307"/>
    <x v="0"/>
    <n v="0"/>
    <x v="0"/>
  </r>
  <r>
    <x v="17"/>
    <x v="0"/>
    <x v="0"/>
    <n v="75"/>
    <s v="135"/>
    <x v="0"/>
    <x v="0"/>
    <s v="80"/>
    <n v="0"/>
    <n v="178"/>
    <n v="178"/>
    <x v="1"/>
    <n v="0"/>
    <x v="1"/>
  </r>
  <r>
    <x v="4"/>
    <x v="0"/>
    <x v="0"/>
    <n v="63"/>
    <s v="111"/>
    <x v="0"/>
    <x v="0"/>
    <s v="80"/>
    <n v="0"/>
    <n v="207"/>
    <n v="207"/>
    <x v="0"/>
    <n v="0"/>
    <x v="0"/>
  </r>
  <r>
    <x v="11"/>
    <x v="0"/>
    <x v="0"/>
    <n v="80"/>
    <s v="114"/>
    <x v="0"/>
    <x v="0"/>
    <s v="80"/>
    <n v="0"/>
    <n v="263"/>
    <n v="263"/>
    <x v="0"/>
    <n v="0"/>
    <x v="0"/>
  </r>
  <r>
    <x v="27"/>
    <x v="1"/>
    <x v="0"/>
    <n v="85"/>
    <s v="132"/>
    <x v="0"/>
    <x v="0"/>
    <s v="80"/>
    <n v="0"/>
    <n v="304"/>
    <n v="304"/>
    <x v="0"/>
    <n v="0"/>
    <x v="0"/>
  </r>
  <r>
    <x v="0"/>
    <x v="1"/>
    <x v="0"/>
    <n v="75"/>
    <n v="113.5"/>
    <x v="0"/>
    <x v="0"/>
    <s v="80"/>
    <n v="0"/>
    <n v="262"/>
    <n v="262"/>
    <x v="0"/>
    <n v="0"/>
    <x v="0"/>
  </r>
  <r>
    <x v="28"/>
    <x v="1"/>
    <x v="0"/>
    <n v="75"/>
    <s v="125"/>
    <x v="0"/>
    <x v="0"/>
    <s v="80"/>
    <n v="0"/>
    <n v="281"/>
    <n v="281"/>
    <x v="0"/>
    <n v="0"/>
    <x v="0"/>
  </r>
  <r>
    <x v="32"/>
    <x v="1"/>
    <x v="0"/>
    <n v="75"/>
    <s v="127"/>
    <x v="0"/>
    <x v="0"/>
    <s v="80"/>
    <n v="0"/>
    <n v="258"/>
    <n v="258"/>
    <x v="0"/>
    <n v="0"/>
    <x v="0"/>
  </r>
  <r>
    <x v="12"/>
    <x v="1"/>
    <x v="0"/>
    <n v="84"/>
    <n v="127.5"/>
    <x v="0"/>
    <x v="0"/>
    <s v="80"/>
    <n v="0"/>
    <n v="229"/>
    <n v="229"/>
    <x v="0"/>
    <n v="0"/>
    <x v="0"/>
  </r>
  <r>
    <x v="18"/>
    <x v="0"/>
    <x v="0"/>
    <n v="69"/>
    <s v="127"/>
    <x v="0"/>
    <x v="0"/>
    <s v="80"/>
    <n v="0"/>
    <n v="260"/>
    <n v="260"/>
    <x v="0"/>
    <n v="0"/>
    <x v="0"/>
  </r>
  <r>
    <x v="6"/>
    <x v="1"/>
    <x v="0"/>
    <n v="75"/>
    <s v="126"/>
    <x v="0"/>
    <x v="0"/>
    <s v="80"/>
    <n v="0"/>
    <n v="217"/>
    <n v="217"/>
    <x v="0"/>
    <n v="0"/>
    <x v="0"/>
  </r>
  <r>
    <x v="3"/>
    <x v="0"/>
    <x v="0"/>
    <n v="62"/>
    <s v="118"/>
    <x v="0"/>
    <x v="0"/>
    <s v="80"/>
    <n v="0"/>
    <n v="191"/>
    <n v="191"/>
    <x v="1"/>
    <n v="0"/>
    <x v="1"/>
  </r>
  <r>
    <x v="31"/>
    <x v="0"/>
    <x v="0"/>
    <n v="64"/>
    <n v="124.5"/>
    <x v="0"/>
    <x v="0"/>
    <s v="80"/>
    <n v="0"/>
    <n v="257"/>
    <n v="257"/>
    <x v="0"/>
    <n v="0"/>
    <x v="0"/>
  </r>
  <r>
    <x v="28"/>
    <x v="1"/>
    <x v="0"/>
    <n v="75"/>
    <s v="158"/>
    <x v="1"/>
    <x v="1"/>
    <s v="80"/>
    <n v="0"/>
    <n v="289"/>
    <n v="289"/>
    <x v="0"/>
    <n v="0"/>
    <x v="0"/>
  </r>
  <r>
    <x v="27"/>
    <x v="1"/>
    <x v="0"/>
    <n v="76"/>
    <n v="142.5"/>
    <x v="1"/>
    <x v="1"/>
    <s v="80"/>
    <n v="0"/>
    <n v="198"/>
    <n v="198"/>
    <x v="1"/>
    <n v="0"/>
    <x v="1"/>
  </r>
  <r>
    <x v="9"/>
    <x v="0"/>
    <x v="0"/>
    <n v="64"/>
    <s v="126"/>
    <x v="0"/>
    <x v="0"/>
    <s v="80"/>
    <n v="0"/>
    <n v="221"/>
    <n v="221"/>
    <x v="0"/>
    <n v="0"/>
    <x v="0"/>
  </r>
  <r>
    <x v="10"/>
    <x v="1"/>
    <x v="0"/>
    <n v="67"/>
    <s v="132"/>
    <x v="0"/>
    <x v="0"/>
    <s v="80"/>
    <n v="0"/>
    <n v="265"/>
    <n v="265"/>
    <x v="0"/>
    <n v="0"/>
    <x v="0"/>
  </r>
  <r>
    <x v="11"/>
    <x v="0"/>
    <x v="0"/>
    <n v="52"/>
    <s v="124"/>
    <x v="0"/>
    <x v="0"/>
    <s v="80"/>
    <n v="0"/>
    <n v="195"/>
    <n v="195"/>
    <x v="1"/>
    <n v="0"/>
    <x v="1"/>
  </r>
  <r>
    <x v="30"/>
    <x v="1"/>
    <x v="0"/>
    <n v="58"/>
    <s v="132"/>
    <x v="0"/>
    <x v="0"/>
    <s v="80"/>
    <n v="0"/>
    <n v="225"/>
    <n v="225"/>
    <x v="0"/>
    <n v="0"/>
    <x v="0"/>
  </r>
  <r>
    <x v="4"/>
    <x v="0"/>
    <x v="0"/>
    <n v="66"/>
    <s v="124"/>
    <x v="0"/>
    <x v="0"/>
    <s v="80"/>
    <n v="0"/>
    <n v="206"/>
    <n v="206"/>
    <x v="0"/>
    <n v="0"/>
    <x v="0"/>
  </r>
  <r>
    <x v="27"/>
    <x v="1"/>
    <x v="0"/>
    <n v="85"/>
    <s v="119"/>
    <x v="0"/>
    <x v="0"/>
    <s v="80"/>
    <n v="0"/>
    <n v="204"/>
    <n v="204"/>
    <x v="0"/>
    <n v="0"/>
    <x v="0"/>
  </r>
  <r>
    <x v="29"/>
    <x v="0"/>
    <x v="0"/>
    <n v="50"/>
    <s v="135"/>
    <x v="0"/>
    <x v="0"/>
    <s v="80"/>
    <n v="0"/>
    <n v="265"/>
    <n v="265"/>
    <x v="0"/>
    <n v="0"/>
    <x v="0"/>
  </r>
  <r>
    <x v="9"/>
    <x v="1"/>
    <x v="0"/>
    <n v="94"/>
    <s v="131"/>
    <x v="0"/>
    <x v="0"/>
    <s v="80"/>
    <n v="0"/>
    <n v="275"/>
    <n v="275"/>
    <x v="0"/>
    <n v="0"/>
    <x v="0"/>
  </r>
  <r>
    <x v="14"/>
    <x v="0"/>
    <x v="0"/>
    <n v="60"/>
    <s v="114"/>
    <x v="0"/>
    <x v="0"/>
    <s v="80"/>
    <n v="0"/>
    <n v="193"/>
    <n v="193"/>
    <x v="1"/>
    <n v="0"/>
    <x v="1"/>
  </r>
  <r>
    <x v="9"/>
    <x v="1"/>
    <x v="0"/>
    <n v="75"/>
    <s v="124"/>
    <x v="0"/>
    <x v="0"/>
    <s v="80"/>
    <n v="0"/>
    <n v="186"/>
    <n v="186"/>
    <x v="1"/>
    <n v="0"/>
    <x v="1"/>
  </r>
  <r>
    <x v="0"/>
    <x v="1"/>
    <x v="0"/>
    <n v="72"/>
    <s v="138"/>
    <x v="0"/>
    <x v="0"/>
    <s v="80"/>
    <n v="0"/>
    <n v="197"/>
    <n v="197"/>
    <x v="1"/>
    <n v="0"/>
    <x v="1"/>
  </r>
  <r>
    <x v="1"/>
    <x v="1"/>
    <x v="0"/>
    <n v="75"/>
    <s v="122"/>
    <x v="0"/>
    <x v="0"/>
    <s v="80"/>
    <n v="0"/>
    <n v="333"/>
    <n v="333"/>
    <x v="0"/>
    <n v="0"/>
    <x v="0"/>
  </r>
  <r>
    <x v="3"/>
    <x v="0"/>
    <x v="0"/>
    <n v="65"/>
    <s v="124"/>
    <x v="0"/>
    <x v="0"/>
    <s v="80"/>
    <n v="0"/>
    <n v="236"/>
    <n v="236"/>
    <x v="0"/>
    <n v="0"/>
    <x v="0"/>
  </r>
  <r>
    <x v="11"/>
    <x v="0"/>
    <x v="0"/>
    <n v="75"/>
    <s v="115"/>
    <x v="0"/>
    <x v="0"/>
    <s v="80"/>
    <n v="0"/>
    <n v="165"/>
    <n v="165"/>
    <x v="1"/>
    <n v="0"/>
    <x v="1"/>
  </r>
  <r>
    <x v="7"/>
    <x v="1"/>
    <x v="0"/>
    <n v="75"/>
    <s v="154"/>
    <x v="1"/>
    <x v="1"/>
    <s v="80"/>
    <n v="0"/>
    <n v="273"/>
    <n v="273"/>
    <x v="0"/>
    <n v="0"/>
    <x v="0"/>
  </r>
  <r>
    <x v="17"/>
    <x v="0"/>
    <x v="0"/>
    <n v="65"/>
    <n v="117.5"/>
    <x v="0"/>
    <x v="0"/>
    <s v="80"/>
    <n v="0"/>
    <n v="280"/>
    <n v="280"/>
    <x v="0"/>
    <n v="0"/>
    <x v="0"/>
  </r>
  <r>
    <x v="10"/>
    <x v="0"/>
    <x v="0"/>
    <n v="75"/>
    <s v="129"/>
    <x v="0"/>
    <x v="0"/>
    <s v="80"/>
    <n v="0"/>
    <n v="196"/>
    <n v="196"/>
    <x v="1"/>
    <n v="0"/>
    <x v="1"/>
  </r>
  <r>
    <x v="3"/>
    <x v="0"/>
    <x v="0"/>
    <n v="72"/>
    <s v="121"/>
    <x v="0"/>
    <x v="0"/>
    <s v="80"/>
    <n v="0"/>
    <n v="242"/>
    <n v="242"/>
    <x v="0"/>
    <n v="0"/>
    <x v="0"/>
  </r>
  <r>
    <x v="11"/>
    <x v="1"/>
    <x v="0"/>
    <n v="85"/>
    <s v="125"/>
    <x v="0"/>
    <x v="0"/>
    <s v="80"/>
    <n v="0"/>
    <n v="262"/>
    <n v="262"/>
    <x v="0"/>
    <n v="0"/>
    <x v="0"/>
  </r>
  <r>
    <x v="6"/>
    <x v="1"/>
    <x v="0"/>
    <n v="71"/>
    <n v="120.5"/>
    <x v="0"/>
    <x v="0"/>
    <s v="80"/>
    <n v="0"/>
    <n v="181"/>
    <n v="181"/>
    <x v="1"/>
    <n v="0"/>
    <x v="1"/>
  </r>
  <r>
    <x v="1"/>
    <x v="0"/>
    <x v="0"/>
    <n v="68"/>
    <s v="130"/>
    <x v="0"/>
    <x v="0"/>
    <s v="80"/>
    <n v="0"/>
    <n v="213"/>
    <n v="213"/>
    <x v="0"/>
    <n v="0"/>
    <x v="0"/>
  </r>
  <r>
    <x v="1"/>
    <x v="1"/>
    <x v="0"/>
    <n v="84"/>
    <s v="120"/>
    <x v="0"/>
    <x v="0"/>
    <s v="80"/>
    <n v="0"/>
    <n v="285"/>
    <n v="285"/>
    <x v="0"/>
    <n v="0"/>
    <x v="0"/>
  </r>
  <r>
    <x v="8"/>
    <x v="0"/>
    <x v="0"/>
    <n v="120"/>
    <s v="134"/>
    <x v="0"/>
    <x v="0"/>
    <s v="80"/>
    <n v="0"/>
    <n v="199"/>
    <n v="199"/>
    <x v="1"/>
    <n v="0"/>
    <x v="1"/>
  </r>
  <r>
    <x v="8"/>
    <x v="1"/>
    <x v="0"/>
    <n v="74"/>
    <s v="153"/>
    <x v="1"/>
    <x v="1"/>
    <s v="80"/>
    <n v="0"/>
    <n v="237"/>
    <n v="237"/>
    <x v="0"/>
    <n v="0"/>
    <x v="0"/>
  </r>
  <r>
    <x v="29"/>
    <x v="0"/>
    <x v="0"/>
    <n v="75"/>
    <s v="144"/>
    <x v="1"/>
    <x v="1"/>
    <s v="80"/>
    <n v="0"/>
    <n v="208"/>
    <n v="208"/>
    <x v="0"/>
    <n v="0"/>
    <x v="0"/>
  </r>
  <r>
    <x v="3"/>
    <x v="1"/>
    <x v="0"/>
    <n v="80"/>
    <n v="120.5"/>
    <x v="0"/>
    <x v="0"/>
    <s v="80"/>
    <n v="0"/>
    <n v="172"/>
    <n v="172"/>
    <x v="1"/>
    <n v="0"/>
    <x v="1"/>
  </r>
  <r>
    <x v="8"/>
    <x v="1"/>
    <x v="0"/>
    <n v="85"/>
    <s v="125"/>
    <x v="0"/>
    <x v="0"/>
    <s v="80"/>
    <n v="0"/>
    <n v="273"/>
    <n v="273"/>
    <x v="0"/>
    <n v="0"/>
    <x v="0"/>
  </r>
  <r>
    <x v="18"/>
    <x v="0"/>
    <x v="0"/>
    <n v="80"/>
    <s v="130"/>
    <x v="0"/>
    <x v="0"/>
    <s v="80"/>
    <n v="0"/>
    <n v="254"/>
    <n v="254"/>
    <x v="0"/>
    <n v="0"/>
    <x v="0"/>
  </r>
  <r>
    <x v="12"/>
    <x v="1"/>
    <x v="0"/>
    <n v="66"/>
    <s v="125"/>
    <x v="0"/>
    <x v="0"/>
    <s v="80"/>
    <n v="0"/>
    <n v="229"/>
    <n v="229"/>
    <x v="0"/>
    <n v="0"/>
    <x v="0"/>
  </r>
  <r>
    <x v="14"/>
    <x v="1"/>
    <x v="0"/>
    <n v="90"/>
    <s v="136"/>
    <x v="0"/>
    <x v="0"/>
    <s v="80"/>
    <n v="0"/>
    <n v="273"/>
    <n v="273"/>
    <x v="0"/>
    <n v="0"/>
    <x v="0"/>
  </r>
  <r>
    <x v="27"/>
    <x v="1"/>
    <x v="0"/>
    <n v="80"/>
    <s v="123"/>
    <x v="0"/>
    <x v="0"/>
    <s v="80"/>
    <n v="0"/>
    <n v="238"/>
    <n v="238"/>
    <x v="0"/>
    <n v="0"/>
    <x v="0"/>
  </r>
  <r>
    <x v="31"/>
    <x v="1"/>
    <x v="0"/>
    <n v="85"/>
    <s v="141"/>
    <x v="1"/>
    <x v="1"/>
    <s v="80"/>
    <n v="0"/>
    <n v="257"/>
    <n v="257"/>
    <x v="0"/>
    <n v="0"/>
    <x v="0"/>
  </r>
  <r>
    <x v="11"/>
    <x v="1"/>
    <x v="0"/>
    <n v="75"/>
    <s v="155"/>
    <x v="1"/>
    <x v="1"/>
    <s v="80"/>
    <n v="0"/>
    <n v="287"/>
    <n v="287"/>
    <x v="0"/>
    <n v="0"/>
    <x v="0"/>
  </r>
  <r>
    <x v="10"/>
    <x v="0"/>
    <x v="0"/>
    <n v="55"/>
    <s v="114"/>
    <x v="0"/>
    <x v="0"/>
    <s v="80"/>
    <n v="0"/>
    <n v="228"/>
    <n v="228"/>
    <x v="0"/>
    <n v="0"/>
    <x v="0"/>
  </r>
  <r>
    <x v="3"/>
    <x v="1"/>
    <x v="0"/>
    <n v="75"/>
    <s v="118"/>
    <x v="0"/>
    <x v="0"/>
    <s v="80"/>
    <n v="0"/>
    <n v="238"/>
    <n v="238"/>
    <x v="0"/>
    <n v="0"/>
    <x v="0"/>
  </r>
  <r>
    <x v="12"/>
    <x v="1"/>
    <x v="0"/>
    <n v="75"/>
    <s v="116"/>
    <x v="0"/>
    <x v="0"/>
    <s v="80"/>
    <n v="0"/>
    <n v="222"/>
    <n v="222"/>
    <x v="0"/>
    <n v="0"/>
    <x v="0"/>
  </r>
  <r>
    <x v="29"/>
    <x v="0"/>
    <x v="0"/>
    <n v="75"/>
    <s v="130"/>
    <x v="0"/>
    <x v="0"/>
    <s v="80"/>
    <n v="0"/>
    <n v="214"/>
    <n v="214"/>
    <x v="0"/>
    <n v="0"/>
    <x v="0"/>
  </r>
  <r>
    <x v="16"/>
    <x v="0"/>
    <x v="0"/>
    <n v="70"/>
    <s v="135"/>
    <x v="0"/>
    <x v="0"/>
    <s v="80"/>
    <n v="0"/>
    <n v="286"/>
    <n v="286"/>
    <x v="0"/>
    <n v="0"/>
    <x v="0"/>
  </r>
  <r>
    <x v="4"/>
    <x v="0"/>
    <x v="0"/>
    <n v="75"/>
    <s v="136"/>
    <x v="0"/>
    <x v="0"/>
    <s v="84"/>
    <n v="0"/>
    <n v="220"/>
    <n v="220"/>
    <x v="0"/>
    <n v="0"/>
    <x v="0"/>
  </r>
  <r>
    <x v="23"/>
    <x v="1"/>
    <x v="0"/>
    <n v="75"/>
    <s v="141"/>
    <x v="1"/>
    <x v="1"/>
    <s v="84"/>
    <n v="0"/>
    <n v="275"/>
    <n v="275"/>
    <x v="0"/>
    <n v="0"/>
    <x v="0"/>
  </r>
  <r>
    <x v="23"/>
    <x v="0"/>
    <x v="0"/>
    <n v="82"/>
    <s v="137"/>
    <x v="0"/>
    <x v="0"/>
    <s v="84"/>
    <n v="0"/>
    <n v="240"/>
    <n v="240"/>
    <x v="0"/>
    <n v="0"/>
    <x v="0"/>
  </r>
  <r>
    <x v="2"/>
    <x v="1"/>
    <x v="0"/>
    <n v="69"/>
    <s v="144"/>
    <x v="1"/>
    <x v="1"/>
    <s v="84"/>
    <n v="0"/>
    <n v="287"/>
    <n v="287"/>
    <x v="0"/>
    <n v="0"/>
    <x v="0"/>
  </r>
  <r>
    <x v="10"/>
    <x v="1"/>
    <x v="0"/>
    <n v="80"/>
    <s v="132"/>
    <x v="0"/>
    <x v="0"/>
    <s v="84"/>
    <n v="0"/>
    <n v="235"/>
    <n v="235"/>
    <x v="0"/>
    <n v="0"/>
    <x v="0"/>
  </r>
  <r>
    <x v="16"/>
    <x v="1"/>
    <x v="0"/>
    <n v="92"/>
    <s v="155"/>
    <x v="1"/>
    <x v="1"/>
    <s v="84"/>
    <n v="0"/>
    <n v="240"/>
    <n v="240"/>
    <x v="0"/>
    <n v="0"/>
    <x v="0"/>
  </r>
  <r>
    <x v="23"/>
    <x v="1"/>
    <x v="0"/>
    <n v="80"/>
    <s v="134"/>
    <x v="0"/>
    <x v="0"/>
    <s v="84"/>
    <n v="0"/>
    <n v="238"/>
    <n v="238"/>
    <x v="0"/>
    <n v="0"/>
    <x v="0"/>
  </r>
  <r>
    <x v="27"/>
    <x v="1"/>
    <x v="0"/>
    <n v="76"/>
    <n v="140.5"/>
    <x v="1"/>
    <x v="1"/>
    <s v="84"/>
    <n v="0"/>
    <n v="160"/>
    <n v="160"/>
    <x v="1"/>
    <n v="0"/>
    <x v="1"/>
  </r>
  <r>
    <x v="20"/>
    <x v="1"/>
    <x v="0"/>
    <n v="80"/>
    <s v="144"/>
    <x v="1"/>
    <x v="1"/>
    <s v="84"/>
    <n v="0"/>
    <n v="241"/>
    <n v="241"/>
    <x v="0"/>
    <n v="0"/>
    <x v="0"/>
  </r>
  <r>
    <x v="0"/>
    <x v="1"/>
    <x v="0"/>
    <n v="70"/>
    <s v="118"/>
    <x v="0"/>
    <x v="0"/>
    <s v="84"/>
    <n v="0"/>
    <n v="193"/>
    <n v="193"/>
    <x v="1"/>
    <n v="0"/>
    <x v="1"/>
  </r>
  <r>
    <x v="3"/>
    <x v="1"/>
    <x v="0"/>
    <n v="70"/>
    <s v="105"/>
    <x v="0"/>
    <x v="0"/>
    <s v="84"/>
    <n v="0"/>
    <n v="197"/>
    <n v="197"/>
    <x v="1"/>
    <n v="0"/>
    <x v="1"/>
  </r>
  <r>
    <x v="5"/>
    <x v="0"/>
    <x v="0"/>
    <n v="65"/>
    <s v="132"/>
    <x v="0"/>
    <x v="0"/>
    <s v="84"/>
    <n v="0"/>
    <n v="214"/>
    <n v="214"/>
    <x v="0"/>
    <n v="0"/>
    <x v="0"/>
  </r>
  <r>
    <x v="28"/>
    <x v="1"/>
    <x v="0"/>
    <n v="98"/>
    <s v="118"/>
    <x v="0"/>
    <x v="0"/>
    <s v="84"/>
    <n v="0"/>
    <n v="252"/>
    <n v="252"/>
    <x v="0"/>
    <n v="0"/>
    <x v="0"/>
  </r>
  <r>
    <x v="7"/>
    <x v="1"/>
    <x v="0"/>
    <n v="75"/>
    <n v="123.5"/>
    <x v="0"/>
    <x v="0"/>
    <s v="84"/>
    <n v="0"/>
    <n v="261"/>
    <n v="261"/>
    <x v="0"/>
    <n v="0"/>
    <x v="0"/>
  </r>
  <r>
    <x v="4"/>
    <x v="1"/>
    <x v="0"/>
    <n v="62"/>
    <s v="133"/>
    <x v="0"/>
    <x v="0"/>
    <s v="84"/>
    <n v="0"/>
    <n v="277"/>
    <n v="277"/>
    <x v="0"/>
    <n v="0"/>
    <x v="0"/>
  </r>
  <r>
    <x v="26"/>
    <x v="0"/>
    <x v="0"/>
    <n v="60"/>
    <n v="131.5"/>
    <x v="0"/>
    <x v="0"/>
    <s v="84"/>
    <n v="0"/>
    <n v="227"/>
    <n v="227"/>
    <x v="0"/>
    <n v="0"/>
    <x v="0"/>
  </r>
  <r>
    <x v="23"/>
    <x v="1"/>
    <x v="0"/>
    <n v="71"/>
    <s v="126"/>
    <x v="0"/>
    <x v="0"/>
    <s v="84"/>
    <n v="0"/>
    <n v="236"/>
    <n v="236"/>
    <x v="0"/>
    <n v="0"/>
    <x v="0"/>
  </r>
  <r>
    <x v="20"/>
    <x v="1"/>
    <x v="0"/>
    <n v="83"/>
    <s v="140"/>
    <x v="1"/>
    <x v="1"/>
    <s v="84"/>
    <n v="0"/>
    <n v="293"/>
    <n v="293"/>
    <x v="0"/>
    <n v="0"/>
    <x v="0"/>
  </r>
  <r>
    <x v="20"/>
    <x v="1"/>
    <x v="0"/>
    <n v="60"/>
    <s v="150"/>
    <x v="1"/>
    <x v="1"/>
    <s v="84"/>
    <n v="0"/>
    <n v="196"/>
    <n v="196"/>
    <x v="1"/>
    <n v="0"/>
    <x v="1"/>
  </r>
  <r>
    <x v="8"/>
    <x v="1"/>
    <x v="0"/>
    <n v="76"/>
    <s v="130"/>
    <x v="0"/>
    <x v="0"/>
    <s v="84"/>
    <n v="0"/>
    <n v="265"/>
    <n v="265"/>
    <x v="0"/>
    <n v="0"/>
    <x v="0"/>
  </r>
  <r>
    <x v="1"/>
    <x v="0"/>
    <x v="0"/>
    <n v="58"/>
    <s v="119"/>
    <x v="0"/>
    <x v="0"/>
    <s v="84"/>
    <n v="0"/>
    <n v="172"/>
    <n v="172"/>
    <x v="1"/>
    <n v="0"/>
    <x v="1"/>
  </r>
  <r>
    <x v="30"/>
    <x v="1"/>
    <x v="0"/>
    <n v="68"/>
    <s v="114"/>
    <x v="0"/>
    <x v="0"/>
    <s v="84"/>
    <n v="0"/>
    <n v="292"/>
    <n v="292"/>
    <x v="0"/>
    <n v="0"/>
    <x v="0"/>
  </r>
  <r>
    <x v="8"/>
    <x v="0"/>
    <x v="0"/>
    <n v="88"/>
    <s v="115"/>
    <x v="0"/>
    <x v="0"/>
    <s v="84"/>
    <n v="0"/>
    <n v="219"/>
    <n v="219"/>
    <x v="0"/>
    <n v="0"/>
    <x v="0"/>
  </r>
  <r>
    <x v="9"/>
    <x v="1"/>
    <x v="0"/>
    <n v="65"/>
    <s v="119"/>
    <x v="0"/>
    <x v="0"/>
    <s v="84"/>
    <n v="0"/>
    <n v="195"/>
    <n v="195"/>
    <x v="1"/>
    <n v="0"/>
    <x v="1"/>
  </r>
  <r>
    <x v="32"/>
    <x v="1"/>
    <x v="0"/>
    <n v="75"/>
    <n v="126.5"/>
    <x v="0"/>
    <x v="0"/>
    <s v="84"/>
    <n v="0"/>
    <n v="208"/>
    <n v="208"/>
    <x v="0"/>
    <n v="0"/>
    <x v="0"/>
  </r>
  <r>
    <x v="27"/>
    <x v="1"/>
    <x v="0"/>
    <n v="80"/>
    <s v="134"/>
    <x v="0"/>
    <x v="0"/>
    <s v="84"/>
    <n v="0"/>
    <n v="230"/>
    <n v="230"/>
    <x v="0"/>
    <n v="0"/>
    <x v="0"/>
  </r>
  <r>
    <x v="34"/>
    <x v="1"/>
    <x v="0"/>
    <n v="69"/>
    <n v="126.5"/>
    <x v="0"/>
    <x v="0"/>
    <s v="84"/>
    <n v="0"/>
    <n v="289"/>
    <n v="289"/>
    <x v="0"/>
    <n v="0"/>
    <x v="0"/>
  </r>
  <r>
    <x v="34"/>
    <x v="1"/>
    <x v="0"/>
    <n v="75"/>
    <s v="118"/>
    <x v="0"/>
    <x v="0"/>
    <s v="84"/>
    <n v="0"/>
    <n v="228"/>
    <n v="228"/>
    <x v="0"/>
    <n v="0"/>
    <x v="0"/>
  </r>
  <r>
    <x v="20"/>
    <x v="0"/>
    <x v="0"/>
    <n v="52"/>
    <s v="142"/>
    <x v="1"/>
    <x v="1"/>
    <s v="84"/>
    <n v="0"/>
    <n v="296"/>
    <n v="296"/>
    <x v="0"/>
    <n v="0"/>
    <x v="0"/>
  </r>
  <r>
    <x v="1"/>
    <x v="1"/>
    <x v="0"/>
    <n v="68"/>
    <s v="118"/>
    <x v="0"/>
    <x v="0"/>
    <s v="84"/>
    <n v="0"/>
    <n v="237"/>
    <n v="237"/>
    <x v="0"/>
    <n v="0"/>
    <x v="0"/>
  </r>
  <r>
    <x v="30"/>
    <x v="0"/>
    <x v="0"/>
    <n v="58"/>
    <s v="134"/>
    <x v="0"/>
    <x v="0"/>
    <s v="84"/>
    <n v="0"/>
    <n v="210"/>
    <n v="210"/>
    <x v="0"/>
    <n v="0"/>
    <x v="0"/>
  </r>
  <r>
    <x v="15"/>
    <x v="0"/>
    <x v="0"/>
    <n v="66"/>
    <s v="119"/>
    <x v="0"/>
    <x v="0"/>
    <s v="84"/>
    <n v="0"/>
    <n v="221"/>
    <n v="221"/>
    <x v="0"/>
    <n v="0"/>
    <x v="0"/>
  </r>
  <r>
    <x v="11"/>
    <x v="1"/>
    <x v="0"/>
    <n v="122"/>
    <s v="165"/>
    <x v="1"/>
    <x v="1"/>
    <s v="84"/>
    <n v="0"/>
    <n v="246"/>
    <n v="246"/>
    <x v="0"/>
    <n v="0"/>
    <x v="0"/>
  </r>
  <r>
    <x v="17"/>
    <x v="0"/>
    <x v="0"/>
    <n v="66"/>
    <s v="128"/>
    <x v="0"/>
    <x v="0"/>
    <s v="84"/>
    <n v="0"/>
    <n v="260"/>
    <n v="260"/>
    <x v="0"/>
    <n v="0"/>
    <x v="0"/>
  </r>
  <r>
    <x v="0"/>
    <x v="1"/>
    <x v="0"/>
    <n v="60"/>
    <s v="137"/>
    <x v="0"/>
    <x v="0"/>
    <s v="84"/>
    <n v="0"/>
    <n v="292"/>
    <n v="292"/>
    <x v="0"/>
    <n v="0"/>
    <x v="0"/>
  </r>
  <r>
    <x v="12"/>
    <x v="1"/>
    <x v="0"/>
    <n v="70"/>
    <s v="133"/>
    <x v="0"/>
    <x v="0"/>
    <s v="84"/>
    <n v="0"/>
    <n v="200"/>
    <n v="200"/>
    <x v="0"/>
    <n v="0"/>
    <x v="0"/>
  </r>
  <r>
    <x v="9"/>
    <x v="1"/>
    <x v="0"/>
    <n v="80"/>
    <s v="118"/>
    <x v="0"/>
    <x v="0"/>
    <s v="84"/>
    <n v="0"/>
    <n v="240"/>
    <n v="240"/>
    <x v="0"/>
    <n v="0"/>
    <x v="0"/>
  </r>
  <r>
    <x v="4"/>
    <x v="1"/>
    <x v="0"/>
    <n v="90"/>
    <s v="131"/>
    <x v="0"/>
    <x v="0"/>
    <s v="84"/>
    <n v="0"/>
    <n v="273"/>
    <n v="273"/>
    <x v="0"/>
    <n v="0"/>
    <x v="0"/>
  </r>
  <r>
    <x v="10"/>
    <x v="1"/>
    <x v="0"/>
    <n v="66"/>
    <s v="126"/>
    <x v="0"/>
    <x v="0"/>
    <s v="84"/>
    <n v="0"/>
    <n v="237"/>
    <n v="237"/>
    <x v="0"/>
    <n v="0"/>
    <x v="0"/>
  </r>
  <r>
    <x v="17"/>
    <x v="1"/>
    <x v="0"/>
    <n v="75"/>
    <s v="115"/>
    <x v="0"/>
    <x v="0"/>
    <s v="84"/>
    <n v="0"/>
    <n v="180"/>
    <n v="180"/>
    <x v="1"/>
    <n v="0"/>
    <x v="1"/>
  </r>
  <r>
    <x v="10"/>
    <x v="0"/>
    <x v="0"/>
    <n v="62"/>
    <s v="113"/>
    <x v="0"/>
    <x v="0"/>
    <s v="84"/>
    <n v="0"/>
    <n v="241"/>
    <n v="241"/>
    <x v="0"/>
    <n v="0"/>
    <x v="0"/>
  </r>
  <r>
    <x v="30"/>
    <x v="1"/>
    <x v="0"/>
    <n v="67"/>
    <s v="142"/>
    <x v="1"/>
    <x v="1"/>
    <s v="84"/>
    <n v="0"/>
    <n v="364"/>
    <n v="364"/>
    <x v="0"/>
    <n v="0"/>
    <x v="0"/>
  </r>
  <r>
    <x v="22"/>
    <x v="1"/>
    <x v="0"/>
    <n v="63"/>
    <s v="130"/>
    <x v="0"/>
    <x v="0"/>
    <s v="84"/>
    <n v="0"/>
    <n v="265"/>
    <n v="265"/>
    <x v="0"/>
    <n v="0"/>
    <x v="0"/>
  </r>
  <r>
    <x v="11"/>
    <x v="0"/>
    <x v="0"/>
    <n v="85"/>
    <s v="134"/>
    <x v="0"/>
    <x v="0"/>
    <s v="84"/>
    <n v="0"/>
    <n v="274"/>
    <n v="274"/>
    <x v="0"/>
    <n v="0"/>
    <x v="0"/>
  </r>
  <r>
    <x v="35"/>
    <x v="1"/>
    <x v="0"/>
    <n v="60"/>
    <s v="136"/>
    <x v="0"/>
    <x v="0"/>
    <s v="84"/>
    <n v="0"/>
    <n v="231"/>
    <n v="231"/>
    <x v="0"/>
    <n v="0"/>
    <x v="0"/>
  </r>
  <r>
    <x v="22"/>
    <x v="1"/>
    <x v="0"/>
    <n v="101"/>
    <s v="136"/>
    <x v="0"/>
    <x v="0"/>
    <s v="84"/>
    <n v="0"/>
    <n v="246"/>
    <n v="246"/>
    <x v="0"/>
    <n v="0"/>
    <x v="0"/>
  </r>
  <r>
    <x v="8"/>
    <x v="1"/>
    <x v="0"/>
    <n v="70"/>
    <s v="128"/>
    <x v="0"/>
    <x v="0"/>
    <s v="84"/>
    <n v="0"/>
    <n v="331"/>
    <n v="331"/>
    <x v="0"/>
    <n v="0"/>
    <x v="0"/>
  </r>
  <r>
    <x v="8"/>
    <x v="1"/>
    <x v="0"/>
    <n v="69"/>
    <s v="141"/>
    <x v="1"/>
    <x v="1"/>
    <s v="84"/>
    <n v="0"/>
    <n v="226"/>
    <n v="226"/>
    <x v="0"/>
    <n v="0"/>
    <x v="0"/>
  </r>
  <r>
    <x v="32"/>
    <x v="0"/>
    <x v="0"/>
    <n v="80"/>
    <s v="129"/>
    <x v="0"/>
    <x v="0"/>
    <s v="84"/>
    <n v="0"/>
    <n v="258"/>
    <n v="258"/>
    <x v="0"/>
    <n v="0"/>
    <x v="0"/>
  </r>
  <r>
    <x v="0"/>
    <x v="1"/>
    <x v="0"/>
    <n v="80"/>
    <s v="165"/>
    <x v="1"/>
    <x v="1"/>
    <s v="84"/>
    <n v="0"/>
    <n v="320"/>
    <n v="320"/>
    <x v="0"/>
    <n v="0"/>
    <x v="0"/>
  </r>
  <r>
    <x v="17"/>
    <x v="0"/>
    <x v="0"/>
    <n v="95"/>
    <s v="139"/>
    <x v="0"/>
    <x v="0"/>
    <s v="84"/>
    <n v="0"/>
    <n v="245"/>
    <n v="245"/>
    <x v="0"/>
    <n v="0"/>
    <x v="0"/>
  </r>
  <r>
    <x v="8"/>
    <x v="1"/>
    <x v="0"/>
    <n v="78"/>
    <s v="140"/>
    <x v="1"/>
    <x v="1"/>
    <s v="84"/>
    <n v="0"/>
    <n v="185"/>
    <n v="185"/>
    <x v="1"/>
    <n v="0"/>
    <x v="1"/>
  </r>
  <r>
    <x v="6"/>
    <x v="0"/>
    <x v="0"/>
    <n v="83"/>
    <s v="141"/>
    <x v="1"/>
    <x v="1"/>
    <s v="84"/>
    <n v="0"/>
    <n v="195"/>
    <n v="195"/>
    <x v="1"/>
    <n v="0"/>
    <x v="1"/>
  </r>
  <r>
    <x v="8"/>
    <x v="0"/>
    <x v="0"/>
    <n v="63"/>
    <s v="124"/>
    <x v="0"/>
    <x v="0"/>
    <s v="84"/>
    <n v="0"/>
    <n v="237"/>
    <n v="237"/>
    <x v="0"/>
    <n v="0"/>
    <x v="0"/>
  </r>
  <r>
    <x v="8"/>
    <x v="1"/>
    <x v="0"/>
    <n v="66"/>
    <n v="122.5"/>
    <x v="0"/>
    <x v="0"/>
    <s v="84"/>
    <n v="0"/>
    <n v="262"/>
    <n v="262"/>
    <x v="0"/>
    <n v="0"/>
    <x v="0"/>
  </r>
  <r>
    <x v="11"/>
    <x v="1"/>
    <x v="0"/>
    <n v="110"/>
    <s v="110"/>
    <x v="0"/>
    <x v="0"/>
    <s v="84"/>
    <n v="0"/>
    <n v="274"/>
    <n v="274"/>
    <x v="0"/>
    <n v="0"/>
    <x v="0"/>
  </r>
  <r>
    <x v="7"/>
    <x v="0"/>
    <x v="0"/>
    <n v="88"/>
    <s v="116"/>
    <x v="0"/>
    <x v="0"/>
    <s v="84"/>
    <n v="0"/>
    <n v="239"/>
    <n v="239"/>
    <x v="0"/>
    <n v="0"/>
    <x v="0"/>
  </r>
  <r>
    <x v="27"/>
    <x v="0"/>
    <x v="0"/>
    <n v="72"/>
    <s v="125"/>
    <x v="0"/>
    <x v="0"/>
    <s v="84"/>
    <n v="0"/>
    <n v="219"/>
    <n v="219"/>
    <x v="0"/>
    <n v="0"/>
    <x v="0"/>
  </r>
  <r>
    <x v="20"/>
    <x v="1"/>
    <x v="0"/>
    <n v="68"/>
    <n v="149.5"/>
    <x v="1"/>
    <x v="1"/>
    <s v="84"/>
    <n v="0"/>
    <n v="232"/>
    <n v="232"/>
    <x v="0"/>
    <n v="0"/>
    <x v="0"/>
  </r>
  <r>
    <x v="15"/>
    <x v="0"/>
    <x v="0"/>
    <n v="63"/>
    <s v="124"/>
    <x v="0"/>
    <x v="0"/>
    <s v="84"/>
    <n v="0"/>
    <n v="216"/>
    <n v="216"/>
    <x v="0"/>
    <n v="0"/>
    <x v="0"/>
  </r>
  <r>
    <x v="30"/>
    <x v="0"/>
    <x v="0"/>
    <n v="90"/>
    <n v="131.5"/>
    <x v="0"/>
    <x v="0"/>
    <s v="84"/>
    <n v="0"/>
    <n v="237"/>
    <n v="237"/>
    <x v="0"/>
    <n v="0"/>
    <x v="0"/>
  </r>
  <r>
    <x v="2"/>
    <x v="0"/>
    <x v="0"/>
    <n v="67"/>
    <n v="125.5"/>
    <x v="0"/>
    <x v="0"/>
    <s v="84"/>
    <n v="0"/>
    <n v="233"/>
    <n v="233"/>
    <x v="0"/>
    <n v="0"/>
    <x v="0"/>
  </r>
  <r>
    <x v="5"/>
    <x v="1"/>
    <x v="0"/>
    <n v="72"/>
    <s v="131"/>
    <x v="0"/>
    <x v="0"/>
    <s v="88"/>
    <n v="0"/>
    <n v="247"/>
    <n v="247"/>
    <x v="0"/>
    <n v="0"/>
    <x v="0"/>
  </r>
  <r>
    <x v="17"/>
    <x v="1"/>
    <x v="0"/>
    <n v="65"/>
    <s v="124"/>
    <x v="0"/>
    <x v="0"/>
    <s v="88"/>
    <n v="0"/>
    <n v="332"/>
    <n v="332"/>
    <x v="0"/>
    <n v="0"/>
    <x v="0"/>
  </r>
  <r>
    <x v="17"/>
    <x v="0"/>
    <x v="0"/>
    <n v="85"/>
    <s v="139"/>
    <x v="0"/>
    <x v="0"/>
    <s v="88"/>
    <n v="0"/>
    <n v="195"/>
    <n v="195"/>
    <x v="1"/>
    <n v="0"/>
    <x v="1"/>
  </r>
  <r>
    <x v="23"/>
    <x v="1"/>
    <x v="0"/>
    <n v="72"/>
    <s v="130"/>
    <x v="0"/>
    <x v="0"/>
    <s v="88"/>
    <n v="0"/>
    <n v="247"/>
    <n v="247"/>
    <x v="0"/>
    <n v="0"/>
    <x v="0"/>
  </r>
  <r>
    <x v="33"/>
    <x v="1"/>
    <x v="0"/>
    <n v="90"/>
    <s v="187"/>
    <x v="1"/>
    <x v="1"/>
    <s v="88"/>
    <n v="0"/>
    <n v="278"/>
    <n v="278"/>
    <x v="0"/>
    <n v="0"/>
    <x v="0"/>
  </r>
  <r>
    <x v="16"/>
    <x v="0"/>
    <x v="0"/>
    <n v="80"/>
    <s v="139"/>
    <x v="0"/>
    <x v="0"/>
    <s v="88"/>
    <n v="0"/>
    <n v="207"/>
    <n v="207"/>
    <x v="0"/>
    <n v="0"/>
    <x v="0"/>
  </r>
  <r>
    <x v="32"/>
    <x v="1"/>
    <x v="0"/>
    <n v="100"/>
    <s v="144"/>
    <x v="1"/>
    <x v="1"/>
    <s v="88"/>
    <n v="0"/>
    <n v="258"/>
    <n v="258"/>
    <x v="0"/>
    <n v="0"/>
    <x v="0"/>
  </r>
  <r>
    <x v="7"/>
    <x v="1"/>
    <x v="0"/>
    <n v="70"/>
    <s v="131"/>
    <x v="0"/>
    <x v="0"/>
    <s v="88"/>
    <n v="0"/>
    <n v="300"/>
    <n v="300"/>
    <x v="0"/>
    <n v="0"/>
    <x v="0"/>
  </r>
  <r>
    <x v="22"/>
    <x v="1"/>
    <x v="0"/>
    <n v="69"/>
    <s v="146"/>
    <x v="1"/>
    <x v="1"/>
    <s v="88"/>
    <n v="0"/>
    <n v="247"/>
    <n v="247"/>
    <x v="0"/>
    <n v="0"/>
    <x v="0"/>
  </r>
  <r>
    <x v="0"/>
    <x v="1"/>
    <x v="0"/>
    <n v="80"/>
    <s v="137"/>
    <x v="0"/>
    <x v="0"/>
    <s v="88"/>
    <n v="0"/>
    <n v="266"/>
    <n v="266"/>
    <x v="0"/>
    <n v="0"/>
    <x v="0"/>
  </r>
  <r>
    <x v="3"/>
    <x v="0"/>
    <x v="0"/>
    <n v="75"/>
    <s v="139"/>
    <x v="0"/>
    <x v="0"/>
    <s v="88"/>
    <n v="0"/>
    <n v="266"/>
    <n v="266"/>
    <x v="0"/>
    <n v="0"/>
    <x v="0"/>
  </r>
  <r>
    <x v="11"/>
    <x v="0"/>
    <x v="0"/>
    <n v="63"/>
    <s v="131"/>
    <x v="0"/>
    <x v="0"/>
    <s v="88"/>
    <n v="0"/>
    <n v="270"/>
    <n v="270"/>
    <x v="0"/>
    <n v="0"/>
    <x v="0"/>
  </r>
  <r>
    <x v="12"/>
    <x v="0"/>
    <x v="0"/>
    <n v="75"/>
    <s v="150"/>
    <x v="1"/>
    <x v="1"/>
    <s v="88"/>
    <n v="0"/>
    <n v="305"/>
    <n v="305"/>
    <x v="0"/>
    <n v="0"/>
    <x v="0"/>
  </r>
  <r>
    <x v="32"/>
    <x v="0"/>
    <x v="0"/>
    <n v="80"/>
    <s v="126"/>
    <x v="0"/>
    <x v="0"/>
    <s v="88"/>
    <n v="0"/>
    <n v="200"/>
    <n v="200"/>
    <x v="0"/>
    <n v="0"/>
    <x v="0"/>
  </r>
  <r>
    <x v="5"/>
    <x v="1"/>
    <x v="0"/>
    <n v="80"/>
    <s v="132"/>
    <x v="0"/>
    <x v="0"/>
    <s v="88"/>
    <n v="0"/>
    <n v="204"/>
    <n v="204"/>
    <x v="0"/>
    <n v="0"/>
    <x v="0"/>
  </r>
  <r>
    <x v="8"/>
    <x v="0"/>
    <x v="0"/>
    <n v="68"/>
    <s v="126"/>
    <x v="0"/>
    <x v="0"/>
    <s v="88"/>
    <n v="0"/>
    <n v="309"/>
    <n v="309"/>
    <x v="0"/>
    <n v="0"/>
    <x v="0"/>
  </r>
  <r>
    <x v="5"/>
    <x v="1"/>
    <x v="0"/>
    <n v="70"/>
    <s v="138"/>
    <x v="0"/>
    <x v="0"/>
    <s v="88"/>
    <n v="0"/>
    <n v="232"/>
    <n v="232"/>
    <x v="0"/>
    <n v="0"/>
    <x v="0"/>
  </r>
  <r>
    <x v="19"/>
    <x v="0"/>
    <x v="0"/>
    <n v="58"/>
    <s v="133"/>
    <x v="0"/>
    <x v="0"/>
    <s v="88"/>
    <n v="0"/>
    <n v="234"/>
    <n v="234"/>
    <x v="0"/>
    <n v="0"/>
    <x v="0"/>
  </r>
  <r>
    <x v="4"/>
    <x v="1"/>
    <x v="0"/>
    <n v="80"/>
    <s v="135"/>
    <x v="0"/>
    <x v="0"/>
    <s v="88"/>
    <n v="0"/>
    <n v="306"/>
    <n v="306"/>
    <x v="0"/>
    <n v="0"/>
    <x v="0"/>
  </r>
  <r>
    <x v="14"/>
    <x v="1"/>
    <x v="0"/>
    <n v="95"/>
    <s v="140"/>
    <x v="1"/>
    <x v="1"/>
    <s v="88"/>
    <n v="0"/>
    <n v="227"/>
    <n v="227"/>
    <x v="0"/>
    <n v="0"/>
    <x v="0"/>
  </r>
  <r>
    <x v="33"/>
    <x v="0"/>
    <x v="0"/>
    <n v="85"/>
    <s v="151"/>
    <x v="1"/>
    <x v="1"/>
    <s v="88"/>
    <n v="0"/>
    <n v="182"/>
    <n v="182"/>
    <x v="1"/>
    <n v="0"/>
    <x v="1"/>
  </r>
  <r>
    <x v="7"/>
    <x v="1"/>
    <x v="0"/>
    <n v="69"/>
    <s v="134"/>
    <x v="0"/>
    <x v="0"/>
    <s v="88"/>
    <n v="0"/>
    <n v="193"/>
    <n v="193"/>
    <x v="1"/>
    <n v="0"/>
    <x v="1"/>
  </r>
  <r>
    <x v="15"/>
    <x v="0"/>
    <x v="0"/>
    <n v="77"/>
    <n v="118.5"/>
    <x v="0"/>
    <x v="0"/>
    <s v="88"/>
    <n v="0"/>
    <n v="244"/>
    <n v="244"/>
    <x v="0"/>
    <n v="0"/>
    <x v="0"/>
  </r>
  <r>
    <x v="17"/>
    <x v="1"/>
    <x v="0"/>
    <n v="85"/>
    <s v="130"/>
    <x v="0"/>
    <x v="0"/>
    <s v="88"/>
    <n v="0"/>
    <n v="206"/>
    <n v="206"/>
    <x v="0"/>
    <n v="0"/>
    <x v="0"/>
  </r>
  <r>
    <x v="32"/>
    <x v="1"/>
    <x v="0"/>
    <n v="60"/>
    <s v="144"/>
    <x v="1"/>
    <x v="1"/>
    <s v="88"/>
    <n v="0"/>
    <n v="189"/>
    <n v="189"/>
    <x v="1"/>
    <n v="0"/>
    <x v="1"/>
  </r>
  <r>
    <x v="17"/>
    <x v="1"/>
    <x v="0"/>
    <n v="70"/>
    <s v="121"/>
    <x v="0"/>
    <x v="0"/>
    <s v="88"/>
    <n v="0"/>
    <n v="156"/>
    <n v="156"/>
    <x v="1"/>
    <n v="0"/>
    <x v="1"/>
  </r>
  <r>
    <x v="3"/>
    <x v="1"/>
    <x v="0"/>
    <n v="75"/>
    <s v="136"/>
    <x v="0"/>
    <x v="0"/>
    <s v="88"/>
    <n v="0"/>
    <n v="196"/>
    <n v="196"/>
    <x v="1"/>
    <n v="0"/>
    <x v="1"/>
  </r>
  <r>
    <x v="17"/>
    <x v="1"/>
    <x v="0"/>
    <n v="107"/>
    <s v="125"/>
    <x v="0"/>
    <x v="0"/>
    <s v="88"/>
    <n v="0"/>
    <n v="185"/>
    <n v="185"/>
    <x v="1"/>
    <n v="0"/>
    <x v="1"/>
  </r>
  <r>
    <x v="2"/>
    <x v="1"/>
    <x v="0"/>
    <n v="60"/>
    <s v="145"/>
    <x v="1"/>
    <x v="1"/>
    <s v="88"/>
    <n v="0"/>
    <n v="290"/>
    <n v="290"/>
    <x v="0"/>
    <n v="0"/>
    <x v="0"/>
  </r>
  <r>
    <x v="28"/>
    <x v="1"/>
    <x v="0"/>
    <n v="69"/>
    <s v="151"/>
    <x v="1"/>
    <x v="1"/>
    <s v="88"/>
    <n v="0"/>
    <n v="246"/>
    <n v="246"/>
    <x v="0"/>
    <n v="0"/>
    <x v="0"/>
  </r>
  <r>
    <x v="28"/>
    <x v="1"/>
    <x v="0"/>
    <n v="72"/>
    <s v="152"/>
    <x v="1"/>
    <x v="1"/>
    <s v="88"/>
    <n v="0"/>
    <n v="150"/>
    <n v="150"/>
    <x v="1"/>
    <n v="0"/>
    <x v="1"/>
  </r>
  <r>
    <x v="3"/>
    <x v="1"/>
    <x v="0"/>
    <n v="96"/>
    <s v="150"/>
    <x v="1"/>
    <x v="1"/>
    <s v="88"/>
    <n v="0"/>
    <n v="263"/>
    <n v="263"/>
    <x v="0"/>
    <n v="0"/>
    <x v="0"/>
  </r>
  <r>
    <x v="30"/>
    <x v="1"/>
    <x v="0"/>
    <n v="80"/>
    <s v="149"/>
    <x v="1"/>
    <x v="1"/>
    <s v="88"/>
    <n v="0"/>
    <n v="240"/>
    <n v="240"/>
    <x v="0"/>
    <n v="0"/>
    <x v="0"/>
  </r>
  <r>
    <x v="24"/>
    <x v="1"/>
    <x v="0"/>
    <n v="55"/>
    <s v="140"/>
    <x v="1"/>
    <x v="1"/>
    <s v="88"/>
    <n v="0"/>
    <n v="260"/>
    <n v="260"/>
    <x v="0"/>
    <n v="0"/>
    <x v="0"/>
  </r>
  <r>
    <x v="30"/>
    <x v="1"/>
    <x v="0"/>
    <n v="78"/>
    <s v="132"/>
    <x v="0"/>
    <x v="0"/>
    <s v="88"/>
    <n v="0"/>
    <n v="279"/>
    <n v="279"/>
    <x v="0"/>
    <n v="0"/>
    <x v="0"/>
  </r>
  <r>
    <x v="8"/>
    <x v="1"/>
    <x v="0"/>
    <n v="68"/>
    <s v="165"/>
    <x v="1"/>
    <x v="1"/>
    <s v="88"/>
    <n v="0"/>
    <n v="180"/>
    <n v="180"/>
    <x v="1"/>
    <n v="0"/>
    <x v="1"/>
  </r>
  <r>
    <x v="1"/>
    <x v="1"/>
    <x v="0"/>
    <n v="85"/>
    <n v="148.5"/>
    <x v="1"/>
    <x v="1"/>
    <s v="88"/>
    <n v="0"/>
    <n v="258"/>
    <n v="258"/>
    <x v="0"/>
    <n v="0"/>
    <x v="0"/>
  </r>
  <r>
    <x v="18"/>
    <x v="0"/>
    <x v="0"/>
    <n v="52"/>
    <s v="135"/>
    <x v="0"/>
    <x v="0"/>
    <s v="88"/>
    <n v="0"/>
    <n v="234"/>
    <n v="234"/>
    <x v="0"/>
    <n v="0"/>
    <x v="0"/>
  </r>
  <r>
    <x v="7"/>
    <x v="1"/>
    <x v="0"/>
    <n v="80"/>
    <s v="140"/>
    <x v="1"/>
    <x v="1"/>
    <s v="88"/>
    <n v="0"/>
    <n v="224"/>
    <n v="224"/>
    <x v="0"/>
    <n v="0"/>
    <x v="0"/>
  </r>
  <r>
    <x v="1"/>
    <x v="1"/>
    <x v="0"/>
    <n v="85"/>
    <s v="135"/>
    <x v="0"/>
    <x v="0"/>
    <s v="88"/>
    <n v="0"/>
    <n v="288"/>
    <n v="288"/>
    <x v="0"/>
    <n v="0"/>
    <x v="0"/>
  </r>
  <r>
    <x v="22"/>
    <x v="0"/>
    <x v="0"/>
    <n v="72"/>
    <s v="132"/>
    <x v="0"/>
    <x v="0"/>
    <s v="88"/>
    <n v="0"/>
    <n v="225"/>
    <n v="225"/>
    <x v="0"/>
    <n v="0"/>
    <x v="0"/>
  </r>
  <r>
    <x v="11"/>
    <x v="0"/>
    <x v="0"/>
    <n v="92"/>
    <s v="135"/>
    <x v="0"/>
    <x v="0"/>
    <s v="88"/>
    <n v="0"/>
    <n v="235"/>
    <n v="235"/>
    <x v="0"/>
    <n v="0"/>
    <x v="0"/>
  </r>
  <r>
    <x v="18"/>
    <x v="1"/>
    <x v="0"/>
    <n v="69"/>
    <s v="142"/>
    <x v="1"/>
    <x v="1"/>
    <s v="88"/>
    <n v="0"/>
    <n v="208"/>
    <n v="208"/>
    <x v="0"/>
    <n v="0"/>
    <x v="0"/>
  </r>
  <r>
    <x v="31"/>
    <x v="1"/>
    <x v="0"/>
    <n v="85"/>
    <n v="161.5"/>
    <x v="1"/>
    <x v="1"/>
    <s v="88"/>
    <n v="0"/>
    <n v="231"/>
    <n v="231"/>
    <x v="0"/>
    <n v="0"/>
    <x v="0"/>
  </r>
  <r>
    <x v="2"/>
    <x v="0"/>
    <x v="0"/>
    <n v="75"/>
    <s v="128"/>
    <x v="0"/>
    <x v="0"/>
    <s v="88"/>
    <n v="0"/>
    <n v="230"/>
    <n v="230"/>
    <x v="0"/>
    <n v="0"/>
    <x v="0"/>
  </r>
  <r>
    <x v="0"/>
    <x v="1"/>
    <x v="0"/>
    <n v="73"/>
    <s v="173"/>
    <x v="1"/>
    <x v="1"/>
    <s v="88"/>
    <n v="0"/>
    <n v="260"/>
    <n v="260"/>
    <x v="0"/>
    <n v="0"/>
    <x v="0"/>
  </r>
  <r>
    <x v="8"/>
    <x v="1"/>
    <x v="0"/>
    <n v="78"/>
    <s v="132"/>
    <x v="0"/>
    <x v="0"/>
    <s v="88"/>
    <n v="0"/>
    <n v="250"/>
    <n v="250"/>
    <x v="0"/>
    <n v="0"/>
    <x v="0"/>
  </r>
  <r>
    <x v="8"/>
    <x v="1"/>
    <x v="0"/>
    <n v="85"/>
    <s v="140"/>
    <x v="1"/>
    <x v="1"/>
    <s v="88"/>
    <n v="0"/>
    <n v="268"/>
    <n v="268"/>
    <x v="0"/>
    <n v="0"/>
    <x v="0"/>
  </r>
  <r>
    <x v="28"/>
    <x v="1"/>
    <x v="0"/>
    <n v="94"/>
    <s v="190"/>
    <x v="1"/>
    <x v="1"/>
    <s v="88"/>
    <n v="0"/>
    <n v="250"/>
    <n v="250"/>
    <x v="0"/>
    <n v="0"/>
    <x v="0"/>
  </r>
  <r>
    <x v="2"/>
    <x v="0"/>
    <x v="0"/>
    <n v="69"/>
    <n v="154.5"/>
    <x v="1"/>
    <x v="1"/>
    <s v="88"/>
    <n v="0"/>
    <n v="223"/>
    <n v="223"/>
    <x v="0"/>
    <n v="0"/>
    <x v="0"/>
  </r>
  <r>
    <x v="32"/>
    <x v="0"/>
    <x v="0"/>
    <n v="85"/>
    <n v="126.5"/>
    <x v="0"/>
    <x v="0"/>
    <s v="88"/>
    <n v="0"/>
    <n v="282"/>
    <n v="282"/>
    <x v="0"/>
    <n v="0"/>
    <x v="0"/>
  </r>
  <r>
    <x v="10"/>
    <x v="1"/>
    <x v="0"/>
    <n v="76"/>
    <s v="206"/>
    <x v="1"/>
    <x v="1"/>
    <s v="92"/>
    <n v="0"/>
    <n v="311"/>
    <n v="311"/>
    <x v="0"/>
    <n v="0"/>
    <x v="0"/>
  </r>
  <r>
    <x v="24"/>
    <x v="1"/>
    <x v="0"/>
    <n v="80"/>
    <s v="147"/>
    <x v="1"/>
    <x v="1"/>
    <s v="92"/>
    <n v="0"/>
    <n v="302"/>
    <n v="302"/>
    <x v="0"/>
    <n v="0"/>
    <x v="0"/>
  </r>
  <r>
    <x v="27"/>
    <x v="1"/>
    <x v="0"/>
    <n v="75"/>
    <s v="139"/>
    <x v="0"/>
    <x v="0"/>
    <s v="92"/>
    <n v="0"/>
    <n v="287"/>
    <n v="287"/>
    <x v="0"/>
    <n v="0"/>
    <x v="0"/>
  </r>
  <r>
    <x v="4"/>
    <x v="1"/>
    <x v="0"/>
    <n v="65"/>
    <s v="136"/>
    <x v="0"/>
    <x v="0"/>
    <s v="92"/>
    <n v="0"/>
    <n v="287"/>
    <n v="287"/>
    <x v="0"/>
    <n v="0"/>
    <x v="0"/>
  </r>
  <r>
    <x v="10"/>
    <x v="0"/>
    <x v="0"/>
    <n v="60"/>
    <s v="160"/>
    <x v="1"/>
    <x v="1"/>
    <s v="92"/>
    <n v="0"/>
    <n v="254"/>
    <n v="254"/>
    <x v="0"/>
    <n v="0"/>
    <x v="0"/>
  </r>
  <r>
    <x v="3"/>
    <x v="0"/>
    <x v="0"/>
    <n v="85"/>
    <s v="130"/>
    <x v="0"/>
    <x v="0"/>
    <s v="92"/>
    <n v="0"/>
    <n v="228"/>
    <n v="228"/>
    <x v="0"/>
    <n v="0"/>
    <x v="0"/>
  </r>
  <r>
    <x v="8"/>
    <x v="1"/>
    <x v="0"/>
    <n v="75"/>
    <s v="134"/>
    <x v="0"/>
    <x v="0"/>
    <s v="92"/>
    <n v="0"/>
    <n v="273"/>
    <n v="273"/>
    <x v="0"/>
    <n v="0"/>
    <x v="0"/>
  </r>
  <r>
    <x v="20"/>
    <x v="1"/>
    <x v="0"/>
    <n v="70"/>
    <s v="139"/>
    <x v="0"/>
    <x v="0"/>
    <s v="92"/>
    <n v="0"/>
    <n v="205"/>
    <n v="205"/>
    <x v="0"/>
    <n v="0"/>
    <x v="0"/>
  </r>
  <r>
    <x v="18"/>
    <x v="1"/>
    <x v="0"/>
    <n v="70"/>
    <s v="138"/>
    <x v="0"/>
    <x v="0"/>
    <s v="92"/>
    <n v="0"/>
    <n v="210"/>
    <n v="210"/>
    <x v="0"/>
    <n v="0"/>
    <x v="0"/>
  </r>
  <r>
    <x v="7"/>
    <x v="1"/>
    <x v="0"/>
    <n v="72"/>
    <s v="138"/>
    <x v="0"/>
    <x v="0"/>
    <s v="92"/>
    <n v="0"/>
    <n v="246"/>
    <n v="246"/>
    <x v="0"/>
    <n v="0"/>
    <x v="0"/>
  </r>
  <r>
    <x v="15"/>
    <x v="0"/>
    <x v="0"/>
    <n v="60"/>
    <s v="125"/>
    <x v="0"/>
    <x v="0"/>
    <s v="92"/>
    <n v="0"/>
    <n v="252"/>
    <n v="252"/>
    <x v="0"/>
    <n v="0"/>
    <x v="0"/>
  </r>
  <r>
    <x v="8"/>
    <x v="1"/>
    <x v="0"/>
    <n v="70"/>
    <s v="142"/>
    <x v="1"/>
    <x v="1"/>
    <s v="92"/>
    <n v="0"/>
    <n v="243"/>
    <n v="243"/>
    <x v="0"/>
    <n v="0"/>
    <x v="0"/>
  </r>
  <r>
    <x v="7"/>
    <x v="1"/>
    <x v="0"/>
    <n v="80"/>
    <n v="137.5"/>
    <x v="0"/>
    <x v="0"/>
    <s v="92"/>
    <n v="0"/>
    <n v="290"/>
    <n v="290"/>
    <x v="0"/>
    <n v="0"/>
    <x v="0"/>
  </r>
  <r>
    <x v="0"/>
    <x v="0"/>
    <x v="0"/>
    <n v="75"/>
    <s v="141"/>
    <x v="1"/>
    <x v="1"/>
    <s v="92"/>
    <n v="0"/>
    <n v="206"/>
    <n v="206"/>
    <x v="0"/>
    <n v="0"/>
    <x v="0"/>
  </r>
  <r>
    <x v="8"/>
    <x v="1"/>
    <x v="0"/>
    <n v="65"/>
    <s v="141"/>
    <x v="1"/>
    <x v="1"/>
    <s v="92"/>
    <n v="0"/>
    <n v="200"/>
    <n v="200"/>
    <x v="0"/>
    <n v="0"/>
    <x v="0"/>
  </r>
  <r>
    <x v="12"/>
    <x v="0"/>
    <x v="0"/>
    <n v="68"/>
    <n v="136.5"/>
    <x v="0"/>
    <x v="0"/>
    <s v="92"/>
    <n v="0"/>
    <n v="235"/>
    <n v="235"/>
    <x v="0"/>
    <n v="0"/>
    <x v="0"/>
  </r>
  <r>
    <x v="17"/>
    <x v="0"/>
    <x v="0"/>
    <n v="85"/>
    <s v="150"/>
    <x v="1"/>
    <x v="1"/>
    <s v="92"/>
    <n v="0"/>
    <n v="250"/>
    <n v="250"/>
    <x v="0"/>
    <n v="0"/>
    <x v="0"/>
  </r>
  <r>
    <x v="24"/>
    <x v="0"/>
    <x v="0"/>
    <n v="80"/>
    <s v="145"/>
    <x v="1"/>
    <x v="1"/>
    <s v="92"/>
    <n v="0"/>
    <n v="287"/>
    <n v="287"/>
    <x v="0"/>
    <n v="0"/>
    <x v="0"/>
  </r>
  <r>
    <x v="22"/>
    <x v="1"/>
    <x v="0"/>
    <n v="70"/>
    <s v="148"/>
    <x v="1"/>
    <x v="1"/>
    <s v="92"/>
    <n v="0"/>
    <n v="245"/>
    <n v="245"/>
    <x v="0"/>
    <n v="0"/>
    <x v="0"/>
  </r>
  <r>
    <x v="8"/>
    <x v="1"/>
    <x v="0"/>
    <n v="96"/>
    <s v="170"/>
    <x v="1"/>
    <x v="1"/>
    <s v="92"/>
    <n v="0"/>
    <n v="232"/>
    <n v="232"/>
    <x v="0"/>
    <n v="0"/>
    <x v="0"/>
  </r>
  <r>
    <x v="9"/>
    <x v="0"/>
    <x v="0"/>
    <n v="69"/>
    <s v="146"/>
    <x v="1"/>
    <x v="1"/>
    <s v="92"/>
    <n v="0"/>
    <n v="208"/>
    <n v="208"/>
    <x v="0"/>
    <n v="0"/>
    <x v="0"/>
  </r>
  <r>
    <x v="13"/>
    <x v="1"/>
    <x v="0"/>
    <n v="75"/>
    <s v="132"/>
    <x v="0"/>
    <x v="0"/>
    <s v="92"/>
    <n v="0"/>
    <n v="254"/>
    <n v="254"/>
    <x v="0"/>
    <n v="0"/>
    <x v="0"/>
  </r>
  <r>
    <x v="6"/>
    <x v="0"/>
    <x v="0"/>
    <n v="71"/>
    <s v="123"/>
    <x v="0"/>
    <x v="0"/>
    <s v="92"/>
    <n v="0"/>
    <n v="230"/>
    <n v="230"/>
    <x v="0"/>
    <n v="0"/>
    <x v="0"/>
  </r>
  <r>
    <x v="32"/>
    <x v="0"/>
    <x v="0"/>
    <n v="68"/>
    <n v="132.5"/>
    <x v="0"/>
    <x v="0"/>
    <s v="92"/>
    <n v="0"/>
    <n v="259"/>
    <n v="259"/>
    <x v="0"/>
    <n v="0"/>
    <x v="0"/>
  </r>
  <r>
    <x v="30"/>
    <x v="0"/>
    <x v="0"/>
    <n v="68"/>
    <s v="146"/>
    <x v="1"/>
    <x v="1"/>
    <s v="92"/>
    <n v="0"/>
    <n v="252"/>
    <n v="252"/>
    <x v="0"/>
    <n v="0"/>
    <x v="0"/>
  </r>
  <r>
    <x v="7"/>
    <x v="1"/>
    <x v="0"/>
    <n v="75"/>
    <s v="131"/>
    <x v="0"/>
    <x v="0"/>
    <s v="92"/>
    <n v="0"/>
    <n v="254"/>
    <n v="254"/>
    <x v="0"/>
    <n v="0"/>
    <x v="0"/>
  </r>
  <r>
    <x v="12"/>
    <x v="0"/>
    <x v="0"/>
    <n v="69"/>
    <s v="133"/>
    <x v="0"/>
    <x v="0"/>
    <s v="92"/>
    <n v="0"/>
    <n v="297"/>
    <n v="297"/>
    <x v="0"/>
    <n v="0"/>
    <x v="0"/>
  </r>
  <r>
    <x v="27"/>
    <x v="1"/>
    <x v="0"/>
    <n v="72"/>
    <s v="141"/>
    <x v="1"/>
    <x v="1"/>
    <s v="92"/>
    <n v="0"/>
    <n v="177"/>
    <n v="177"/>
    <x v="1"/>
    <n v="0"/>
    <x v="1"/>
  </r>
  <r>
    <x v="27"/>
    <x v="0"/>
    <x v="0"/>
    <n v="56"/>
    <n v="127.5"/>
    <x v="0"/>
    <x v="0"/>
    <s v="92"/>
    <n v="0"/>
    <n v="260"/>
    <n v="260"/>
    <x v="0"/>
    <n v="0"/>
    <x v="0"/>
  </r>
  <r>
    <x v="5"/>
    <x v="0"/>
    <x v="0"/>
    <n v="64"/>
    <n v="147.5"/>
    <x v="1"/>
    <x v="1"/>
    <s v="92"/>
    <n v="0"/>
    <n v="177"/>
    <n v="177"/>
    <x v="1"/>
    <n v="0"/>
    <x v="1"/>
  </r>
  <r>
    <x v="29"/>
    <x v="1"/>
    <x v="0"/>
    <n v="55"/>
    <s v="154"/>
    <x v="1"/>
    <x v="1"/>
    <s v="92"/>
    <n v="0"/>
    <n v="240"/>
    <n v="240"/>
    <x v="0"/>
    <n v="0"/>
    <x v="0"/>
  </r>
  <r>
    <x v="5"/>
    <x v="1"/>
    <x v="0"/>
    <n v="75"/>
    <s v="124"/>
    <x v="0"/>
    <x v="0"/>
    <s v="92"/>
    <n v="0"/>
    <n v="202"/>
    <n v="202"/>
    <x v="0"/>
    <n v="0"/>
    <x v="0"/>
  </r>
  <r>
    <x v="32"/>
    <x v="1"/>
    <x v="0"/>
    <n v="120"/>
    <s v="152"/>
    <x v="1"/>
    <x v="1"/>
    <s v="92"/>
    <n v="0"/>
    <n v="236"/>
    <n v="236"/>
    <x v="0"/>
    <n v="0"/>
    <x v="0"/>
  </r>
  <r>
    <x v="23"/>
    <x v="0"/>
    <x v="0"/>
    <n v="80"/>
    <s v="146"/>
    <x v="1"/>
    <x v="1"/>
    <s v="92"/>
    <n v="0"/>
    <n v="235"/>
    <n v="235"/>
    <x v="0"/>
    <n v="0"/>
    <x v="0"/>
  </r>
  <r>
    <x v="28"/>
    <x v="1"/>
    <x v="0"/>
    <n v="80"/>
    <n v="133.5"/>
    <x v="0"/>
    <x v="0"/>
    <s v="92"/>
    <n v="0"/>
    <n v="297"/>
    <n v="297"/>
    <x v="0"/>
    <n v="0"/>
    <x v="0"/>
  </r>
  <r>
    <x v="31"/>
    <x v="1"/>
    <x v="0"/>
    <n v="80"/>
    <s v="168"/>
    <x v="1"/>
    <x v="1"/>
    <s v="92"/>
    <n v="0"/>
    <n v="254"/>
    <n v="254"/>
    <x v="0"/>
    <n v="0"/>
    <x v="0"/>
  </r>
  <r>
    <x v="18"/>
    <x v="0"/>
    <x v="0"/>
    <n v="72"/>
    <s v="142"/>
    <x v="1"/>
    <x v="1"/>
    <s v="92"/>
    <n v="0"/>
    <n v="229"/>
    <n v="229"/>
    <x v="0"/>
    <n v="0"/>
    <x v="0"/>
  </r>
  <r>
    <x v="15"/>
    <x v="0"/>
    <x v="0"/>
    <n v="62"/>
    <s v="123"/>
    <x v="0"/>
    <x v="0"/>
    <s v="92"/>
    <n v="0"/>
    <n v="256"/>
    <n v="256"/>
    <x v="0"/>
    <n v="0"/>
    <x v="0"/>
  </r>
  <r>
    <x v="29"/>
    <x v="1"/>
    <x v="0"/>
    <n v="79"/>
    <n v="176.5"/>
    <x v="1"/>
    <x v="1"/>
    <s v="92"/>
    <n v="0"/>
    <n v="186"/>
    <n v="186"/>
    <x v="1"/>
    <n v="0"/>
    <x v="1"/>
  </r>
  <r>
    <x v="14"/>
    <x v="0"/>
    <x v="0"/>
    <n v="60"/>
    <s v="167"/>
    <x v="1"/>
    <x v="1"/>
    <s v="92"/>
    <n v="0"/>
    <n v="208"/>
    <n v="208"/>
    <x v="0"/>
    <n v="0"/>
    <x v="0"/>
  </r>
  <r>
    <x v="22"/>
    <x v="0"/>
    <x v="0"/>
    <n v="90"/>
    <s v="154"/>
    <x v="1"/>
    <x v="1"/>
    <s v="92"/>
    <n v="0"/>
    <n v="232"/>
    <n v="232"/>
    <x v="0"/>
    <n v="0"/>
    <x v="0"/>
  </r>
  <r>
    <x v="23"/>
    <x v="0"/>
    <x v="0"/>
    <n v="55"/>
    <n v="160.5"/>
    <x v="1"/>
    <x v="1"/>
    <s v="96"/>
    <n v="0"/>
    <n v="278"/>
    <n v="278"/>
    <x v="0"/>
    <n v="0"/>
    <x v="0"/>
  </r>
  <r>
    <x v="16"/>
    <x v="1"/>
    <x v="0"/>
    <n v="90"/>
    <s v="149"/>
    <x v="1"/>
    <x v="1"/>
    <s v="96"/>
    <n v="0"/>
    <n v="256"/>
    <n v="256"/>
    <x v="0"/>
    <n v="0"/>
    <x v="0"/>
  </r>
  <r>
    <x v="11"/>
    <x v="0"/>
    <x v="0"/>
    <n v="68"/>
    <s v="138"/>
    <x v="0"/>
    <x v="0"/>
    <s v="96"/>
    <n v="0"/>
    <n v="202"/>
    <n v="202"/>
    <x v="0"/>
    <n v="0"/>
    <x v="0"/>
  </r>
  <r>
    <x v="14"/>
    <x v="0"/>
    <x v="0"/>
    <n v="72"/>
    <s v="147"/>
    <x v="1"/>
    <x v="1"/>
    <s v="96"/>
    <n v="0"/>
    <n v="256"/>
    <n v="256"/>
    <x v="0"/>
    <n v="0"/>
    <x v="0"/>
  </r>
  <r>
    <x v="28"/>
    <x v="1"/>
    <x v="0"/>
    <n v="90"/>
    <s v="177"/>
    <x v="1"/>
    <x v="1"/>
    <s v="96"/>
    <n v="0"/>
    <n v="306"/>
    <n v="306"/>
    <x v="0"/>
    <n v="0"/>
    <x v="0"/>
  </r>
  <r>
    <x v="31"/>
    <x v="0"/>
    <x v="0"/>
    <n v="75"/>
    <s v="160"/>
    <x v="1"/>
    <x v="1"/>
    <s v="96"/>
    <n v="0"/>
    <n v="218"/>
    <n v="218"/>
    <x v="0"/>
    <n v="0"/>
    <x v="0"/>
  </r>
  <r>
    <x v="34"/>
    <x v="1"/>
    <x v="0"/>
    <n v="80"/>
    <s v="156"/>
    <x v="1"/>
    <x v="1"/>
    <s v="96"/>
    <n v="0"/>
    <n v="278"/>
    <n v="278"/>
    <x v="0"/>
    <n v="0"/>
    <x v="0"/>
  </r>
  <r>
    <x v="34"/>
    <x v="0"/>
    <x v="0"/>
    <n v="75"/>
    <s v="142"/>
    <x v="1"/>
    <x v="1"/>
    <s v="96"/>
    <n v="0"/>
    <m/>
    <s v="Desconocido"/>
    <x v="1"/>
    <n v="0"/>
    <x v="1"/>
  </r>
  <r>
    <x v="27"/>
    <x v="0"/>
    <x v="0"/>
    <n v="65"/>
    <s v="147"/>
    <x v="1"/>
    <x v="1"/>
    <s v="96"/>
    <n v="0"/>
    <n v="215"/>
    <n v="215"/>
    <x v="0"/>
    <n v="0"/>
    <x v="0"/>
  </r>
  <r>
    <x v="5"/>
    <x v="0"/>
    <x v="0"/>
    <n v="100"/>
    <s v="173"/>
    <x v="1"/>
    <x v="1"/>
    <s v="96"/>
    <n v="0"/>
    <n v="234"/>
    <n v="234"/>
    <x v="0"/>
    <n v="0"/>
    <x v="0"/>
  </r>
  <r>
    <x v="33"/>
    <x v="1"/>
    <x v="0"/>
    <n v="110"/>
    <s v="220"/>
    <x v="1"/>
    <x v="1"/>
    <s v="96"/>
    <n v="0"/>
    <n v="212"/>
    <n v="212"/>
    <x v="0"/>
    <n v="0"/>
    <x v="0"/>
  </r>
  <r>
    <x v="34"/>
    <x v="1"/>
    <x v="0"/>
    <n v="94"/>
    <s v="160"/>
    <x v="1"/>
    <x v="1"/>
    <s v="96"/>
    <n v="0"/>
    <n v="190"/>
    <n v="190"/>
    <x v="1"/>
    <n v="0"/>
    <x v="1"/>
  </r>
  <r>
    <x v="32"/>
    <x v="1"/>
    <x v="0"/>
    <n v="90"/>
    <s v="132"/>
    <x v="0"/>
    <x v="0"/>
    <s v="96"/>
    <n v="0"/>
    <n v="254"/>
    <n v="254"/>
    <x v="0"/>
    <n v="0"/>
    <x v="0"/>
  </r>
  <r>
    <x v="2"/>
    <x v="0"/>
    <x v="0"/>
    <n v="75"/>
    <s v="139"/>
    <x v="0"/>
    <x v="0"/>
    <s v="96"/>
    <n v="0"/>
    <n v="333"/>
    <n v="333"/>
    <x v="0"/>
    <n v="0"/>
    <x v="0"/>
  </r>
  <r>
    <x v="24"/>
    <x v="1"/>
    <x v="0"/>
    <n v="75"/>
    <s v="204"/>
    <x v="1"/>
    <x v="1"/>
    <s v="96"/>
    <n v="0"/>
    <n v="303"/>
    <n v="303"/>
    <x v="0"/>
    <n v="0"/>
    <x v="0"/>
  </r>
  <r>
    <x v="33"/>
    <x v="1"/>
    <x v="0"/>
    <n v="65"/>
    <s v="167"/>
    <x v="1"/>
    <x v="1"/>
    <s v="96"/>
    <n v="0"/>
    <n v="260"/>
    <n v="260"/>
    <x v="0"/>
    <n v="0"/>
    <x v="0"/>
  </r>
  <r>
    <x v="34"/>
    <x v="0"/>
    <x v="0"/>
    <n v="63"/>
    <s v="138"/>
    <x v="0"/>
    <x v="0"/>
    <s v="96"/>
    <n v="0"/>
    <n v="254"/>
    <n v="254"/>
    <x v="0"/>
    <n v="0"/>
    <x v="0"/>
  </r>
  <r>
    <x v="21"/>
    <x v="1"/>
    <x v="0"/>
    <n v="103"/>
    <s v="154"/>
    <x v="1"/>
    <x v="1"/>
    <s v="96"/>
    <n v="0"/>
    <n v="241"/>
    <n v="241"/>
    <x v="0"/>
    <n v="0"/>
    <x v="0"/>
  </r>
  <r>
    <x v="31"/>
    <x v="0"/>
    <x v="0"/>
    <n v="70"/>
    <s v="143"/>
    <x v="1"/>
    <x v="1"/>
    <s v="96"/>
    <n v="0"/>
    <n v="206"/>
    <n v="206"/>
    <x v="0"/>
    <n v="0"/>
    <x v="0"/>
  </r>
  <r>
    <x v="23"/>
    <x v="0"/>
    <x v="0"/>
    <n v="80"/>
    <s v="149"/>
    <x v="1"/>
    <x v="1"/>
    <s v="96"/>
    <n v="0"/>
    <n v="225"/>
    <n v="225"/>
    <x v="0"/>
    <n v="0"/>
    <x v="0"/>
  </r>
  <r>
    <x v="4"/>
    <x v="0"/>
    <x v="0"/>
    <n v="63"/>
    <s v="143"/>
    <x v="1"/>
    <x v="1"/>
    <s v="96"/>
    <n v="0"/>
    <n v="155"/>
    <n v="155"/>
    <x v="1"/>
    <n v="0"/>
    <x v="1"/>
  </r>
  <r>
    <x v="11"/>
    <x v="0"/>
    <x v="0"/>
    <n v="87"/>
    <s v="149"/>
    <x v="1"/>
    <x v="1"/>
    <s v="100"/>
    <n v="0"/>
    <n v="293"/>
    <n v="293"/>
    <x v="0"/>
    <n v="0"/>
    <x v="0"/>
  </r>
  <r>
    <x v="23"/>
    <x v="1"/>
    <x v="0"/>
    <n v="80"/>
    <s v="156"/>
    <x v="1"/>
    <x v="1"/>
    <s v="100"/>
    <n v="0"/>
    <n v="285"/>
    <n v="285"/>
    <x v="0"/>
    <n v="0"/>
    <x v="0"/>
  </r>
  <r>
    <x v="32"/>
    <x v="0"/>
    <x v="0"/>
    <n v="78"/>
    <s v="145"/>
    <x v="1"/>
    <x v="1"/>
    <s v="100"/>
    <n v="0"/>
    <n v="219"/>
    <n v="219"/>
    <x v="0"/>
    <n v="0"/>
    <x v="0"/>
  </r>
  <r>
    <x v="24"/>
    <x v="1"/>
    <x v="0"/>
    <n v="88"/>
    <s v="160"/>
    <x v="1"/>
    <x v="1"/>
    <s v="100"/>
    <n v="0"/>
    <n v="218"/>
    <n v="218"/>
    <x v="0"/>
    <n v="0"/>
    <x v="0"/>
  </r>
  <r>
    <x v="13"/>
    <x v="0"/>
    <x v="0"/>
    <n v="85"/>
    <s v="148"/>
    <x v="1"/>
    <x v="1"/>
    <s v="100"/>
    <n v="0"/>
    <n v="208"/>
    <n v="208"/>
    <x v="0"/>
    <n v="0"/>
    <x v="0"/>
  </r>
  <r>
    <x v="8"/>
    <x v="0"/>
    <x v="0"/>
    <n v="71"/>
    <s v="174"/>
    <x v="1"/>
    <x v="1"/>
    <s v="100"/>
    <n v="0"/>
    <n v="180"/>
    <n v="180"/>
    <x v="1"/>
    <n v="0"/>
    <x v="1"/>
  </r>
  <r>
    <x v="11"/>
    <x v="1"/>
    <x v="0"/>
    <n v="78"/>
    <s v="149"/>
    <x v="1"/>
    <x v="1"/>
    <s v="100"/>
    <n v="0"/>
    <n v="211"/>
    <n v="211"/>
    <x v="0"/>
    <n v="0"/>
    <x v="0"/>
  </r>
  <r>
    <x v="31"/>
    <x v="1"/>
    <x v="0"/>
    <n v="78"/>
    <s v="179"/>
    <x v="1"/>
    <x v="1"/>
    <s v="100"/>
    <n v="0"/>
    <n v="210"/>
    <n v="210"/>
    <x v="0"/>
    <n v="0"/>
    <x v="0"/>
  </r>
  <r>
    <x v="16"/>
    <x v="0"/>
    <x v="0"/>
    <n v="68"/>
    <s v="235"/>
    <x v="1"/>
    <x v="1"/>
    <s v="100"/>
    <n v="0"/>
    <n v="240"/>
    <n v="240"/>
    <x v="0"/>
    <n v="0"/>
    <x v="0"/>
  </r>
  <r>
    <x v="20"/>
    <x v="1"/>
    <x v="0"/>
    <n v="92"/>
    <s v="190"/>
    <x v="1"/>
    <x v="1"/>
    <s v="100"/>
    <n v="0"/>
    <n v="246"/>
    <n v="246"/>
    <x v="0"/>
    <n v="0"/>
    <x v="0"/>
  </r>
  <r>
    <x v="12"/>
    <x v="1"/>
    <x v="0"/>
    <n v="85"/>
    <s v="174"/>
    <x v="1"/>
    <x v="1"/>
    <s v="100"/>
    <n v="0"/>
    <n v="233"/>
    <n v="233"/>
    <x v="0"/>
    <n v="0"/>
    <x v="0"/>
  </r>
  <r>
    <x v="16"/>
    <x v="0"/>
    <x v="0"/>
    <n v="80"/>
    <s v="140"/>
    <x v="1"/>
    <x v="1"/>
    <s v="100"/>
    <n v="0"/>
    <n v="266"/>
    <n v="266"/>
    <x v="0"/>
    <n v="0"/>
    <x v="0"/>
  </r>
  <r>
    <x v="10"/>
    <x v="1"/>
    <x v="0"/>
    <n v="85"/>
    <s v="156"/>
    <x v="1"/>
    <x v="1"/>
    <s v="100"/>
    <n v="0"/>
    <n v="268"/>
    <n v="268"/>
    <x v="0"/>
    <n v="0"/>
    <x v="0"/>
  </r>
  <r>
    <x v="0"/>
    <x v="0"/>
    <x v="0"/>
    <n v="70"/>
    <n v="147.5"/>
    <x v="1"/>
    <x v="1"/>
    <s v="100"/>
    <n v="0"/>
    <n v="180"/>
    <n v="180"/>
    <x v="1"/>
    <n v="0"/>
    <x v="1"/>
  </r>
  <r>
    <x v="32"/>
    <x v="0"/>
    <x v="0"/>
    <n v="80"/>
    <n v="148.5"/>
    <x v="1"/>
    <x v="1"/>
    <s v="100"/>
    <n v="0"/>
    <n v="239"/>
    <n v="239"/>
    <x v="0"/>
    <n v="0"/>
    <x v="0"/>
  </r>
  <r>
    <x v="0"/>
    <x v="0"/>
    <x v="0"/>
    <n v="92"/>
    <s v="151"/>
    <x v="1"/>
    <x v="1"/>
    <s v="100"/>
    <n v="0"/>
    <n v="165"/>
    <n v="165"/>
    <x v="1"/>
    <n v="0"/>
    <x v="1"/>
  </r>
  <r>
    <x v="28"/>
    <x v="1"/>
    <x v="0"/>
    <n v="85"/>
    <s v="167"/>
    <x v="1"/>
    <x v="1"/>
    <s v="100"/>
    <n v="0"/>
    <n v="361"/>
    <n v="361"/>
    <x v="0"/>
    <n v="0"/>
    <x v="0"/>
  </r>
  <r>
    <x v="16"/>
    <x v="1"/>
    <x v="0"/>
    <n v="75"/>
    <s v="153"/>
    <x v="1"/>
    <x v="1"/>
    <s v="100"/>
    <n v="0"/>
    <n v="193"/>
    <n v="193"/>
    <x v="1"/>
    <n v="0"/>
    <x v="1"/>
  </r>
  <r>
    <x v="4"/>
    <x v="1"/>
    <x v="0"/>
    <n v="90"/>
    <s v="164"/>
    <x v="1"/>
    <x v="1"/>
    <s v="100"/>
    <n v="0"/>
    <n v="236"/>
    <n v="236"/>
    <x v="0"/>
    <n v="0"/>
    <x v="0"/>
  </r>
  <r>
    <x v="12"/>
    <x v="0"/>
    <x v="0"/>
    <n v="83"/>
    <s v="135"/>
    <x v="0"/>
    <x v="0"/>
    <s v="100"/>
    <n v="0"/>
    <n v="254"/>
    <n v="254"/>
    <x v="0"/>
    <n v="0"/>
    <x v="0"/>
  </r>
  <r>
    <x v="3"/>
    <x v="1"/>
    <x v="0"/>
    <n v="85"/>
    <n v="160.5"/>
    <x v="1"/>
    <x v="1"/>
    <s v="100"/>
    <n v="0"/>
    <n v="236"/>
    <n v="236"/>
    <x v="0"/>
    <n v="0"/>
    <x v="0"/>
  </r>
  <r>
    <x v="33"/>
    <x v="1"/>
    <x v="0"/>
    <n v="57"/>
    <s v="212"/>
    <x v="1"/>
    <x v="1"/>
    <s v="104"/>
    <n v="0"/>
    <n v="214"/>
    <n v="214"/>
    <x v="0"/>
    <n v="0"/>
    <x v="0"/>
  </r>
  <r>
    <x v="20"/>
    <x v="1"/>
    <x v="0"/>
    <n v="70"/>
    <s v="206"/>
    <x v="1"/>
    <x v="1"/>
    <s v="104"/>
    <n v="0"/>
    <n v="263"/>
    <n v="263"/>
    <x v="0"/>
    <n v="0"/>
    <x v="0"/>
  </r>
  <r>
    <x v="4"/>
    <x v="0"/>
    <x v="0"/>
    <n v="73"/>
    <s v="158"/>
    <x v="1"/>
    <x v="1"/>
    <s v="104"/>
    <n v="0"/>
    <n v="210"/>
    <n v="210"/>
    <x v="0"/>
    <n v="0"/>
    <x v="0"/>
  </r>
  <r>
    <x v="2"/>
    <x v="0"/>
    <x v="0"/>
    <n v="75"/>
    <s v="143"/>
    <x v="1"/>
    <x v="1"/>
    <s v="104"/>
    <n v="0"/>
    <n v="220"/>
    <n v="220"/>
    <x v="0"/>
    <n v="0"/>
    <x v="0"/>
  </r>
  <r>
    <x v="28"/>
    <x v="0"/>
    <x v="0"/>
    <n v="80"/>
    <s v="193"/>
    <x v="1"/>
    <x v="1"/>
    <s v="104"/>
    <n v="0"/>
    <n v="246"/>
    <n v="246"/>
    <x v="0"/>
    <n v="0"/>
    <x v="0"/>
  </r>
  <r>
    <x v="2"/>
    <x v="1"/>
    <x v="0"/>
    <n v="70"/>
    <s v="170"/>
    <x v="1"/>
    <x v="1"/>
    <s v="104"/>
    <n v="0"/>
    <n v="268"/>
    <n v="268"/>
    <x v="0"/>
    <n v="0"/>
    <x v="0"/>
  </r>
  <r>
    <x v="4"/>
    <x v="0"/>
    <x v="0"/>
    <n v="85"/>
    <s v="162"/>
    <x v="1"/>
    <x v="1"/>
    <s v="108"/>
    <n v="0"/>
    <n v="195"/>
    <n v="195"/>
    <x v="1"/>
    <n v="0"/>
    <x v="1"/>
  </r>
  <r>
    <x v="7"/>
    <x v="0"/>
    <x v="0"/>
    <n v="82"/>
    <s v="140"/>
    <x v="1"/>
    <x v="1"/>
    <s v="108"/>
    <n v="0"/>
    <n v="271"/>
    <n v="271"/>
    <x v="0"/>
    <n v="0"/>
    <x v="0"/>
  </r>
  <r>
    <x v="11"/>
    <x v="0"/>
    <x v="0"/>
    <n v="106"/>
    <s v="183"/>
    <x v="1"/>
    <x v="1"/>
    <s v="108"/>
    <n v="0"/>
    <n v="336"/>
    <n v="336"/>
    <x v="0"/>
    <n v="0"/>
    <x v="0"/>
  </r>
  <r>
    <x v="22"/>
    <x v="1"/>
    <x v="0"/>
    <n v="60"/>
    <s v="180"/>
    <x v="1"/>
    <x v="1"/>
    <s v="108"/>
    <n v="0"/>
    <n v="215"/>
    <n v="215"/>
    <x v="0"/>
    <n v="0"/>
    <x v="0"/>
  </r>
  <r>
    <x v="30"/>
    <x v="1"/>
    <x v="0"/>
    <n v="85"/>
    <s v="198"/>
    <x v="1"/>
    <x v="1"/>
    <s v="108"/>
    <n v="0"/>
    <n v="297"/>
    <n v="297"/>
    <x v="0"/>
    <n v="0"/>
    <x v="0"/>
  </r>
  <r>
    <x v="34"/>
    <x v="0"/>
    <x v="0"/>
    <n v="90"/>
    <n v="152.5"/>
    <x v="1"/>
    <x v="1"/>
    <s v="108"/>
    <n v="0"/>
    <n v="270"/>
    <n v="270"/>
    <x v="0"/>
    <n v="0"/>
    <x v="0"/>
  </r>
  <r>
    <x v="29"/>
    <x v="1"/>
    <x v="0"/>
    <n v="75"/>
    <s v="180"/>
    <x v="1"/>
    <x v="1"/>
    <s v="108"/>
    <n v="0"/>
    <n v="325"/>
    <n v="325"/>
    <x v="0"/>
    <n v="0"/>
    <x v="0"/>
  </r>
  <r>
    <x v="4"/>
    <x v="1"/>
    <x v="0"/>
    <n v="63"/>
    <s v="174"/>
    <x v="1"/>
    <x v="1"/>
    <s v="112"/>
    <n v="0"/>
    <n v="224"/>
    <n v="224"/>
    <x v="0"/>
    <n v="0"/>
    <x v="0"/>
  </r>
  <r>
    <x v="27"/>
    <x v="0"/>
    <x v="0"/>
    <n v="98"/>
    <s v="206"/>
    <x v="1"/>
    <x v="1"/>
    <s v="116"/>
    <n v="0"/>
    <n v="268"/>
    <n v="268"/>
    <x v="0"/>
    <n v="0"/>
    <x v="0"/>
  </r>
  <r>
    <x v="2"/>
    <x v="1"/>
    <x v="0"/>
    <n v="88"/>
    <s v="160"/>
    <x v="1"/>
    <x v="1"/>
    <s v="120"/>
    <n v="0"/>
    <n v="188"/>
    <n v="188"/>
    <x v="1"/>
    <n v="0"/>
    <x v="1"/>
  </r>
  <r>
    <x v="12"/>
    <x v="1"/>
    <x v="0"/>
    <n v="58"/>
    <s v="196"/>
    <x v="1"/>
    <x v="1"/>
    <s v="120"/>
    <n v="0"/>
    <n v="237"/>
    <n v="237"/>
    <x v="0"/>
    <n v="0"/>
    <x v="0"/>
  </r>
  <r>
    <x v="32"/>
    <x v="0"/>
    <x v="0"/>
    <n v="72"/>
    <s v="171"/>
    <x v="1"/>
    <x v="1"/>
    <s v="120"/>
    <n v="0"/>
    <n v="259"/>
    <n v="259"/>
    <x v="0"/>
    <n v="0"/>
    <x v="0"/>
  </r>
  <r>
    <x v="31"/>
    <x v="1"/>
    <x v="0"/>
    <n v="88"/>
    <s v="210"/>
    <x v="1"/>
    <x v="1"/>
    <s v="120"/>
    <n v="0"/>
    <n v="273"/>
    <n v="273"/>
    <x v="0"/>
    <n v="0"/>
    <x v="0"/>
  </r>
  <r>
    <x v="30"/>
    <x v="1"/>
    <x v="0"/>
    <n v="76"/>
    <s v="244"/>
    <x v="1"/>
    <x v="1"/>
    <s v="124"/>
    <n v="0"/>
    <n v="264"/>
    <n v="264"/>
    <x v="0"/>
    <n v="0"/>
    <x v="0"/>
  </r>
  <r>
    <x v="31"/>
    <x v="0"/>
    <x v="0"/>
    <n v="75"/>
    <s v="232"/>
    <x v="1"/>
    <x v="1"/>
    <s v="136"/>
    <n v="0"/>
    <n v="238"/>
    <n v="238"/>
    <x v="0"/>
    <n v="0"/>
    <x v="0"/>
  </r>
  <r>
    <x v="27"/>
    <x v="1"/>
    <x v="0"/>
    <n v="80"/>
    <s v="98"/>
    <x v="0"/>
    <x v="0"/>
    <s v="64.5"/>
    <n v="0"/>
    <n v="220"/>
    <n v="220"/>
    <x v="0"/>
    <n v="0"/>
    <x v="0"/>
  </r>
  <r>
    <x v="1"/>
    <x v="0"/>
    <x v="0"/>
    <n v="88"/>
    <n v="107.5"/>
    <x v="0"/>
    <x v="0"/>
    <s v="64.5"/>
    <n v="0"/>
    <n v="201"/>
    <n v="201"/>
    <x v="0"/>
    <n v="0"/>
    <x v="0"/>
  </r>
  <r>
    <x v="14"/>
    <x v="0"/>
    <x v="0"/>
    <n v="60"/>
    <s v="111"/>
    <x v="0"/>
    <x v="0"/>
    <s v="68.5"/>
    <n v="0"/>
    <n v="258"/>
    <n v="258"/>
    <x v="0"/>
    <n v="0"/>
    <x v="0"/>
  </r>
  <r>
    <x v="0"/>
    <x v="1"/>
    <x v="0"/>
    <n v="70"/>
    <s v="127"/>
    <x v="0"/>
    <x v="0"/>
    <s v="68.5"/>
    <n v="0"/>
    <n v="253"/>
    <n v="253"/>
    <x v="0"/>
    <n v="0"/>
    <x v="0"/>
  </r>
  <r>
    <x v="13"/>
    <x v="0"/>
    <x v="0"/>
    <n v="80"/>
    <n v="117.5"/>
    <x v="0"/>
    <x v="0"/>
    <s v="72.5"/>
    <n v="0"/>
    <n v="154"/>
    <n v="154"/>
    <x v="1"/>
    <n v="0"/>
    <x v="1"/>
  </r>
  <r>
    <x v="3"/>
    <x v="1"/>
    <x v="0"/>
    <n v="82"/>
    <s v="108"/>
    <x v="0"/>
    <x v="0"/>
    <s v="72.5"/>
    <n v="0"/>
    <n v="165"/>
    <n v="165"/>
    <x v="1"/>
    <n v="0"/>
    <x v="1"/>
  </r>
  <r>
    <x v="1"/>
    <x v="0"/>
    <x v="0"/>
    <n v="75"/>
    <n v="107.5"/>
    <x v="0"/>
    <x v="0"/>
    <s v="72.5"/>
    <n v="0"/>
    <n v="203"/>
    <n v="203"/>
    <x v="0"/>
    <n v="0"/>
    <x v="0"/>
  </r>
  <r>
    <x v="12"/>
    <x v="1"/>
    <x v="0"/>
    <n v="80"/>
    <s v="115"/>
    <x v="0"/>
    <x v="0"/>
    <s v="72.5"/>
    <n v="0"/>
    <n v="213"/>
    <n v="213"/>
    <x v="0"/>
    <n v="0"/>
    <x v="0"/>
  </r>
  <r>
    <x v="34"/>
    <x v="1"/>
    <x v="0"/>
    <n v="82"/>
    <s v="109"/>
    <x v="0"/>
    <x v="0"/>
    <s v="72.5"/>
    <n v="0"/>
    <n v="294"/>
    <n v="294"/>
    <x v="0"/>
    <n v="0"/>
    <x v="0"/>
  </r>
  <r>
    <x v="8"/>
    <x v="1"/>
    <x v="0"/>
    <n v="60"/>
    <n v="112.5"/>
    <x v="0"/>
    <x v="0"/>
    <s v="72.5"/>
    <n v="0"/>
    <n v="269"/>
    <n v="269"/>
    <x v="0"/>
    <n v="0"/>
    <x v="0"/>
  </r>
  <r>
    <x v="20"/>
    <x v="0"/>
    <x v="0"/>
    <n v="65"/>
    <s v="133"/>
    <x v="0"/>
    <x v="0"/>
    <s v="72.5"/>
    <n v="0"/>
    <n v="251"/>
    <n v="251"/>
    <x v="0"/>
    <n v="0"/>
    <x v="0"/>
  </r>
  <r>
    <x v="18"/>
    <x v="0"/>
    <x v="0"/>
    <n v="85"/>
    <n v="112.5"/>
    <x v="0"/>
    <x v="0"/>
    <s v="72.5"/>
    <n v="0"/>
    <n v="286"/>
    <n v="286"/>
    <x v="0"/>
    <n v="0"/>
    <x v="0"/>
  </r>
  <r>
    <x v="32"/>
    <x v="1"/>
    <x v="0"/>
    <n v="90"/>
    <s v="105"/>
    <x v="0"/>
    <x v="0"/>
    <s v="72.5"/>
    <n v="0"/>
    <n v="229"/>
    <n v="229"/>
    <x v="0"/>
    <n v="0"/>
    <x v="0"/>
  </r>
  <r>
    <x v="20"/>
    <x v="0"/>
    <x v="0"/>
    <n v="84"/>
    <s v="105"/>
    <x v="0"/>
    <x v="0"/>
    <s v="72.5"/>
    <n v="0"/>
    <n v="229"/>
    <n v="229"/>
    <x v="0"/>
    <n v="0"/>
    <x v="0"/>
  </r>
  <r>
    <x v="17"/>
    <x v="1"/>
    <x v="0"/>
    <n v="61"/>
    <s v="103"/>
    <x v="0"/>
    <x v="0"/>
    <s v="72.5"/>
    <n v="0"/>
    <n v="192"/>
    <n v="192"/>
    <x v="1"/>
    <n v="0"/>
    <x v="1"/>
  </r>
  <r>
    <x v="25"/>
    <x v="1"/>
    <x v="0"/>
    <n v="63"/>
    <n v="117.5"/>
    <x v="0"/>
    <x v="0"/>
    <s v="72.5"/>
    <n v="0"/>
    <n v="165"/>
    <n v="165"/>
    <x v="1"/>
    <n v="0"/>
    <x v="1"/>
  </r>
  <r>
    <x v="6"/>
    <x v="0"/>
    <x v="0"/>
    <n v="77"/>
    <s v="110"/>
    <x v="0"/>
    <x v="0"/>
    <s v="72.5"/>
    <n v="0"/>
    <n v="266"/>
    <n v="266"/>
    <x v="0"/>
    <n v="0"/>
    <x v="0"/>
  </r>
  <r>
    <x v="2"/>
    <x v="0"/>
    <x v="0"/>
    <n v="88"/>
    <s v="145"/>
    <x v="1"/>
    <x v="1"/>
    <s v="72.5"/>
    <n v="0"/>
    <n v="287"/>
    <n v="287"/>
    <x v="0"/>
    <n v="0"/>
    <x v="0"/>
  </r>
  <r>
    <x v="18"/>
    <x v="1"/>
    <x v="0"/>
    <n v="67"/>
    <s v="124"/>
    <x v="0"/>
    <x v="0"/>
    <s v="72.5"/>
    <n v="0"/>
    <n v="242"/>
    <n v="242"/>
    <x v="0"/>
    <n v="0"/>
    <x v="0"/>
  </r>
  <r>
    <x v="10"/>
    <x v="0"/>
    <x v="0"/>
    <n v="72"/>
    <n v="102.5"/>
    <x v="0"/>
    <x v="0"/>
    <s v="72.5"/>
    <n v="0"/>
    <n v="207"/>
    <n v="207"/>
    <x v="0"/>
    <n v="0"/>
    <x v="0"/>
  </r>
  <r>
    <x v="4"/>
    <x v="1"/>
    <x v="0"/>
    <n v="83"/>
    <s v="125"/>
    <x v="0"/>
    <x v="0"/>
    <s v="72.5"/>
    <n v="0"/>
    <n v="320"/>
    <n v="320"/>
    <x v="0"/>
    <n v="0"/>
    <x v="0"/>
  </r>
  <r>
    <x v="1"/>
    <x v="1"/>
    <x v="0"/>
    <n v="92"/>
    <s v="124"/>
    <x v="0"/>
    <x v="0"/>
    <s v="72.5"/>
    <n v="0"/>
    <n v="290"/>
    <n v="290"/>
    <x v="0"/>
    <n v="0"/>
    <x v="0"/>
  </r>
  <r>
    <x v="31"/>
    <x v="1"/>
    <x v="0"/>
    <n v="76"/>
    <s v="120"/>
    <x v="0"/>
    <x v="0"/>
    <s v="72.5"/>
    <n v="0"/>
    <n v="219"/>
    <n v="219"/>
    <x v="0"/>
    <n v="0"/>
    <x v="0"/>
  </r>
  <r>
    <x v="5"/>
    <x v="0"/>
    <x v="0"/>
    <n v="75"/>
    <s v="115"/>
    <x v="0"/>
    <x v="0"/>
    <s v="72.5"/>
    <n v="0"/>
    <n v="222"/>
    <n v="222"/>
    <x v="0"/>
    <n v="0"/>
    <x v="0"/>
  </r>
  <r>
    <x v="16"/>
    <x v="1"/>
    <x v="0"/>
    <n v="60"/>
    <s v="123"/>
    <x v="0"/>
    <x v="0"/>
    <s v="76.5"/>
    <n v="0"/>
    <n v="193"/>
    <n v="193"/>
    <x v="1"/>
    <n v="0"/>
    <x v="1"/>
  </r>
  <r>
    <x v="9"/>
    <x v="0"/>
    <x v="0"/>
    <n v="66"/>
    <s v="107"/>
    <x v="0"/>
    <x v="0"/>
    <s v="76.5"/>
    <n v="0"/>
    <n v="220"/>
    <n v="220"/>
    <x v="0"/>
    <n v="0"/>
    <x v="0"/>
  </r>
  <r>
    <x v="22"/>
    <x v="0"/>
    <x v="0"/>
    <n v="72"/>
    <s v="113"/>
    <x v="0"/>
    <x v="0"/>
    <s v="76.5"/>
    <n v="0"/>
    <n v="200"/>
    <n v="200"/>
    <x v="0"/>
    <n v="0"/>
    <x v="0"/>
  </r>
  <r>
    <x v="12"/>
    <x v="0"/>
    <x v="0"/>
    <n v="75"/>
    <s v="118"/>
    <x v="0"/>
    <x v="0"/>
    <s v="76.5"/>
    <n v="0"/>
    <n v="205"/>
    <n v="205"/>
    <x v="0"/>
    <n v="0"/>
    <x v="0"/>
  </r>
  <r>
    <x v="8"/>
    <x v="1"/>
    <x v="0"/>
    <n v="110"/>
    <s v="135"/>
    <x v="0"/>
    <x v="0"/>
    <s v="76.5"/>
    <n v="0"/>
    <n v="310"/>
    <n v="310"/>
    <x v="0"/>
    <n v="0"/>
    <x v="0"/>
  </r>
  <r>
    <x v="13"/>
    <x v="1"/>
    <x v="0"/>
    <n v="58"/>
    <s v="123"/>
    <x v="0"/>
    <x v="0"/>
    <s v="76.5"/>
    <n v="0"/>
    <n v="188"/>
    <n v="188"/>
    <x v="1"/>
    <n v="0"/>
    <x v="1"/>
  </r>
  <r>
    <x v="31"/>
    <x v="1"/>
    <x v="0"/>
    <n v="55"/>
    <s v="124"/>
    <x v="0"/>
    <x v="0"/>
    <s v="76.5"/>
    <n v="0"/>
    <n v="261"/>
    <n v="261"/>
    <x v="0"/>
    <n v="0"/>
    <x v="0"/>
  </r>
  <r>
    <x v="2"/>
    <x v="1"/>
    <x v="0"/>
    <n v="60"/>
    <s v="153"/>
    <x v="1"/>
    <x v="1"/>
    <s v="80.5"/>
    <n v="0"/>
    <n v="195"/>
    <n v="195"/>
    <x v="1"/>
    <n v="0"/>
    <x v="1"/>
  </r>
  <r>
    <x v="15"/>
    <x v="0"/>
    <x v="0"/>
    <n v="73"/>
    <s v="122"/>
    <x v="0"/>
    <x v="0"/>
    <s v="80.5"/>
    <n v="0"/>
    <n v="220"/>
    <n v="220"/>
    <x v="0"/>
    <n v="0"/>
    <x v="0"/>
  </r>
  <r>
    <x v="3"/>
    <x v="1"/>
    <x v="0"/>
    <n v="95"/>
    <n v="118.5"/>
    <x v="0"/>
    <x v="0"/>
    <s v="80.5"/>
    <n v="0"/>
    <n v="241"/>
    <n v="241"/>
    <x v="0"/>
    <n v="0"/>
    <x v="0"/>
  </r>
  <r>
    <x v="30"/>
    <x v="1"/>
    <x v="0"/>
    <n v="80"/>
    <n v="120.5"/>
    <x v="0"/>
    <x v="0"/>
    <s v="80.5"/>
    <n v="0"/>
    <n v="250"/>
    <n v="250"/>
    <x v="0"/>
    <n v="0"/>
    <x v="0"/>
  </r>
  <r>
    <x v="1"/>
    <x v="1"/>
    <x v="0"/>
    <n v="65"/>
    <n v="123.5"/>
    <x v="0"/>
    <x v="0"/>
    <s v="80.5"/>
    <n v="0"/>
    <n v="219"/>
    <n v="219"/>
    <x v="0"/>
    <n v="0"/>
    <x v="0"/>
  </r>
  <r>
    <x v="13"/>
    <x v="1"/>
    <x v="0"/>
    <n v="80"/>
    <s v="136"/>
    <x v="0"/>
    <x v="0"/>
    <s v="80.5"/>
    <n v="0"/>
    <n v="220"/>
    <n v="220"/>
    <x v="0"/>
    <n v="0"/>
    <x v="0"/>
  </r>
  <r>
    <x v="15"/>
    <x v="1"/>
    <x v="0"/>
    <n v="75"/>
    <s v="128"/>
    <x v="0"/>
    <x v="0"/>
    <s v="84.5"/>
    <n v="0"/>
    <n v="239"/>
    <n v="239"/>
    <x v="0"/>
    <n v="0"/>
    <x v="0"/>
  </r>
  <r>
    <x v="5"/>
    <x v="0"/>
    <x v="0"/>
    <n v="74"/>
    <n v="124.5"/>
    <x v="0"/>
    <x v="0"/>
    <s v="84.5"/>
    <n v="0"/>
    <n v="199"/>
    <n v="199"/>
    <x v="1"/>
    <n v="0"/>
    <x v="1"/>
  </r>
  <r>
    <x v="22"/>
    <x v="1"/>
    <x v="0"/>
    <n v="72"/>
    <n v="137.5"/>
    <x v="0"/>
    <x v="0"/>
    <s v="84.5"/>
    <n v="0"/>
    <n v="265"/>
    <n v="265"/>
    <x v="0"/>
    <n v="0"/>
    <x v="0"/>
  </r>
  <r>
    <x v="11"/>
    <x v="0"/>
    <x v="0"/>
    <n v="65"/>
    <s v="125"/>
    <x v="0"/>
    <x v="0"/>
    <s v="84.5"/>
    <n v="0"/>
    <n v="204"/>
    <n v="204"/>
    <x v="0"/>
    <n v="0"/>
    <x v="0"/>
  </r>
  <r>
    <x v="11"/>
    <x v="0"/>
    <x v="0"/>
    <n v="86"/>
    <s v="138"/>
    <x v="0"/>
    <x v="0"/>
    <s v="88.5"/>
    <n v="0"/>
    <n v="233"/>
    <n v="233"/>
    <x v="0"/>
    <n v="0"/>
    <x v="0"/>
  </r>
  <r>
    <x v="28"/>
    <x v="1"/>
    <x v="0"/>
    <n v="85"/>
    <s v="178"/>
    <x v="1"/>
    <x v="1"/>
    <s v="88.5"/>
    <n v="0"/>
    <n v="223"/>
    <n v="223"/>
    <x v="0"/>
    <n v="0"/>
    <x v="0"/>
  </r>
  <r>
    <x v="31"/>
    <x v="1"/>
    <x v="0"/>
    <n v="86"/>
    <n v="141.5"/>
    <x v="1"/>
    <x v="1"/>
    <s v="88.5"/>
    <n v="0"/>
    <n v="292"/>
    <n v="292"/>
    <x v="0"/>
    <n v="0"/>
    <x v="0"/>
  </r>
  <r>
    <x v="12"/>
    <x v="1"/>
    <x v="0"/>
    <n v="70"/>
    <s v="116"/>
    <x v="0"/>
    <x v="0"/>
    <s v="88.5"/>
    <n v="0"/>
    <n v="275"/>
    <n v="275"/>
    <x v="0"/>
    <n v="0"/>
    <x v="0"/>
  </r>
  <r>
    <x v="34"/>
    <x v="0"/>
    <x v="0"/>
    <n v="83"/>
    <n v="137.5"/>
    <x v="0"/>
    <x v="0"/>
    <s v="88.5"/>
    <n v="0"/>
    <n v="265"/>
    <n v="265"/>
    <x v="0"/>
    <n v="0"/>
    <x v="0"/>
  </r>
  <r>
    <x v="0"/>
    <x v="1"/>
    <x v="0"/>
    <n v="76"/>
    <s v="122"/>
    <x v="0"/>
    <x v="0"/>
    <s v="88.5"/>
    <n v="0"/>
    <n v="195"/>
    <n v="195"/>
    <x v="1"/>
    <n v="0"/>
    <x v="1"/>
  </r>
  <r>
    <x v="6"/>
    <x v="1"/>
    <x v="0"/>
    <n v="100"/>
    <n v="137.5"/>
    <x v="0"/>
    <x v="0"/>
    <s v="88.5"/>
    <n v="0"/>
    <n v="184"/>
    <n v="184"/>
    <x v="1"/>
    <n v="0"/>
    <x v="1"/>
  </r>
  <r>
    <x v="30"/>
    <x v="1"/>
    <x v="0"/>
    <n v="90"/>
    <s v="127"/>
    <x v="0"/>
    <x v="0"/>
    <s v="88.5"/>
    <n v="0"/>
    <n v="239"/>
    <n v="239"/>
    <x v="0"/>
    <n v="0"/>
    <x v="0"/>
  </r>
  <r>
    <x v="6"/>
    <x v="0"/>
    <x v="0"/>
    <n v="95"/>
    <n v="124.5"/>
    <x v="0"/>
    <x v="0"/>
    <s v="92.5"/>
    <n v="0"/>
    <n v="225"/>
    <n v="225"/>
    <x v="0"/>
    <n v="0"/>
    <x v="0"/>
  </r>
  <r>
    <x v="27"/>
    <x v="0"/>
    <x v="0"/>
    <n v="70"/>
    <s v="145"/>
    <x v="1"/>
    <x v="1"/>
    <s v="92.5"/>
    <n v="0"/>
    <n v="214"/>
    <n v="214"/>
    <x v="0"/>
    <n v="0"/>
    <x v="0"/>
  </r>
  <r>
    <x v="34"/>
    <x v="1"/>
    <x v="0"/>
    <n v="78"/>
    <n v="162.5"/>
    <x v="1"/>
    <x v="1"/>
    <s v="92.5"/>
    <n v="0"/>
    <n v="222"/>
    <n v="222"/>
    <x v="0"/>
    <n v="0"/>
    <x v="0"/>
  </r>
  <r>
    <x v="9"/>
    <x v="1"/>
    <x v="0"/>
    <n v="90"/>
    <s v="123"/>
    <x v="0"/>
    <x v="0"/>
    <s v="92.5"/>
    <n v="0"/>
    <n v="250"/>
    <n v="250"/>
    <x v="0"/>
    <n v="0"/>
    <x v="0"/>
  </r>
  <r>
    <x v="0"/>
    <x v="0"/>
    <x v="0"/>
    <n v="75"/>
    <s v="148"/>
    <x v="1"/>
    <x v="1"/>
    <s v="92.5"/>
    <n v="0"/>
    <n v="267"/>
    <n v="267"/>
    <x v="0"/>
    <n v="0"/>
    <x v="0"/>
  </r>
  <r>
    <x v="27"/>
    <x v="1"/>
    <x v="0"/>
    <n v="72"/>
    <s v="155"/>
    <x v="1"/>
    <x v="1"/>
    <s v="92.5"/>
    <n v="0"/>
    <n v="225"/>
    <n v="225"/>
    <x v="0"/>
    <n v="0"/>
    <x v="0"/>
  </r>
  <r>
    <x v="17"/>
    <x v="0"/>
    <x v="0"/>
    <n v="79"/>
    <n v="129.5"/>
    <x v="0"/>
    <x v="0"/>
    <s v="92.5"/>
    <n v="0"/>
    <n v="324"/>
    <n v="324"/>
    <x v="0"/>
    <n v="0"/>
    <x v="0"/>
  </r>
  <r>
    <x v="1"/>
    <x v="1"/>
    <x v="0"/>
    <n v="90"/>
    <s v="137"/>
    <x v="0"/>
    <x v="0"/>
    <s v="92.5"/>
    <n v="0"/>
    <n v="172"/>
    <n v="172"/>
    <x v="1"/>
    <n v="0"/>
    <x v="1"/>
  </r>
  <r>
    <x v="34"/>
    <x v="1"/>
    <x v="0"/>
    <n v="75"/>
    <s v="128"/>
    <x v="0"/>
    <x v="0"/>
    <s v="92.5"/>
    <n v="0"/>
    <n v="305"/>
    <n v="305"/>
    <x v="0"/>
    <n v="0"/>
    <x v="0"/>
  </r>
  <r>
    <x v="28"/>
    <x v="1"/>
    <x v="0"/>
    <n v="62"/>
    <s v="155"/>
    <x v="1"/>
    <x v="1"/>
    <s v="92.5"/>
    <n v="0"/>
    <n v="237"/>
    <n v="237"/>
    <x v="0"/>
    <n v="0"/>
    <x v="0"/>
  </r>
  <r>
    <x v="0"/>
    <x v="0"/>
    <x v="0"/>
    <n v="78"/>
    <n v="134.5"/>
    <x v="0"/>
    <x v="0"/>
    <s v="92.5"/>
    <n v="0"/>
    <n v="225"/>
    <n v="225"/>
    <x v="0"/>
    <n v="0"/>
    <x v="0"/>
  </r>
  <r>
    <x v="32"/>
    <x v="1"/>
    <x v="0"/>
    <n v="80"/>
    <s v="148"/>
    <x v="1"/>
    <x v="1"/>
    <s v="92.5"/>
    <n v="0"/>
    <n v="190"/>
    <n v="190"/>
    <x v="1"/>
    <n v="0"/>
    <x v="1"/>
  </r>
  <r>
    <x v="0"/>
    <x v="0"/>
    <x v="0"/>
    <n v="85"/>
    <s v="155"/>
    <x v="1"/>
    <x v="1"/>
    <s v="92.5"/>
    <n v="0"/>
    <n v="248"/>
    <n v="248"/>
    <x v="0"/>
    <n v="0"/>
    <x v="0"/>
  </r>
  <r>
    <x v="23"/>
    <x v="0"/>
    <x v="0"/>
    <n v="80"/>
    <s v="155"/>
    <x v="1"/>
    <x v="1"/>
    <s v="92.5"/>
    <n v="0"/>
    <n v="226"/>
    <n v="226"/>
    <x v="0"/>
    <n v="0"/>
    <x v="0"/>
  </r>
  <r>
    <x v="4"/>
    <x v="1"/>
    <x v="0"/>
    <n v="75"/>
    <n v="152.5"/>
    <x v="1"/>
    <x v="1"/>
    <s v="92.5"/>
    <n v="0"/>
    <n v="250"/>
    <n v="250"/>
    <x v="0"/>
    <n v="0"/>
    <x v="0"/>
  </r>
  <r>
    <x v="11"/>
    <x v="0"/>
    <x v="0"/>
    <n v="75"/>
    <s v="144"/>
    <x v="1"/>
    <x v="1"/>
    <s v="96.5"/>
    <n v="0"/>
    <n v="245"/>
    <n v="245"/>
    <x v="0"/>
    <n v="0"/>
    <x v="0"/>
  </r>
  <r>
    <x v="28"/>
    <x v="1"/>
    <x v="0"/>
    <n v="72"/>
    <s v="150"/>
    <x v="1"/>
    <x v="1"/>
    <s v="96.5"/>
    <n v="0"/>
    <n v="263"/>
    <n v="263"/>
    <x v="0"/>
    <n v="0"/>
    <x v="0"/>
  </r>
  <r>
    <x v="5"/>
    <x v="0"/>
    <x v="0"/>
    <n v="86"/>
    <s v="152"/>
    <x v="1"/>
    <x v="1"/>
    <s v="96.5"/>
    <n v="0"/>
    <n v="126"/>
    <n v="126"/>
    <x v="1"/>
    <n v="0"/>
    <x v="1"/>
  </r>
  <r>
    <x v="27"/>
    <x v="1"/>
    <x v="0"/>
    <n v="102"/>
    <s v="152"/>
    <x v="1"/>
    <x v="1"/>
    <s v="96.5"/>
    <n v="0"/>
    <n v="346"/>
    <n v="346"/>
    <x v="0"/>
    <n v="0"/>
    <x v="0"/>
  </r>
  <r>
    <x v="13"/>
    <x v="0"/>
    <x v="0"/>
    <n v="95"/>
    <s v="145"/>
    <x v="1"/>
    <x v="1"/>
    <s v="100.5"/>
    <n v="0"/>
    <n v="213"/>
    <n v="213"/>
    <x v="0"/>
    <n v="0"/>
    <x v="0"/>
  </r>
  <r>
    <x v="2"/>
    <x v="1"/>
    <x v="0"/>
    <n v="75"/>
    <s v="161"/>
    <x v="1"/>
    <x v="1"/>
    <s v="100.5"/>
    <n v="0"/>
    <n v="312"/>
    <n v="312"/>
    <x v="0"/>
    <n v="0"/>
    <x v="0"/>
  </r>
  <r>
    <x v="30"/>
    <x v="1"/>
    <x v="0"/>
    <n v="72"/>
    <n v="155.5"/>
    <x v="1"/>
    <x v="1"/>
    <s v="100.5"/>
    <n v="0"/>
    <n v="240"/>
    <n v="240"/>
    <x v="0"/>
    <n v="0"/>
    <x v="0"/>
  </r>
  <r>
    <x v="28"/>
    <x v="1"/>
    <x v="0"/>
    <n v="86"/>
    <n v="170.5"/>
    <x v="1"/>
    <x v="1"/>
    <s v="100.5"/>
    <n v="0"/>
    <n v="180"/>
    <n v="180"/>
    <x v="1"/>
    <n v="0"/>
    <x v="1"/>
  </r>
  <r>
    <x v="8"/>
    <x v="1"/>
    <x v="0"/>
    <n v="58"/>
    <n v="172.5"/>
    <x v="1"/>
    <x v="1"/>
    <s v="100.5"/>
    <n v="0"/>
    <n v="260"/>
    <n v="260"/>
    <x v="0"/>
    <n v="0"/>
    <x v="0"/>
  </r>
  <r>
    <x v="1"/>
    <x v="1"/>
    <x v="0"/>
    <n v="75"/>
    <n v="157.5"/>
    <x v="1"/>
    <x v="1"/>
    <s v="104.5"/>
    <n v="0"/>
    <n v="231"/>
    <n v="231"/>
    <x v="0"/>
    <n v="0"/>
    <x v="0"/>
  </r>
  <r>
    <x v="29"/>
    <x v="1"/>
    <x v="0"/>
    <n v="94"/>
    <n v="205.5"/>
    <x v="1"/>
    <x v="1"/>
    <s v="104.5"/>
    <n v="0"/>
    <n v="300"/>
    <n v="300"/>
    <x v="0"/>
    <n v="0"/>
    <x v="0"/>
  </r>
  <r>
    <x v="8"/>
    <x v="0"/>
    <x v="0"/>
    <n v="76"/>
    <n v="169.5"/>
    <x v="1"/>
    <x v="1"/>
    <s v="104.5"/>
    <n v="0"/>
    <n v="298"/>
    <n v="298"/>
    <x v="0"/>
    <n v="0"/>
    <x v="0"/>
  </r>
  <r>
    <x v="13"/>
    <x v="0"/>
    <x v="0"/>
    <n v="76"/>
    <n v="141.5"/>
    <x v="1"/>
    <x v="1"/>
    <s v="108.5"/>
    <n v="0"/>
    <n v="192"/>
    <n v="192"/>
    <x v="1"/>
    <n v="0"/>
    <x v="1"/>
  </r>
  <r>
    <x v="22"/>
    <x v="1"/>
    <x v="0"/>
    <n v="74"/>
    <s v="181"/>
    <x v="1"/>
    <x v="1"/>
    <s v="112.5"/>
    <n v="0"/>
    <n v="264"/>
    <n v="264"/>
    <x v="0"/>
    <n v="0"/>
    <x v="0"/>
  </r>
  <r>
    <x v="10"/>
    <x v="0"/>
    <x v="0"/>
    <n v="75"/>
    <n v="172.5"/>
    <x v="1"/>
    <x v="1"/>
    <s v="112.5"/>
    <n v="0"/>
    <n v="325"/>
    <n v="325"/>
    <x v="0"/>
    <n v="0"/>
    <x v="0"/>
  </r>
  <r>
    <x v="31"/>
    <x v="1"/>
    <x v="0"/>
    <n v="75"/>
    <s v="163"/>
    <x v="1"/>
    <x v="1"/>
    <s v="112.5"/>
    <n v="0"/>
    <n v="240"/>
    <n v="240"/>
    <x v="0"/>
    <n v="0"/>
    <x v="0"/>
  </r>
  <r>
    <x v="12"/>
    <x v="0"/>
    <x v="0"/>
    <n v="70"/>
    <n v="172.5"/>
    <x v="1"/>
    <x v="1"/>
    <s v="116.5"/>
    <n v="0"/>
    <n v="295"/>
    <n v="295"/>
    <x v="0"/>
    <n v="0"/>
    <x v="0"/>
  </r>
  <r>
    <x v="7"/>
    <x v="1"/>
    <x v="0"/>
    <n v="78"/>
    <s v="191"/>
    <x v="1"/>
    <x v="1"/>
    <s v="124.5"/>
    <n v="0"/>
    <n v="254"/>
    <n v="254"/>
    <x v="0"/>
    <n v="0"/>
    <x v="0"/>
  </r>
  <r>
    <x v="29"/>
    <x v="0"/>
    <x v="0"/>
    <n v="77"/>
    <s v="110"/>
    <x v="0"/>
    <x v="0"/>
    <s v="62.5"/>
    <n v="0"/>
    <n v="214"/>
    <n v="214"/>
    <x v="0"/>
    <n v="0"/>
    <x v="0"/>
  </r>
  <r>
    <x v="30"/>
    <x v="1"/>
    <x v="0"/>
    <n v="70"/>
    <n v="117.5"/>
    <x v="0"/>
    <x v="0"/>
    <s v="65"/>
    <n v="0"/>
    <n v="271"/>
    <n v="271"/>
    <x v="0"/>
    <n v="0"/>
    <x v="0"/>
  </r>
  <r>
    <x v="31"/>
    <x v="0"/>
    <x v="0"/>
    <n v="60"/>
    <s v="100"/>
    <x v="0"/>
    <x v="0"/>
    <s v="65"/>
    <n v="0"/>
    <n v="214"/>
    <n v="214"/>
    <x v="0"/>
    <n v="0"/>
    <x v="0"/>
  </r>
  <r>
    <x v="6"/>
    <x v="1"/>
    <x v="0"/>
    <n v="89"/>
    <s v="102"/>
    <x v="0"/>
    <x v="0"/>
    <s v="65"/>
    <n v="0"/>
    <n v="190"/>
    <n v="190"/>
    <x v="1"/>
    <n v="0"/>
    <x v="1"/>
  </r>
  <r>
    <x v="3"/>
    <x v="1"/>
    <x v="0"/>
    <n v="53"/>
    <s v="110"/>
    <x v="0"/>
    <x v="0"/>
    <s v="65"/>
    <n v="0"/>
    <n v="212"/>
    <n v="212"/>
    <x v="0"/>
    <n v="0"/>
    <x v="0"/>
  </r>
  <r>
    <x v="6"/>
    <x v="0"/>
    <x v="0"/>
    <n v="57"/>
    <s v="104"/>
    <x v="0"/>
    <x v="0"/>
    <s v="65"/>
    <n v="0"/>
    <n v="197"/>
    <n v="197"/>
    <x v="1"/>
    <n v="0"/>
    <x v="1"/>
  </r>
  <r>
    <x v="34"/>
    <x v="1"/>
    <x v="0"/>
    <n v="66"/>
    <s v="113"/>
    <x v="0"/>
    <x v="0"/>
    <s v="65"/>
    <n v="0"/>
    <n v="210"/>
    <n v="210"/>
    <x v="0"/>
    <n v="0"/>
    <x v="0"/>
  </r>
  <r>
    <x v="8"/>
    <x v="1"/>
    <x v="0"/>
    <n v="68"/>
    <n v="107.5"/>
    <x v="0"/>
    <x v="0"/>
    <s v="65"/>
    <n v="0"/>
    <n v="175"/>
    <n v="175"/>
    <x v="1"/>
    <n v="0"/>
    <x v="1"/>
  </r>
  <r>
    <x v="9"/>
    <x v="0"/>
    <x v="0"/>
    <n v="63"/>
    <s v="105"/>
    <x v="0"/>
    <x v="0"/>
    <s v="65"/>
    <n v="0"/>
    <n v="188"/>
    <n v="188"/>
    <x v="1"/>
    <n v="0"/>
    <x v="1"/>
  </r>
  <r>
    <x v="10"/>
    <x v="1"/>
    <x v="0"/>
    <n v="70"/>
    <s v="108"/>
    <x v="0"/>
    <x v="0"/>
    <s v="65"/>
    <n v="0"/>
    <n v="219"/>
    <n v="219"/>
    <x v="0"/>
    <n v="0"/>
    <x v="0"/>
  </r>
  <r>
    <x v="19"/>
    <x v="0"/>
    <x v="0"/>
    <n v="68"/>
    <s v="115"/>
    <x v="0"/>
    <x v="0"/>
    <s v="65"/>
    <n v="0"/>
    <n v="197"/>
    <n v="197"/>
    <x v="1"/>
    <n v="0"/>
    <x v="1"/>
  </r>
  <r>
    <x v="22"/>
    <x v="0"/>
    <x v="0"/>
    <n v="62"/>
    <s v="119"/>
    <x v="0"/>
    <x v="0"/>
    <s v="65"/>
    <n v="0"/>
    <n v="225"/>
    <n v="225"/>
    <x v="0"/>
    <n v="0"/>
    <x v="0"/>
  </r>
  <r>
    <x v="3"/>
    <x v="1"/>
    <x v="0"/>
    <n v="79"/>
    <s v="112"/>
    <x v="0"/>
    <x v="0"/>
    <s v="65"/>
    <n v="0"/>
    <n v="205"/>
    <n v="205"/>
    <x v="0"/>
    <n v="0"/>
    <x v="0"/>
  </r>
  <r>
    <x v="18"/>
    <x v="0"/>
    <x v="0"/>
    <n v="65"/>
    <s v="115"/>
    <x v="0"/>
    <x v="0"/>
    <s v="69"/>
    <n v="0"/>
    <n v="185"/>
    <n v="185"/>
    <x v="1"/>
    <n v="0"/>
    <x v="1"/>
  </r>
  <r>
    <x v="9"/>
    <x v="0"/>
    <x v="0"/>
    <n v="52"/>
    <s v="105"/>
    <x v="0"/>
    <x v="0"/>
    <s v="69"/>
    <n v="0"/>
    <n v="258"/>
    <n v="258"/>
    <x v="0"/>
    <n v="0"/>
    <x v="0"/>
  </r>
  <r>
    <x v="27"/>
    <x v="0"/>
    <x v="0"/>
    <n v="85"/>
    <s v="124"/>
    <x v="0"/>
    <x v="0"/>
    <s v="69"/>
    <n v="0"/>
    <n v="245"/>
    <n v="245"/>
    <x v="0"/>
    <n v="0"/>
    <x v="0"/>
  </r>
  <r>
    <x v="30"/>
    <x v="1"/>
    <x v="0"/>
    <n v="75"/>
    <s v="110"/>
    <x v="0"/>
    <x v="0"/>
    <s v="69"/>
    <n v="0"/>
    <n v="339"/>
    <n v="339"/>
    <x v="0"/>
    <n v="0"/>
    <x v="0"/>
  </r>
  <r>
    <x v="22"/>
    <x v="1"/>
    <x v="0"/>
    <n v="70"/>
    <n v="118.5"/>
    <x v="0"/>
    <x v="0"/>
    <s v="69"/>
    <n v="0"/>
    <n v="272"/>
    <n v="272"/>
    <x v="0"/>
    <n v="0"/>
    <x v="0"/>
  </r>
  <r>
    <x v="19"/>
    <x v="1"/>
    <x v="0"/>
    <n v="55"/>
    <s v="102"/>
    <x v="0"/>
    <x v="0"/>
    <s v="69"/>
    <n v="0"/>
    <n v="212"/>
    <n v="212"/>
    <x v="0"/>
    <n v="0"/>
    <x v="0"/>
  </r>
  <r>
    <x v="19"/>
    <x v="1"/>
    <x v="0"/>
    <n v="79"/>
    <s v="123"/>
    <x v="0"/>
    <x v="0"/>
    <s v="69"/>
    <n v="0"/>
    <n v="185"/>
    <n v="185"/>
    <x v="1"/>
    <n v="0"/>
    <x v="1"/>
  </r>
  <r>
    <x v="17"/>
    <x v="1"/>
    <x v="0"/>
    <n v="75"/>
    <s v="110"/>
    <x v="0"/>
    <x v="0"/>
    <s v="69"/>
    <n v="0"/>
    <n v="205"/>
    <n v="205"/>
    <x v="0"/>
    <n v="0"/>
    <x v="0"/>
  </r>
  <r>
    <x v="11"/>
    <x v="1"/>
    <x v="0"/>
    <n v="90"/>
    <s v="115"/>
    <x v="0"/>
    <x v="0"/>
    <s v="69"/>
    <n v="0"/>
    <n v="231"/>
    <n v="231"/>
    <x v="0"/>
    <n v="0"/>
    <x v="0"/>
  </r>
  <r>
    <x v="10"/>
    <x v="1"/>
    <x v="0"/>
    <n v="56"/>
    <s v="92"/>
    <x v="0"/>
    <x v="0"/>
    <s v="69"/>
    <n v="0"/>
    <n v="225"/>
    <n v="225"/>
    <x v="0"/>
    <n v="0"/>
    <x v="0"/>
  </r>
  <r>
    <x v="25"/>
    <x v="1"/>
    <x v="0"/>
    <n v="75"/>
    <s v="110"/>
    <x v="0"/>
    <x v="0"/>
    <s v="69"/>
    <n v="0"/>
    <n v="170"/>
    <n v="170"/>
    <x v="1"/>
    <n v="0"/>
    <x v="1"/>
  </r>
  <r>
    <x v="22"/>
    <x v="1"/>
    <x v="0"/>
    <n v="58"/>
    <s v="124"/>
    <x v="0"/>
    <x v="0"/>
    <s v="69"/>
    <n v="0"/>
    <n v="221"/>
    <n v="221"/>
    <x v="0"/>
    <n v="0"/>
    <x v="0"/>
  </r>
  <r>
    <x v="3"/>
    <x v="1"/>
    <x v="0"/>
    <n v="68"/>
    <s v="113"/>
    <x v="0"/>
    <x v="0"/>
    <s v="69"/>
    <n v="0"/>
    <n v="232"/>
    <n v="232"/>
    <x v="0"/>
    <n v="0"/>
    <x v="0"/>
  </r>
  <r>
    <x v="3"/>
    <x v="0"/>
    <x v="0"/>
    <n v="60"/>
    <s v="110"/>
    <x v="0"/>
    <x v="0"/>
    <s v="69"/>
    <n v="0"/>
    <n v="258"/>
    <n v="258"/>
    <x v="0"/>
    <n v="0"/>
    <x v="0"/>
  </r>
  <r>
    <x v="6"/>
    <x v="1"/>
    <x v="0"/>
    <n v="72"/>
    <s v="115"/>
    <x v="0"/>
    <x v="0"/>
    <s v="69"/>
    <n v="0"/>
    <n v="209"/>
    <n v="209"/>
    <x v="0"/>
    <n v="0"/>
    <x v="0"/>
  </r>
  <r>
    <x v="27"/>
    <x v="1"/>
    <x v="0"/>
    <n v="70"/>
    <n v="110.5"/>
    <x v="0"/>
    <x v="0"/>
    <s v="69"/>
    <n v="0"/>
    <n v="235"/>
    <n v="235"/>
    <x v="0"/>
    <n v="0"/>
    <x v="0"/>
  </r>
  <r>
    <x v="25"/>
    <x v="1"/>
    <x v="0"/>
    <n v="70"/>
    <s v="105"/>
    <x v="0"/>
    <x v="0"/>
    <s v="69"/>
    <n v="0"/>
    <n v="135"/>
    <n v="135"/>
    <x v="1"/>
    <n v="0"/>
    <x v="1"/>
  </r>
  <r>
    <x v="20"/>
    <x v="0"/>
    <x v="0"/>
    <n v="66"/>
    <s v="156"/>
    <x v="1"/>
    <x v="1"/>
    <s v="69"/>
    <n v="0"/>
    <n v="189"/>
    <n v="189"/>
    <x v="1"/>
    <n v="0"/>
    <x v="1"/>
  </r>
  <r>
    <x v="28"/>
    <x v="1"/>
    <x v="0"/>
    <n v="65"/>
    <s v="116"/>
    <x v="0"/>
    <x v="0"/>
    <s v="69"/>
    <n v="0"/>
    <n v="246"/>
    <n v="246"/>
    <x v="0"/>
    <n v="0"/>
    <x v="0"/>
  </r>
  <r>
    <x v="32"/>
    <x v="0"/>
    <x v="0"/>
    <n v="65"/>
    <s v="108"/>
    <x v="0"/>
    <x v="0"/>
    <s v="69"/>
    <n v="0"/>
    <n v="268"/>
    <n v="268"/>
    <x v="0"/>
    <n v="0"/>
    <x v="0"/>
  </r>
  <r>
    <x v="29"/>
    <x v="1"/>
    <x v="0"/>
    <n v="66"/>
    <s v="124"/>
    <x v="0"/>
    <x v="0"/>
    <s v="69"/>
    <n v="0"/>
    <n v="266"/>
    <n v="266"/>
    <x v="0"/>
    <n v="0"/>
    <x v="0"/>
  </r>
  <r>
    <x v="18"/>
    <x v="1"/>
    <x v="0"/>
    <n v="125"/>
    <s v="107"/>
    <x v="0"/>
    <x v="0"/>
    <s v="69"/>
    <n v="0"/>
    <n v="160"/>
    <n v="160"/>
    <x v="1"/>
    <n v="0"/>
    <x v="1"/>
  </r>
  <r>
    <x v="19"/>
    <x v="0"/>
    <x v="0"/>
    <n v="71"/>
    <s v="111"/>
    <x v="0"/>
    <x v="0"/>
    <s v="73"/>
    <n v="0"/>
    <n v="180"/>
    <n v="180"/>
    <x v="1"/>
    <n v="0"/>
    <x v="1"/>
  </r>
  <r>
    <x v="17"/>
    <x v="1"/>
    <x v="0"/>
    <n v="62"/>
    <s v="112"/>
    <x v="0"/>
    <x v="0"/>
    <s v="73"/>
    <n v="0"/>
    <n v="213"/>
    <n v="213"/>
    <x v="0"/>
    <n v="0"/>
    <x v="0"/>
  </r>
  <r>
    <x v="16"/>
    <x v="1"/>
    <x v="0"/>
    <n v="63"/>
    <s v="120"/>
    <x v="0"/>
    <x v="0"/>
    <s v="73"/>
    <n v="0"/>
    <n v="266"/>
    <n v="266"/>
    <x v="0"/>
    <n v="0"/>
    <x v="0"/>
  </r>
  <r>
    <x v="8"/>
    <x v="1"/>
    <x v="0"/>
    <n v="85"/>
    <s v="103"/>
    <x v="0"/>
    <x v="0"/>
    <s v="73"/>
    <n v="0"/>
    <n v="330"/>
    <n v="330"/>
    <x v="0"/>
    <n v="0"/>
    <x v="0"/>
  </r>
  <r>
    <x v="23"/>
    <x v="1"/>
    <x v="0"/>
    <n v="75"/>
    <s v="118"/>
    <x v="0"/>
    <x v="0"/>
    <s v="73"/>
    <n v="0"/>
    <n v="222"/>
    <n v="222"/>
    <x v="0"/>
    <n v="0"/>
    <x v="0"/>
  </r>
  <r>
    <x v="11"/>
    <x v="1"/>
    <x v="0"/>
    <n v="63"/>
    <s v="107"/>
    <x v="0"/>
    <x v="0"/>
    <s v="73"/>
    <n v="0"/>
    <n v="197"/>
    <n v="197"/>
    <x v="1"/>
    <n v="0"/>
    <x v="1"/>
  </r>
  <r>
    <x v="3"/>
    <x v="0"/>
    <x v="0"/>
    <n v="64"/>
    <s v="100"/>
    <x v="0"/>
    <x v="0"/>
    <s v="73"/>
    <n v="0"/>
    <n v="160"/>
    <n v="160"/>
    <x v="1"/>
    <n v="0"/>
    <x v="1"/>
  </r>
  <r>
    <x v="30"/>
    <x v="1"/>
    <x v="0"/>
    <n v="60"/>
    <s v="120"/>
    <x v="0"/>
    <x v="0"/>
    <s v="73"/>
    <n v="0"/>
    <n v="241"/>
    <n v="241"/>
    <x v="0"/>
    <n v="0"/>
    <x v="0"/>
  </r>
  <r>
    <x v="25"/>
    <x v="1"/>
    <x v="0"/>
    <n v="90"/>
    <s v="107"/>
    <x v="0"/>
    <x v="0"/>
    <s v="73"/>
    <n v="0"/>
    <n v="248"/>
    <n v="248"/>
    <x v="0"/>
    <n v="0"/>
    <x v="0"/>
  </r>
  <r>
    <x v="22"/>
    <x v="0"/>
    <x v="0"/>
    <n v="70"/>
    <s v="122"/>
    <x v="0"/>
    <x v="0"/>
    <s v="73"/>
    <n v="0"/>
    <n v="205"/>
    <n v="205"/>
    <x v="0"/>
    <n v="0"/>
    <x v="0"/>
  </r>
  <r>
    <x v="34"/>
    <x v="1"/>
    <x v="0"/>
    <n v="75"/>
    <n v="113.5"/>
    <x v="0"/>
    <x v="0"/>
    <s v="73"/>
    <n v="0"/>
    <n v="232"/>
    <n v="232"/>
    <x v="0"/>
    <n v="0"/>
    <x v="0"/>
  </r>
  <r>
    <x v="17"/>
    <x v="1"/>
    <x v="0"/>
    <n v="96"/>
    <s v="122"/>
    <x v="0"/>
    <x v="0"/>
    <s v="73"/>
    <n v="0"/>
    <n v="257"/>
    <n v="257"/>
    <x v="0"/>
    <n v="0"/>
    <x v="0"/>
  </r>
  <r>
    <x v="3"/>
    <x v="0"/>
    <x v="0"/>
    <n v="65"/>
    <s v="110"/>
    <x v="0"/>
    <x v="0"/>
    <s v="73"/>
    <n v="0"/>
    <n v="225"/>
    <n v="225"/>
    <x v="0"/>
    <n v="0"/>
    <x v="0"/>
  </r>
  <r>
    <x v="15"/>
    <x v="0"/>
    <x v="0"/>
    <n v="68"/>
    <s v="119"/>
    <x v="0"/>
    <x v="0"/>
    <s v="73"/>
    <n v="0"/>
    <n v="198"/>
    <n v="198"/>
    <x v="1"/>
    <n v="0"/>
    <x v="1"/>
  </r>
  <r>
    <x v="10"/>
    <x v="1"/>
    <x v="0"/>
    <n v="75"/>
    <s v="126"/>
    <x v="0"/>
    <x v="0"/>
    <s v="73"/>
    <n v="0"/>
    <n v="234"/>
    <n v="234"/>
    <x v="0"/>
    <n v="0"/>
    <x v="0"/>
  </r>
  <r>
    <x v="0"/>
    <x v="0"/>
    <x v="0"/>
    <n v="60"/>
    <s v="103"/>
    <x v="0"/>
    <x v="0"/>
    <s v="73"/>
    <n v="0"/>
    <n v="179"/>
    <n v="179"/>
    <x v="1"/>
    <n v="0"/>
    <x v="1"/>
  </r>
  <r>
    <x v="17"/>
    <x v="0"/>
    <x v="0"/>
    <n v="68"/>
    <s v="104"/>
    <x v="0"/>
    <x v="0"/>
    <s v="73"/>
    <n v="0"/>
    <n v="247"/>
    <n v="247"/>
    <x v="0"/>
    <n v="0"/>
    <x v="0"/>
  </r>
  <r>
    <x v="17"/>
    <x v="0"/>
    <x v="0"/>
    <n v="60"/>
    <s v="107"/>
    <x v="0"/>
    <x v="0"/>
    <s v="73"/>
    <n v="0"/>
    <n v="256"/>
    <n v="256"/>
    <x v="0"/>
    <n v="0"/>
    <x v="0"/>
  </r>
  <r>
    <x v="1"/>
    <x v="1"/>
    <x v="0"/>
    <n v="80"/>
    <s v="119"/>
    <x v="0"/>
    <x v="0"/>
    <s v="73"/>
    <n v="0"/>
    <n v="244"/>
    <n v="244"/>
    <x v="0"/>
    <n v="0"/>
    <x v="0"/>
  </r>
  <r>
    <x v="20"/>
    <x v="0"/>
    <x v="0"/>
    <n v="92"/>
    <s v="120"/>
    <x v="0"/>
    <x v="0"/>
    <s v="73"/>
    <n v="0"/>
    <n v="203"/>
    <n v="203"/>
    <x v="0"/>
    <n v="0"/>
    <x v="0"/>
  </r>
  <r>
    <x v="25"/>
    <x v="1"/>
    <x v="0"/>
    <n v="71"/>
    <s v="109"/>
    <x v="0"/>
    <x v="0"/>
    <s v="73"/>
    <n v="0"/>
    <n v="197"/>
    <n v="197"/>
    <x v="1"/>
    <n v="0"/>
    <x v="1"/>
  </r>
  <r>
    <x v="7"/>
    <x v="1"/>
    <x v="0"/>
    <n v="79"/>
    <s v="107"/>
    <x v="0"/>
    <x v="0"/>
    <s v="73"/>
    <n v="0"/>
    <n v="246"/>
    <n v="246"/>
    <x v="0"/>
    <n v="0"/>
    <x v="0"/>
  </r>
  <r>
    <x v="5"/>
    <x v="1"/>
    <x v="0"/>
    <n v="72"/>
    <s v="126"/>
    <x v="0"/>
    <x v="0"/>
    <s v="73"/>
    <n v="0"/>
    <n v="232"/>
    <n v="232"/>
    <x v="0"/>
    <n v="0"/>
    <x v="0"/>
  </r>
  <r>
    <x v="22"/>
    <x v="1"/>
    <x v="0"/>
    <n v="62"/>
    <s v="129"/>
    <x v="0"/>
    <x v="0"/>
    <s v="73"/>
    <n v="0"/>
    <n v="211"/>
    <n v="211"/>
    <x v="0"/>
    <n v="0"/>
    <x v="0"/>
  </r>
  <r>
    <x v="18"/>
    <x v="1"/>
    <x v="0"/>
    <n v="75"/>
    <s v="109"/>
    <x v="0"/>
    <x v="0"/>
    <s v="73"/>
    <n v="0"/>
    <n v="205"/>
    <n v="205"/>
    <x v="0"/>
    <n v="0"/>
    <x v="0"/>
  </r>
  <r>
    <x v="17"/>
    <x v="1"/>
    <x v="0"/>
    <n v="80"/>
    <s v="108"/>
    <x v="0"/>
    <x v="0"/>
    <s v="73"/>
    <n v="0"/>
    <n v="177"/>
    <n v="177"/>
    <x v="1"/>
    <n v="0"/>
    <x v="1"/>
  </r>
  <r>
    <x v="1"/>
    <x v="1"/>
    <x v="0"/>
    <n v="60"/>
    <s v="104"/>
    <x v="0"/>
    <x v="0"/>
    <s v="73"/>
    <n v="0"/>
    <n v="254"/>
    <n v="254"/>
    <x v="0"/>
    <n v="0"/>
    <x v="0"/>
  </r>
  <r>
    <x v="10"/>
    <x v="0"/>
    <x v="0"/>
    <n v="54"/>
    <n v="108.5"/>
    <x v="0"/>
    <x v="0"/>
    <s v="73"/>
    <n v="0"/>
    <n v="225"/>
    <n v="225"/>
    <x v="0"/>
    <n v="0"/>
    <x v="0"/>
  </r>
  <r>
    <x v="24"/>
    <x v="1"/>
    <x v="0"/>
    <n v="90"/>
    <s v="111"/>
    <x v="0"/>
    <x v="0"/>
    <s v="73"/>
    <n v="0"/>
    <n v="223"/>
    <n v="223"/>
    <x v="0"/>
    <n v="0"/>
    <x v="0"/>
  </r>
  <r>
    <x v="19"/>
    <x v="0"/>
    <x v="0"/>
    <n v="70"/>
    <s v="111"/>
    <x v="0"/>
    <x v="0"/>
    <s v="73"/>
    <n v="0"/>
    <n v="163"/>
    <n v="163"/>
    <x v="1"/>
    <n v="0"/>
    <x v="1"/>
  </r>
  <r>
    <x v="1"/>
    <x v="1"/>
    <x v="0"/>
    <n v="85"/>
    <n v="128.5"/>
    <x v="0"/>
    <x v="0"/>
    <s v="73"/>
    <n v="0"/>
    <n v="201"/>
    <n v="201"/>
    <x v="0"/>
    <n v="0"/>
    <x v="0"/>
  </r>
  <r>
    <x v="36"/>
    <x v="1"/>
    <x v="0"/>
    <n v="85"/>
    <s v="117"/>
    <x v="0"/>
    <x v="0"/>
    <s v="73"/>
    <n v="0"/>
    <n v="286"/>
    <n v="286"/>
    <x v="0"/>
    <n v="0"/>
    <x v="0"/>
  </r>
  <r>
    <x v="15"/>
    <x v="0"/>
    <x v="0"/>
    <n v="86"/>
    <s v="102"/>
    <x v="0"/>
    <x v="0"/>
    <s v="73"/>
    <n v="0"/>
    <n v="184"/>
    <n v="184"/>
    <x v="1"/>
    <n v="0"/>
    <x v="1"/>
  </r>
  <r>
    <x v="31"/>
    <x v="1"/>
    <x v="0"/>
    <n v="74"/>
    <s v="126"/>
    <x v="0"/>
    <x v="0"/>
    <s v="73"/>
    <n v="0"/>
    <n v="233"/>
    <n v="233"/>
    <x v="0"/>
    <n v="0"/>
    <x v="0"/>
  </r>
  <r>
    <x v="12"/>
    <x v="1"/>
    <x v="0"/>
    <n v="73"/>
    <s v="108"/>
    <x v="0"/>
    <x v="0"/>
    <s v="73"/>
    <n v="0"/>
    <n v="221"/>
    <n v="221"/>
    <x v="0"/>
    <n v="0"/>
    <x v="0"/>
  </r>
  <r>
    <x v="16"/>
    <x v="0"/>
    <x v="0"/>
    <n v="66"/>
    <s v="106"/>
    <x v="0"/>
    <x v="0"/>
    <s v="73"/>
    <n v="0"/>
    <n v="205"/>
    <n v="205"/>
    <x v="0"/>
    <n v="0"/>
    <x v="0"/>
  </r>
  <r>
    <x v="16"/>
    <x v="1"/>
    <x v="0"/>
    <n v="65"/>
    <s v="115"/>
    <x v="0"/>
    <x v="0"/>
    <s v="73"/>
    <n v="0"/>
    <n v="280"/>
    <n v="280"/>
    <x v="0"/>
    <n v="0"/>
    <x v="0"/>
  </r>
  <r>
    <x v="11"/>
    <x v="1"/>
    <x v="0"/>
    <n v="74"/>
    <s v="145"/>
    <x v="1"/>
    <x v="1"/>
    <s v="77"/>
    <n v="0"/>
    <n v="265"/>
    <n v="265"/>
    <x v="0"/>
    <n v="0"/>
    <x v="0"/>
  </r>
  <r>
    <x v="18"/>
    <x v="0"/>
    <x v="0"/>
    <n v="75"/>
    <s v="128"/>
    <x v="0"/>
    <x v="0"/>
    <s v="77"/>
    <n v="0"/>
    <n v="244"/>
    <n v="244"/>
    <x v="0"/>
    <n v="0"/>
    <x v="0"/>
  </r>
  <r>
    <x v="15"/>
    <x v="0"/>
    <x v="0"/>
    <n v="60"/>
    <s v="118"/>
    <x v="0"/>
    <x v="0"/>
    <s v="77"/>
    <n v="0"/>
    <n v="235"/>
    <n v="235"/>
    <x v="0"/>
    <n v="0"/>
    <x v="0"/>
  </r>
  <r>
    <x v="20"/>
    <x v="1"/>
    <x v="0"/>
    <n v="70"/>
    <s v="130"/>
    <x v="0"/>
    <x v="0"/>
    <s v="77"/>
    <n v="0"/>
    <n v="320"/>
    <n v="320"/>
    <x v="0"/>
    <n v="0"/>
    <x v="0"/>
  </r>
  <r>
    <x v="34"/>
    <x v="1"/>
    <x v="0"/>
    <n v="80"/>
    <s v="114"/>
    <x v="0"/>
    <x v="0"/>
    <s v="77"/>
    <n v="0"/>
    <n v="250"/>
    <n v="250"/>
    <x v="0"/>
    <n v="0"/>
    <x v="0"/>
  </r>
  <r>
    <x v="23"/>
    <x v="0"/>
    <x v="0"/>
    <n v="69"/>
    <s v="165"/>
    <x v="1"/>
    <x v="1"/>
    <s v="77"/>
    <n v="0"/>
    <n v="232"/>
    <n v="232"/>
    <x v="0"/>
    <n v="0"/>
    <x v="0"/>
  </r>
  <r>
    <x v="27"/>
    <x v="1"/>
    <x v="0"/>
    <n v="68"/>
    <s v="128"/>
    <x v="0"/>
    <x v="0"/>
    <s v="77"/>
    <n v="0"/>
    <n v="257"/>
    <n v="257"/>
    <x v="0"/>
    <n v="0"/>
    <x v="0"/>
  </r>
  <r>
    <x v="5"/>
    <x v="1"/>
    <x v="0"/>
    <n v="78"/>
    <s v="118"/>
    <x v="0"/>
    <x v="0"/>
    <s v="77"/>
    <n v="0"/>
    <n v="229"/>
    <n v="229"/>
    <x v="0"/>
    <n v="0"/>
    <x v="0"/>
  </r>
  <r>
    <x v="24"/>
    <x v="1"/>
    <x v="0"/>
    <n v="65"/>
    <s v="110"/>
    <x v="0"/>
    <x v="0"/>
    <s v="77"/>
    <n v="0"/>
    <n v="201"/>
    <n v="201"/>
    <x v="0"/>
    <n v="0"/>
    <x v="0"/>
  </r>
  <r>
    <x v="22"/>
    <x v="0"/>
    <x v="0"/>
    <n v="66"/>
    <s v="114"/>
    <x v="0"/>
    <x v="0"/>
    <s v="77"/>
    <n v="0"/>
    <n v="200"/>
    <n v="200"/>
    <x v="0"/>
    <n v="0"/>
    <x v="0"/>
  </r>
  <r>
    <x v="27"/>
    <x v="1"/>
    <x v="0"/>
    <n v="87"/>
    <s v="146"/>
    <x v="1"/>
    <x v="1"/>
    <s v="77"/>
    <n v="0"/>
    <n v="206"/>
    <n v="206"/>
    <x v="0"/>
    <n v="0"/>
    <x v="0"/>
  </r>
  <r>
    <x v="14"/>
    <x v="1"/>
    <x v="0"/>
    <n v="73"/>
    <s v="145"/>
    <x v="1"/>
    <x v="1"/>
    <s v="77"/>
    <n v="0"/>
    <n v="261"/>
    <n v="261"/>
    <x v="0"/>
    <n v="0"/>
    <x v="0"/>
  </r>
  <r>
    <x v="20"/>
    <x v="1"/>
    <x v="0"/>
    <n v="56"/>
    <s v="127"/>
    <x v="0"/>
    <x v="0"/>
    <s v="77"/>
    <n v="0"/>
    <n v="280"/>
    <n v="280"/>
    <x v="0"/>
    <n v="0"/>
    <x v="0"/>
  </r>
  <r>
    <x v="3"/>
    <x v="1"/>
    <x v="0"/>
    <n v="66"/>
    <s v="115"/>
    <x v="0"/>
    <x v="0"/>
    <s v="77"/>
    <n v="0"/>
    <n v="271"/>
    <n v="271"/>
    <x v="0"/>
    <n v="0"/>
    <x v="0"/>
  </r>
  <r>
    <x v="16"/>
    <x v="0"/>
    <x v="0"/>
    <n v="75"/>
    <s v="150"/>
    <x v="1"/>
    <x v="1"/>
    <s v="77"/>
    <n v="0"/>
    <n v="167"/>
    <n v="167"/>
    <x v="1"/>
    <n v="0"/>
    <x v="1"/>
  </r>
  <r>
    <x v="11"/>
    <x v="1"/>
    <x v="0"/>
    <n v="65"/>
    <s v="124"/>
    <x v="0"/>
    <x v="0"/>
    <s v="77"/>
    <n v="0"/>
    <n v="253"/>
    <n v="253"/>
    <x v="0"/>
    <n v="0"/>
    <x v="0"/>
  </r>
  <r>
    <x v="4"/>
    <x v="0"/>
    <x v="0"/>
    <n v="100"/>
    <s v="124"/>
    <x v="0"/>
    <x v="0"/>
    <s v="77"/>
    <n v="0"/>
    <n v="235"/>
    <n v="235"/>
    <x v="0"/>
    <n v="0"/>
    <x v="0"/>
  </r>
  <r>
    <x v="20"/>
    <x v="0"/>
    <x v="0"/>
    <n v="75"/>
    <s v="113"/>
    <x v="0"/>
    <x v="0"/>
    <s v="77"/>
    <n v="0"/>
    <n v="283"/>
    <n v="283"/>
    <x v="0"/>
    <n v="0"/>
    <x v="0"/>
  </r>
  <r>
    <x v="27"/>
    <x v="1"/>
    <x v="0"/>
    <n v="63"/>
    <n v="111.5"/>
    <x v="0"/>
    <x v="0"/>
    <s v="77"/>
    <n v="0"/>
    <n v="224"/>
    <n v="224"/>
    <x v="0"/>
    <n v="0"/>
    <x v="0"/>
  </r>
  <r>
    <x v="0"/>
    <x v="1"/>
    <x v="0"/>
    <n v="79"/>
    <s v="124"/>
    <x v="0"/>
    <x v="0"/>
    <s v="77"/>
    <n v="0"/>
    <n v="288"/>
    <n v="288"/>
    <x v="0"/>
    <n v="0"/>
    <x v="0"/>
  </r>
  <r>
    <x v="0"/>
    <x v="0"/>
    <x v="0"/>
    <n v="57"/>
    <s v="116"/>
    <x v="0"/>
    <x v="0"/>
    <s v="77"/>
    <n v="0"/>
    <n v="260"/>
    <n v="260"/>
    <x v="0"/>
    <n v="0"/>
    <x v="0"/>
  </r>
  <r>
    <x v="4"/>
    <x v="0"/>
    <x v="0"/>
    <n v="75"/>
    <s v="109"/>
    <x v="0"/>
    <x v="0"/>
    <s v="77"/>
    <n v="0"/>
    <n v="272"/>
    <n v="272"/>
    <x v="0"/>
    <n v="0"/>
    <x v="0"/>
  </r>
  <r>
    <x v="11"/>
    <x v="0"/>
    <x v="0"/>
    <n v="80"/>
    <s v="112"/>
    <x v="0"/>
    <x v="0"/>
    <s v="77"/>
    <n v="0"/>
    <n v="251"/>
    <n v="251"/>
    <x v="0"/>
    <n v="0"/>
    <x v="0"/>
  </r>
  <r>
    <x v="4"/>
    <x v="1"/>
    <x v="0"/>
    <n v="75"/>
    <s v="133"/>
    <x v="0"/>
    <x v="0"/>
    <s v="77"/>
    <n v="0"/>
    <n v="382"/>
    <n v="382"/>
    <x v="0"/>
    <n v="0"/>
    <x v="0"/>
  </r>
  <r>
    <x v="1"/>
    <x v="1"/>
    <x v="0"/>
    <n v="68"/>
    <s v="121"/>
    <x v="0"/>
    <x v="0"/>
    <s v="77"/>
    <n v="0"/>
    <n v="271"/>
    <n v="271"/>
    <x v="0"/>
    <n v="0"/>
    <x v="0"/>
  </r>
  <r>
    <x v="34"/>
    <x v="1"/>
    <x v="0"/>
    <n v="75"/>
    <s v="107"/>
    <x v="0"/>
    <x v="0"/>
    <s v="77"/>
    <n v="0"/>
    <n v="266"/>
    <n v="266"/>
    <x v="0"/>
    <n v="0"/>
    <x v="0"/>
  </r>
  <r>
    <x v="9"/>
    <x v="0"/>
    <x v="0"/>
    <n v="60"/>
    <n v="122.5"/>
    <x v="0"/>
    <x v="0"/>
    <s v="77"/>
    <n v="0"/>
    <n v="216"/>
    <n v="216"/>
    <x v="0"/>
    <n v="0"/>
    <x v="0"/>
  </r>
  <r>
    <x v="12"/>
    <x v="1"/>
    <x v="0"/>
    <n v="90"/>
    <s v="117"/>
    <x v="0"/>
    <x v="0"/>
    <s v="77"/>
    <n v="0"/>
    <n v="255"/>
    <n v="255"/>
    <x v="0"/>
    <n v="0"/>
    <x v="0"/>
  </r>
  <r>
    <x v="18"/>
    <x v="0"/>
    <x v="0"/>
    <n v="64"/>
    <n v="113.5"/>
    <x v="0"/>
    <x v="0"/>
    <s v="77"/>
    <n v="0"/>
    <n v="216"/>
    <n v="216"/>
    <x v="0"/>
    <n v="0"/>
    <x v="0"/>
  </r>
  <r>
    <x v="31"/>
    <x v="0"/>
    <x v="0"/>
    <n v="80"/>
    <s v="113"/>
    <x v="0"/>
    <x v="0"/>
    <s v="77"/>
    <n v="0"/>
    <n v="195"/>
    <n v="195"/>
    <x v="1"/>
    <n v="0"/>
    <x v="1"/>
  </r>
  <r>
    <x v="27"/>
    <x v="1"/>
    <x v="0"/>
    <n v="68"/>
    <s v="108"/>
    <x v="0"/>
    <x v="0"/>
    <s v="77"/>
    <n v="0"/>
    <n v="242"/>
    <n v="242"/>
    <x v="0"/>
    <n v="0"/>
    <x v="0"/>
  </r>
  <r>
    <x v="30"/>
    <x v="0"/>
    <x v="0"/>
    <n v="80"/>
    <s v="127"/>
    <x v="0"/>
    <x v="0"/>
    <s v="77"/>
    <n v="0"/>
    <n v="190"/>
    <n v="190"/>
    <x v="1"/>
    <n v="0"/>
    <x v="1"/>
  </r>
  <r>
    <x v="12"/>
    <x v="1"/>
    <x v="0"/>
    <n v="65"/>
    <n v="131.5"/>
    <x v="0"/>
    <x v="0"/>
    <s v="77"/>
    <n v="0"/>
    <n v="217"/>
    <n v="217"/>
    <x v="0"/>
    <n v="0"/>
    <x v="0"/>
  </r>
  <r>
    <x v="0"/>
    <x v="1"/>
    <x v="0"/>
    <n v="78"/>
    <s v="106"/>
    <x v="0"/>
    <x v="0"/>
    <s v="77"/>
    <n v="0"/>
    <n v="241"/>
    <n v="241"/>
    <x v="0"/>
    <n v="0"/>
    <x v="0"/>
  </r>
  <r>
    <x v="6"/>
    <x v="0"/>
    <x v="0"/>
    <n v="87"/>
    <n v="114.5"/>
    <x v="0"/>
    <x v="0"/>
    <s v="77"/>
    <n v="0"/>
    <n v="212"/>
    <n v="212"/>
    <x v="0"/>
    <n v="0"/>
    <x v="0"/>
  </r>
  <r>
    <x v="32"/>
    <x v="1"/>
    <x v="0"/>
    <n v="60"/>
    <s v="105"/>
    <x v="0"/>
    <x v="0"/>
    <s v="77"/>
    <n v="0"/>
    <n v="210"/>
    <n v="210"/>
    <x v="0"/>
    <n v="0"/>
    <x v="0"/>
  </r>
  <r>
    <x v="25"/>
    <x v="1"/>
    <x v="0"/>
    <n v="70"/>
    <s v="115"/>
    <x v="0"/>
    <x v="0"/>
    <s v="77"/>
    <n v="0"/>
    <n v="190"/>
    <n v="190"/>
    <x v="1"/>
    <n v="0"/>
    <x v="1"/>
  </r>
  <r>
    <x v="12"/>
    <x v="1"/>
    <x v="0"/>
    <n v="102"/>
    <s v="129"/>
    <x v="0"/>
    <x v="0"/>
    <s v="77"/>
    <n v="0"/>
    <n v="203"/>
    <n v="203"/>
    <x v="0"/>
    <n v="0"/>
    <x v="0"/>
  </r>
  <r>
    <x v="14"/>
    <x v="0"/>
    <x v="0"/>
    <n v="60"/>
    <s v="124"/>
    <x v="0"/>
    <x v="0"/>
    <s v="77"/>
    <n v="0"/>
    <n v="177"/>
    <n v="177"/>
    <x v="1"/>
    <n v="0"/>
    <x v="1"/>
  </r>
  <r>
    <x v="12"/>
    <x v="1"/>
    <x v="0"/>
    <n v="75"/>
    <s v="136"/>
    <x v="0"/>
    <x v="0"/>
    <s v="77"/>
    <n v="0"/>
    <n v="213"/>
    <n v="213"/>
    <x v="0"/>
    <n v="0"/>
    <x v="0"/>
  </r>
  <r>
    <x v="12"/>
    <x v="1"/>
    <x v="0"/>
    <n v="95"/>
    <s v="121"/>
    <x v="0"/>
    <x v="0"/>
    <s v="81"/>
    <n v="0"/>
    <n v="250"/>
    <n v="250"/>
    <x v="0"/>
    <n v="0"/>
    <x v="0"/>
  </r>
  <r>
    <x v="5"/>
    <x v="1"/>
    <x v="0"/>
    <n v="100"/>
    <s v="131"/>
    <x v="0"/>
    <x v="0"/>
    <s v="81"/>
    <n v="0"/>
    <n v="266"/>
    <n v="266"/>
    <x v="0"/>
    <n v="0"/>
    <x v="0"/>
  </r>
  <r>
    <x v="20"/>
    <x v="0"/>
    <x v="0"/>
    <n v="60"/>
    <s v="123"/>
    <x v="0"/>
    <x v="0"/>
    <s v="81"/>
    <n v="0"/>
    <n v="210"/>
    <n v="210"/>
    <x v="0"/>
    <n v="0"/>
    <x v="0"/>
  </r>
  <r>
    <x v="12"/>
    <x v="1"/>
    <x v="0"/>
    <n v="80"/>
    <s v="108"/>
    <x v="0"/>
    <x v="0"/>
    <s v="81"/>
    <n v="0"/>
    <n v="165"/>
    <n v="165"/>
    <x v="1"/>
    <n v="0"/>
    <x v="1"/>
  </r>
  <r>
    <x v="31"/>
    <x v="0"/>
    <x v="0"/>
    <n v="56"/>
    <s v="127"/>
    <x v="0"/>
    <x v="0"/>
    <s v="81"/>
    <n v="0"/>
    <n v="235"/>
    <n v="235"/>
    <x v="0"/>
    <n v="0"/>
    <x v="0"/>
  </r>
  <r>
    <x v="1"/>
    <x v="1"/>
    <x v="0"/>
    <n v="85"/>
    <s v="134"/>
    <x v="0"/>
    <x v="0"/>
    <s v="81"/>
    <n v="0"/>
    <n v="246"/>
    <n v="246"/>
    <x v="0"/>
    <n v="0"/>
    <x v="0"/>
  </r>
  <r>
    <x v="12"/>
    <x v="1"/>
    <x v="0"/>
    <n v="69"/>
    <s v="150"/>
    <x v="1"/>
    <x v="1"/>
    <s v="81"/>
    <n v="0"/>
    <n v="219"/>
    <n v="219"/>
    <x v="0"/>
    <n v="0"/>
    <x v="0"/>
  </r>
  <r>
    <x v="8"/>
    <x v="1"/>
    <x v="0"/>
    <n v="54"/>
    <n v="158.5"/>
    <x v="1"/>
    <x v="1"/>
    <s v="81"/>
    <n v="0"/>
    <n v="282"/>
    <n v="282"/>
    <x v="0"/>
    <n v="0"/>
    <x v="0"/>
  </r>
  <r>
    <x v="18"/>
    <x v="0"/>
    <x v="0"/>
    <n v="70"/>
    <s v="122"/>
    <x v="0"/>
    <x v="0"/>
    <s v="81"/>
    <n v="0"/>
    <n v="190"/>
    <n v="190"/>
    <x v="1"/>
    <n v="0"/>
    <x v="1"/>
  </r>
  <r>
    <x v="8"/>
    <x v="0"/>
    <x v="0"/>
    <n v="55"/>
    <s v="129"/>
    <x v="0"/>
    <x v="0"/>
    <s v="81"/>
    <n v="0"/>
    <n v="227"/>
    <n v="227"/>
    <x v="0"/>
    <n v="0"/>
    <x v="0"/>
  </r>
  <r>
    <x v="29"/>
    <x v="1"/>
    <x v="0"/>
    <n v="95"/>
    <s v="126"/>
    <x v="0"/>
    <x v="0"/>
    <s v="81"/>
    <n v="0"/>
    <n v="239"/>
    <n v="239"/>
    <x v="0"/>
    <n v="0"/>
    <x v="0"/>
  </r>
  <r>
    <x v="13"/>
    <x v="1"/>
    <x v="0"/>
    <n v="95"/>
    <n v="123.5"/>
    <x v="0"/>
    <x v="0"/>
    <s v="81"/>
    <n v="0"/>
    <n v="230"/>
    <n v="230"/>
    <x v="0"/>
    <n v="0"/>
    <x v="0"/>
  </r>
  <r>
    <x v="15"/>
    <x v="0"/>
    <x v="0"/>
    <n v="80"/>
    <n v="127.5"/>
    <x v="0"/>
    <x v="0"/>
    <s v="81"/>
    <n v="0"/>
    <n v="224"/>
    <n v="224"/>
    <x v="0"/>
    <n v="0"/>
    <x v="0"/>
  </r>
  <r>
    <x v="7"/>
    <x v="1"/>
    <x v="0"/>
    <n v="75"/>
    <s v="145"/>
    <x v="1"/>
    <x v="1"/>
    <s v="81"/>
    <n v="0"/>
    <n v="262"/>
    <n v="262"/>
    <x v="0"/>
    <n v="0"/>
    <x v="0"/>
  </r>
  <r>
    <x v="11"/>
    <x v="0"/>
    <x v="0"/>
    <n v="76"/>
    <s v="127"/>
    <x v="0"/>
    <x v="0"/>
    <s v="81"/>
    <n v="0"/>
    <n v="215"/>
    <n v="215"/>
    <x v="0"/>
    <n v="0"/>
    <x v="0"/>
  </r>
  <r>
    <x v="7"/>
    <x v="0"/>
    <x v="0"/>
    <n v="76"/>
    <n v="127.5"/>
    <x v="0"/>
    <x v="0"/>
    <s v="81"/>
    <n v="0"/>
    <n v="264"/>
    <n v="264"/>
    <x v="0"/>
    <n v="0"/>
    <x v="0"/>
  </r>
  <r>
    <x v="0"/>
    <x v="1"/>
    <x v="0"/>
    <n v="95"/>
    <s v="115"/>
    <x v="0"/>
    <x v="0"/>
    <s v="81"/>
    <n v="0"/>
    <n v="318"/>
    <n v="318"/>
    <x v="0"/>
    <n v="0"/>
    <x v="0"/>
  </r>
  <r>
    <x v="31"/>
    <x v="1"/>
    <x v="0"/>
    <n v="68"/>
    <s v="122"/>
    <x v="0"/>
    <x v="0"/>
    <s v="81"/>
    <n v="0"/>
    <n v="210"/>
    <n v="210"/>
    <x v="0"/>
    <n v="0"/>
    <x v="0"/>
  </r>
  <r>
    <x v="13"/>
    <x v="1"/>
    <x v="0"/>
    <n v="110"/>
    <s v="149"/>
    <x v="1"/>
    <x v="1"/>
    <s v="81"/>
    <n v="0"/>
    <n v="340"/>
    <n v="340"/>
    <x v="0"/>
    <n v="0"/>
    <x v="0"/>
  </r>
  <r>
    <x v="10"/>
    <x v="1"/>
    <x v="0"/>
    <n v="70"/>
    <s v="114"/>
    <x v="0"/>
    <x v="0"/>
    <s v="81"/>
    <n v="0"/>
    <n v="291"/>
    <n v="291"/>
    <x v="0"/>
    <n v="0"/>
    <x v="0"/>
  </r>
  <r>
    <x v="34"/>
    <x v="0"/>
    <x v="0"/>
    <n v="50"/>
    <s v="115"/>
    <x v="0"/>
    <x v="0"/>
    <s v="81"/>
    <n v="0"/>
    <n v="197"/>
    <n v="197"/>
    <x v="1"/>
    <n v="0"/>
    <x v="1"/>
  </r>
  <r>
    <x v="4"/>
    <x v="1"/>
    <x v="0"/>
    <n v="75"/>
    <s v="127"/>
    <x v="0"/>
    <x v="0"/>
    <s v="81"/>
    <n v="0"/>
    <n v="239"/>
    <n v="239"/>
    <x v="0"/>
    <n v="0"/>
    <x v="0"/>
  </r>
  <r>
    <x v="11"/>
    <x v="1"/>
    <x v="0"/>
    <n v="80"/>
    <s v="117"/>
    <x v="0"/>
    <x v="0"/>
    <s v="81"/>
    <n v="0"/>
    <n v="250"/>
    <n v="250"/>
    <x v="0"/>
    <n v="0"/>
    <x v="0"/>
  </r>
  <r>
    <x v="18"/>
    <x v="1"/>
    <x v="0"/>
    <n v="64"/>
    <s v="121"/>
    <x v="0"/>
    <x v="0"/>
    <s v="81"/>
    <n v="0"/>
    <n v="206"/>
    <n v="206"/>
    <x v="0"/>
    <n v="0"/>
    <x v="0"/>
  </r>
  <r>
    <x v="1"/>
    <x v="1"/>
    <x v="0"/>
    <n v="75"/>
    <s v="108"/>
    <x v="0"/>
    <x v="0"/>
    <s v="81"/>
    <n v="0"/>
    <n v="220"/>
    <n v="220"/>
    <x v="0"/>
    <n v="0"/>
    <x v="0"/>
  </r>
  <r>
    <x v="28"/>
    <x v="1"/>
    <x v="0"/>
    <n v="64"/>
    <s v="155"/>
    <x v="1"/>
    <x v="1"/>
    <s v="81"/>
    <n v="0"/>
    <n v="320"/>
    <n v="320"/>
    <x v="0"/>
    <n v="0"/>
    <x v="0"/>
  </r>
  <r>
    <x v="6"/>
    <x v="0"/>
    <x v="0"/>
    <n v="82"/>
    <s v="127"/>
    <x v="0"/>
    <x v="0"/>
    <s v="81"/>
    <n v="0"/>
    <n v="178"/>
    <n v="178"/>
    <x v="1"/>
    <n v="0"/>
    <x v="1"/>
  </r>
  <r>
    <x v="28"/>
    <x v="0"/>
    <x v="0"/>
    <n v="80"/>
    <s v="130"/>
    <x v="0"/>
    <x v="0"/>
    <s v="81"/>
    <n v="0"/>
    <n v="233"/>
    <n v="233"/>
    <x v="0"/>
    <n v="0"/>
    <x v="0"/>
  </r>
  <r>
    <x v="32"/>
    <x v="1"/>
    <x v="0"/>
    <n v="74"/>
    <s v="132"/>
    <x v="0"/>
    <x v="0"/>
    <s v="81"/>
    <n v="0"/>
    <n v="225"/>
    <n v="225"/>
    <x v="0"/>
    <n v="0"/>
    <x v="0"/>
  </r>
  <r>
    <x v="8"/>
    <x v="1"/>
    <x v="0"/>
    <n v="60"/>
    <s v="119"/>
    <x v="0"/>
    <x v="0"/>
    <s v="81"/>
    <n v="0"/>
    <n v="232"/>
    <n v="232"/>
    <x v="0"/>
    <n v="0"/>
    <x v="0"/>
  </r>
  <r>
    <x v="13"/>
    <x v="1"/>
    <x v="0"/>
    <n v="80"/>
    <s v="132"/>
    <x v="0"/>
    <x v="0"/>
    <s v="81"/>
    <n v="0"/>
    <n v="195"/>
    <n v="195"/>
    <x v="1"/>
    <n v="0"/>
    <x v="1"/>
  </r>
  <r>
    <x v="10"/>
    <x v="1"/>
    <x v="0"/>
    <n v="67"/>
    <s v="132"/>
    <x v="0"/>
    <x v="0"/>
    <s v="81"/>
    <n v="0"/>
    <n v="279"/>
    <n v="279"/>
    <x v="0"/>
    <n v="0"/>
    <x v="0"/>
  </r>
  <r>
    <x v="15"/>
    <x v="0"/>
    <x v="0"/>
    <n v="62"/>
    <s v="116"/>
    <x v="0"/>
    <x v="0"/>
    <s v="81"/>
    <n v="0"/>
    <n v="203"/>
    <n v="203"/>
    <x v="0"/>
    <n v="0"/>
    <x v="0"/>
  </r>
  <r>
    <x v="27"/>
    <x v="1"/>
    <x v="0"/>
    <n v="80"/>
    <s v="120"/>
    <x v="0"/>
    <x v="0"/>
    <s v="81"/>
    <n v="0"/>
    <n v="233"/>
    <n v="233"/>
    <x v="0"/>
    <n v="0"/>
    <x v="0"/>
  </r>
  <r>
    <x v="28"/>
    <x v="0"/>
    <x v="0"/>
    <n v="67"/>
    <s v="124"/>
    <x v="0"/>
    <x v="0"/>
    <s v="81"/>
    <n v="0"/>
    <n v="210"/>
    <n v="210"/>
    <x v="0"/>
    <n v="0"/>
    <x v="0"/>
  </r>
  <r>
    <x v="18"/>
    <x v="0"/>
    <x v="0"/>
    <n v="70"/>
    <s v="120"/>
    <x v="0"/>
    <x v="0"/>
    <s v="81"/>
    <n v="0"/>
    <n v="201"/>
    <n v="201"/>
    <x v="0"/>
    <n v="0"/>
    <x v="0"/>
  </r>
  <r>
    <x v="34"/>
    <x v="0"/>
    <x v="0"/>
    <n v="60"/>
    <s v="120"/>
    <x v="0"/>
    <x v="0"/>
    <s v="81"/>
    <n v="0"/>
    <n v="190"/>
    <n v="190"/>
    <x v="1"/>
    <n v="0"/>
    <x v="1"/>
  </r>
  <r>
    <x v="23"/>
    <x v="0"/>
    <x v="0"/>
    <n v="75"/>
    <s v="145"/>
    <x v="1"/>
    <x v="1"/>
    <s v="81"/>
    <n v="0"/>
    <n v="270"/>
    <n v="270"/>
    <x v="0"/>
    <n v="0"/>
    <x v="0"/>
  </r>
  <r>
    <x v="16"/>
    <x v="0"/>
    <x v="0"/>
    <n v="67"/>
    <s v="122"/>
    <x v="0"/>
    <x v="0"/>
    <s v="81"/>
    <n v="0"/>
    <n v="238"/>
    <n v="238"/>
    <x v="0"/>
    <n v="0"/>
    <x v="0"/>
  </r>
  <r>
    <x v="15"/>
    <x v="1"/>
    <x v="0"/>
    <n v="64"/>
    <s v="122"/>
    <x v="0"/>
    <x v="0"/>
    <s v="81"/>
    <n v="0"/>
    <n v="155"/>
    <n v="155"/>
    <x v="1"/>
    <n v="0"/>
    <x v="1"/>
  </r>
  <r>
    <x v="16"/>
    <x v="0"/>
    <x v="0"/>
    <n v="90"/>
    <s v="137"/>
    <x v="0"/>
    <x v="0"/>
    <s v="81"/>
    <n v="0"/>
    <n v="272"/>
    <n v="272"/>
    <x v="0"/>
    <n v="0"/>
    <x v="0"/>
  </r>
  <r>
    <x v="10"/>
    <x v="0"/>
    <x v="0"/>
    <n v="70"/>
    <s v="115"/>
    <x v="0"/>
    <x v="0"/>
    <s v="81"/>
    <n v="0"/>
    <n v="253"/>
    <n v="253"/>
    <x v="0"/>
    <n v="0"/>
    <x v="0"/>
  </r>
  <r>
    <x v="6"/>
    <x v="0"/>
    <x v="0"/>
    <n v="75"/>
    <s v="122"/>
    <x v="0"/>
    <x v="0"/>
    <s v="81"/>
    <n v="0"/>
    <n v="253"/>
    <n v="253"/>
    <x v="0"/>
    <n v="0"/>
    <x v="0"/>
  </r>
  <r>
    <x v="8"/>
    <x v="1"/>
    <x v="0"/>
    <n v="85"/>
    <s v="132"/>
    <x v="0"/>
    <x v="0"/>
    <s v="81"/>
    <n v="0"/>
    <n v="290"/>
    <n v="290"/>
    <x v="0"/>
    <n v="0"/>
    <x v="0"/>
  </r>
  <r>
    <x v="32"/>
    <x v="0"/>
    <x v="0"/>
    <n v="63"/>
    <s v="122"/>
    <x v="0"/>
    <x v="0"/>
    <s v="81"/>
    <n v="0"/>
    <n v="204"/>
    <n v="204"/>
    <x v="0"/>
    <n v="0"/>
    <x v="0"/>
  </r>
  <r>
    <x v="8"/>
    <x v="1"/>
    <x v="0"/>
    <n v="75"/>
    <s v="123"/>
    <x v="0"/>
    <x v="0"/>
    <s v="81"/>
    <n v="0"/>
    <n v="235"/>
    <n v="235"/>
    <x v="0"/>
    <n v="0"/>
    <x v="0"/>
  </r>
  <r>
    <x v="8"/>
    <x v="1"/>
    <x v="0"/>
    <n v="60"/>
    <s v="132"/>
    <x v="0"/>
    <x v="0"/>
    <s v="81"/>
    <n v="0"/>
    <n v="257"/>
    <n v="257"/>
    <x v="0"/>
    <n v="0"/>
    <x v="0"/>
  </r>
  <r>
    <x v="23"/>
    <x v="1"/>
    <x v="0"/>
    <n v="95"/>
    <s v="131"/>
    <x v="0"/>
    <x v="0"/>
    <s v="81"/>
    <n v="0"/>
    <n v="247"/>
    <n v="247"/>
    <x v="0"/>
    <n v="0"/>
    <x v="0"/>
  </r>
  <r>
    <x v="11"/>
    <x v="0"/>
    <x v="0"/>
    <n v="70"/>
    <s v="121"/>
    <x v="0"/>
    <x v="0"/>
    <s v="81"/>
    <n v="0"/>
    <n v="231"/>
    <n v="231"/>
    <x v="0"/>
    <n v="0"/>
    <x v="0"/>
  </r>
  <r>
    <x v="13"/>
    <x v="0"/>
    <x v="0"/>
    <n v="75"/>
    <s v="128"/>
    <x v="0"/>
    <x v="0"/>
    <s v="81"/>
    <n v="0"/>
    <n v="192"/>
    <n v="192"/>
    <x v="1"/>
    <n v="0"/>
    <x v="1"/>
  </r>
  <r>
    <x v="17"/>
    <x v="1"/>
    <x v="0"/>
    <n v="80"/>
    <s v="118"/>
    <x v="0"/>
    <x v="0"/>
    <s v="81"/>
    <n v="0"/>
    <n v="240"/>
    <n v="240"/>
    <x v="0"/>
    <n v="0"/>
    <x v="0"/>
  </r>
  <r>
    <x v="11"/>
    <x v="1"/>
    <x v="0"/>
    <n v="58"/>
    <s v="127"/>
    <x v="0"/>
    <x v="0"/>
    <s v="81"/>
    <n v="0"/>
    <n v="193"/>
    <n v="193"/>
    <x v="1"/>
    <n v="0"/>
    <x v="1"/>
  </r>
  <r>
    <x v="3"/>
    <x v="0"/>
    <x v="0"/>
    <n v="78"/>
    <s v="120"/>
    <x v="0"/>
    <x v="0"/>
    <s v="81"/>
    <n v="0"/>
    <n v="214"/>
    <n v="214"/>
    <x v="0"/>
    <n v="0"/>
    <x v="0"/>
  </r>
  <r>
    <x v="28"/>
    <x v="1"/>
    <x v="0"/>
    <n v="80"/>
    <s v="128"/>
    <x v="0"/>
    <x v="0"/>
    <s v="81"/>
    <n v="0"/>
    <n v="253"/>
    <n v="253"/>
    <x v="0"/>
    <n v="0"/>
    <x v="0"/>
  </r>
  <r>
    <x v="2"/>
    <x v="1"/>
    <x v="0"/>
    <n v="58"/>
    <s v="121"/>
    <x v="0"/>
    <x v="0"/>
    <s v="81"/>
    <n v="0"/>
    <n v="239"/>
    <n v="239"/>
    <x v="0"/>
    <n v="0"/>
    <x v="0"/>
  </r>
  <r>
    <x v="11"/>
    <x v="0"/>
    <x v="0"/>
    <n v="72"/>
    <s v="118"/>
    <x v="0"/>
    <x v="0"/>
    <s v="81"/>
    <n v="0"/>
    <n v="206"/>
    <n v="206"/>
    <x v="0"/>
    <n v="0"/>
    <x v="0"/>
  </r>
  <r>
    <x v="36"/>
    <x v="1"/>
    <x v="0"/>
    <n v="60"/>
    <s v="143"/>
    <x v="1"/>
    <x v="1"/>
    <s v="81"/>
    <n v="0"/>
    <n v="220"/>
    <n v="220"/>
    <x v="0"/>
    <n v="0"/>
    <x v="0"/>
  </r>
  <r>
    <x v="2"/>
    <x v="0"/>
    <x v="0"/>
    <n v="80"/>
    <s v="141"/>
    <x v="1"/>
    <x v="1"/>
    <s v="81"/>
    <n v="0"/>
    <n v="187"/>
    <n v="187"/>
    <x v="1"/>
    <n v="0"/>
    <x v="1"/>
  </r>
  <r>
    <x v="30"/>
    <x v="1"/>
    <x v="0"/>
    <n v="90"/>
    <s v="150"/>
    <x v="1"/>
    <x v="1"/>
    <s v="85"/>
    <n v="0"/>
    <n v="209"/>
    <n v="209"/>
    <x v="0"/>
    <n v="0"/>
    <x v="0"/>
  </r>
  <r>
    <x v="30"/>
    <x v="1"/>
    <x v="0"/>
    <n v="65"/>
    <n v="138.5"/>
    <x v="0"/>
    <x v="0"/>
    <s v="85"/>
    <n v="0"/>
    <n v="258"/>
    <n v="258"/>
    <x v="0"/>
    <n v="0"/>
    <x v="0"/>
  </r>
  <r>
    <x v="18"/>
    <x v="1"/>
    <x v="0"/>
    <n v="83"/>
    <s v="155"/>
    <x v="1"/>
    <x v="1"/>
    <s v="85"/>
    <n v="0"/>
    <n v="202"/>
    <n v="202"/>
    <x v="0"/>
    <n v="0"/>
    <x v="0"/>
  </r>
  <r>
    <x v="5"/>
    <x v="1"/>
    <x v="0"/>
    <n v="100"/>
    <s v="160"/>
    <x v="1"/>
    <x v="1"/>
    <s v="85"/>
    <n v="0"/>
    <n v="257"/>
    <n v="257"/>
    <x v="0"/>
    <n v="0"/>
    <x v="0"/>
  </r>
  <r>
    <x v="8"/>
    <x v="1"/>
    <x v="0"/>
    <n v="75"/>
    <s v="124"/>
    <x v="0"/>
    <x v="0"/>
    <s v="85"/>
    <n v="0"/>
    <n v="291"/>
    <n v="291"/>
    <x v="0"/>
    <n v="0"/>
    <x v="0"/>
  </r>
  <r>
    <x v="32"/>
    <x v="1"/>
    <x v="0"/>
    <n v="88"/>
    <s v="125"/>
    <x v="0"/>
    <x v="0"/>
    <s v="85"/>
    <n v="0"/>
    <n v="312"/>
    <n v="312"/>
    <x v="0"/>
    <n v="0"/>
    <x v="0"/>
  </r>
  <r>
    <x v="21"/>
    <x v="0"/>
    <x v="0"/>
    <n v="70"/>
    <s v="142"/>
    <x v="1"/>
    <x v="1"/>
    <s v="85"/>
    <n v="0"/>
    <n v="164"/>
    <n v="164"/>
    <x v="1"/>
    <n v="0"/>
    <x v="1"/>
  </r>
  <r>
    <x v="13"/>
    <x v="1"/>
    <x v="0"/>
    <n v="87"/>
    <s v="122"/>
    <x v="0"/>
    <x v="0"/>
    <s v="85"/>
    <n v="0"/>
    <n v="290"/>
    <n v="290"/>
    <x v="0"/>
    <n v="0"/>
    <x v="0"/>
  </r>
  <r>
    <x v="14"/>
    <x v="0"/>
    <x v="0"/>
    <n v="68"/>
    <s v="130"/>
    <x v="0"/>
    <x v="0"/>
    <s v="85"/>
    <n v="0"/>
    <n v="241"/>
    <n v="241"/>
    <x v="0"/>
    <n v="0"/>
    <x v="0"/>
  </r>
  <r>
    <x v="32"/>
    <x v="0"/>
    <x v="0"/>
    <n v="56"/>
    <s v="129"/>
    <x v="0"/>
    <x v="0"/>
    <s v="85"/>
    <n v="0"/>
    <n v="296"/>
    <n v="296"/>
    <x v="0"/>
    <n v="0"/>
    <x v="0"/>
  </r>
  <r>
    <x v="30"/>
    <x v="0"/>
    <x v="0"/>
    <n v="51"/>
    <n v="153.5"/>
    <x v="1"/>
    <x v="1"/>
    <s v="85"/>
    <n v="0"/>
    <n v="237"/>
    <n v="237"/>
    <x v="0"/>
    <n v="0"/>
    <x v="0"/>
  </r>
  <r>
    <x v="32"/>
    <x v="0"/>
    <x v="0"/>
    <n v="75"/>
    <n v="127.5"/>
    <x v="0"/>
    <x v="0"/>
    <s v="85"/>
    <n v="0"/>
    <n v="232"/>
    <n v="232"/>
    <x v="0"/>
    <n v="0"/>
    <x v="0"/>
  </r>
  <r>
    <x v="11"/>
    <x v="1"/>
    <x v="0"/>
    <n v="77"/>
    <s v="119"/>
    <x v="0"/>
    <x v="0"/>
    <s v="85"/>
    <n v="0"/>
    <n v="222"/>
    <n v="222"/>
    <x v="0"/>
    <n v="0"/>
    <x v="0"/>
  </r>
  <r>
    <x v="8"/>
    <x v="1"/>
    <x v="0"/>
    <n v="65"/>
    <s v="125"/>
    <x v="0"/>
    <x v="0"/>
    <s v="85"/>
    <n v="0"/>
    <n v="255"/>
    <n v="255"/>
    <x v="0"/>
    <n v="0"/>
    <x v="0"/>
  </r>
  <r>
    <x v="12"/>
    <x v="0"/>
    <x v="0"/>
    <n v="100"/>
    <s v="124"/>
    <x v="0"/>
    <x v="0"/>
    <s v="85"/>
    <n v="0"/>
    <n v="216"/>
    <n v="216"/>
    <x v="0"/>
    <n v="0"/>
    <x v="0"/>
  </r>
  <r>
    <x v="11"/>
    <x v="1"/>
    <x v="0"/>
    <n v="70"/>
    <s v="132"/>
    <x v="0"/>
    <x v="0"/>
    <s v="85"/>
    <n v="0"/>
    <n v="273"/>
    <n v="273"/>
    <x v="0"/>
    <n v="0"/>
    <x v="0"/>
  </r>
  <r>
    <x v="3"/>
    <x v="0"/>
    <x v="0"/>
    <n v="62"/>
    <n v="142.5"/>
    <x v="1"/>
    <x v="1"/>
    <s v="85"/>
    <n v="0"/>
    <n v="245"/>
    <n v="245"/>
    <x v="0"/>
    <n v="0"/>
    <x v="0"/>
  </r>
  <r>
    <x v="7"/>
    <x v="1"/>
    <x v="0"/>
    <n v="70"/>
    <s v="155"/>
    <x v="1"/>
    <x v="1"/>
    <s v="85"/>
    <n v="0"/>
    <n v="309"/>
    <n v="309"/>
    <x v="0"/>
    <n v="0"/>
    <x v="0"/>
  </r>
  <r>
    <x v="22"/>
    <x v="0"/>
    <x v="0"/>
    <n v="78"/>
    <s v="144"/>
    <x v="1"/>
    <x v="1"/>
    <s v="85"/>
    <n v="0"/>
    <n v="318"/>
    <n v="318"/>
    <x v="0"/>
    <n v="0"/>
    <x v="0"/>
  </r>
  <r>
    <x v="27"/>
    <x v="1"/>
    <x v="0"/>
    <n v="72"/>
    <s v="114"/>
    <x v="0"/>
    <x v="0"/>
    <s v="85"/>
    <n v="0"/>
    <n v="234"/>
    <n v="234"/>
    <x v="0"/>
    <n v="0"/>
    <x v="0"/>
  </r>
  <r>
    <x v="23"/>
    <x v="1"/>
    <x v="0"/>
    <n v="80"/>
    <s v="140"/>
    <x v="1"/>
    <x v="1"/>
    <s v="85"/>
    <n v="0"/>
    <n v="238"/>
    <n v="238"/>
    <x v="0"/>
    <n v="0"/>
    <x v="0"/>
  </r>
  <r>
    <x v="4"/>
    <x v="1"/>
    <x v="0"/>
    <n v="70"/>
    <s v="131"/>
    <x v="0"/>
    <x v="0"/>
    <s v="85"/>
    <n v="0"/>
    <n v="210"/>
    <n v="210"/>
    <x v="0"/>
    <n v="0"/>
    <x v="0"/>
  </r>
  <r>
    <x v="4"/>
    <x v="1"/>
    <x v="0"/>
    <n v="55"/>
    <s v="155"/>
    <x v="1"/>
    <x v="1"/>
    <s v="85"/>
    <n v="0"/>
    <n v="190"/>
    <n v="190"/>
    <x v="1"/>
    <n v="0"/>
    <x v="1"/>
  </r>
  <r>
    <x v="31"/>
    <x v="0"/>
    <x v="0"/>
    <n v="80"/>
    <n v="131.5"/>
    <x v="0"/>
    <x v="0"/>
    <s v="85"/>
    <n v="0"/>
    <n v="295"/>
    <n v="295"/>
    <x v="0"/>
    <n v="0"/>
    <x v="0"/>
  </r>
  <r>
    <x v="22"/>
    <x v="1"/>
    <x v="0"/>
    <n v="72"/>
    <s v="126"/>
    <x v="0"/>
    <x v="0"/>
    <s v="85"/>
    <n v="0"/>
    <n v="234"/>
    <n v="234"/>
    <x v="0"/>
    <n v="0"/>
    <x v="0"/>
  </r>
  <r>
    <x v="15"/>
    <x v="1"/>
    <x v="0"/>
    <n v="72"/>
    <s v="125"/>
    <x v="0"/>
    <x v="0"/>
    <s v="85"/>
    <n v="0"/>
    <n v="255"/>
    <n v="255"/>
    <x v="0"/>
    <n v="0"/>
    <x v="0"/>
  </r>
  <r>
    <x v="0"/>
    <x v="1"/>
    <x v="0"/>
    <n v="72"/>
    <s v="130"/>
    <x v="0"/>
    <x v="0"/>
    <s v="85"/>
    <n v="0"/>
    <n v="218"/>
    <n v="218"/>
    <x v="0"/>
    <n v="0"/>
    <x v="0"/>
  </r>
  <r>
    <x v="5"/>
    <x v="1"/>
    <x v="0"/>
    <n v="80"/>
    <s v="130"/>
    <x v="0"/>
    <x v="0"/>
    <s v="85"/>
    <n v="0"/>
    <n v="255"/>
    <n v="255"/>
    <x v="0"/>
    <n v="0"/>
    <x v="0"/>
  </r>
  <r>
    <x v="12"/>
    <x v="1"/>
    <x v="0"/>
    <n v="80"/>
    <n v="126.5"/>
    <x v="0"/>
    <x v="0"/>
    <s v="85"/>
    <n v="0"/>
    <n v="190"/>
    <n v="190"/>
    <x v="1"/>
    <n v="0"/>
    <x v="1"/>
  </r>
  <r>
    <x v="20"/>
    <x v="1"/>
    <x v="0"/>
    <n v="75"/>
    <s v="169"/>
    <x v="1"/>
    <x v="1"/>
    <s v="85"/>
    <n v="0"/>
    <n v="372"/>
    <n v="372"/>
    <x v="0"/>
    <n v="0"/>
    <x v="0"/>
  </r>
  <r>
    <x v="8"/>
    <x v="1"/>
    <x v="0"/>
    <n v="72"/>
    <s v="130"/>
    <x v="0"/>
    <x v="0"/>
    <s v="85"/>
    <n v="0"/>
    <n v="269"/>
    <n v="269"/>
    <x v="0"/>
    <n v="0"/>
    <x v="0"/>
  </r>
  <r>
    <x v="20"/>
    <x v="1"/>
    <x v="0"/>
    <n v="70"/>
    <s v="145"/>
    <x v="1"/>
    <x v="1"/>
    <s v="85"/>
    <n v="0"/>
    <n v="229"/>
    <n v="229"/>
    <x v="0"/>
    <n v="0"/>
    <x v="0"/>
  </r>
  <r>
    <x v="29"/>
    <x v="1"/>
    <x v="0"/>
    <n v="68"/>
    <s v="175"/>
    <x v="1"/>
    <x v="1"/>
    <s v="85"/>
    <n v="0"/>
    <n v="262"/>
    <n v="262"/>
    <x v="0"/>
    <n v="0"/>
    <x v="0"/>
  </r>
  <r>
    <x v="32"/>
    <x v="1"/>
    <x v="0"/>
    <n v="55"/>
    <s v="132"/>
    <x v="0"/>
    <x v="0"/>
    <s v="85"/>
    <n v="0"/>
    <n v="241"/>
    <n v="241"/>
    <x v="0"/>
    <n v="0"/>
    <x v="0"/>
  </r>
  <r>
    <x v="28"/>
    <x v="1"/>
    <x v="0"/>
    <n v="70"/>
    <s v="134"/>
    <x v="0"/>
    <x v="0"/>
    <s v="85"/>
    <n v="0"/>
    <n v="276"/>
    <n v="276"/>
    <x v="0"/>
    <n v="0"/>
    <x v="0"/>
  </r>
  <r>
    <x v="29"/>
    <x v="0"/>
    <x v="0"/>
    <n v="65"/>
    <n v="149.5"/>
    <x v="1"/>
    <x v="1"/>
    <s v="85"/>
    <n v="0"/>
    <n v="202"/>
    <n v="202"/>
    <x v="0"/>
    <n v="0"/>
    <x v="0"/>
  </r>
  <r>
    <x v="19"/>
    <x v="0"/>
    <x v="0"/>
    <n v="67"/>
    <s v="140"/>
    <x v="1"/>
    <x v="1"/>
    <s v="85"/>
    <n v="0"/>
    <n v="183"/>
    <n v="183"/>
    <x v="1"/>
    <n v="0"/>
    <x v="1"/>
  </r>
  <r>
    <x v="7"/>
    <x v="0"/>
    <x v="0"/>
    <n v="81"/>
    <s v="132"/>
    <x v="0"/>
    <x v="0"/>
    <s v="85"/>
    <n v="0"/>
    <n v="215"/>
    <n v="215"/>
    <x v="0"/>
    <n v="0"/>
    <x v="0"/>
  </r>
  <r>
    <x v="23"/>
    <x v="1"/>
    <x v="0"/>
    <n v="75"/>
    <s v="162"/>
    <x v="1"/>
    <x v="1"/>
    <s v="85"/>
    <n v="0"/>
    <n v="295"/>
    <n v="295"/>
    <x v="0"/>
    <n v="0"/>
    <x v="0"/>
  </r>
  <r>
    <x v="10"/>
    <x v="1"/>
    <x v="0"/>
    <n v="107"/>
    <n v="202.5"/>
    <x v="1"/>
    <x v="1"/>
    <s v="85"/>
    <n v="0"/>
    <n v="185"/>
    <n v="185"/>
    <x v="1"/>
    <n v="0"/>
    <x v="1"/>
  </r>
  <r>
    <x v="19"/>
    <x v="0"/>
    <x v="0"/>
    <n v="70"/>
    <s v="125"/>
    <x v="0"/>
    <x v="0"/>
    <s v="85"/>
    <n v="0"/>
    <n v="176"/>
    <n v="176"/>
    <x v="1"/>
    <n v="0"/>
    <x v="1"/>
  </r>
  <r>
    <x v="1"/>
    <x v="1"/>
    <x v="0"/>
    <n v="78"/>
    <s v="135"/>
    <x v="0"/>
    <x v="0"/>
    <s v="85"/>
    <n v="0"/>
    <n v="253"/>
    <n v="253"/>
    <x v="0"/>
    <n v="0"/>
    <x v="0"/>
  </r>
  <r>
    <x v="22"/>
    <x v="1"/>
    <x v="0"/>
    <n v="92"/>
    <s v="175"/>
    <x v="1"/>
    <x v="1"/>
    <s v="85"/>
    <n v="0"/>
    <n v="350"/>
    <n v="350"/>
    <x v="0"/>
    <n v="0"/>
    <x v="0"/>
  </r>
  <r>
    <x v="23"/>
    <x v="1"/>
    <x v="0"/>
    <n v="85"/>
    <n v="152.5"/>
    <x v="1"/>
    <x v="1"/>
    <s v="85"/>
    <n v="0"/>
    <n v="232"/>
    <n v="232"/>
    <x v="0"/>
    <n v="0"/>
    <x v="0"/>
  </r>
  <r>
    <x v="15"/>
    <x v="0"/>
    <x v="0"/>
    <n v="60"/>
    <s v="125"/>
    <x v="0"/>
    <x v="0"/>
    <s v="85"/>
    <n v="0"/>
    <n v="205"/>
    <n v="205"/>
    <x v="0"/>
    <n v="0"/>
    <x v="0"/>
  </r>
  <r>
    <x v="24"/>
    <x v="1"/>
    <x v="0"/>
    <n v="65"/>
    <s v="144"/>
    <x v="1"/>
    <x v="1"/>
    <s v="85"/>
    <n v="0"/>
    <n v="228"/>
    <n v="228"/>
    <x v="0"/>
    <n v="0"/>
    <x v="0"/>
  </r>
  <r>
    <x v="15"/>
    <x v="1"/>
    <x v="0"/>
    <n v="69"/>
    <s v="132"/>
    <x v="0"/>
    <x v="0"/>
    <s v="85"/>
    <n v="0"/>
    <n v="159"/>
    <n v="159"/>
    <x v="1"/>
    <n v="0"/>
    <x v="1"/>
  </r>
  <r>
    <x v="22"/>
    <x v="1"/>
    <x v="0"/>
    <n v="75"/>
    <s v="141"/>
    <x v="1"/>
    <x v="1"/>
    <s v="85"/>
    <n v="0"/>
    <n v="208"/>
    <n v="208"/>
    <x v="0"/>
    <n v="0"/>
    <x v="0"/>
  </r>
  <r>
    <x v="4"/>
    <x v="1"/>
    <x v="0"/>
    <n v="98"/>
    <s v="153"/>
    <x v="1"/>
    <x v="1"/>
    <s v="85"/>
    <n v="0"/>
    <n v="432"/>
    <n v="432"/>
    <x v="0"/>
    <n v="0"/>
    <x v="0"/>
  </r>
  <r>
    <x v="13"/>
    <x v="1"/>
    <x v="0"/>
    <n v="73"/>
    <s v="126"/>
    <x v="0"/>
    <x v="0"/>
    <s v="85"/>
    <n v="0"/>
    <n v="196"/>
    <n v="196"/>
    <x v="1"/>
    <n v="0"/>
    <x v="1"/>
  </r>
  <r>
    <x v="27"/>
    <x v="0"/>
    <x v="0"/>
    <n v="48"/>
    <n v="115.5"/>
    <x v="0"/>
    <x v="0"/>
    <s v="85"/>
    <n v="0"/>
    <n v="230"/>
    <n v="230"/>
    <x v="0"/>
    <n v="0"/>
    <x v="0"/>
  </r>
  <r>
    <x v="18"/>
    <x v="1"/>
    <x v="0"/>
    <n v="75"/>
    <s v="145"/>
    <x v="1"/>
    <x v="1"/>
    <s v="85"/>
    <n v="0"/>
    <n v="254"/>
    <n v="254"/>
    <x v="0"/>
    <n v="0"/>
    <x v="0"/>
  </r>
  <r>
    <x v="12"/>
    <x v="0"/>
    <x v="0"/>
    <n v="80"/>
    <s v="121"/>
    <x v="0"/>
    <x v="0"/>
    <s v="85"/>
    <n v="0"/>
    <n v="185"/>
    <n v="185"/>
    <x v="1"/>
    <n v="0"/>
    <x v="1"/>
  </r>
  <r>
    <x v="28"/>
    <x v="1"/>
    <x v="0"/>
    <n v="75"/>
    <n v="142.5"/>
    <x v="1"/>
    <x v="1"/>
    <s v="85"/>
    <n v="0"/>
    <n v="242"/>
    <n v="242"/>
    <x v="0"/>
    <n v="0"/>
    <x v="0"/>
  </r>
  <r>
    <x v="2"/>
    <x v="1"/>
    <x v="0"/>
    <n v="91"/>
    <n v="143.5"/>
    <x v="1"/>
    <x v="1"/>
    <s v="85"/>
    <n v="0"/>
    <n v="265"/>
    <n v="265"/>
    <x v="0"/>
    <n v="0"/>
    <x v="0"/>
  </r>
  <r>
    <x v="0"/>
    <x v="1"/>
    <x v="0"/>
    <n v="86"/>
    <s v="135"/>
    <x v="0"/>
    <x v="0"/>
    <s v="85"/>
    <n v="0"/>
    <n v="230"/>
    <n v="230"/>
    <x v="0"/>
    <n v="0"/>
    <x v="0"/>
  </r>
  <r>
    <x v="14"/>
    <x v="1"/>
    <x v="0"/>
    <n v="92"/>
    <n v="122.5"/>
    <x v="0"/>
    <x v="0"/>
    <s v="85"/>
    <n v="0"/>
    <n v="267"/>
    <n v="267"/>
    <x v="0"/>
    <n v="0"/>
    <x v="0"/>
  </r>
  <r>
    <x v="13"/>
    <x v="0"/>
    <x v="0"/>
    <n v="75"/>
    <s v="122"/>
    <x v="0"/>
    <x v="0"/>
    <s v="85"/>
    <n v="0"/>
    <n v="161"/>
    <n v="161"/>
    <x v="1"/>
    <n v="0"/>
    <x v="1"/>
  </r>
  <r>
    <x v="8"/>
    <x v="1"/>
    <x v="0"/>
    <n v="66"/>
    <s v="161"/>
    <x v="1"/>
    <x v="1"/>
    <s v="85"/>
    <n v="0"/>
    <n v="212"/>
    <n v="212"/>
    <x v="0"/>
    <n v="0"/>
    <x v="0"/>
  </r>
  <r>
    <x v="34"/>
    <x v="1"/>
    <x v="0"/>
    <n v="65"/>
    <s v="162"/>
    <x v="1"/>
    <x v="1"/>
    <s v="85"/>
    <n v="0"/>
    <n v="190"/>
    <n v="190"/>
    <x v="1"/>
    <n v="0"/>
    <x v="1"/>
  </r>
  <r>
    <x v="32"/>
    <x v="1"/>
    <x v="0"/>
    <n v="72"/>
    <n v="142.5"/>
    <x v="1"/>
    <x v="1"/>
    <s v="85"/>
    <n v="0"/>
    <n v="270"/>
    <n v="270"/>
    <x v="0"/>
    <n v="0"/>
    <x v="0"/>
  </r>
  <r>
    <x v="23"/>
    <x v="1"/>
    <x v="0"/>
    <n v="72"/>
    <n v="172.5"/>
    <x v="1"/>
    <x v="1"/>
    <s v="85"/>
    <n v="0"/>
    <n v="286"/>
    <n v="286"/>
    <x v="0"/>
    <n v="0"/>
    <x v="0"/>
  </r>
  <r>
    <x v="30"/>
    <x v="1"/>
    <x v="0"/>
    <n v="120"/>
    <s v="149"/>
    <x v="1"/>
    <x v="1"/>
    <s v="85"/>
    <n v="0"/>
    <n v="233"/>
    <n v="233"/>
    <x v="0"/>
    <n v="0"/>
    <x v="0"/>
  </r>
  <r>
    <x v="30"/>
    <x v="1"/>
    <x v="0"/>
    <n v="72"/>
    <s v="160"/>
    <x v="1"/>
    <x v="1"/>
    <s v="85"/>
    <n v="0"/>
    <n v="244"/>
    <n v="244"/>
    <x v="0"/>
    <n v="0"/>
    <x v="0"/>
  </r>
  <r>
    <x v="13"/>
    <x v="1"/>
    <x v="0"/>
    <n v="85"/>
    <s v="139"/>
    <x v="0"/>
    <x v="0"/>
    <s v="85"/>
    <n v="0"/>
    <n v="202"/>
    <n v="202"/>
    <x v="0"/>
    <n v="0"/>
    <x v="0"/>
  </r>
  <r>
    <x v="0"/>
    <x v="1"/>
    <x v="0"/>
    <n v="80"/>
    <n v="136.5"/>
    <x v="0"/>
    <x v="0"/>
    <s v="85"/>
    <n v="0"/>
    <n v="238"/>
    <n v="238"/>
    <x v="0"/>
    <n v="0"/>
    <x v="0"/>
  </r>
  <r>
    <x v="4"/>
    <x v="1"/>
    <x v="0"/>
    <n v="65"/>
    <s v="147"/>
    <x v="1"/>
    <x v="1"/>
    <s v="85"/>
    <n v="0"/>
    <n v="212"/>
    <n v="212"/>
    <x v="0"/>
    <n v="0"/>
    <x v="0"/>
  </r>
  <r>
    <x v="22"/>
    <x v="0"/>
    <x v="0"/>
    <n v="76"/>
    <n v="141.5"/>
    <x v="1"/>
    <x v="1"/>
    <s v="89"/>
    <n v="0"/>
    <n v="260"/>
    <n v="260"/>
    <x v="0"/>
    <n v="0"/>
    <x v="0"/>
  </r>
  <r>
    <x v="24"/>
    <x v="1"/>
    <x v="0"/>
    <n v="60"/>
    <s v="157"/>
    <x v="1"/>
    <x v="1"/>
    <s v="89"/>
    <n v="0"/>
    <n v="254"/>
    <n v="254"/>
    <x v="0"/>
    <n v="0"/>
    <x v="0"/>
  </r>
  <r>
    <x v="29"/>
    <x v="1"/>
    <x v="0"/>
    <n v="62"/>
    <s v="173"/>
    <x v="1"/>
    <x v="1"/>
    <s v="89"/>
    <n v="0"/>
    <n v="266"/>
    <n v="266"/>
    <x v="0"/>
    <n v="0"/>
    <x v="0"/>
  </r>
  <r>
    <x v="10"/>
    <x v="0"/>
    <x v="0"/>
    <n v="70"/>
    <s v="142"/>
    <x v="1"/>
    <x v="1"/>
    <s v="89"/>
    <n v="0"/>
    <n v="193"/>
    <n v="193"/>
    <x v="1"/>
    <n v="0"/>
    <x v="1"/>
  </r>
  <r>
    <x v="22"/>
    <x v="0"/>
    <x v="0"/>
    <n v="64"/>
    <s v="146"/>
    <x v="1"/>
    <x v="1"/>
    <s v="89"/>
    <n v="0"/>
    <n v="240"/>
    <n v="240"/>
    <x v="0"/>
    <n v="0"/>
    <x v="0"/>
  </r>
  <r>
    <x v="0"/>
    <x v="1"/>
    <x v="0"/>
    <n v="73"/>
    <n v="143.5"/>
    <x v="1"/>
    <x v="1"/>
    <s v="89"/>
    <n v="0"/>
    <n v="219"/>
    <n v="219"/>
    <x v="0"/>
    <n v="0"/>
    <x v="0"/>
  </r>
  <r>
    <x v="6"/>
    <x v="0"/>
    <x v="0"/>
    <n v="77"/>
    <s v="130"/>
    <x v="0"/>
    <x v="0"/>
    <s v="89"/>
    <n v="0"/>
    <n v="218"/>
    <n v="218"/>
    <x v="0"/>
    <n v="0"/>
    <x v="0"/>
  </r>
  <r>
    <x v="22"/>
    <x v="1"/>
    <x v="0"/>
    <n v="90"/>
    <s v="145"/>
    <x v="1"/>
    <x v="1"/>
    <s v="89"/>
    <n v="0"/>
    <n v="245"/>
    <n v="245"/>
    <x v="0"/>
    <n v="0"/>
    <x v="0"/>
  </r>
  <r>
    <x v="8"/>
    <x v="1"/>
    <x v="0"/>
    <n v="85"/>
    <s v="123"/>
    <x v="0"/>
    <x v="0"/>
    <s v="89"/>
    <n v="0"/>
    <n v="258"/>
    <n v="258"/>
    <x v="0"/>
    <n v="0"/>
    <x v="0"/>
  </r>
  <r>
    <x v="7"/>
    <x v="1"/>
    <x v="0"/>
    <n v="62"/>
    <s v="135"/>
    <x v="0"/>
    <x v="0"/>
    <s v="89"/>
    <n v="0"/>
    <n v="305"/>
    <n v="305"/>
    <x v="0"/>
    <n v="0"/>
    <x v="0"/>
  </r>
  <r>
    <x v="32"/>
    <x v="1"/>
    <x v="0"/>
    <n v="63"/>
    <n v="134.5"/>
    <x v="0"/>
    <x v="0"/>
    <s v="89"/>
    <n v="0"/>
    <n v="296"/>
    <n v="296"/>
    <x v="0"/>
    <n v="0"/>
    <x v="0"/>
  </r>
  <r>
    <x v="1"/>
    <x v="0"/>
    <x v="0"/>
    <n v="85"/>
    <s v="125"/>
    <x v="0"/>
    <x v="0"/>
    <s v="89"/>
    <n v="0"/>
    <n v="162"/>
    <n v="162"/>
    <x v="1"/>
    <n v="0"/>
    <x v="1"/>
  </r>
  <r>
    <x v="28"/>
    <x v="1"/>
    <x v="0"/>
    <n v="69"/>
    <n v="143.5"/>
    <x v="1"/>
    <x v="1"/>
    <s v="89"/>
    <n v="0"/>
    <n v="241"/>
    <n v="241"/>
    <x v="0"/>
    <n v="0"/>
    <x v="0"/>
  </r>
  <r>
    <x v="23"/>
    <x v="0"/>
    <x v="0"/>
    <n v="65"/>
    <s v="129"/>
    <x v="0"/>
    <x v="0"/>
    <s v="89"/>
    <n v="0"/>
    <n v="175"/>
    <n v="175"/>
    <x v="1"/>
    <n v="0"/>
    <x v="1"/>
  </r>
  <r>
    <x v="19"/>
    <x v="0"/>
    <x v="0"/>
    <n v="100"/>
    <n v="131.5"/>
    <x v="0"/>
    <x v="0"/>
    <s v="89"/>
    <n v="0"/>
    <n v="245"/>
    <n v="245"/>
    <x v="0"/>
    <n v="0"/>
    <x v="0"/>
  </r>
  <r>
    <x v="10"/>
    <x v="1"/>
    <x v="0"/>
    <n v="73"/>
    <s v="146"/>
    <x v="1"/>
    <x v="1"/>
    <s v="89"/>
    <n v="0"/>
    <n v="272"/>
    <n v="272"/>
    <x v="0"/>
    <n v="0"/>
    <x v="0"/>
  </r>
  <r>
    <x v="22"/>
    <x v="0"/>
    <x v="0"/>
    <n v="64"/>
    <s v="135"/>
    <x v="0"/>
    <x v="0"/>
    <s v="89"/>
    <n v="0"/>
    <n v="310"/>
    <n v="310"/>
    <x v="0"/>
    <n v="0"/>
    <x v="0"/>
  </r>
  <r>
    <x v="31"/>
    <x v="1"/>
    <x v="0"/>
    <n v="90"/>
    <s v="173"/>
    <x v="1"/>
    <x v="1"/>
    <s v="89"/>
    <n v="0"/>
    <n v="250"/>
    <n v="250"/>
    <x v="0"/>
    <n v="0"/>
    <x v="0"/>
  </r>
  <r>
    <x v="23"/>
    <x v="1"/>
    <x v="0"/>
    <n v="68"/>
    <s v="146"/>
    <x v="1"/>
    <x v="1"/>
    <s v="89"/>
    <n v="0"/>
    <n v="170"/>
    <n v="170"/>
    <x v="1"/>
    <n v="0"/>
    <x v="1"/>
  </r>
  <r>
    <x v="29"/>
    <x v="1"/>
    <x v="0"/>
    <n v="75"/>
    <s v="176"/>
    <x v="1"/>
    <x v="1"/>
    <s v="89"/>
    <n v="0"/>
    <n v="249"/>
    <n v="249"/>
    <x v="0"/>
    <n v="0"/>
    <x v="0"/>
  </r>
  <r>
    <x v="0"/>
    <x v="1"/>
    <x v="0"/>
    <n v="68"/>
    <s v="148"/>
    <x v="1"/>
    <x v="1"/>
    <s v="89"/>
    <n v="0"/>
    <n v="226"/>
    <n v="226"/>
    <x v="0"/>
    <n v="0"/>
    <x v="0"/>
  </r>
  <r>
    <x v="16"/>
    <x v="1"/>
    <x v="0"/>
    <n v="82"/>
    <s v="171"/>
    <x v="1"/>
    <x v="1"/>
    <s v="89"/>
    <n v="0"/>
    <n v="245"/>
    <n v="245"/>
    <x v="0"/>
    <n v="0"/>
    <x v="0"/>
  </r>
  <r>
    <x v="7"/>
    <x v="1"/>
    <x v="0"/>
    <n v="74"/>
    <s v="155"/>
    <x v="1"/>
    <x v="1"/>
    <s v="89"/>
    <n v="0"/>
    <n v="275"/>
    <n v="275"/>
    <x v="0"/>
    <n v="0"/>
    <x v="0"/>
  </r>
  <r>
    <x v="13"/>
    <x v="1"/>
    <x v="0"/>
    <n v="84"/>
    <n v="136.5"/>
    <x v="0"/>
    <x v="0"/>
    <s v="89"/>
    <n v="0"/>
    <n v="180"/>
    <n v="180"/>
    <x v="1"/>
    <n v="0"/>
    <x v="1"/>
  </r>
  <r>
    <x v="31"/>
    <x v="1"/>
    <x v="0"/>
    <n v="63"/>
    <n v="136.5"/>
    <x v="0"/>
    <x v="0"/>
    <s v="89"/>
    <n v="0"/>
    <n v="270"/>
    <n v="270"/>
    <x v="0"/>
    <n v="0"/>
    <x v="0"/>
  </r>
  <r>
    <x v="9"/>
    <x v="1"/>
    <x v="0"/>
    <n v="95"/>
    <s v="138"/>
    <x v="0"/>
    <x v="0"/>
    <s v="89"/>
    <n v="0"/>
    <n v="227"/>
    <n v="227"/>
    <x v="0"/>
    <n v="0"/>
    <x v="0"/>
  </r>
  <r>
    <x v="10"/>
    <x v="1"/>
    <x v="0"/>
    <n v="75"/>
    <s v="133"/>
    <x v="0"/>
    <x v="0"/>
    <s v="89"/>
    <n v="0"/>
    <n v="213"/>
    <n v="213"/>
    <x v="0"/>
    <n v="0"/>
    <x v="0"/>
  </r>
  <r>
    <x v="14"/>
    <x v="1"/>
    <x v="0"/>
    <n v="75"/>
    <s v="150"/>
    <x v="1"/>
    <x v="1"/>
    <s v="89"/>
    <n v="0"/>
    <n v="262"/>
    <n v="262"/>
    <x v="0"/>
    <n v="0"/>
    <x v="0"/>
  </r>
  <r>
    <x v="27"/>
    <x v="1"/>
    <x v="0"/>
    <n v="68"/>
    <s v="166"/>
    <x v="1"/>
    <x v="1"/>
    <s v="89"/>
    <n v="0"/>
    <n v="292"/>
    <n v="292"/>
    <x v="0"/>
    <n v="0"/>
    <x v="0"/>
  </r>
  <r>
    <x v="28"/>
    <x v="1"/>
    <x v="0"/>
    <n v="92"/>
    <s v="149"/>
    <x v="1"/>
    <x v="1"/>
    <s v="89"/>
    <n v="0"/>
    <n v="179"/>
    <n v="179"/>
    <x v="1"/>
    <n v="0"/>
    <x v="1"/>
  </r>
  <r>
    <x v="31"/>
    <x v="0"/>
    <x v="0"/>
    <n v="65"/>
    <s v="142"/>
    <x v="1"/>
    <x v="1"/>
    <s v="89"/>
    <n v="0"/>
    <n v="243"/>
    <n v="243"/>
    <x v="0"/>
    <n v="0"/>
    <x v="0"/>
  </r>
  <r>
    <x v="28"/>
    <x v="1"/>
    <x v="0"/>
    <n v="65"/>
    <s v="153"/>
    <x v="1"/>
    <x v="1"/>
    <s v="89"/>
    <n v="0"/>
    <n v="241"/>
    <n v="241"/>
    <x v="0"/>
    <n v="0"/>
    <x v="0"/>
  </r>
  <r>
    <x v="23"/>
    <x v="1"/>
    <x v="0"/>
    <n v="83"/>
    <s v="133"/>
    <x v="0"/>
    <x v="0"/>
    <s v="89"/>
    <n v="0"/>
    <n v="298"/>
    <n v="298"/>
    <x v="0"/>
    <n v="0"/>
    <x v="0"/>
  </r>
  <r>
    <x v="24"/>
    <x v="1"/>
    <x v="0"/>
    <n v="66"/>
    <s v="170"/>
    <x v="1"/>
    <x v="1"/>
    <s v="89"/>
    <n v="0"/>
    <n v="295"/>
    <n v="295"/>
    <x v="0"/>
    <n v="0"/>
    <x v="0"/>
  </r>
  <r>
    <x v="23"/>
    <x v="1"/>
    <x v="0"/>
    <n v="80"/>
    <n v="140.5"/>
    <x v="1"/>
    <x v="1"/>
    <s v="89"/>
    <n v="0"/>
    <n v="279"/>
    <n v="279"/>
    <x v="0"/>
    <n v="0"/>
    <x v="0"/>
  </r>
  <r>
    <x v="10"/>
    <x v="1"/>
    <x v="0"/>
    <n v="94"/>
    <s v="152"/>
    <x v="1"/>
    <x v="1"/>
    <s v="89"/>
    <n v="0"/>
    <n v="267"/>
    <n v="267"/>
    <x v="0"/>
    <n v="0"/>
    <x v="0"/>
  </r>
  <r>
    <x v="31"/>
    <x v="1"/>
    <x v="0"/>
    <n v="100"/>
    <s v="148"/>
    <x v="1"/>
    <x v="1"/>
    <s v="89"/>
    <n v="0"/>
    <n v="194"/>
    <n v="194"/>
    <x v="1"/>
    <n v="0"/>
    <x v="1"/>
  </r>
  <r>
    <x v="1"/>
    <x v="0"/>
    <x v="0"/>
    <n v="82"/>
    <s v="124"/>
    <x v="0"/>
    <x v="0"/>
    <s v="89"/>
    <n v="0"/>
    <n v="252"/>
    <n v="252"/>
    <x v="0"/>
    <n v="0"/>
    <x v="0"/>
  </r>
  <r>
    <x v="0"/>
    <x v="1"/>
    <x v="0"/>
    <n v="67"/>
    <s v="158"/>
    <x v="1"/>
    <x v="1"/>
    <s v="89"/>
    <n v="0"/>
    <n v="207"/>
    <n v="207"/>
    <x v="0"/>
    <n v="0"/>
    <x v="0"/>
  </r>
  <r>
    <x v="22"/>
    <x v="1"/>
    <x v="0"/>
    <n v="115"/>
    <s v="146"/>
    <x v="1"/>
    <x v="1"/>
    <s v="89"/>
    <n v="0"/>
    <n v="193"/>
    <n v="193"/>
    <x v="1"/>
    <n v="0"/>
    <x v="1"/>
  </r>
  <r>
    <x v="13"/>
    <x v="0"/>
    <x v="0"/>
    <n v="96"/>
    <s v="130"/>
    <x v="0"/>
    <x v="0"/>
    <s v="89"/>
    <n v="0"/>
    <n v="193"/>
    <n v="193"/>
    <x v="1"/>
    <n v="0"/>
    <x v="1"/>
  </r>
  <r>
    <x v="10"/>
    <x v="1"/>
    <x v="0"/>
    <n v="65"/>
    <s v="173"/>
    <x v="1"/>
    <x v="1"/>
    <s v="89"/>
    <n v="0"/>
    <n v="263"/>
    <n v="263"/>
    <x v="0"/>
    <n v="0"/>
    <x v="0"/>
  </r>
  <r>
    <x v="5"/>
    <x v="0"/>
    <x v="0"/>
    <n v="80"/>
    <s v="141"/>
    <x v="1"/>
    <x v="1"/>
    <s v="89"/>
    <n v="0"/>
    <n v="200"/>
    <n v="200"/>
    <x v="0"/>
    <n v="0"/>
    <x v="0"/>
  </r>
  <r>
    <x v="0"/>
    <x v="1"/>
    <x v="0"/>
    <n v="63"/>
    <n v="137.5"/>
    <x v="0"/>
    <x v="0"/>
    <s v="89"/>
    <n v="0"/>
    <n v="207"/>
    <n v="207"/>
    <x v="0"/>
    <n v="0"/>
    <x v="0"/>
  </r>
  <r>
    <x v="17"/>
    <x v="1"/>
    <x v="0"/>
    <n v="75"/>
    <s v="150"/>
    <x v="1"/>
    <x v="1"/>
    <s v="89"/>
    <n v="0"/>
    <n v="229"/>
    <n v="229"/>
    <x v="0"/>
    <n v="0"/>
    <x v="0"/>
  </r>
  <r>
    <x v="31"/>
    <x v="1"/>
    <x v="0"/>
    <n v="80"/>
    <s v="142"/>
    <x v="1"/>
    <x v="1"/>
    <s v="93"/>
    <n v="0"/>
    <n v="220"/>
    <n v="220"/>
    <x v="0"/>
    <n v="0"/>
    <x v="0"/>
  </r>
  <r>
    <x v="22"/>
    <x v="1"/>
    <x v="0"/>
    <n v="75"/>
    <n v="126.5"/>
    <x v="0"/>
    <x v="0"/>
    <s v="93"/>
    <n v="0"/>
    <n v="254"/>
    <n v="254"/>
    <x v="0"/>
    <n v="0"/>
    <x v="0"/>
  </r>
  <r>
    <x v="32"/>
    <x v="1"/>
    <x v="0"/>
    <n v="80"/>
    <s v="131"/>
    <x v="0"/>
    <x v="0"/>
    <s v="93"/>
    <n v="0"/>
    <n v="273"/>
    <n v="273"/>
    <x v="0"/>
    <n v="0"/>
    <x v="0"/>
  </r>
  <r>
    <x v="8"/>
    <x v="1"/>
    <x v="0"/>
    <n v="75"/>
    <s v="140"/>
    <x v="1"/>
    <x v="1"/>
    <s v="93"/>
    <n v="0"/>
    <n v="219"/>
    <n v="219"/>
    <x v="0"/>
    <n v="0"/>
    <x v="0"/>
  </r>
  <r>
    <x v="0"/>
    <x v="1"/>
    <x v="0"/>
    <n v="80"/>
    <s v="156"/>
    <x v="1"/>
    <x v="1"/>
    <s v="93"/>
    <n v="0"/>
    <n v="201"/>
    <n v="201"/>
    <x v="0"/>
    <n v="0"/>
    <x v="0"/>
  </r>
  <r>
    <x v="22"/>
    <x v="1"/>
    <x v="0"/>
    <n v="75"/>
    <s v="155"/>
    <x v="1"/>
    <x v="1"/>
    <s v="93"/>
    <n v="0"/>
    <n v="248"/>
    <n v="248"/>
    <x v="0"/>
    <n v="0"/>
    <x v="0"/>
  </r>
  <r>
    <x v="9"/>
    <x v="1"/>
    <x v="0"/>
    <n v="105"/>
    <s v="128"/>
    <x v="0"/>
    <x v="0"/>
    <s v="93"/>
    <n v="0"/>
    <n v="252"/>
    <n v="252"/>
    <x v="0"/>
    <n v="0"/>
    <x v="0"/>
  </r>
  <r>
    <x v="29"/>
    <x v="0"/>
    <x v="0"/>
    <n v="90"/>
    <s v="183"/>
    <x v="1"/>
    <x v="1"/>
    <s v="93"/>
    <n v="0"/>
    <n v="190"/>
    <n v="190"/>
    <x v="1"/>
    <n v="0"/>
    <x v="1"/>
  </r>
  <r>
    <x v="4"/>
    <x v="0"/>
    <x v="0"/>
    <n v="80"/>
    <n v="163.5"/>
    <x v="1"/>
    <x v="1"/>
    <s v="93"/>
    <n v="0"/>
    <n v="241"/>
    <n v="241"/>
    <x v="0"/>
    <n v="0"/>
    <x v="0"/>
  </r>
  <r>
    <x v="11"/>
    <x v="0"/>
    <x v="0"/>
    <n v="103"/>
    <s v="153"/>
    <x v="1"/>
    <x v="1"/>
    <s v="93"/>
    <n v="0"/>
    <n v="181"/>
    <n v="181"/>
    <x v="1"/>
    <n v="0"/>
    <x v="1"/>
  </r>
  <r>
    <x v="24"/>
    <x v="1"/>
    <x v="0"/>
    <n v="75"/>
    <s v="201"/>
    <x v="1"/>
    <x v="1"/>
    <s v="93"/>
    <n v="0"/>
    <n v="263"/>
    <n v="263"/>
    <x v="0"/>
    <n v="0"/>
    <x v="0"/>
  </r>
  <r>
    <x v="27"/>
    <x v="1"/>
    <x v="0"/>
    <n v="67"/>
    <s v="139"/>
    <x v="0"/>
    <x v="0"/>
    <s v="93"/>
    <n v="0"/>
    <n v="214"/>
    <n v="214"/>
    <x v="0"/>
    <n v="0"/>
    <x v="0"/>
  </r>
  <r>
    <x v="0"/>
    <x v="1"/>
    <x v="0"/>
    <n v="74"/>
    <s v="148"/>
    <x v="1"/>
    <x v="1"/>
    <s v="93"/>
    <n v="0"/>
    <n v="258"/>
    <n v="258"/>
    <x v="0"/>
    <n v="0"/>
    <x v="0"/>
  </r>
  <r>
    <x v="28"/>
    <x v="1"/>
    <x v="0"/>
    <n v="60"/>
    <s v="140"/>
    <x v="1"/>
    <x v="1"/>
    <s v="93"/>
    <n v="0"/>
    <n v="234"/>
    <n v="234"/>
    <x v="0"/>
    <n v="0"/>
    <x v="0"/>
  </r>
  <r>
    <x v="29"/>
    <x v="1"/>
    <x v="0"/>
    <n v="80"/>
    <s v="140"/>
    <x v="1"/>
    <x v="1"/>
    <s v="93"/>
    <n v="0"/>
    <n v="229"/>
    <n v="229"/>
    <x v="0"/>
    <n v="0"/>
    <x v="0"/>
  </r>
  <r>
    <x v="16"/>
    <x v="0"/>
    <x v="0"/>
    <n v="54"/>
    <s v="166"/>
    <x v="1"/>
    <x v="1"/>
    <s v="93"/>
    <n v="0"/>
    <n v="201"/>
    <n v="201"/>
    <x v="0"/>
    <n v="0"/>
    <x v="0"/>
  </r>
  <r>
    <x v="17"/>
    <x v="1"/>
    <x v="0"/>
    <n v="78"/>
    <s v="158"/>
    <x v="1"/>
    <x v="1"/>
    <s v="93"/>
    <n v="0"/>
    <n v="235"/>
    <n v="235"/>
    <x v="0"/>
    <n v="0"/>
    <x v="0"/>
  </r>
  <r>
    <x v="5"/>
    <x v="1"/>
    <x v="0"/>
    <n v="72"/>
    <n v="141.5"/>
    <x v="1"/>
    <x v="1"/>
    <s v="93"/>
    <n v="0"/>
    <n v="240"/>
    <n v="240"/>
    <x v="0"/>
    <n v="0"/>
    <x v="0"/>
  </r>
  <r>
    <x v="0"/>
    <x v="1"/>
    <x v="0"/>
    <n v="75"/>
    <s v="150"/>
    <x v="1"/>
    <x v="1"/>
    <s v="93"/>
    <n v="0"/>
    <n v="321"/>
    <n v="321"/>
    <x v="0"/>
    <n v="0"/>
    <x v="0"/>
  </r>
  <r>
    <x v="9"/>
    <x v="1"/>
    <x v="0"/>
    <n v="88"/>
    <s v="137"/>
    <x v="0"/>
    <x v="0"/>
    <s v="93"/>
    <n v="0"/>
    <n v="195"/>
    <n v="195"/>
    <x v="1"/>
    <n v="0"/>
    <x v="1"/>
  </r>
  <r>
    <x v="13"/>
    <x v="1"/>
    <x v="0"/>
    <n v="93"/>
    <s v="150"/>
    <x v="1"/>
    <x v="1"/>
    <s v="93"/>
    <n v="0"/>
    <n v="267"/>
    <n v="267"/>
    <x v="0"/>
    <n v="0"/>
    <x v="0"/>
  </r>
  <r>
    <x v="17"/>
    <x v="1"/>
    <x v="0"/>
    <n v="68"/>
    <n v="149.5"/>
    <x v="1"/>
    <x v="1"/>
    <s v="93"/>
    <n v="0"/>
    <n v="317"/>
    <n v="317"/>
    <x v="0"/>
    <n v="0"/>
    <x v="0"/>
  </r>
  <r>
    <x v="20"/>
    <x v="1"/>
    <x v="0"/>
    <n v="83"/>
    <s v="155"/>
    <x v="1"/>
    <x v="1"/>
    <s v="93"/>
    <n v="0"/>
    <n v="270"/>
    <n v="270"/>
    <x v="0"/>
    <n v="0"/>
    <x v="0"/>
  </r>
  <r>
    <x v="20"/>
    <x v="1"/>
    <x v="0"/>
    <n v="95"/>
    <n v="147.5"/>
    <x v="1"/>
    <x v="1"/>
    <s v="93"/>
    <n v="0"/>
    <n v="255"/>
    <n v="255"/>
    <x v="0"/>
    <n v="0"/>
    <x v="0"/>
  </r>
  <r>
    <x v="7"/>
    <x v="1"/>
    <x v="0"/>
    <n v="75"/>
    <s v="143"/>
    <x v="1"/>
    <x v="1"/>
    <s v="93"/>
    <n v="0"/>
    <n v="239"/>
    <n v="239"/>
    <x v="0"/>
    <n v="0"/>
    <x v="0"/>
  </r>
  <r>
    <x v="0"/>
    <x v="0"/>
    <x v="0"/>
    <n v="80"/>
    <s v="126"/>
    <x v="0"/>
    <x v="0"/>
    <s v="93"/>
    <n v="0"/>
    <n v="230"/>
    <n v="230"/>
    <x v="0"/>
    <n v="0"/>
    <x v="0"/>
  </r>
  <r>
    <x v="7"/>
    <x v="1"/>
    <x v="0"/>
    <n v="80"/>
    <s v="131"/>
    <x v="0"/>
    <x v="0"/>
    <s v="93"/>
    <n v="0"/>
    <n v="278"/>
    <n v="278"/>
    <x v="0"/>
    <n v="0"/>
    <x v="0"/>
  </r>
  <r>
    <x v="3"/>
    <x v="0"/>
    <x v="0"/>
    <n v="70"/>
    <s v="134"/>
    <x v="0"/>
    <x v="0"/>
    <s v="93"/>
    <n v="0"/>
    <n v="327"/>
    <n v="327"/>
    <x v="0"/>
    <n v="0"/>
    <x v="0"/>
  </r>
  <r>
    <x v="16"/>
    <x v="1"/>
    <x v="0"/>
    <n v="79"/>
    <n v="143.5"/>
    <x v="1"/>
    <x v="1"/>
    <s v="93"/>
    <n v="0"/>
    <n v="274"/>
    <n v="274"/>
    <x v="0"/>
    <n v="0"/>
    <x v="0"/>
  </r>
  <r>
    <x v="34"/>
    <x v="1"/>
    <x v="0"/>
    <n v="68"/>
    <s v="133"/>
    <x v="0"/>
    <x v="0"/>
    <s v="93"/>
    <n v="0"/>
    <n v="205"/>
    <n v="205"/>
    <x v="0"/>
    <n v="0"/>
    <x v="0"/>
  </r>
  <r>
    <x v="1"/>
    <x v="1"/>
    <x v="0"/>
    <n v="92"/>
    <s v="134"/>
    <x v="0"/>
    <x v="0"/>
    <s v="93"/>
    <n v="0"/>
    <n v="297"/>
    <n v="297"/>
    <x v="0"/>
    <n v="0"/>
    <x v="0"/>
  </r>
  <r>
    <x v="18"/>
    <x v="1"/>
    <x v="0"/>
    <n v="75"/>
    <s v="129"/>
    <x v="0"/>
    <x v="0"/>
    <s v="93"/>
    <n v="0"/>
    <n v="257"/>
    <n v="257"/>
    <x v="0"/>
    <n v="0"/>
    <x v="0"/>
  </r>
  <r>
    <x v="29"/>
    <x v="0"/>
    <x v="0"/>
    <n v="88"/>
    <n v="156.5"/>
    <x v="1"/>
    <x v="1"/>
    <s v="93"/>
    <n v="0"/>
    <n v="252"/>
    <n v="252"/>
    <x v="0"/>
    <n v="0"/>
    <x v="0"/>
  </r>
  <r>
    <x v="22"/>
    <x v="1"/>
    <x v="0"/>
    <n v="88"/>
    <s v="140"/>
    <x v="1"/>
    <x v="1"/>
    <s v="93"/>
    <n v="0"/>
    <n v="296"/>
    <n v="296"/>
    <x v="0"/>
    <n v="0"/>
    <x v="0"/>
  </r>
  <r>
    <x v="8"/>
    <x v="1"/>
    <x v="0"/>
    <n v="85"/>
    <s v="136"/>
    <x v="0"/>
    <x v="0"/>
    <s v="93"/>
    <n v="0"/>
    <n v="198"/>
    <n v="198"/>
    <x v="1"/>
    <n v="0"/>
    <x v="1"/>
  </r>
  <r>
    <x v="12"/>
    <x v="1"/>
    <x v="0"/>
    <n v="100"/>
    <s v="135"/>
    <x v="0"/>
    <x v="0"/>
    <s v="97"/>
    <n v="0"/>
    <n v="200"/>
    <n v="200"/>
    <x v="0"/>
    <n v="0"/>
    <x v="0"/>
  </r>
  <r>
    <x v="14"/>
    <x v="0"/>
    <x v="0"/>
    <n v="68"/>
    <s v="138"/>
    <x v="0"/>
    <x v="0"/>
    <s v="97"/>
    <n v="0"/>
    <n v="215"/>
    <n v="215"/>
    <x v="0"/>
    <n v="0"/>
    <x v="0"/>
  </r>
  <r>
    <x v="4"/>
    <x v="0"/>
    <x v="0"/>
    <n v="68"/>
    <s v="134"/>
    <x v="0"/>
    <x v="0"/>
    <s v="97"/>
    <n v="0"/>
    <n v="176"/>
    <n v="176"/>
    <x v="1"/>
    <n v="0"/>
    <x v="1"/>
  </r>
  <r>
    <x v="20"/>
    <x v="1"/>
    <x v="0"/>
    <n v="68"/>
    <s v="176"/>
    <x v="1"/>
    <x v="1"/>
    <s v="97"/>
    <n v="0"/>
    <n v="194"/>
    <n v="194"/>
    <x v="1"/>
    <n v="0"/>
    <x v="1"/>
  </r>
  <r>
    <x v="10"/>
    <x v="1"/>
    <x v="0"/>
    <n v="75"/>
    <s v="160"/>
    <x v="1"/>
    <x v="1"/>
    <s v="97"/>
    <n v="0"/>
    <n v="285"/>
    <n v="285"/>
    <x v="0"/>
    <n v="0"/>
    <x v="0"/>
  </r>
  <r>
    <x v="28"/>
    <x v="1"/>
    <x v="0"/>
    <n v="60"/>
    <n v="186.5"/>
    <x v="1"/>
    <x v="1"/>
    <s v="97"/>
    <n v="0"/>
    <n v="293"/>
    <n v="293"/>
    <x v="0"/>
    <n v="0"/>
    <x v="0"/>
  </r>
  <r>
    <x v="34"/>
    <x v="0"/>
    <x v="0"/>
    <n v="90"/>
    <s v="147"/>
    <x v="1"/>
    <x v="1"/>
    <s v="97"/>
    <n v="0"/>
    <n v="271"/>
    <n v="271"/>
    <x v="0"/>
    <n v="0"/>
    <x v="0"/>
  </r>
  <r>
    <x v="14"/>
    <x v="1"/>
    <x v="0"/>
    <n v="75"/>
    <s v="190"/>
    <x v="1"/>
    <x v="1"/>
    <s v="97"/>
    <n v="0"/>
    <n v="338"/>
    <n v="338"/>
    <x v="0"/>
    <n v="0"/>
    <x v="0"/>
  </r>
  <r>
    <x v="4"/>
    <x v="1"/>
    <x v="0"/>
    <n v="75"/>
    <s v="161"/>
    <x v="1"/>
    <x v="1"/>
    <s v="97"/>
    <n v="0"/>
    <n v="207"/>
    <n v="207"/>
    <x v="0"/>
    <n v="0"/>
    <x v="0"/>
  </r>
  <r>
    <x v="29"/>
    <x v="1"/>
    <x v="0"/>
    <n v="76"/>
    <n v="150.5"/>
    <x v="1"/>
    <x v="1"/>
    <s v="97"/>
    <n v="0"/>
    <n v="273"/>
    <n v="273"/>
    <x v="0"/>
    <n v="0"/>
    <x v="0"/>
  </r>
  <r>
    <x v="21"/>
    <x v="0"/>
    <x v="0"/>
    <n v="110"/>
    <s v="157"/>
    <x v="1"/>
    <x v="1"/>
    <s v="97"/>
    <n v="0"/>
    <n v="184"/>
    <n v="184"/>
    <x v="1"/>
    <n v="0"/>
    <x v="1"/>
  </r>
  <r>
    <x v="32"/>
    <x v="1"/>
    <x v="0"/>
    <n v="75"/>
    <s v="152"/>
    <x v="1"/>
    <x v="1"/>
    <s v="97"/>
    <n v="0"/>
    <n v="259"/>
    <n v="259"/>
    <x v="0"/>
    <n v="0"/>
    <x v="0"/>
  </r>
  <r>
    <x v="12"/>
    <x v="0"/>
    <x v="0"/>
    <n v="90"/>
    <s v="138"/>
    <x v="0"/>
    <x v="0"/>
    <s v="97"/>
    <n v="0"/>
    <n v="270"/>
    <n v="270"/>
    <x v="0"/>
    <n v="0"/>
    <x v="0"/>
  </r>
  <r>
    <x v="2"/>
    <x v="1"/>
    <x v="0"/>
    <n v="86"/>
    <s v="177"/>
    <x v="1"/>
    <x v="1"/>
    <s v="97"/>
    <n v="0"/>
    <n v="200"/>
    <n v="200"/>
    <x v="0"/>
    <n v="0"/>
    <x v="0"/>
  </r>
  <r>
    <x v="11"/>
    <x v="1"/>
    <x v="0"/>
    <n v="95"/>
    <s v="171"/>
    <x v="1"/>
    <x v="1"/>
    <s v="97"/>
    <n v="0"/>
    <n v="202"/>
    <n v="202"/>
    <x v="0"/>
    <n v="0"/>
    <x v="0"/>
  </r>
  <r>
    <x v="4"/>
    <x v="1"/>
    <x v="0"/>
    <n v="77"/>
    <n v="182.5"/>
    <x v="1"/>
    <x v="1"/>
    <s v="97"/>
    <n v="0"/>
    <n v="254"/>
    <n v="254"/>
    <x v="0"/>
    <n v="0"/>
    <x v="0"/>
  </r>
  <r>
    <x v="31"/>
    <x v="1"/>
    <x v="0"/>
    <n v="62"/>
    <s v="191"/>
    <x v="1"/>
    <x v="1"/>
    <s v="97"/>
    <n v="0"/>
    <n v="295"/>
    <n v="295"/>
    <x v="0"/>
    <n v="0"/>
    <x v="0"/>
  </r>
  <r>
    <x v="27"/>
    <x v="1"/>
    <x v="0"/>
    <n v="57"/>
    <n v="168.5"/>
    <x v="1"/>
    <x v="1"/>
    <s v="97"/>
    <n v="0"/>
    <n v="230"/>
    <n v="230"/>
    <x v="0"/>
    <n v="0"/>
    <x v="0"/>
  </r>
  <r>
    <x v="2"/>
    <x v="0"/>
    <x v="0"/>
    <n v="65"/>
    <s v="164"/>
    <x v="1"/>
    <x v="1"/>
    <s v="97"/>
    <n v="0"/>
    <n v="241"/>
    <n v="241"/>
    <x v="0"/>
    <n v="0"/>
    <x v="0"/>
  </r>
  <r>
    <x v="22"/>
    <x v="1"/>
    <x v="0"/>
    <n v="90"/>
    <s v="129"/>
    <x v="0"/>
    <x v="0"/>
    <s v="97"/>
    <n v="0"/>
    <n v="203"/>
    <n v="203"/>
    <x v="0"/>
    <n v="0"/>
    <x v="0"/>
  </r>
  <r>
    <x v="21"/>
    <x v="0"/>
    <x v="0"/>
    <n v="60"/>
    <s v="168"/>
    <x v="1"/>
    <x v="1"/>
    <s v="97"/>
    <n v="0"/>
    <n v="176"/>
    <n v="176"/>
    <x v="1"/>
    <n v="0"/>
    <x v="1"/>
  </r>
  <r>
    <x v="1"/>
    <x v="1"/>
    <x v="0"/>
    <n v="80"/>
    <s v="151"/>
    <x v="1"/>
    <x v="1"/>
    <s v="101"/>
    <n v="0"/>
    <n v="183"/>
    <n v="183"/>
    <x v="1"/>
    <n v="0"/>
    <x v="1"/>
  </r>
  <r>
    <x v="31"/>
    <x v="1"/>
    <x v="0"/>
    <n v="70"/>
    <s v="182"/>
    <x v="1"/>
    <x v="1"/>
    <s v="101"/>
    <n v="0"/>
    <n v="210"/>
    <n v="210"/>
    <x v="0"/>
    <n v="0"/>
    <x v="0"/>
  </r>
  <r>
    <x v="17"/>
    <x v="0"/>
    <x v="0"/>
    <n v="75"/>
    <s v="157"/>
    <x v="1"/>
    <x v="1"/>
    <s v="101"/>
    <n v="0"/>
    <n v="270"/>
    <n v="270"/>
    <x v="0"/>
    <n v="0"/>
    <x v="0"/>
  </r>
  <r>
    <x v="2"/>
    <x v="1"/>
    <x v="0"/>
    <n v="85"/>
    <s v="158"/>
    <x v="1"/>
    <x v="1"/>
    <s v="101"/>
    <n v="0"/>
    <n v="200"/>
    <n v="200"/>
    <x v="0"/>
    <n v="0"/>
    <x v="0"/>
  </r>
  <r>
    <x v="29"/>
    <x v="1"/>
    <x v="0"/>
    <n v="75"/>
    <s v="171"/>
    <x v="1"/>
    <x v="1"/>
    <s v="101"/>
    <n v="0"/>
    <n v="246"/>
    <n v="246"/>
    <x v="0"/>
    <n v="0"/>
    <x v="0"/>
  </r>
  <r>
    <x v="2"/>
    <x v="1"/>
    <x v="0"/>
    <n v="85"/>
    <s v="143"/>
    <x v="1"/>
    <x v="1"/>
    <s v="101"/>
    <n v="0"/>
    <n v="210"/>
    <n v="210"/>
    <x v="0"/>
    <n v="0"/>
    <x v="0"/>
  </r>
  <r>
    <x v="10"/>
    <x v="1"/>
    <x v="0"/>
    <n v="80"/>
    <s v="186"/>
    <x v="1"/>
    <x v="1"/>
    <s v="101"/>
    <n v="0"/>
    <n v="258"/>
    <n v="258"/>
    <x v="0"/>
    <n v="0"/>
    <x v="0"/>
  </r>
  <r>
    <x v="17"/>
    <x v="0"/>
    <x v="0"/>
    <n v="75"/>
    <s v="150"/>
    <x v="1"/>
    <x v="1"/>
    <s v="101"/>
    <n v="0"/>
    <n v="230"/>
    <n v="230"/>
    <x v="0"/>
    <n v="0"/>
    <x v="0"/>
  </r>
  <r>
    <x v="2"/>
    <x v="1"/>
    <x v="0"/>
    <n v="72"/>
    <s v="150"/>
    <x v="1"/>
    <x v="1"/>
    <s v="101"/>
    <n v="0"/>
    <n v="281"/>
    <n v="281"/>
    <x v="0"/>
    <n v="0"/>
    <x v="0"/>
  </r>
  <r>
    <x v="8"/>
    <x v="0"/>
    <x v="0"/>
    <n v="65"/>
    <s v="166"/>
    <x v="1"/>
    <x v="1"/>
    <s v="101"/>
    <n v="0"/>
    <n v="165"/>
    <n v="165"/>
    <x v="1"/>
    <n v="0"/>
    <x v="1"/>
  </r>
  <r>
    <x v="11"/>
    <x v="1"/>
    <x v="0"/>
    <n v="75"/>
    <s v="177"/>
    <x v="1"/>
    <x v="1"/>
    <s v="101"/>
    <n v="0"/>
    <n v="275"/>
    <n v="275"/>
    <x v="0"/>
    <n v="0"/>
    <x v="0"/>
  </r>
  <r>
    <x v="30"/>
    <x v="1"/>
    <x v="0"/>
    <n v="76"/>
    <s v="181"/>
    <x v="1"/>
    <x v="1"/>
    <s v="101"/>
    <n v="0"/>
    <n v="254"/>
    <n v="254"/>
    <x v="0"/>
    <n v="0"/>
    <x v="0"/>
  </r>
  <r>
    <x v="28"/>
    <x v="1"/>
    <x v="0"/>
    <n v="86"/>
    <s v="196"/>
    <x v="1"/>
    <x v="1"/>
    <s v="101"/>
    <n v="0"/>
    <n v="184"/>
    <n v="184"/>
    <x v="1"/>
    <n v="0"/>
    <x v="1"/>
  </r>
  <r>
    <x v="10"/>
    <x v="1"/>
    <x v="0"/>
    <n v="90"/>
    <s v="167"/>
    <x v="1"/>
    <x v="1"/>
    <s v="101"/>
    <n v="0"/>
    <n v="279"/>
    <n v="279"/>
    <x v="0"/>
    <n v="0"/>
    <x v="0"/>
  </r>
  <r>
    <x v="18"/>
    <x v="0"/>
    <x v="0"/>
    <n v="95"/>
    <s v="175"/>
    <x v="1"/>
    <x v="1"/>
    <s v="101"/>
    <n v="0"/>
    <n v="208"/>
    <n v="208"/>
    <x v="0"/>
    <n v="0"/>
    <x v="0"/>
  </r>
  <r>
    <x v="4"/>
    <x v="1"/>
    <x v="0"/>
    <n v="85"/>
    <s v="170"/>
    <x v="1"/>
    <x v="1"/>
    <s v="101"/>
    <n v="0"/>
    <n v="259"/>
    <n v="259"/>
    <x v="0"/>
    <n v="0"/>
    <x v="0"/>
  </r>
  <r>
    <x v="20"/>
    <x v="1"/>
    <x v="0"/>
    <n v="75"/>
    <s v="158"/>
    <x v="1"/>
    <x v="1"/>
    <s v="105"/>
    <n v="0"/>
    <n v="282"/>
    <n v="282"/>
    <x v="0"/>
    <n v="0"/>
    <x v="0"/>
  </r>
  <r>
    <x v="23"/>
    <x v="1"/>
    <x v="0"/>
    <n v="75"/>
    <n v="197.5"/>
    <x v="1"/>
    <x v="1"/>
    <s v="105"/>
    <n v="0"/>
    <n v="352"/>
    <n v="352"/>
    <x v="0"/>
    <n v="0"/>
    <x v="0"/>
  </r>
  <r>
    <x v="24"/>
    <x v="1"/>
    <x v="0"/>
    <n v="90"/>
    <s v="215"/>
    <x v="1"/>
    <x v="1"/>
    <s v="105"/>
    <n v="0"/>
    <n v="248"/>
    <n v="248"/>
    <x v="0"/>
    <n v="0"/>
    <x v="0"/>
  </r>
  <r>
    <x v="23"/>
    <x v="0"/>
    <x v="0"/>
    <n v="80"/>
    <s v="167"/>
    <x v="1"/>
    <x v="1"/>
    <s v="105"/>
    <n v="0"/>
    <n v="191"/>
    <n v="191"/>
    <x v="1"/>
    <n v="0"/>
    <x v="1"/>
  </r>
  <r>
    <x v="12"/>
    <x v="0"/>
    <x v="0"/>
    <n v="98"/>
    <s v="138"/>
    <x v="0"/>
    <x v="0"/>
    <s v="105"/>
    <n v="0"/>
    <n v="256"/>
    <n v="256"/>
    <x v="0"/>
    <n v="0"/>
    <x v="0"/>
  </r>
  <r>
    <x v="19"/>
    <x v="1"/>
    <x v="0"/>
    <n v="95"/>
    <n v="156.5"/>
    <x v="1"/>
    <x v="1"/>
    <s v="105"/>
    <n v="0"/>
    <n v="208"/>
    <n v="208"/>
    <x v="0"/>
    <n v="0"/>
    <x v="0"/>
  </r>
  <r>
    <x v="32"/>
    <x v="1"/>
    <x v="0"/>
    <n v="89"/>
    <s v="163"/>
    <x v="1"/>
    <x v="1"/>
    <s v="105"/>
    <n v="0"/>
    <n v="240"/>
    <n v="240"/>
    <x v="0"/>
    <n v="0"/>
    <x v="0"/>
  </r>
  <r>
    <x v="30"/>
    <x v="1"/>
    <x v="0"/>
    <n v="75"/>
    <n v="162.5"/>
    <x v="1"/>
    <x v="1"/>
    <s v="105"/>
    <n v="0"/>
    <n v="260"/>
    <n v="260"/>
    <x v="0"/>
    <n v="0"/>
    <x v="0"/>
  </r>
  <r>
    <x v="9"/>
    <x v="1"/>
    <x v="0"/>
    <n v="80"/>
    <s v="159"/>
    <x v="1"/>
    <x v="1"/>
    <s v="105"/>
    <n v="0"/>
    <n v="283"/>
    <n v="283"/>
    <x v="0"/>
    <n v="0"/>
    <x v="0"/>
  </r>
  <r>
    <x v="8"/>
    <x v="0"/>
    <x v="0"/>
    <n v="50"/>
    <s v="170"/>
    <x v="1"/>
    <x v="1"/>
    <s v="105"/>
    <n v="0"/>
    <n v="180"/>
    <n v="180"/>
    <x v="1"/>
    <n v="0"/>
    <x v="1"/>
  </r>
  <r>
    <x v="10"/>
    <x v="0"/>
    <x v="0"/>
    <n v="62"/>
    <s v="141"/>
    <x v="1"/>
    <x v="1"/>
    <s v="105"/>
    <n v="0"/>
    <n v="219"/>
    <n v="219"/>
    <x v="0"/>
    <n v="0"/>
    <x v="0"/>
  </r>
  <r>
    <x v="0"/>
    <x v="1"/>
    <x v="0"/>
    <n v="63"/>
    <s v="155"/>
    <x v="1"/>
    <x v="1"/>
    <s v="105"/>
    <n v="0"/>
    <n v="341"/>
    <n v="341"/>
    <x v="0"/>
    <n v="0"/>
    <x v="0"/>
  </r>
  <r>
    <x v="1"/>
    <x v="1"/>
    <x v="0"/>
    <n v="65"/>
    <s v="160"/>
    <x v="1"/>
    <x v="1"/>
    <s v="105"/>
    <n v="0"/>
    <n v="252"/>
    <n v="252"/>
    <x v="0"/>
    <n v="0"/>
    <x v="0"/>
  </r>
  <r>
    <x v="27"/>
    <x v="0"/>
    <x v="0"/>
    <n v="60"/>
    <s v="158"/>
    <x v="1"/>
    <x v="1"/>
    <s v="105"/>
    <n v="0"/>
    <n v="227"/>
    <n v="227"/>
    <x v="0"/>
    <n v="0"/>
    <x v="0"/>
  </r>
  <r>
    <x v="29"/>
    <x v="1"/>
    <x v="0"/>
    <n v="77"/>
    <s v="156"/>
    <x v="1"/>
    <x v="1"/>
    <s v="105"/>
    <n v="0"/>
    <n v="312"/>
    <n v="312"/>
    <x v="0"/>
    <n v="0"/>
    <x v="0"/>
  </r>
  <r>
    <x v="14"/>
    <x v="1"/>
    <x v="0"/>
    <n v="75"/>
    <s v="160"/>
    <x v="1"/>
    <x v="1"/>
    <s v="105"/>
    <n v="0"/>
    <n v="199"/>
    <n v="199"/>
    <x v="1"/>
    <n v="0"/>
    <x v="1"/>
  </r>
  <r>
    <x v="28"/>
    <x v="1"/>
    <x v="0"/>
    <n v="75"/>
    <s v="195"/>
    <x v="1"/>
    <x v="1"/>
    <s v="105"/>
    <n v="0"/>
    <n v="306"/>
    <n v="306"/>
    <x v="0"/>
    <n v="0"/>
    <x v="0"/>
  </r>
  <r>
    <x v="28"/>
    <x v="1"/>
    <x v="0"/>
    <n v="79"/>
    <s v="170"/>
    <x v="1"/>
    <x v="1"/>
    <s v="105"/>
    <n v="0"/>
    <n v="257"/>
    <n v="257"/>
    <x v="0"/>
    <n v="0"/>
    <x v="0"/>
  </r>
  <r>
    <x v="10"/>
    <x v="1"/>
    <x v="0"/>
    <n v="80"/>
    <s v="184"/>
    <x v="1"/>
    <x v="1"/>
    <s v="109"/>
    <n v="0"/>
    <n v="219"/>
    <n v="219"/>
    <x v="0"/>
    <n v="0"/>
    <x v="0"/>
  </r>
  <r>
    <x v="31"/>
    <x v="1"/>
    <x v="0"/>
    <n v="81"/>
    <s v="160"/>
    <x v="1"/>
    <x v="1"/>
    <s v="109"/>
    <n v="0"/>
    <n v="256"/>
    <n v="256"/>
    <x v="0"/>
    <n v="0"/>
    <x v="0"/>
  </r>
  <r>
    <x v="7"/>
    <x v="0"/>
    <x v="0"/>
    <n v="70"/>
    <n v="160.5"/>
    <x v="1"/>
    <x v="1"/>
    <s v="109"/>
    <n v="0"/>
    <n v="267"/>
    <n v="267"/>
    <x v="0"/>
    <n v="0"/>
    <x v="0"/>
  </r>
  <r>
    <x v="34"/>
    <x v="1"/>
    <x v="0"/>
    <n v="76"/>
    <n v="143.5"/>
    <x v="1"/>
    <x v="1"/>
    <s v="109"/>
    <n v="0"/>
    <n v="248"/>
    <n v="248"/>
    <x v="0"/>
    <n v="0"/>
    <x v="0"/>
  </r>
  <r>
    <x v="28"/>
    <x v="0"/>
    <x v="0"/>
    <n v="75"/>
    <s v="158"/>
    <x v="1"/>
    <x v="1"/>
    <s v="109"/>
    <n v="0"/>
    <n v="204"/>
    <n v="204"/>
    <x v="0"/>
    <n v="0"/>
    <x v="0"/>
  </r>
  <r>
    <x v="8"/>
    <x v="0"/>
    <x v="0"/>
    <n v="60"/>
    <s v="176"/>
    <x v="1"/>
    <x v="1"/>
    <s v="109"/>
    <n v="0"/>
    <n v="198"/>
    <n v="198"/>
    <x v="1"/>
    <n v="0"/>
    <x v="1"/>
  </r>
  <r>
    <x v="14"/>
    <x v="0"/>
    <x v="0"/>
    <n v="60"/>
    <n v="175.5"/>
    <x v="1"/>
    <x v="1"/>
    <s v="113"/>
    <n v="0"/>
    <n v="226"/>
    <n v="226"/>
    <x v="0"/>
    <n v="0"/>
    <x v="0"/>
  </r>
  <r>
    <x v="10"/>
    <x v="1"/>
    <x v="0"/>
    <n v="115"/>
    <s v="170"/>
    <x v="1"/>
    <x v="1"/>
    <s v="113"/>
    <n v="0"/>
    <n v="230"/>
    <n v="230"/>
    <x v="0"/>
    <n v="0"/>
    <x v="0"/>
  </r>
  <r>
    <x v="4"/>
    <x v="0"/>
    <x v="0"/>
    <n v="63"/>
    <n v="192.5"/>
    <x v="1"/>
    <x v="1"/>
    <s v="113"/>
    <n v="0"/>
    <n v="321"/>
    <n v="321"/>
    <x v="0"/>
    <n v="0"/>
    <x v="0"/>
  </r>
  <r>
    <x v="32"/>
    <x v="1"/>
    <x v="0"/>
    <n v="100"/>
    <s v="169"/>
    <x v="1"/>
    <x v="1"/>
    <s v="117"/>
    <n v="0"/>
    <n v="212"/>
    <n v="212"/>
    <x v="0"/>
    <n v="0"/>
    <x v="0"/>
  </r>
  <r>
    <x v="31"/>
    <x v="1"/>
    <x v="0"/>
    <n v="85"/>
    <s v="182"/>
    <x v="1"/>
    <x v="1"/>
    <s v="121"/>
    <n v="0"/>
    <n v="272"/>
    <n v="272"/>
    <x v="0"/>
    <n v="0"/>
    <x v="0"/>
  </r>
  <r>
    <x v="31"/>
    <x v="1"/>
    <x v="0"/>
    <n v="85"/>
    <s v="189"/>
    <x v="1"/>
    <x v="1"/>
    <s v="121"/>
    <n v="0"/>
    <n v="217"/>
    <n v="217"/>
    <x v="0"/>
    <n v="0"/>
    <x v="0"/>
  </r>
  <r>
    <x v="31"/>
    <x v="1"/>
    <x v="0"/>
    <n v="68"/>
    <s v="200"/>
    <x v="1"/>
    <x v="1"/>
    <s v="125"/>
    <n v="0"/>
    <n v="265"/>
    <n v="265"/>
    <x v="0"/>
    <n v="0"/>
    <x v="0"/>
  </r>
  <r>
    <x v="8"/>
    <x v="1"/>
    <x v="0"/>
    <n v="90"/>
    <s v="190"/>
    <x v="1"/>
    <x v="1"/>
    <s v="130"/>
    <n v="0"/>
    <n v="208"/>
    <n v="208"/>
    <x v="0"/>
    <n v="0"/>
    <x v="0"/>
  </r>
  <r>
    <x v="29"/>
    <x v="1"/>
    <x v="0"/>
    <n v="96"/>
    <s v="248"/>
    <x v="1"/>
    <x v="1"/>
    <s v="130"/>
    <n v="0"/>
    <n v="298"/>
    <n v="298"/>
    <x v="0"/>
    <n v="0"/>
    <x v="0"/>
  </r>
  <r>
    <x v="32"/>
    <x v="1"/>
    <x v="0"/>
    <n v="85"/>
    <s v="190"/>
    <x v="1"/>
    <x v="1"/>
    <s v="130"/>
    <n v="0"/>
    <n v="260"/>
    <n v="260"/>
    <x v="0"/>
    <n v="0"/>
    <x v="0"/>
  </r>
  <r>
    <x v="17"/>
    <x v="1"/>
    <x v="0"/>
    <n v="73"/>
    <n v="113.5"/>
    <x v="0"/>
    <x v="0"/>
    <s v="65.5"/>
    <n v="0"/>
    <n v="170"/>
    <n v="170"/>
    <x v="1"/>
    <n v="0"/>
    <x v="1"/>
  </r>
  <r>
    <x v="25"/>
    <x v="1"/>
    <x v="0"/>
    <n v="71"/>
    <n v="98.5"/>
    <x v="0"/>
    <x v="0"/>
    <s v="69.5"/>
    <n v="0"/>
    <n v="170"/>
    <n v="170"/>
    <x v="1"/>
    <n v="0"/>
    <x v="1"/>
  </r>
  <r>
    <x v="20"/>
    <x v="0"/>
    <x v="0"/>
    <n v="75"/>
    <s v="123"/>
    <x v="0"/>
    <x v="0"/>
    <s v="73.5"/>
    <n v="0"/>
    <n v="273"/>
    <n v="273"/>
    <x v="0"/>
    <n v="0"/>
    <x v="0"/>
  </r>
  <r>
    <x v="15"/>
    <x v="1"/>
    <x v="0"/>
    <n v="61"/>
    <s v="107"/>
    <x v="0"/>
    <x v="0"/>
    <s v="73.5"/>
    <n v="0"/>
    <n v="220"/>
    <n v="220"/>
    <x v="0"/>
    <n v="0"/>
    <x v="0"/>
  </r>
  <r>
    <x v="19"/>
    <x v="1"/>
    <x v="0"/>
    <n v="63"/>
    <n v="112.5"/>
    <x v="0"/>
    <x v="0"/>
    <s v="73.5"/>
    <n v="0"/>
    <n v="230"/>
    <n v="230"/>
    <x v="0"/>
    <n v="0"/>
    <x v="0"/>
  </r>
  <r>
    <x v="12"/>
    <x v="0"/>
    <x v="0"/>
    <n v="77"/>
    <n v="120.5"/>
    <x v="0"/>
    <x v="0"/>
    <s v="73.5"/>
    <n v="0"/>
    <n v="222"/>
    <n v="222"/>
    <x v="0"/>
    <n v="0"/>
    <x v="0"/>
  </r>
  <r>
    <x v="11"/>
    <x v="1"/>
    <x v="0"/>
    <n v="72"/>
    <n v="128.5"/>
    <x v="0"/>
    <x v="0"/>
    <s v="73.5"/>
    <n v="0"/>
    <n v="279"/>
    <n v="279"/>
    <x v="0"/>
    <n v="0"/>
    <x v="0"/>
  </r>
  <r>
    <x v="19"/>
    <x v="1"/>
    <x v="0"/>
    <n v="70"/>
    <n v="112.5"/>
    <x v="0"/>
    <x v="0"/>
    <s v="73.5"/>
    <n v="0"/>
    <n v="203"/>
    <n v="203"/>
    <x v="0"/>
    <n v="0"/>
    <x v="0"/>
  </r>
  <r>
    <x v="5"/>
    <x v="0"/>
    <x v="0"/>
    <n v="60"/>
    <n v="107.5"/>
    <x v="0"/>
    <x v="0"/>
    <s v="73.5"/>
    <n v="0"/>
    <n v="206"/>
    <n v="206"/>
    <x v="0"/>
    <n v="0"/>
    <x v="0"/>
  </r>
  <r>
    <x v="28"/>
    <x v="0"/>
    <x v="0"/>
    <n v="98"/>
    <s v="130"/>
    <x v="0"/>
    <x v="0"/>
    <s v="73.5"/>
    <n v="0"/>
    <n v="248"/>
    <n v="248"/>
    <x v="0"/>
    <n v="0"/>
    <x v="0"/>
  </r>
  <r>
    <x v="19"/>
    <x v="1"/>
    <x v="0"/>
    <n v="75"/>
    <s v="107"/>
    <x v="0"/>
    <x v="0"/>
    <s v="73.5"/>
    <n v="0"/>
    <n v="209"/>
    <n v="209"/>
    <x v="0"/>
    <n v="0"/>
    <x v="0"/>
  </r>
  <r>
    <x v="7"/>
    <x v="1"/>
    <x v="0"/>
    <n v="96"/>
    <s v="150"/>
    <x v="1"/>
    <x v="1"/>
    <s v="77.5"/>
    <n v="0"/>
    <n v="265"/>
    <n v="265"/>
    <x v="0"/>
    <n v="0"/>
    <x v="0"/>
  </r>
  <r>
    <x v="18"/>
    <x v="1"/>
    <x v="0"/>
    <n v="66"/>
    <n v="136.5"/>
    <x v="0"/>
    <x v="0"/>
    <s v="77.5"/>
    <n v="0"/>
    <n v="173"/>
    <n v="173"/>
    <x v="1"/>
    <n v="0"/>
    <x v="1"/>
  </r>
  <r>
    <x v="9"/>
    <x v="0"/>
    <x v="0"/>
    <n v="88"/>
    <n v="117.5"/>
    <x v="0"/>
    <x v="0"/>
    <s v="77.5"/>
    <n v="0"/>
    <n v="203"/>
    <n v="203"/>
    <x v="0"/>
    <n v="0"/>
    <x v="0"/>
  </r>
  <r>
    <x v="12"/>
    <x v="0"/>
    <x v="0"/>
    <n v="55"/>
    <n v="117.5"/>
    <x v="0"/>
    <x v="0"/>
    <s v="77.5"/>
    <n v="0"/>
    <n v="217"/>
    <n v="217"/>
    <x v="0"/>
    <n v="0"/>
    <x v="0"/>
  </r>
  <r>
    <x v="31"/>
    <x v="0"/>
    <x v="0"/>
    <n v="63"/>
    <s v="130"/>
    <x v="0"/>
    <x v="0"/>
    <s v="77.5"/>
    <n v="0"/>
    <n v="227"/>
    <n v="227"/>
    <x v="0"/>
    <n v="0"/>
    <x v="0"/>
  </r>
  <r>
    <x v="27"/>
    <x v="1"/>
    <x v="0"/>
    <n v="70"/>
    <n v="127.5"/>
    <x v="0"/>
    <x v="0"/>
    <s v="77.5"/>
    <n v="0"/>
    <n v="239"/>
    <n v="239"/>
    <x v="0"/>
    <n v="0"/>
    <x v="0"/>
  </r>
  <r>
    <x v="2"/>
    <x v="1"/>
    <x v="0"/>
    <n v="75"/>
    <n v="146.5"/>
    <x v="1"/>
    <x v="1"/>
    <s v="77.5"/>
    <n v="0"/>
    <n v="223"/>
    <n v="223"/>
    <x v="0"/>
    <n v="0"/>
    <x v="0"/>
  </r>
  <r>
    <x v="11"/>
    <x v="1"/>
    <x v="0"/>
    <n v="75"/>
    <s v="120"/>
    <x v="0"/>
    <x v="0"/>
    <s v="77.5"/>
    <n v="0"/>
    <n v="255"/>
    <n v="255"/>
    <x v="0"/>
    <n v="0"/>
    <x v="0"/>
  </r>
  <r>
    <x v="20"/>
    <x v="1"/>
    <x v="0"/>
    <n v="77"/>
    <s v="133"/>
    <x v="0"/>
    <x v="0"/>
    <s v="77.5"/>
    <n v="0"/>
    <n v="213"/>
    <n v="213"/>
    <x v="0"/>
    <n v="0"/>
    <x v="0"/>
  </r>
  <r>
    <x v="27"/>
    <x v="0"/>
    <x v="0"/>
    <n v="68"/>
    <n v="117.5"/>
    <x v="0"/>
    <x v="0"/>
    <s v="77.5"/>
    <n v="0"/>
    <n v="223"/>
    <n v="223"/>
    <x v="0"/>
    <n v="0"/>
    <x v="0"/>
  </r>
  <r>
    <x v="0"/>
    <x v="0"/>
    <x v="0"/>
    <n v="92"/>
    <n v="122.5"/>
    <x v="0"/>
    <x v="0"/>
    <s v="77.5"/>
    <n v="0"/>
    <n v="226"/>
    <n v="226"/>
    <x v="0"/>
    <n v="0"/>
    <x v="0"/>
  </r>
  <r>
    <x v="17"/>
    <x v="1"/>
    <x v="0"/>
    <n v="53"/>
    <n v="117.5"/>
    <x v="0"/>
    <x v="0"/>
    <s v="77.5"/>
    <n v="0"/>
    <n v="232"/>
    <n v="232"/>
    <x v="0"/>
    <n v="0"/>
    <x v="0"/>
  </r>
  <r>
    <x v="30"/>
    <x v="0"/>
    <x v="0"/>
    <n v="75"/>
    <s v="135"/>
    <x v="0"/>
    <x v="0"/>
    <s v="77.5"/>
    <n v="0"/>
    <n v="314"/>
    <n v="314"/>
    <x v="0"/>
    <n v="0"/>
    <x v="0"/>
  </r>
  <r>
    <x v="26"/>
    <x v="1"/>
    <x v="0"/>
    <n v="100"/>
    <n v="112.5"/>
    <x v="0"/>
    <x v="0"/>
    <s v="77.5"/>
    <n v="0"/>
    <n v="226"/>
    <n v="226"/>
    <x v="0"/>
    <n v="0"/>
    <x v="0"/>
  </r>
  <r>
    <x v="3"/>
    <x v="1"/>
    <x v="0"/>
    <n v="95"/>
    <s v="125"/>
    <x v="0"/>
    <x v="0"/>
    <s v="77.5"/>
    <n v="0"/>
    <n v="238"/>
    <n v="238"/>
    <x v="0"/>
    <n v="0"/>
    <x v="0"/>
  </r>
  <r>
    <x v="23"/>
    <x v="0"/>
    <x v="0"/>
    <n v="65"/>
    <n v="143.5"/>
    <x v="1"/>
    <x v="1"/>
    <s v="77.5"/>
    <n v="0"/>
    <n v="224"/>
    <n v="224"/>
    <x v="0"/>
    <n v="0"/>
    <x v="0"/>
  </r>
  <r>
    <x v="6"/>
    <x v="1"/>
    <x v="0"/>
    <n v="77"/>
    <s v="110"/>
    <x v="0"/>
    <x v="0"/>
    <s v="77.5"/>
    <n v="0"/>
    <n v="209"/>
    <n v="209"/>
    <x v="0"/>
    <n v="0"/>
    <x v="0"/>
  </r>
  <r>
    <x v="15"/>
    <x v="0"/>
    <x v="0"/>
    <n v="74"/>
    <n v="131.5"/>
    <x v="0"/>
    <x v="0"/>
    <s v="77.5"/>
    <n v="0"/>
    <n v="155"/>
    <n v="155"/>
    <x v="1"/>
    <n v="0"/>
    <x v="1"/>
  </r>
  <r>
    <x v="12"/>
    <x v="1"/>
    <x v="0"/>
    <n v="63"/>
    <n v="122.5"/>
    <x v="0"/>
    <x v="0"/>
    <s v="77.5"/>
    <n v="0"/>
    <n v="277"/>
    <n v="277"/>
    <x v="0"/>
    <n v="0"/>
    <x v="0"/>
  </r>
  <r>
    <x v="13"/>
    <x v="0"/>
    <x v="0"/>
    <n v="75"/>
    <n v="133.5"/>
    <x v="0"/>
    <x v="0"/>
    <s v="81.5"/>
    <n v="0"/>
    <n v="265"/>
    <n v="265"/>
    <x v="0"/>
    <n v="0"/>
    <x v="0"/>
  </r>
  <r>
    <x v="22"/>
    <x v="1"/>
    <x v="0"/>
    <n v="82"/>
    <n v="127.5"/>
    <x v="0"/>
    <x v="0"/>
    <s v="81.5"/>
    <n v="0"/>
    <n v="280"/>
    <n v="280"/>
    <x v="0"/>
    <n v="0"/>
    <x v="0"/>
  </r>
  <r>
    <x v="1"/>
    <x v="1"/>
    <x v="0"/>
    <n v="72"/>
    <s v="116"/>
    <x v="0"/>
    <x v="0"/>
    <s v="81.5"/>
    <n v="0"/>
    <n v="155"/>
    <n v="155"/>
    <x v="1"/>
    <n v="0"/>
    <x v="1"/>
  </r>
  <r>
    <x v="2"/>
    <x v="0"/>
    <x v="0"/>
    <n v="80"/>
    <s v="139"/>
    <x v="0"/>
    <x v="0"/>
    <s v="81.5"/>
    <n v="0"/>
    <n v="320"/>
    <n v="320"/>
    <x v="0"/>
    <n v="0"/>
    <x v="0"/>
  </r>
  <r>
    <x v="11"/>
    <x v="1"/>
    <x v="0"/>
    <n v="67"/>
    <s v="117"/>
    <x v="0"/>
    <x v="0"/>
    <s v="81.5"/>
    <n v="0"/>
    <n v="244"/>
    <n v="244"/>
    <x v="0"/>
    <n v="0"/>
    <x v="0"/>
  </r>
  <r>
    <x v="18"/>
    <x v="1"/>
    <x v="0"/>
    <n v="88"/>
    <s v="130"/>
    <x v="0"/>
    <x v="0"/>
    <s v="81.5"/>
    <n v="0"/>
    <n v="230"/>
    <n v="230"/>
    <x v="0"/>
    <n v="0"/>
    <x v="0"/>
  </r>
  <r>
    <x v="19"/>
    <x v="0"/>
    <x v="0"/>
    <n v="71"/>
    <s v="112"/>
    <x v="0"/>
    <x v="0"/>
    <s v="85.5"/>
    <n v="0"/>
    <n v="210"/>
    <n v="210"/>
    <x v="0"/>
    <n v="0"/>
    <x v="0"/>
  </r>
  <r>
    <x v="6"/>
    <x v="0"/>
    <x v="0"/>
    <n v="68"/>
    <n v="118.5"/>
    <x v="0"/>
    <x v="0"/>
    <s v="85.5"/>
    <n v="0"/>
    <n v="300"/>
    <n v="300"/>
    <x v="0"/>
    <n v="0"/>
    <x v="0"/>
  </r>
  <r>
    <x v="8"/>
    <x v="1"/>
    <x v="0"/>
    <n v="60"/>
    <n v="136.5"/>
    <x v="0"/>
    <x v="0"/>
    <s v="85.5"/>
    <n v="0"/>
    <n v="225"/>
    <n v="225"/>
    <x v="0"/>
    <n v="0"/>
    <x v="0"/>
  </r>
  <r>
    <x v="28"/>
    <x v="1"/>
    <x v="0"/>
    <n v="76"/>
    <s v="148"/>
    <x v="1"/>
    <x v="1"/>
    <s v="85.5"/>
    <n v="0"/>
    <n v="210"/>
    <n v="210"/>
    <x v="0"/>
    <n v="0"/>
    <x v="0"/>
  </r>
  <r>
    <x v="30"/>
    <x v="1"/>
    <x v="0"/>
    <n v="75"/>
    <n v="187.5"/>
    <x v="1"/>
    <x v="1"/>
    <s v="85.5"/>
    <n v="0"/>
    <n v="320"/>
    <n v="320"/>
    <x v="0"/>
    <n v="0"/>
    <x v="0"/>
  </r>
  <r>
    <x v="2"/>
    <x v="1"/>
    <x v="0"/>
    <n v="68"/>
    <s v="123"/>
    <x v="0"/>
    <x v="0"/>
    <s v="85.5"/>
    <n v="0"/>
    <n v="245"/>
    <n v="245"/>
    <x v="0"/>
    <n v="0"/>
    <x v="0"/>
  </r>
  <r>
    <x v="17"/>
    <x v="0"/>
    <x v="0"/>
    <n v="100"/>
    <n v="120.5"/>
    <x v="0"/>
    <x v="0"/>
    <s v="85.5"/>
    <n v="0"/>
    <n v="255"/>
    <n v="255"/>
    <x v="0"/>
    <n v="0"/>
    <x v="0"/>
  </r>
  <r>
    <x v="30"/>
    <x v="1"/>
    <x v="0"/>
    <n v="78"/>
    <n v="127.5"/>
    <x v="0"/>
    <x v="0"/>
    <s v="85.5"/>
    <n v="0"/>
    <n v="276"/>
    <n v="276"/>
    <x v="0"/>
    <n v="0"/>
    <x v="0"/>
  </r>
  <r>
    <x v="18"/>
    <x v="0"/>
    <x v="0"/>
    <n v="60"/>
    <s v="130"/>
    <x v="0"/>
    <x v="0"/>
    <s v="85.5"/>
    <n v="0"/>
    <n v="211"/>
    <n v="211"/>
    <x v="0"/>
    <n v="0"/>
    <x v="0"/>
  </r>
  <r>
    <x v="7"/>
    <x v="1"/>
    <x v="0"/>
    <n v="60"/>
    <s v="119"/>
    <x v="0"/>
    <x v="0"/>
    <s v="85.5"/>
    <n v="0"/>
    <n v="286"/>
    <n v="286"/>
    <x v="0"/>
    <n v="0"/>
    <x v="0"/>
  </r>
  <r>
    <x v="3"/>
    <x v="1"/>
    <x v="0"/>
    <n v="95"/>
    <s v="129"/>
    <x v="0"/>
    <x v="0"/>
    <s v="85.5"/>
    <n v="0"/>
    <n v="256"/>
    <n v="256"/>
    <x v="0"/>
    <n v="0"/>
    <x v="0"/>
  </r>
  <r>
    <x v="3"/>
    <x v="1"/>
    <x v="0"/>
    <n v="87"/>
    <s v="121"/>
    <x v="0"/>
    <x v="0"/>
    <s v="85.5"/>
    <n v="0"/>
    <n v="190"/>
    <n v="190"/>
    <x v="1"/>
    <n v="0"/>
    <x v="1"/>
  </r>
  <r>
    <x v="17"/>
    <x v="0"/>
    <x v="0"/>
    <n v="58"/>
    <s v="132"/>
    <x v="0"/>
    <x v="0"/>
    <s v="85.5"/>
    <n v="0"/>
    <n v="298"/>
    <n v="298"/>
    <x v="0"/>
    <n v="0"/>
    <x v="0"/>
  </r>
  <r>
    <x v="19"/>
    <x v="1"/>
    <x v="0"/>
    <n v="95"/>
    <s v="116"/>
    <x v="0"/>
    <x v="0"/>
    <s v="85.5"/>
    <n v="0"/>
    <n v="180"/>
    <n v="180"/>
    <x v="1"/>
    <n v="0"/>
    <x v="1"/>
  </r>
  <r>
    <x v="13"/>
    <x v="1"/>
    <x v="0"/>
    <n v="100"/>
    <n v="132.5"/>
    <x v="0"/>
    <x v="0"/>
    <s v="85.5"/>
    <n v="0"/>
    <n v="274"/>
    <n v="274"/>
    <x v="0"/>
    <n v="0"/>
    <x v="0"/>
  </r>
  <r>
    <x v="29"/>
    <x v="1"/>
    <x v="0"/>
    <n v="65"/>
    <s v="126"/>
    <x v="0"/>
    <x v="0"/>
    <s v="85.5"/>
    <n v="0"/>
    <n v="281"/>
    <n v="281"/>
    <x v="0"/>
    <n v="0"/>
    <x v="0"/>
  </r>
  <r>
    <x v="32"/>
    <x v="1"/>
    <x v="0"/>
    <n v="63"/>
    <s v="121"/>
    <x v="0"/>
    <x v="0"/>
    <s v="85.5"/>
    <n v="0"/>
    <n v="229"/>
    <n v="229"/>
    <x v="0"/>
    <n v="0"/>
    <x v="0"/>
  </r>
  <r>
    <x v="18"/>
    <x v="0"/>
    <x v="0"/>
    <n v="75"/>
    <s v="133"/>
    <x v="0"/>
    <x v="0"/>
    <s v="85.5"/>
    <n v="0"/>
    <n v="210"/>
    <n v="210"/>
    <x v="0"/>
    <n v="0"/>
    <x v="0"/>
  </r>
  <r>
    <x v="31"/>
    <x v="1"/>
    <x v="0"/>
    <n v="68"/>
    <n v="125.5"/>
    <x v="0"/>
    <x v="0"/>
    <s v="85.5"/>
    <n v="0"/>
    <n v="325"/>
    <n v="325"/>
    <x v="0"/>
    <n v="0"/>
    <x v="0"/>
  </r>
  <r>
    <x v="2"/>
    <x v="1"/>
    <x v="0"/>
    <n v="58"/>
    <n v="137.5"/>
    <x v="0"/>
    <x v="0"/>
    <s v="89.5"/>
    <n v="0"/>
    <n v="234"/>
    <n v="234"/>
    <x v="0"/>
    <n v="0"/>
    <x v="0"/>
  </r>
  <r>
    <x v="3"/>
    <x v="0"/>
    <x v="0"/>
    <n v="75"/>
    <s v="132"/>
    <x v="0"/>
    <x v="0"/>
    <s v="89.5"/>
    <n v="0"/>
    <n v="240"/>
    <n v="240"/>
    <x v="0"/>
    <n v="0"/>
    <x v="0"/>
  </r>
  <r>
    <x v="23"/>
    <x v="0"/>
    <x v="0"/>
    <n v="90"/>
    <s v="133"/>
    <x v="0"/>
    <x v="0"/>
    <s v="89.5"/>
    <n v="0"/>
    <n v="250"/>
    <n v="250"/>
    <x v="0"/>
    <n v="0"/>
    <x v="0"/>
  </r>
  <r>
    <x v="4"/>
    <x v="1"/>
    <x v="0"/>
    <n v="86"/>
    <s v="148"/>
    <x v="1"/>
    <x v="1"/>
    <s v="89.5"/>
    <n v="0"/>
    <n v="277"/>
    <n v="277"/>
    <x v="0"/>
    <n v="0"/>
    <x v="0"/>
  </r>
  <r>
    <x v="31"/>
    <x v="0"/>
    <x v="0"/>
    <n v="78"/>
    <n v="164.5"/>
    <x v="1"/>
    <x v="1"/>
    <s v="93.5"/>
    <n v="0"/>
    <n v="201"/>
    <n v="201"/>
    <x v="0"/>
    <n v="0"/>
    <x v="0"/>
  </r>
  <r>
    <x v="27"/>
    <x v="1"/>
    <x v="0"/>
    <n v="65"/>
    <n v="142.5"/>
    <x v="1"/>
    <x v="1"/>
    <s v="93.5"/>
    <n v="0"/>
    <n v="320"/>
    <n v="320"/>
    <x v="0"/>
    <n v="0"/>
    <x v="0"/>
  </r>
  <r>
    <x v="5"/>
    <x v="1"/>
    <x v="0"/>
    <n v="85"/>
    <s v="155"/>
    <x v="1"/>
    <x v="1"/>
    <s v="93.5"/>
    <n v="0"/>
    <n v="249"/>
    <n v="249"/>
    <x v="0"/>
    <n v="0"/>
    <x v="0"/>
  </r>
  <r>
    <x v="9"/>
    <x v="1"/>
    <x v="0"/>
    <n v="85"/>
    <n v="129.5"/>
    <x v="0"/>
    <x v="0"/>
    <s v="93.5"/>
    <n v="0"/>
    <n v="195"/>
    <n v="195"/>
    <x v="1"/>
    <n v="0"/>
    <x v="1"/>
  </r>
  <r>
    <x v="16"/>
    <x v="0"/>
    <x v="0"/>
    <n v="65"/>
    <n v="152.5"/>
    <x v="1"/>
    <x v="1"/>
    <s v="97.5"/>
    <n v="0"/>
    <m/>
    <s v="Desconocido"/>
    <x v="1"/>
    <n v="0"/>
    <x v="1"/>
  </r>
  <r>
    <x v="16"/>
    <x v="1"/>
    <x v="0"/>
    <n v="72"/>
    <n v="185.5"/>
    <x v="1"/>
    <x v="1"/>
    <s v="97.5"/>
    <n v="0"/>
    <n v="220"/>
    <n v="220"/>
    <x v="0"/>
    <n v="0"/>
    <x v="0"/>
  </r>
  <r>
    <x v="3"/>
    <x v="1"/>
    <x v="0"/>
    <n v="75"/>
    <n v="142.5"/>
    <x v="1"/>
    <x v="1"/>
    <s v="97.5"/>
    <n v="0"/>
    <n v="230"/>
    <n v="230"/>
    <x v="0"/>
    <n v="0"/>
    <x v="0"/>
  </r>
  <r>
    <x v="2"/>
    <x v="1"/>
    <x v="0"/>
    <n v="75"/>
    <s v="151"/>
    <x v="1"/>
    <x v="1"/>
    <s v="97.5"/>
    <n v="0"/>
    <n v="249"/>
    <n v="249"/>
    <x v="0"/>
    <n v="0"/>
    <x v="0"/>
  </r>
  <r>
    <x v="20"/>
    <x v="1"/>
    <x v="0"/>
    <n v="85"/>
    <s v="185"/>
    <x v="1"/>
    <x v="1"/>
    <s v="97.5"/>
    <n v="0"/>
    <n v="218"/>
    <n v="218"/>
    <x v="0"/>
    <n v="0"/>
    <x v="0"/>
  </r>
  <r>
    <x v="29"/>
    <x v="0"/>
    <x v="0"/>
    <n v="70"/>
    <s v="140"/>
    <x v="1"/>
    <x v="1"/>
    <s v="97.5"/>
    <n v="0"/>
    <n v="208"/>
    <n v="208"/>
    <x v="0"/>
    <n v="0"/>
    <x v="0"/>
  </r>
  <r>
    <x v="5"/>
    <x v="0"/>
    <x v="0"/>
    <n v="75"/>
    <s v="181"/>
    <x v="1"/>
    <x v="1"/>
    <s v="97.5"/>
    <n v="0"/>
    <n v="210"/>
    <n v="210"/>
    <x v="0"/>
    <n v="0"/>
    <x v="0"/>
  </r>
  <r>
    <x v="23"/>
    <x v="0"/>
    <x v="0"/>
    <n v="63"/>
    <s v="135"/>
    <x v="0"/>
    <x v="0"/>
    <s v="97.5"/>
    <n v="0"/>
    <n v="173"/>
    <n v="173"/>
    <x v="1"/>
    <n v="0"/>
    <x v="1"/>
  </r>
  <r>
    <x v="29"/>
    <x v="1"/>
    <x v="0"/>
    <n v="76"/>
    <s v="162"/>
    <x v="1"/>
    <x v="1"/>
    <s v="97.5"/>
    <n v="0"/>
    <n v="258"/>
    <n v="258"/>
    <x v="0"/>
    <n v="0"/>
    <x v="0"/>
  </r>
  <r>
    <x v="34"/>
    <x v="0"/>
    <x v="0"/>
    <n v="66"/>
    <n v="146.5"/>
    <x v="1"/>
    <x v="1"/>
    <s v="97.5"/>
    <n v="0"/>
    <n v="283"/>
    <n v="283"/>
    <x v="0"/>
    <n v="0"/>
    <x v="0"/>
  </r>
  <r>
    <x v="29"/>
    <x v="0"/>
    <x v="0"/>
    <n v="85"/>
    <s v="135"/>
    <x v="0"/>
    <x v="0"/>
    <s v="97.5"/>
    <n v="0"/>
    <n v="241"/>
    <n v="241"/>
    <x v="0"/>
    <n v="0"/>
    <x v="0"/>
  </r>
  <r>
    <x v="9"/>
    <x v="1"/>
    <x v="0"/>
    <n v="60"/>
    <n v="137.5"/>
    <x v="0"/>
    <x v="0"/>
    <s v="101.5"/>
    <n v="0"/>
    <n v="220"/>
    <n v="220"/>
    <x v="0"/>
    <n v="0"/>
    <x v="0"/>
  </r>
  <r>
    <x v="11"/>
    <x v="1"/>
    <x v="0"/>
    <n v="74"/>
    <s v="174"/>
    <x v="1"/>
    <x v="1"/>
    <s v="101.5"/>
    <n v="0"/>
    <n v="249"/>
    <n v="249"/>
    <x v="0"/>
    <n v="0"/>
    <x v="0"/>
  </r>
  <r>
    <x v="31"/>
    <x v="1"/>
    <x v="0"/>
    <n v="80"/>
    <n v="174.5"/>
    <x v="1"/>
    <x v="1"/>
    <s v="101.5"/>
    <n v="0"/>
    <n v="270"/>
    <n v="270"/>
    <x v="0"/>
    <n v="0"/>
    <x v="0"/>
  </r>
  <r>
    <x v="0"/>
    <x v="1"/>
    <x v="0"/>
    <n v="91"/>
    <n v="171.5"/>
    <x v="1"/>
    <x v="1"/>
    <s v="105.5"/>
    <n v="0"/>
    <n v="237"/>
    <n v="237"/>
    <x v="0"/>
    <n v="0"/>
    <x v="0"/>
  </r>
  <r>
    <x v="8"/>
    <x v="1"/>
    <x v="0"/>
    <n v="73"/>
    <s v="165"/>
    <x v="1"/>
    <x v="1"/>
    <s v="105.5"/>
    <n v="0"/>
    <n v="279"/>
    <n v="279"/>
    <x v="0"/>
    <n v="0"/>
    <x v="0"/>
  </r>
  <r>
    <x v="2"/>
    <x v="1"/>
    <x v="0"/>
    <n v="87"/>
    <n v="85.5"/>
    <x v="0"/>
    <x v="0"/>
    <s v="51"/>
    <n v="0"/>
    <n v="260"/>
    <n v="260"/>
    <x v="0"/>
    <n v="0"/>
    <x v="0"/>
  </r>
  <r>
    <x v="15"/>
    <x v="1"/>
    <x v="0"/>
    <n v="85"/>
    <s v="105"/>
    <x v="0"/>
    <x v="0"/>
    <s v="57"/>
    <n v="0"/>
    <n v="186"/>
    <n v="186"/>
    <x v="1"/>
    <n v="0"/>
    <x v="1"/>
  </r>
  <r>
    <x v="23"/>
    <x v="1"/>
    <x v="0"/>
    <n v="90"/>
    <n v="95.5"/>
    <x v="0"/>
    <x v="0"/>
    <s v="59"/>
    <n v="0"/>
    <n v="260"/>
    <n v="260"/>
    <x v="0"/>
    <n v="0"/>
    <x v="0"/>
  </r>
  <r>
    <x v="13"/>
    <x v="0"/>
    <x v="0"/>
    <n v="70"/>
    <s v="173"/>
    <x v="1"/>
    <x v="1"/>
    <s v="59"/>
    <n v="0"/>
    <n v="175"/>
    <n v="175"/>
    <x v="1"/>
    <n v="0"/>
    <x v="1"/>
  </r>
  <r>
    <x v="32"/>
    <x v="0"/>
    <x v="0"/>
    <n v="57"/>
    <s v="132"/>
    <x v="0"/>
    <x v="0"/>
    <s v="59"/>
    <n v="0"/>
    <n v="227"/>
    <n v="227"/>
    <x v="0"/>
    <n v="0"/>
    <x v="0"/>
  </r>
  <r>
    <x v="31"/>
    <x v="1"/>
    <x v="0"/>
    <n v="72"/>
    <s v="102"/>
    <x v="0"/>
    <x v="0"/>
    <s v="59"/>
    <n v="0"/>
    <n v="219"/>
    <n v="219"/>
    <x v="0"/>
    <n v="0"/>
    <x v="0"/>
  </r>
  <r>
    <x v="24"/>
    <x v="1"/>
    <x v="0"/>
    <n v="63"/>
    <s v="101"/>
    <x v="0"/>
    <x v="0"/>
    <s v="59"/>
    <n v="0"/>
    <n v="281"/>
    <n v="281"/>
    <x v="0"/>
    <n v="0"/>
    <x v="0"/>
  </r>
  <r>
    <x v="6"/>
    <x v="1"/>
    <x v="0"/>
    <n v="70"/>
    <s v="99"/>
    <x v="0"/>
    <x v="0"/>
    <s v="59"/>
    <n v="0"/>
    <n v="185"/>
    <n v="185"/>
    <x v="1"/>
    <n v="0"/>
    <x v="1"/>
  </r>
  <r>
    <x v="13"/>
    <x v="1"/>
    <x v="0"/>
    <n v="80"/>
    <s v="107"/>
    <x v="0"/>
    <x v="0"/>
    <s v="61"/>
    <n v="0"/>
    <n v="197"/>
    <n v="197"/>
    <x v="1"/>
    <n v="0"/>
    <x v="1"/>
  </r>
  <r>
    <x v="20"/>
    <x v="0"/>
    <x v="0"/>
    <n v="68"/>
    <s v="129"/>
    <x v="0"/>
    <x v="0"/>
    <s v="61"/>
    <n v="0"/>
    <n v="217"/>
    <n v="217"/>
    <x v="0"/>
    <n v="0"/>
    <x v="0"/>
  </r>
  <r>
    <x v="10"/>
    <x v="1"/>
    <x v="0"/>
    <n v="80"/>
    <s v="115"/>
    <x v="0"/>
    <x v="0"/>
    <s v="61"/>
    <n v="0"/>
    <n v="246"/>
    <n v="246"/>
    <x v="0"/>
    <n v="0"/>
    <x v="0"/>
  </r>
  <r>
    <x v="14"/>
    <x v="1"/>
    <x v="0"/>
    <n v="79"/>
    <s v="113"/>
    <x v="0"/>
    <x v="0"/>
    <s v="61"/>
    <n v="0"/>
    <n v="254"/>
    <n v="254"/>
    <x v="0"/>
    <n v="0"/>
    <x v="0"/>
  </r>
  <r>
    <x v="20"/>
    <x v="0"/>
    <x v="0"/>
    <n v="70"/>
    <s v="102"/>
    <x v="0"/>
    <x v="0"/>
    <s v="61"/>
    <n v="0"/>
    <n v="227"/>
    <n v="227"/>
    <x v="0"/>
    <n v="0"/>
    <x v="0"/>
  </r>
  <r>
    <x v="7"/>
    <x v="1"/>
    <x v="0"/>
    <n v="65"/>
    <s v="96"/>
    <x v="0"/>
    <x v="0"/>
    <s v="63"/>
    <n v="0"/>
    <n v="208"/>
    <n v="208"/>
    <x v="0"/>
    <n v="0"/>
    <x v="0"/>
  </r>
  <r>
    <x v="13"/>
    <x v="1"/>
    <x v="0"/>
    <n v="83"/>
    <s v="97"/>
    <x v="0"/>
    <x v="0"/>
    <s v="63"/>
    <n v="0"/>
    <n v="205"/>
    <n v="205"/>
    <x v="0"/>
    <n v="0"/>
    <x v="0"/>
  </r>
  <r>
    <x v="29"/>
    <x v="0"/>
    <x v="0"/>
    <n v="75"/>
    <s v="111"/>
    <x v="0"/>
    <x v="0"/>
    <s v="63"/>
    <n v="0"/>
    <n v="275"/>
    <n v="275"/>
    <x v="0"/>
    <n v="0"/>
    <x v="0"/>
  </r>
  <r>
    <x v="9"/>
    <x v="1"/>
    <x v="0"/>
    <n v="60"/>
    <s v="112"/>
    <x v="0"/>
    <x v="0"/>
    <s v="63"/>
    <n v="0"/>
    <n v="164"/>
    <n v="164"/>
    <x v="1"/>
    <n v="0"/>
    <x v="1"/>
  </r>
  <r>
    <x v="28"/>
    <x v="1"/>
    <x v="0"/>
    <n v="70"/>
    <s v="193"/>
    <x v="1"/>
    <x v="1"/>
    <s v="63"/>
    <n v="0"/>
    <n v="293"/>
    <n v="293"/>
    <x v="0"/>
    <n v="0"/>
    <x v="0"/>
  </r>
  <r>
    <x v="27"/>
    <x v="0"/>
    <x v="0"/>
    <n v="90"/>
    <s v="112"/>
    <x v="0"/>
    <x v="0"/>
    <s v="66"/>
    <n v="0"/>
    <n v="216"/>
    <n v="216"/>
    <x v="0"/>
    <n v="0"/>
    <x v="0"/>
  </r>
  <r>
    <x v="14"/>
    <x v="0"/>
    <x v="0"/>
    <n v="60"/>
    <s v="107"/>
    <x v="0"/>
    <x v="0"/>
    <s v="66"/>
    <n v="0"/>
    <n v="252"/>
    <n v="252"/>
    <x v="0"/>
    <n v="0"/>
    <x v="0"/>
  </r>
  <r>
    <x v="26"/>
    <x v="1"/>
    <x v="0"/>
    <n v="78"/>
    <s v="108"/>
    <x v="0"/>
    <x v="0"/>
    <s v="66"/>
    <n v="0"/>
    <n v="189"/>
    <n v="189"/>
    <x v="1"/>
    <n v="0"/>
    <x v="1"/>
  </r>
  <r>
    <x v="33"/>
    <x v="0"/>
    <x v="0"/>
    <n v="75"/>
    <s v="108"/>
    <x v="0"/>
    <x v="0"/>
    <s v="66"/>
    <n v="0"/>
    <n v="233"/>
    <n v="233"/>
    <x v="0"/>
    <n v="0"/>
    <x v="0"/>
  </r>
  <r>
    <x v="9"/>
    <x v="0"/>
    <x v="0"/>
    <n v="90"/>
    <s v="108"/>
    <x v="0"/>
    <x v="0"/>
    <s v="66"/>
    <n v="0"/>
    <n v="224"/>
    <n v="224"/>
    <x v="0"/>
    <n v="0"/>
    <x v="0"/>
  </r>
  <r>
    <x v="30"/>
    <x v="0"/>
    <x v="0"/>
    <n v="44"/>
    <n v="100.5"/>
    <x v="0"/>
    <x v="0"/>
    <s v="66"/>
    <n v="0"/>
    <n v="229"/>
    <n v="229"/>
    <x v="0"/>
    <n v="0"/>
    <x v="0"/>
  </r>
  <r>
    <x v="1"/>
    <x v="1"/>
    <x v="0"/>
    <n v="66"/>
    <s v="116"/>
    <x v="0"/>
    <x v="0"/>
    <s v="66"/>
    <n v="0"/>
    <n v="262"/>
    <n v="262"/>
    <x v="0"/>
    <n v="0"/>
    <x v="0"/>
  </r>
  <r>
    <x v="28"/>
    <x v="1"/>
    <x v="0"/>
    <n v="55"/>
    <s v="126"/>
    <x v="0"/>
    <x v="0"/>
    <s v="66"/>
    <n v="0"/>
    <n v="232"/>
    <n v="232"/>
    <x v="0"/>
    <n v="0"/>
    <x v="0"/>
  </r>
  <r>
    <x v="19"/>
    <x v="0"/>
    <x v="0"/>
    <n v="74"/>
    <s v="121"/>
    <x v="0"/>
    <x v="0"/>
    <s v="66"/>
    <n v="0"/>
    <n v="219"/>
    <n v="219"/>
    <x v="0"/>
    <n v="0"/>
    <x v="0"/>
  </r>
  <r>
    <x v="6"/>
    <x v="1"/>
    <x v="0"/>
    <n v="70"/>
    <s v="104"/>
    <x v="0"/>
    <x v="0"/>
    <s v="66"/>
    <n v="0"/>
    <n v="169"/>
    <n v="169"/>
    <x v="1"/>
    <n v="0"/>
    <x v="1"/>
  </r>
  <r>
    <x v="5"/>
    <x v="1"/>
    <x v="0"/>
    <n v="67"/>
    <n v="110.5"/>
    <x v="0"/>
    <x v="0"/>
    <s v="66"/>
    <n v="0"/>
    <n v="240"/>
    <n v="240"/>
    <x v="0"/>
    <n v="0"/>
    <x v="0"/>
  </r>
  <r>
    <x v="0"/>
    <x v="1"/>
    <x v="0"/>
    <n v="85"/>
    <s v="103"/>
    <x v="0"/>
    <x v="0"/>
    <s v="66"/>
    <n v="0"/>
    <n v="241"/>
    <n v="241"/>
    <x v="0"/>
    <n v="0"/>
    <x v="0"/>
  </r>
  <r>
    <x v="34"/>
    <x v="1"/>
    <x v="0"/>
    <n v="70"/>
    <n v="102.5"/>
    <x v="0"/>
    <x v="0"/>
    <s v="66"/>
    <n v="0"/>
    <n v="231"/>
    <n v="231"/>
    <x v="0"/>
    <n v="0"/>
    <x v="0"/>
  </r>
  <r>
    <x v="27"/>
    <x v="0"/>
    <x v="0"/>
    <n v="63"/>
    <s v="98"/>
    <x v="0"/>
    <x v="0"/>
    <s v="66"/>
    <n v="0"/>
    <n v="154"/>
    <n v="154"/>
    <x v="1"/>
    <n v="0"/>
    <x v="1"/>
  </r>
  <r>
    <x v="28"/>
    <x v="1"/>
    <x v="0"/>
    <n v="70"/>
    <s v="123"/>
    <x v="0"/>
    <x v="0"/>
    <s v="66"/>
    <n v="0"/>
    <n v="238"/>
    <n v="238"/>
    <x v="0"/>
    <n v="0"/>
    <x v="0"/>
  </r>
  <r>
    <x v="9"/>
    <x v="0"/>
    <x v="0"/>
    <n v="80"/>
    <s v="106"/>
    <x v="0"/>
    <x v="0"/>
    <s v="70"/>
    <n v="0"/>
    <n v="195"/>
    <n v="195"/>
    <x v="1"/>
    <n v="0"/>
    <x v="1"/>
  </r>
  <r>
    <x v="31"/>
    <x v="0"/>
    <x v="0"/>
    <n v="55"/>
    <s v="124"/>
    <x v="0"/>
    <x v="0"/>
    <s v="70"/>
    <n v="0"/>
    <n v="246"/>
    <n v="246"/>
    <x v="0"/>
    <n v="0"/>
    <x v="0"/>
  </r>
  <r>
    <x v="11"/>
    <x v="1"/>
    <x v="0"/>
    <n v="60"/>
    <s v="96"/>
    <x v="0"/>
    <x v="0"/>
    <s v="70"/>
    <n v="0"/>
    <n v="196"/>
    <n v="196"/>
    <x v="1"/>
    <n v="0"/>
    <x v="1"/>
  </r>
  <r>
    <x v="23"/>
    <x v="1"/>
    <x v="0"/>
    <n v="65"/>
    <s v="130"/>
    <x v="0"/>
    <x v="0"/>
    <s v="70"/>
    <n v="0"/>
    <n v="242"/>
    <n v="242"/>
    <x v="0"/>
    <n v="0"/>
    <x v="0"/>
  </r>
  <r>
    <x v="30"/>
    <x v="1"/>
    <x v="0"/>
    <n v="80"/>
    <s v="129"/>
    <x v="0"/>
    <x v="0"/>
    <s v="70"/>
    <n v="0"/>
    <n v="310"/>
    <n v="310"/>
    <x v="0"/>
    <n v="0"/>
    <x v="0"/>
  </r>
  <r>
    <x v="9"/>
    <x v="1"/>
    <x v="0"/>
    <n v="72"/>
    <s v="109"/>
    <x v="0"/>
    <x v="0"/>
    <s v="70"/>
    <n v="0"/>
    <n v="182"/>
    <n v="182"/>
    <x v="1"/>
    <n v="0"/>
    <x v="1"/>
  </r>
  <r>
    <x v="22"/>
    <x v="1"/>
    <x v="0"/>
    <n v="75"/>
    <s v="109"/>
    <x v="0"/>
    <x v="0"/>
    <s v="70"/>
    <n v="0"/>
    <n v="268"/>
    <n v="268"/>
    <x v="0"/>
    <n v="0"/>
    <x v="0"/>
  </r>
  <r>
    <x v="23"/>
    <x v="1"/>
    <x v="0"/>
    <n v="75"/>
    <s v="127"/>
    <x v="0"/>
    <x v="0"/>
    <s v="70"/>
    <n v="0"/>
    <n v="328"/>
    <n v="328"/>
    <x v="0"/>
    <n v="0"/>
    <x v="0"/>
  </r>
  <r>
    <x v="9"/>
    <x v="1"/>
    <x v="0"/>
    <n v="80"/>
    <s v="105"/>
    <x v="0"/>
    <x v="0"/>
    <s v="70"/>
    <n v="0"/>
    <n v="195"/>
    <n v="195"/>
    <x v="1"/>
    <n v="0"/>
    <x v="1"/>
  </r>
  <r>
    <x v="2"/>
    <x v="1"/>
    <x v="0"/>
    <n v="63"/>
    <s v="120"/>
    <x v="0"/>
    <x v="0"/>
    <s v="70"/>
    <n v="0"/>
    <n v="326"/>
    <n v="326"/>
    <x v="0"/>
    <n v="0"/>
    <x v="0"/>
  </r>
  <r>
    <x v="20"/>
    <x v="0"/>
    <x v="0"/>
    <n v="65"/>
    <s v="110"/>
    <x v="0"/>
    <x v="0"/>
    <s v="70"/>
    <n v="0"/>
    <n v="239"/>
    <n v="239"/>
    <x v="0"/>
    <n v="0"/>
    <x v="0"/>
  </r>
  <r>
    <x v="16"/>
    <x v="1"/>
    <x v="0"/>
    <n v="76"/>
    <s v="124"/>
    <x v="0"/>
    <x v="0"/>
    <s v="70"/>
    <n v="0"/>
    <n v="276"/>
    <n v="276"/>
    <x v="0"/>
    <n v="0"/>
    <x v="0"/>
  </r>
  <r>
    <x v="0"/>
    <x v="1"/>
    <x v="0"/>
    <n v="92"/>
    <s v="127"/>
    <x v="0"/>
    <x v="0"/>
    <s v="70"/>
    <n v="0"/>
    <n v="279"/>
    <n v="279"/>
    <x v="0"/>
    <n v="0"/>
    <x v="0"/>
  </r>
  <r>
    <x v="21"/>
    <x v="0"/>
    <x v="0"/>
    <n v="70"/>
    <s v="124"/>
    <x v="0"/>
    <x v="0"/>
    <s v="70"/>
    <n v="0"/>
    <n v="230"/>
    <n v="230"/>
    <x v="0"/>
    <n v="0"/>
    <x v="0"/>
  </r>
  <r>
    <x v="1"/>
    <x v="1"/>
    <x v="0"/>
    <n v="80"/>
    <s v="110"/>
    <x v="0"/>
    <x v="0"/>
    <s v="70"/>
    <n v="0"/>
    <n v="218"/>
    <n v="218"/>
    <x v="0"/>
    <n v="0"/>
    <x v="0"/>
  </r>
  <r>
    <x v="23"/>
    <x v="0"/>
    <x v="0"/>
    <n v="75"/>
    <s v="114"/>
    <x v="0"/>
    <x v="0"/>
    <s v="70"/>
    <n v="0"/>
    <n v="183"/>
    <n v="183"/>
    <x v="1"/>
    <n v="0"/>
    <x v="1"/>
  </r>
  <r>
    <x v="8"/>
    <x v="1"/>
    <x v="0"/>
    <n v="75"/>
    <s v="136"/>
    <x v="0"/>
    <x v="0"/>
    <s v="70"/>
    <n v="0"/>
    <n v="211"/>
    <n v="211"/>
    <x v="0"/>
    <n v="0"/>
    <x v="0"/>
  </r>
  <r>
    <x v="23"/>
    <x v="1"/>
    <x v="0"/>
    <n v="60"/>
    <s v="126"/>
    <x v="0"/>
    <x v="0"/>
    <s v="70"/>
    <n v="0"/>
    <n v="277"/>
    <n v="277"/>
    <x v="0"/>
    <n v="0"/>
    <x v="0"/>
  </r>
  <r>
    <x v="3"/>
    <x v="1"/>
    <x v="0"/>
    <n v="94"/>
    <s v="101"/>
    <x v="0"/>
    <x v="0"/>
    <s v="70"/>
    <n v="0"/>
    <n v="249"/>
    <n v="249"/>
    <x v="0"/>
    <n v="0"/>
    <x v="0"/>
  </r>
  <r>
    <x v="30"/>
    <x v="1"/>
    <x v="0"/>
    <n v="80"/>
    <s v="135"/>
    <x v="0"/>
    <x v="0"/>
    <s v="70"/>
    <n v="0"/>
    <n v="246"/>
    <n v="246"/>
    <x v="0"/>
    <n v="0"/>
    <x v="0"/>
  </r>
  <r>
    <x v="27"/>
    <x v="1"/>
    <x v="0"/>
    <n v="80"/>
    <n v="107.5"/>
    <x v="0"/>
    <x v="0"/>
    <s v="70"/>
    <n v="0"/>
    <n v="260"/>
    <n v="260"/>
    <x v="0"/>
    <n v="0"/>
    <x v="0"/>
  </r>
  <r>
    <x v="9"/>
    <x v="1"/>
    <x v="0"/>
    <n v="70"/>
    <s v="115"/>
    <x v="0"/>
    <x v="0"/>
    <s v="70"/>
    <n v="0"/>
    <n v="194"/>
    <n v="194"/>
    <x v="1"/>
    <n v="0"/>
    <x v="1"/>
  </r>
  <r>
    <x v="8"/>
    <x v="1"/>
    <x v="0"/>
    <n v="72"/>
    <s v="109"/>
    <x v="0"/>
    <x v="0"/>
    <s v="70"/>
    <n v="0"/>
    <n v="230"/>
    <n v="230"/>
    <x v="0"/>
    <n v="0"/>
    <x v="0"/>
  </r>
  <r>
    <x v="4"/>
    <x v="1"/>
    <x v="0"/>
    <n v="52"/>
    <s v="105"/>
    <x v="0"/>
    <x v="0"/>
    <s v="70"/>
    <n v="0"/>
    <n v="160"/>
    <n v="160"/>
    <x v="1"/>
    <n v="0"/>
    <x v="1"/>
  </r>
  <r>
    <x v="12"/>
    <x v="1"/>
    <x v="0"/>
    <n v="47"/>
    <n v="107.5"/>
    <x v="0"/>
    <x v="0"/>
    <s v="70"/>
    <n v="0"/>
    <n v="244"/>
    <n v="244"/>
    <x v="0"/>
    <n v="0"/>
    <x v="0"/>
  </r>
  <r>
    <x v="30"/>
    <x v="1"/>
    <x v="0"/>
    <n v="72"/>
    <s v="122"/>
    <x v="0"/>
    <x v="0"/>
    <s v="70"/>
    <n v="0"/>
    <n v="294"/>
    <n v="294"/>
    <x v="0"/>
    <n v="0"/>
    <x v="0"/>
  </r>
  <r>
    <x v="14"/>
    <x v="1"/>
    <x v="0"/>
    <n v="60"/>
    <s v="158"/>
    <x v="1"/>
    <x v="1"/>
    <s v="70"/>
    <n v="0"/>
    <n v="206"/>
    <n v="206"/>
    <x v="0"/>
    <n v="0"/>
    <x v="0"/>
  </r>
  <r>
    <x v="17"/>
    <x v="1"/>
    <x v="0"/>
    <n v="68"/>
    <s v="115"/>
    <x v="0"/>
    <x v="0"/>
    <s v="70"/>
    <n v="0"/>
    <n v="233"/>
    <n v="233"/>
    <x v="0"/>
    <n v="0"/>
    <x v="0"/>
  </r>
  <r>
    <x v="7"/>
    <x v="1"/>
    <x v="0"/>
    <n v="60"/>
    <n v="112.5"/>
    <x v="0"/>
    <x v="0"/>
    <s v="70"/>
    <n v="0"/>
    <n v="307"/>
    <n v="307"/>
    <x v="0"/>
    <n v="0"/>
    <x v="0"/>
  </r>
  <r>
    <x v="15"/>
    <x v="1"/>
    <x v="0"/>
    <n v="72"/>
    <s v="105"/>
    <x v="0"/>
    <x v="0"/>
    <s v="70"/>
    <n v="0"/>
    <n v="162"/>
    <n v="162"/>
    <x v="1"/>
    <n v="0"/>
    <x v="1"/>
  </r>
  <r>
    <x v="32"/>
    <x v="1"/>
    <x v="0"/>
    <n v="70"/>
    <s v="100"/>
    <x v="0"/>
    <x v="0"/>
    <s v="70"/>
    <n v="0"/>
    <n v="216"/>
    <n v="216"/>
    <x v="0"/>
    <n v="0"/>
    <x v="0"/>
  </r>
  <r>
    <x v="20"/>
    <x v="0"/>
    <x v="0"/>
    <n v="68"/>
    <s v="121"/>
    <x v="0"/>
    <x v="0"/>
    <s v="70"/>
    <n v="0"/>
    <n v="287"/>
    <n v="287"/>
    <x v="0"/>
    <n v="0"/>
    <x v="0"/>
  </r>
  <r>
    <x v="9"/>
    <x v="0"/>
    <x v="0"/>
    <n v="60"/>
    <s v="114"/>
    <x v="0"/>
    <x v="0"/>
    <s v="70"/>
    <n v="0"/>
    <n v="190"/>
    <n v="190"/>
    <x v="1"/>
    <n v="0"/>
    <x v="1"/>
  </r>
  <r>
    <x v="17"/>
    <x v="1"/>
    <x v="0"/>
    <n v="65"/>
    <s v="113"/>
    <x v="0"/>
    <x v="0"/>
    <s v="70"/>
    <n v="0"/>
    <n v="197"/>
    <n v="197"/>
    <x v="1"/>
    <n v="0"/>
    <x v="1"/>
  </r>
  <r>
    <x v="13"/>
    <x v="1"/>
    <x v="0"/>
    <n v="85"/>
    <s v="110"/>
    <x v="0"/>
    <x v="0"/>
    <s v="70"/>
    <n v="0"/>
    <n v="212"/>
    <n v="212"/>
    <x v="0"/>
    <n v="0"/>
    <x v="0"/>
  </r>
  <r>
    <x v="1"/>
    <x v="0"/>
    <x v="0"/>
    <n v="52"/>
    <s v="105"/>
    <x v="0"/>
    <x v="0"/>
    <s v="70"/>
    <n v="0"/>
    <n v="221"/>
    <n v="221"/>
    <x v="0"/>
    <n v="0"/>
    <x v="0"/>
  </r>
  <r>
    <x v="5"/>
    <x v="1"/>
    <x v="0"/>
    <n v="55"/>
    <s v="110"/>
    <x v="0"/>
    <x v="0"/>
    <s v="70"/>
    <n v="0"/>
    <n v="308"/>
    <n v="308"/>
    <x v="0"/>
    <n v="0"/>
    <x v="0"/>
  </r>
  <r>
    <x v="13"/>
    <x v="1"/>
    <x v="0"/>
    <n v="70"/>
    <s v="110"/>
    <x v="0"/>
    <x v="0"/>
    <s v="70"/>
    <n v="0"/>
    <n v="215"/>
    <n v="215"/>
    <x v="0"/>
    <n v="0"/>
    <x v="0"/>
  </r>
  <r>
    <x v="32"/>
    <x v="1"/>
    <x v="0"/>
    <n v="75"/>
    <s v="109"/>
    <x v="0"/>
    <x v="0"/>
    <s v="70"/>
    <n v="0"/>
    <n v="250"/>
    <n v="250"/>
    <x v="0"/>
    <n v="0"/>
    <x v="0"/>
  </r>
  <r>
    <x v="10"/>
    <x v="1"/>
    <x v="0"/>
    <n v="90"/>
    <s v="121"/>
    <x v="0"/>
    <x v="0"/>
    <s v="70"/>
    <n v="0"/>
    <n v="328"/>
    <n v="328"/>
    <x v="0"/>
    <n v="0"/>
    <x v="0"/>
  </r>
  <r>
    <x v="6"/>
    <x v="0"/>
    <x v="0"/>
    <n v="75"/>
    <s v="105"/>
    <x v="0"/>
    <x v="0"/>
    <s v="70"/>
    <n v="0"/>
    <n v="257"/>
    <n v="257"/>
    <x v="0"/>
    <n v="0"/>
    <x v="0"/>
  </r>
  <r>
    <x v="31"/>
    <x v="1"/>
    <x v="0"/>
    <n v="92"/>
    <s v="137"/>
    <x v="0"/>
    <x v="0"/>
    <s v="70"/>
    <n v="0"/>
    <n v="260"/>
    <n v="260"/>
    <x v="0"/>
    <n v="0"/>
    <x v="0"/>
  </r>
  <r>
    <x v="32"/>
    <x v="1"/>
    <x v="0"/>
    <n v="67"/>
    <n v="107.5"/>
    <x v="0"/>
    <x v="0"/>
    <s v="70"/>
    <n v="0"/>
    <n v="240"/>
    <n v="240"/>
    <x v="0"/>
    <n v="0"/>
    <x v="0"/>
  </r>
  <r>
    <x v="28"/>
    <x v="1"/>
    <x v="0"/>
    <n v="80"/>
    <s v="152"/>
    <x v="1"/>
    <x v="1"/>
    <s v="70"/>
    <n v="0"/>
    <n v="273"/>
    <n v="273"/>
    <x v="0"/>
    <n v="0"/>
    <x v="0"/>
  </r>
  <r>
    <x v="31"/>
    <x v="1"/>
    <x v="0"/>
    <n v="60"/>
    <s v="108"/>
    <x v="0"/>
    <x v="0"/>
    <s v="70"/>
    <n v="0"/>
    <n v="310"/>
    <n v="310"/>
    <x v="0"/>
    <n v="0"/>
    <x v="0"/>
  </r>
  <r>
    <x v="18"/>
    <x v="1"/>
    <x v="0"/>
    <n v="68"/>
    <s v="116"/>
    <x v="0"/>
    <x v="0"/>
    <s v="70"/>
    <n v="0"/>
    <n v="205"/>
    <n v="205"/>
    <x v="0"/>
    <n v="0"/>
    <x v="0"/>
  </r>
  <r>
    <x v="1"/>
    <x v="0"/>
    <x v="0"/>
    <n v="60"/>
    <s v="108"/>
    <x v="0"/>
    <x v="0"/>
    <s v="70"/>
    <n v="0"/>
    <n v="185"/>
    <n v="185"/>
    <x v="1"/>
    <n v="0"/>
    <x v="1"/>
  </r>
  <r>
    <x v="5"/>
    <x v="1"/>
    <x v="0"/>
    <n v="63"/>
    <s v="100"/>
    <x v="0"/>
    <x v="0"/>
    <s v="70"/>
    <n v="0"/>
    <n v="223"/>
    <n v="223"/>
    <x v="0"/>
    <n v="0"/>
    <x v="0"/>
  </r>
  <r>
    <x v="8"/>
    <x v="1"/>
    <x v="0"/>
    <n v="72"/>
    <s v="107"/>
    <x v="0"/>
    <x v="0"/>
    <s v="70"/>
    <n v="0"/>
    <n v="266"/>
    <n v="266"/>
    <x v="0"/>
    <n v="0"/>
    <x v="0"/>
  </r>
  <r>
    <x v="3"/>
    <x v="0"/>
    <x v="0"/>
    <n v="67"/>
    <s v="103"/>
    <x v="0"/>
    <x v="0"/>
    <s v="70"/>
    <n v="0"/>
    <n v="235"/>
    <n v="235"/>
    <x v="0"/>
    <n v="0"/>
    <x v="0"/>
  </r>
  <r>
    <x v="17"/>
    <x v="1"/>
    <x v="0"/>
    <n v="65"/>
    <s v="111"/>
    <x v="0"/>
    <x v="0"/>
    <s v="70"/>
    <n v="0"/>
    <n v="199"/>
    <n v="199"/>
    <x v="1"/>
    <n v="0"/>
    <x v="1"/>
  </r>
  <r>
    <x v="6"/>
    <x v="1"/>
    <x v="0"/>
    <n v="70"/>
    <n v="118.5"/>
    <x v="0"/>
    <x v="0"/>
    <s v="70"/>
    <n v="0"/>
    <n v="208"/>
    <n v="208"/>
    <x v="0"/>
    <n v="0"/>
    <x v="0"/>
  </r>
  <r>
    <x v="18"/>
    <x v="1"/>
    <x v="0"/>
    <n v="92"/>
    <s v="110"/>
    <x v="0"/>
    <x v="0"/>
    <s v="70"/>
    <n v="0"/>
    <n v="180"/>
    <n v="180"/>
    <x v="1"/>
    <n v="0"/>
    <x v="1"/>
  </r>
  <r>
    <x v="31"/>
    <x v="0"/>
    <x v="0"/>
    <n v="55"/>
    <s v="124"/>
    <x v="0"/>
    <x v="0"/>
    <s v="74"/>
    <n v="0"/>
    <n v="224"/>
    <n v="224"/>
    <x v="0"/>
    <n v="0"/>
    <x v="0"/>
  </r>
  <r>
    <x v="24"/>
    <x v="0"/>
    <x v="0"/>
    <n v="96"/>
    <s v="122"/>
    <x v="0"/>
    <x v="0"/>
    <s v="74"/>
    <n v="0"/>
    <n v="203"/>
    <n v="203"/>
    <x v="0"/>
    <n v="0"/>
    <x v="0"/>
  </r>
  <r>
    <x v="11"/>
    <x v="1"/>
    <x v="0"/>
    <n v="70"/>
    <s v="124"/>
    <x v="0"/>
    <x v="0"/>
    <s v="74"/>
    <n v="0"/>
    <n v="310"/>
    <n v="310"/>
    <x v="0"/>
    <n v="0"/>
    <x v="0"/>
  </r>
  <r>
    <x v="20"/>
    <x v="1"/>
    <x v="0"/>
    <n v="76"/>
    <s v="135"/>
    <x v="0"/>
    <x v="0"/>
    <s v="74"/>
    <n v="0"/>
    <n v="268"/>
    <n v="268"/>
    <x v="0"/>
    <n v="0"/>
    <x v="0"/>
  </r>
  <r>
    <x v="7"/>
    <x v="0"/>
    <x v="0"/>
    <n v="63"/>
    <s v="127"/>
    <x v="0"/>
    <x v="0"/>
    <s v="74"/>
    <n v="0"/>
    <n v="168"/>
    <n v="168"/>
    <x v="1"/>
    <n v="0"/>
    <x v="1"/>
  </r>
  <r>
    <x v="34"/>
    <x v="1"/>
    <x v="0"/>
    <n v="80"/>
    <s v="120"/>
    <x v="0"/>
    <x v="0"/>
    <s v="74"/>
    <n v="0"/>
    <n v="223"/>
    <n v="223"/>
    <x v="0"/>
    <n v="0"/>
    <x v="0"/>
  </r>
  <r>
    <x v="15"/>
    <x v="0"/>
    <x v="0"/>
    <n v="53"/>
    <n v="121.5"/>
    <x v="0"/>
    <x v="0"/>
    <s v="74"/>
    <n v="0"/>
    <n v="208"/>
    <n v="208"/>
    <x v="0"/>
    <n v="0"/>
    <x v="0"/>
  </r>
  <r>
    <x v="4"/>
    <x v="1"/>
    <x v="0"/>
    <n v="66"/>
    <s v="125"/>
    <x v="0"/>
    <x v="0"/>
    <s v="74"/>
    <n v="0"/>
    <n v="289"/>
    <n v="289"/>
    <x v="0"/>
    <n v="0"/>
    <x v="0"/>
  </r>
  <r>
    <x v="29"/>
    <x v="0"/>
    <x v="0"/>
    <n v="68"/>
    <n v="119.5"/>
    <x v="0"/>
    <x v="0"/>
    <s v="74"/>
    <n v="0"/>
    <n v="332"/>
    <n v="332"/>
    <x v="0"/>
    <n v="0"/>
    <x v="0"/>
  </r>
  <r>
    <x v="19"/>
    <x v="0"/>
    <x v="0"/>
    <n v="125"/>
    <s v="155"/>
    <x v="1"/>
    <x v="1"/>
    <s v="74"/>
    <n v="0"/>
    <n v="167"/>
    <n v="167"/>
    <x v="1"/>
    <n v="0"/>
    <x v="1"/>
  </r>
  <r>
    <x v="13"/>
    <x v="1"/>
    <x v="0"/>
    <n v="80"/>
    <s v="105"/>
    <x v="0"/>
    <x v="0"/>
    <s v="74"/>
    <n v="0"/>
    <n v="187"/>
    <n v="187"/>
    <x v="1"/>
    <n v="0"/>
    <x v="1"/>
  </r>
  <r>
    <x v="12"/>
    <x v="1"/>
    <x v="0"/>
    <n v="95"/>
    <s v="128"/>
    <x v="0"/>
    <x v="0"/>
    <s v="74"/>
    <n v="0"/>
    <n v="190"/>
    <n v="190"/>
    <x v="1"/>
    <n v="0"/>
    <x v="1"/>
  </r>
  <r>
    <x v="26"/>
    <x v="1"/>
    <x v="0"/>
    <n v="67"/>
    <s v="121"/>
    <x v="0"/>
    <x v="0"/>
    <s v="74"/>
    <n v="0"/>
    <n v="170"/>
    <n v="170"/>
    <x v="1"/>
    <n v="0"/>
    <x v="1"/>
  </r>
  <r>
    <x v="0"/>
    <x v="0"/>
    <x v="0"/>
    <n v="70"/>
    <n v="113.5"/>
    <x v="0"/>
    <x v="0"/>
    <s v="74"/>
    <n v="0"/>
    <n v="225"/>
    <n v="225"/>
    <x v="0"/>
    <n v="0"/>
    <x v="0"/>
  </r>
  <r>
    <x v="11"/>
    <x v="1"/>
    <x v="0"/>
    <n v="56"/>
    <s v="110"/>
    <x v="0"/>
    <x v="0"/>
    <s v="74"/>
    <n v="0"/>
    <n v="271"/>
    <n v="271"/>
    <x v="0"/>
    <n v="0"/>
    <x v="0"/>
  </r>
  <r>
    <x v="31"/>
    <x v="0"/>
    <x v="0"/>
    <n v="66"/>
    <s v="148"/>
    <x v="1"/>
    <x v="1"/>
    <s v="74"/>
    <n v="0"/>
    <n v="260"/>
    <n v="260"/>
    <x v="0"/>
    <n v="0"/>
    <x v="0"/>
  </r>
  <r>
    <x v="0"/>
    <x v="1"/>
    <x v="0"/>
    <n v="65"/>
    <s v="110"/>
    <x v="0"/>
    <x v="0"/>
    <s v="74"/>
    <n v="0"/>
    <n v="286"/>
    <n v="286"/>
    <x v="0"/>
    <n v="0"/>
    <x v="0"/>
  </r>
  <r>
    <x v="23"/>
    <x v="0"/>
    <x v="0"/>
    <n v="70"/>
    <s v="122"/>
    <x v="0"/>
    <x v="0"/>
    <s v="74"/>
    <n v="0"/>
    <n v="261"/>
    <n v="261"/>
    <x v="0"/>
    <n v="0"/>
    <x v="0"/>
  </r>
  <r>
    <x v="32"/>
    <x v="1"/>
    <x v="0"/>
    <n v="85"/>
    <n v="107.5"/>
    <x v="0"/>
    <x v="0"/>
    <s v="74"/>
    <n v="0"/>
    <n v="281"/>
    <n v="281"/>
    <x v="0"/>
    <n v="0"/>
    <x v="0"/>
  </r>
  <r>
    <x v="14"/>
    <x v="1"/>
    <x v="0"/>
    <n v="71"/>
    <s v="122"/>
    <x v="0"/>
    <x v="0"/>
    <s v="74"/>
    <n v="0"/>
    <n v="220"/>
    <n v="220"/>
    <x v="0"/>
    <n v="0"/>
    <x v="0"/>
  </r>
  <r>
    <x v="30"/>
    <x v="1"/>
    <x v="0"/>
    <n v="72"/>
    <s v="124"/>
    <x v="0"/>
    <x v="0"/>
    <s v="74"/>
    <n v="0"/>
    <n v="293"/>
    <n v="293"/>
    <x v="0"/>
    <n v="0"/>
    <x v="0"/>
  </r>
  <r>
    <x v="1"/>
    <x v="1"/>
    <x v="0"/>
    <n v="73"/>
    <s v="98"/>
    <x v="0"/>
    <x v="0"/>
    <s v="74"/>
    <n v="0"/>
    <n v="260"/>
    <n v="260"/>
    <x v="0"/>
    <n v="0"/>
    <x v="0"/>
  </r>
  <r>
    <x v="4"/>
    <x v="0"/>
    <x v="0"/>
    <n v="80"/>
    <s v="121"/>
    <x v="0"/>
    <x v="0"/>
    <s v="74"/>
    <n v="0"/>
    <n v="300"/>
    <n v="300"/>
    <x v="0"/>
    <n v="0"/>
    <x v="0"/>
  </r>
  <r>
    <x v="6"/>
    <x v="1"/>
    <x v="0"/>
    <n v="82"/>
    <s v="108"/>
    <x v="0"/>
    <x v="0"/>
    <s v="74"/>
    <n v="0"/>
    <n v="249"/>
    <n v="249"/>
    <x v="0"/>
    <n v="0"/>
    <x v="0"/>
  </r>
  <r>
    <x v="1"/>
    <x v="1"/>
    <x v="0"/>
    <n v="72"/>
    <s v="114"/>
    <x v="0"/>
    <x v="0"/>
    <s v="74"/>
    <n v="0"/>
    <n v="175"/>
    <n v="175"/>
    <x v="1"/>
    <n v="0"/>
    <x v="1"/>
  </r>
  <r>
    <x v="25"/>
    <x v="1"/>
    <x v="0"/>
    <n v="75"/>
    <s v="116"/>
    <x v="0"/>
    <x v="0"/>
    <s v="74"/>
    <n v="0"/>
    <n v="219"/>
    <n v="219"/>
    <x v="0"/>
    <n v="0"/>
    <x v="0"/>
  </r>
  <r>
    <x v="2"/>
    <x v="0"/>
    <x v="0"/>
    <n v="66"/>
    <s v="181"/>
    <x v="1"/>
    <x v="1"/>
    <s v="74"/>
    <n v="0"/>
    <n v="279"/>
    <n v="279"/>
    <x v="0"/>
    <n v="0"/>
    <x v="0"/>
  </r>
  <r>
    <x v="5"/>
    <x v="0"/>
    <x v="0"/>
    <n v="60"/>
    <s v="104"/>
    <x v="0"/>
    <x v="0"/>
    <s v="74"/>
    <n v="0"/>
    <n v="237"/>
    <n v="237"/>
    <x v="0"/>
    <n v="0"/>
    <x v="0"/>
  </r>
  <r>
    <x v="2"/>
    <x v="0"/>
    <x v="0"/>
    <n v="50"/>
    <n v="105.5"/>
    <x v="0"/>
    <x v="0"/>
    <s v="74"/>
    <n v="0"/>
    <n v="225"/>
    <n v="225"/>
    <x v="0"/>
    <n v="0"/>
    <x v="0"/>
  </r>
  <r>
    <x v="33"/>
    <x v="1"/>
    <x v="0"/>
    <n v="72"/>
    <s v="150"/>
    <x v="1"/>
    <x v="1"/>
    <s v="74"/>
    <n v="0"/>
    <n v="312"/>
    <n v="312"/>
    <x v="0"/>
    <n v="0"/>
    <x v="0"/>
  </r>
  <r>
    <x v="13"/>
    <x v="1"/>
    <x v="0"/>
    <n v="56"/>
    <s v="110"/>
    <x v="0"/>
    <x v="0"/>
    <s v="74"/>
    <n v="0"/>
    <n v="156"/>
    <n v="156"/>
    <x v="1"/>
    <n v="0"/>
    <x v="1"/>
  </r>
  <r>
    <x v="18"/>
    <x v="1"/>
    <x v="0"/>
    <n v="80"/>
    <s v="113"/>
    <x v="0"/>
    <x v="0"/>
    <s v="74"/>
    <n v="0"/>
    <n v="216"/>
    <n v="216"/>
    <x v="0"/>
    <n v="0"/>
    <x v="0"/>
  </r>
  <r>
    <x v="4"/>
    <x v="0"/>
    <x v="0"/>
    <n v="60"/>
    <s v="130"/>
    <x v="0"/>
    <x v="0"/>
    <s v="74"/>
    <n v="0"/>
    <n v="242"/>
    <n v="242"/>
    <x v="0"/>
    <n v="0"/>
    <x v="0"/>
  </r>
  <r>
    <x v="23"/>
    <x v="1"/>
    <x v="0"/>
    <n v="66"/>
    <s v="134"/>
    <x v="0"/>
    <x v="0"/>
    <s v="74"/>
    <n v="0"/>
    <n v="275"/>
    <n v="275"/>
    <x v="0"/>
    <n v="0"/>
    <x v="0"/>
  </r>
  <r>
    <x v="22"/>
    <x v="0"/>
    <x v="0"/>
    <n v="95"/>
    <s v="130"/>
    <x v="0"/>
    <x v="0"/>
    <s v="74"/>
    <n v="0"/>
    <n v="232"/>
    <n v="232"/>
    <x v="0"/>
    <n v="0"/>
    <x v="0"/>
  </r>
  <r>
    <x v="15"/>
    <x v="0"/>
    <x v="0"/>
    <n v="65"/>
    <n v="116.5"/>
    <x v="0"/>
    <x v="0"/>
    <s v="74"/>
    <n v="0"/>
    <n v="210"/>
    <n v="210"/>
    <x v="0"/>
    <n v="0"/>
    <x v="0"/>
  </r>
  <r>
    <x v="1"/>
    <x v="0"/>
    <x v="0"/>
    <n v="70"/>
    <s v="139"/>
    <x v="0"/>
    <x v="0"/>
    <s v="74"/>
    <n v="0"/>
    <n v="220"/>
    <n v="220"/>
    <x v="0"/>
    <n v="0"/>
    <x v="0"/>
  </r>
  <r>
    <x v="32"/>
    <x v="0"/>
    <x v="0"/>
    <n v="80"/>
    <s v="119"/>
    <x v="0"/>
    <x v="0"/>
    <s v="74"/>
    <n v="0"/>
    <n v="260"/>
    <n v="260"/>
    <x v="0"/>
    <n v="0"/>
    <x v="0"/>
  </r>
  <r>
    <x v="22"/>
    <x v="1"/>
    <x v="0"/>
    <n v="70"/>
    <s v="148"/>
    <x v="1"/>
    <x v="1"/>
    <s v="78"/>
    <n v="0"/>
    <n v="234"/>
    <n v="234"/>
    <x v="0"/>
    <n v="0"/>
    <x v="0"/>
  </r>
  <r>
    <x v="9"/>
    <x v="0"/>
    <x v="0"/>
    <n v="68"/>
    <s v="109"/>
    <x v="0"/>
    <x v="0"/>
    <s v="78"/>
    <n v="0"/>
    <n v="167"/>
    <n v="167"/>
    <x v="1"/>
    <n v="0"/>
    <x v="1"/>
  </r>
  <r>
    <x v="3"/>
    <x v="0"/>
    <x v="0"/>
    <n v="62"/>
    <s v="144"/>
    <x v="1"/>
    <x v="1"/>
    <s v="78"/>
    <n v="0"/>
    <n v="227"/>
    <n v="227"/>
    <x v="0"/>
    <n v="0"/>
    <x v="0"/>
  </r>
  <r>
    <x v="27"/>
    <x v="1"/>
    <x v="0"/>
    <n v="68"/>
    <s v="132"/>
    <x v="0"/>
    <x v="0"/>
    <s v="78"/>
    <n v="0"/>
    <n v="284"/>
    <n v="284"/>
    <x v="0"/>
    <n v="0"/>
    <x v="0"/>
  </r>
  <r>
    <x v="5"/>
    <x v="0"/>
    <x v="0"/>
    <n v="55"/>
    <s v="133"/>
    <x v="0"/>
    <x v="0"/>
    <s v="78"/>
    <n v="0"/>
    <n v="200"/>
    <n v="200"/>
    <x v="0"/>
    <n v="0"/>
    <x v="0"/>
  </r>
  <r>
    <x v="11"/>
    <x v="1"/>
    <x v="0"/>
    <n v="63"/>
    <s v="118"/>
    <x v="0"/>
    <x v="0"/>
    <s v="78"/>
    <n v="0"/>
    <n v="200"/>
    <n v="200"/>
    <x v="0"/>
    <n v="0"/>
    <x v="0"/>
  </r>
  <r>
    <x v="20"/>
    <x v="0"/>
    <x v="0"/>
    <n v="72"/>
    <s v="130"/>
    <x v="0"/>
    <x v="0"/>
    <s v="78"/>
    <n v="0"/>
    <n v="203"/>
    <n v="203"/>
    <x v="0"/>
    <n v="0"/>
    <x v="0"/>
  </r>
  <r>
    <x v="30"/>
    <x v="0"/>
    <x v="0"/>
    <n v="53"/>
    <s v="163"/>
    <x v="1"/>
    <x v="1"/>
    <s v="78"/>
    <n v="0"/>
    <n v="300"/>
    <n v="300"/>
    <x v="0"/>
    <n v="0"/>
    <x v="0"/>
  </r>
  <r>
    <x v="23"/>
    <x v="0"/>
    <x v="0"/>
    <n v="60"/>
    <s v="144"/>
    <x v="1"/>
    <x v="1"/>
    <s v="78"/>
    <n v="0"/>
    <n v="276"/>
    <n v="276"/>
    <x v="0"/>
    <n v="0"/>
    <x v="0"/>
  </r>
  <r>
    <x v="20"/>
    <x v="1"/>
    <x v="0"/>
    <n v="67"/>
    <s v="127"/>
    <x v="0"/>
    <x v="0"/>
    <s v="78"/>
    <n v="0"/>
    <n v="295"/>
    <n v="295"/>
    <x v="0"/>
    <n v="0"/>
    <x v="0"/>
  </r>
  <r>
    <x v="13"/>
    <x v="1"/>
    <x v="0"/>
    <n v="65"/>
    <s v="122"/>
    <x v="0"/>
    <x v="0"/>
    <s v="78"/>
    <n v="0"/>
    <n v="152"/>
    <n v="152"/>
    <x v="1"/>
    <n v="0"/>
    <x v="1"/>
  </r>
  <r>
    <x v="5"/>
    <x v="1"/>
    <x v="0"/>
    <n v="90"/>
    <n v="121.5"/>
    <x v="0"/>
    <x v="0"/>
    <s v="78"/>
    <n v="0"/>
    <n v="214"/>
    <n v="214"/>
    <x v="0"/>
    <n v="0"/>
    <x v="0"/>
  </r>
  <r>
    <x v="32"/>
    <x v="0"/>
    <x v="0"/>
    <n v="79"/>
    <s v="114"/>
    <x v="0"/>
    <x v="0"/>
    <s v="78"/>
    <n v="0"/>
    <n v="220"/>
    <n v="220"/>
    <x v="0"/>
    <n v="0"/>
    <x v="0"/>
  </r>
  <r>
    <x v="22"/>
    <x v="0"/>
    <x v="0"/>
    <n v="65"/>
    <s v="110"/>
    <x v="0"/>
    <x v="0"/>
    <s v="78"/>
    <n v="0"/>
    <n v="206"/>
    <n v="206"/>
    <x v="0"/>
    <n v="0"/>
    <x v="0"/>
  </r>
  <r>
    <x v="7"/>
    <x v="1"/>
    <x v="0"/>
    <n v="70"/>
    <s v="118"/>
    <x v="0"/>
    <x v="0"/>
    <s v="78"/>
    <n v="0"/>
    <n v="222"/>
    <n v="222"/>
    <x v="0"/>
    <n v="0"/>
    <x v="0"/>
  </r>
  <r>
    <x v="16"/>
    <x v="1"/>
    <x v="0"/>
    <n v="70"/>
    <n v="149.5"/>
    <x v="1"/>
    <x v="1"/>
    <s v="78"/>
    <n v="0"/>
    <n v="289"/>
    <n v="289"/>
    <x v="0"/>
    <n v="0"/>
    <x v="0"/>
  </r>
  <r>
    <x v="8"/>
    <x v="0"/>
    <x v="0"/>
    <n v="69"/>
    <s v="129"/>
    <x v="0"/>
    <x v="0"/>
    <s v="78"/>
    <n v="0"/>
    <n v="255"/>
    <n v="255"/>
    <x v="0"/>
    <n v="0"/>
    <x v="0"/>
  </r>
  <r>
    <x v="28"/>
    <x v="1"/>
    <x v="0"/>
    <n v="65"/>
    <s v="146"/>
    <x v="1"/>
    <x v="1"/>
    <s v="78"/>
    <n v="0"/>
    <n v="222"/>
    <n v="222"/>
    <x v="0"/>
    <n v="0"/>
    <x v="0"/>
  </r>
  <r>
    <x v="13"/>
    <x v="1"/>
    <x v="0"/>
    <n v="65"/>
    <s v="111"/>
    <x v="0"/>
    <x v="0"/>
    <s v="78"/>
    <n v="0"/>
    <n v="168"/>
    <n v="168"/>
    <x v="1"/>
    <n v="0"/>
    <x v="1"/>
  </r>
  <r>
    <x v="13"/>
    <x v="1"/>
    <x v="0"/>
    <n v="62"/>
    <s v="116"/>
    <x v="0"/>
    <x v="0"/>
    <s v="78"/>
    <n v="0"/>
    <n v="228"/>
    <n v="228"/>
    <x v="0"/>
    <n v="0"/>
    <x v="0"/>
  </r>
  <r>
    <x v="15"/>
    <x v="1"/>
    <x v="0"/>
    <n v="78"/>
    <s v="124"/>
    <x v="0"/>
    <x v="0"/>
    <s v="78"/>
    <n v="0"/>
    <n v="293"/>
    <n v="293"/>
    <x v="0"/>
    <n v="0"/>
    <x v="0"/>
  </r>
  <r>
    <x v="2"/>
    <x v="1"/>
    <x v="0"/>
    <n v="70"/>
    <s v="138"/>
    <x v="0"/>
    <x v="0"/>
    <s v="78"/>
    <n v="0"/>
    <n v="295"/>
    <n v="295"/>
    <x v="0"/>
    <n v="0"/>
    <x v="0"/>
  </r>
  <r>
    <x v="31"/>
    <x v="1"/>
    <x v="0"/>
    <n v="65"/>
    <s v="121"/>
    <x v="0"/>
    <x v="0"/>
    <s v="78"/>
    <n v="0"/>
    <n v="340"/>
    <n v="340"/>
    <x v="0"/>
    <n v="0"/>
    <x v="0"/>
  </r>
  <r>
    <x v="9"/>
    <x v="1"/>
    <x v="0"/>
    <n v="66"/>
    <s v="123"/>
    <x v="0"/>
    <x v="0"/>
    <s v="78"/>
    <n v="0"/>
    <n v="214"/>
    <n v="214"/>
    <x v="0"/>
    <n v="0"/>
    <x v="0"/>
  </r>
  <r>
    <x v="30"/>
    <x v="1"/>
    <x v="0"/>
    <n v="68"/>
    <s v="141"/>
    <x v="1"/>
    <x v="1"/>
    <s v="78"/>
    <n v="0"/>
    <n v="261"/>
    <n v="261"/>
    <x v="0"/>
    <n v="0"/>
    <x v="0"/>
  </r>
  <r>
    <x v="8"/>
    <x v="0"/>
    <x v="0"/>
    <n v="73"/>
    <s v="133"/>
    <x v="0"/>
    <x v="0"/>
    <s v="78"/>
    <n v="0"/>
    <n v="245"/>
    <n v="245"/>
    <x v="0"/>
    <n v="0"/>
    <x v="0"/>
  </r>
  <r>
    <x v="22"/>
    <x v="0"/>
    <x v="0"/>
    <n v="70"/>
    <s v="117"/>
    <x v="0"/>
    <x v="0"/>
    <s v="78"/>
    <n v="0"/>
    <n v="266"/>
    <n v="266"/>
    <x v="0"/>
    <n v="0"/>
    <x v="0"/>
  </r>
  <r>
    <x v="28"/>
    <x v="1"/>
    <x v="0"/>
    <n v="68"/>
    <s v="175"/>
    <x v="1"/>
    <x v="1"/>
    <s v="78"/>
    <n v="0"/>
    <n v="380"/>
    <n v="380"/>
    <x v="0"/>
    <n v="0"/>
    <x v="0"/>
  </r>
  <r>
    <x v="30"/>
    <x v="0"/>
    <x v="0"/>
    <n v="60"/>
    <n v="120.5"/>
    <x v="0"/>
    <x v="0"/>
    <s v="78"/>
    <n v="0"/>
    <n v="299"/>
    <n v="299"/>
    <x v="0"/>
    <n v="0"/>
    <x v="0"/>
  </r>
  <r>
    <x v="28"/>
    <x v="0"/>
    <x v="0"/>
    <n v="72"/>
    <s v="118"/>
    <x v="0"/>
    <x v="0"/>
    <s v="78"/>
    <n v="0"/>
    <n v="270"/>
    <n v="270"/>
    <x v="0"/>
    <n v="0"/>
    <x v="0"/>
  </r>
  <r>
    <x v="23"/>
    <x v="1"/>
    <x v="0"/>
    <n v="94"/>
    <s v="114"/>
    <x v="0"/>
    <x v="0"/>
    <s v="78"/>
    <n v="0"/>
    <n v="254"/>
    <n v="254"/>
    <x v="0"/>
    <n v="0"/>
    <x v="0"/>
  </r>
  <r>
    <x v="9"/>
    <x v="1"/>
    <x v="0"/>
    <n v="63"/>
    <s v="109"/>
    <x v="0"/>
    <x v="0"/>
    <s v="78"/>
    <n v="0"/>
    <n v="185"/>
    <n v="185"/>
    <x v="1"/>
    <n v="0"/>
    <x v="1"/>
  </r>
  <r>
    <x v="0"/>
    <x v="1"/>
    <x v="0"/>
    <n v="67"/>
    <s v="138"/>
    <x v="0"/>
    <x v="0"/>
    <s v="78"/>
    <n v="0"/>
    <n v="208"/>
    <n v="208"/>
    <x v="0"/>
    <n v="0"/>
    <x v="0"/>
  </r>
  <r>
    <x v="34"/>
    <x v="1"/>
    <x v="0"/>
    <n v="67"/>
    <s v="122"/>
    <x v="0"/>
    <x v="0"/>
    <s v="78"/>
    <n v="0"/>
    <n v="205"/>
    <n v="205"/>
    <x v="0"/>
    <n v="0"/>
    <x v="0"/>
  </r>
  <r>
    <x v="4"/>
    <x v="0"/>
    <x v="0"/>
    <n v="60"/>
    <s v="123"/>
    <x v="0"/>
    <x v="0"/>
    <s v="78"/>
    <n v="0"/>
    <n v="235"/>
    <n v="235"/>
    <x v="0"/>
    <n v="0"/>
    <x v="0"/>
  </r>
  <r>
    <x v="18"/>
    <x v="1"/>
    <x v="0"/>
    <n v="65"/>
    <s v="117"/>
    <x v="0"/>
    <x v="0"/>
    <s v="78"/>
    <n v="0"/>
    <n v="194"/>
    <n v="194"/>
    <x v="1"/>
    <n v="0"/>
    <x v="1"/>
  </r>
  <r>
    <x v="8"/>
    <x v="0"/>
    <x v="0"/>
    <n v="73"/>
    <s v="115"/>
    <x v="0"/>
    <x v="0"/>
    <s v="78"/>
    <n v="0"/>
    <n v="275"/>
    <n v="275"/>
    <x v="0"/>
    <n v="0"/>
    <x v="0"/>
  </r>
  <r>
    <x v="18"/>
    <x v="1"/>
    <x v="0"/>
    <n v="64"/>
    <s v="113"/>
    <x v="0"/>
    <x v="0"/>
    <s v="78"/>
    <n v="0"/>
    <n v="178"/>
    <n v="178"/>
    <x v="1"/>
    <n v="0"/>
    <x v="1"/>
  </r>
  <r>
    <x v="9"/>
    <x v="1"/>
    <x v="0"/>
    <n v="100"/>
    <s v="134"/>
    <x v="0"/>
    <x v="0"/>
    <s v="78"/>
    <n v="0"/>
    <n v="197"/>
    <n v="197"/>
    <x v="1"/>
    <n v="0"/>
    <x v="1"/>
  </r>
  <r>
    <x v="1"/>
    <x v="0"/>
    <x v="0"/>
    <n v="75"/>
    <s v="132"/>
    <x v="0"/>
    <x v="0"/>
    <s v="78"/>
    <n v="0"/>
    <n v="189"/>
    <n v="189"/>
    <x v="1"/>
    <n v="0"/>
    <x v="1"/>
  </r>
  <r>
    <x v="7"/>
    <x v="1"/>
    <x v="0"/>
    <n v="80"/>
    <s v="128"/>
    <x v="0"/>
    <x v="0"/>
    <s v="78"/>
    <n v="0"/>
    <n v="308"/>
    <n v="308"/>
    <x v="0"/>
    <n v="0"/>
    <x v="0"/>
  </r>
  <r>
    <x v="19"/>
    <x v="1"/>
    <x v="0"/>
    <n v="63"/>
    <s v="112"/>
    <x v="0"/>
    <x v="0"/>
    <s v="78"/>
    <n v="0"/>
    <n v="188"/>
    <n v="188"/>
    <x v="1"/>
    <n v="0"/>
    <x v="1"/>
  </r>
  <r>
    <x v="29"/>
    <x v="0"/>
    <x v="0"/>
    <n v="56"/>
    <s v="128"/>
    <x v="0"/>
    <x v="0"/>
    <s v="78"/>
    <n v="0"/>
    <n v="211"/>
    <n v="211"/>
    <x v="0"/>
    <n v="0"/>
    <x v="0"/>
  </r>
  <r>
    <x v="18"/>
    <x v="0"/>
    <x v="0"/>
    <n v="55"/>
    <s v="104"/>
    <x v="0"/>
    <x v="0"/>
    <s v="78"/>
    <n v="0"/>
    <n v="175"/>
    <n v="175"/>
    <x v="1"/>
    <n v="0"/>
    <x v="1"/>
  </r>
  <r>
    <x v="19"/>
    <x v="0"/>
    <x v="0"/>
    <n v="45"/>
    <s v="122"/>
    <x v="0"/>
    <x v="0"/>
    <s v="78"/>
    <n v="0"/>
    <n v="230"/>
    <n v="230"/>
    <x v="0"/>
    <n v="0"/>
    <x v="0"/>
  </r>
  <r>
    <x v="31"/>
    <x v="0"/>
    <x v="0"/>
    <n v="80"/>
    <s v="119"/>
    <x v="0"/>
    <x v="0"/>
    <s v="78"/>
    <n v="0"/>
    <n v="238"/>
    <n v="238"/>
    <x v="0"/>
    <n v="0"/>
    <x v="0"/>
  </r>
  <r>
    <x v="20"/>
    <x v="0"/>
    <x v="0"/>
    <n v="95"/>
    <s v="176"/>
    <x v="1"/>
    <x v="1"/>
    <s v="78"/>
    <n v="0"/>
    <n v="195"/>
    <n v="195"/>
    <x v="1"/>
    <n v="0"/>
    <x v="1"/>
  </r>
  <r>
    <x v="13"/>
    <x v="1"/>
    <x v="0"/>
    <n v="86"/>
    <s v="122"/>
    <x v="0"/>
    <x v="0"/>
    <s v="78"/>
    <n v="0"/>
    <n v="190"/>
    <n v="190"/>
    <x v="1"/>
    <n v="0"/>
    <x v="1"/>
  </r>
  <r>
    <x v="3"/>
    <x v="1"/>
    <x v="0"/>
    <n v="80"/>
    <s v="115"/>
    <x v="0"/>
    <x v="0"/>
    <s v="78"/>
    <n v="0"/>
    <n v="179"/>
    <n v="179"/>
    <x v="1"/>
    <n v="0"/>
    <x v="1"/>
  </r>
  <r>
    <x v="4"/>
    <x v="0"/>
    <x v="0"/>
    <n v="72"/>
    <s v="133"/>
    <x v="0"/>
    <x v="0"/>
    <s v="78"/>
    <n v="0"/>
    <n v="194"/>
    <n v="194"/>
    <x v="1"/>
    <n v="0"/>
    <x v="1"/>
  </r>
  <r>
    <x v="29"/>
    <x v="1"/>
    <x v="0"/>
    <n v="65"/>
    <s v="138"/>
    <x v="0"/>
    <x v="0"/>
    <s v="82"/>
    <n v="0"/>
    <n v="261"/>
    <n v="261"/>
    <x v="0"/>
    <n v="0"/>
    <x v="0"/>
  </r>
  <r>
    <x v="28"/>
    <x v="1"/>
    <x v="0"/>
    <n v="85"/>
    <s v="135"/>
    <x v="0"/>
    <x v="0"/>
    <s v="82"/>
    <n v="0"/>
    <n v="273"/>
    <n v="273"/>
    <x v="0"/>
    <n v="0"/>
    <x v="0"/>
  </r>
  <r>
    <x v="32"/>
    <x v="0"/>
    <x v="0"/>
    <n v="75"/>
    <s v="127"/>
    <x v="0"/>
    <x v="0"/>
    <s v="82"/>
    <n v="0"/>
    <n v="257"/>
    <n v="257"/>
    <x v="0"/>
    <n v="0"/>
    <x v="0"/>
  </r>
  <r>
    <x v="8"/>
    <x v="1"/>
    <x v="0"/>
    <n v="80"/>
    <s v="138"/>
    <x v="0"/>
    <x v="0"/>
    <s v="82"/>
    <n v="0"/>
    <n v="286"/>
    <n v="286"/>
    <x v="0"/>
    <n v="0"/>
    <x v="0"/>
  </r>
  <r>
    <x v="13"/>
    <x v="1"/>
    <x v="0"/>
    <n v="85"/>
    <s v="106"/>
    <x v="0"/>
    <x v="0"/>
    <s v="82"/>
    <n v="0"/>
    <n v="173"/>
    <n v="173"/>
    <x v="1"/>
    <n v="0"/>
    <x v="1"/>
  </r>
  <r>
    <x v="20"/>
    <x v="1"/>
    <x v="0"/>
    <n v="140"/>
    <s v="160"/>
    <x v="1"/>
    <x v="1"/>
    <s v="82"/>
    <n v="0"/>
    <n v="312"/>
    <n v="312"/>
    <x v="0"/>
    <n v="0"/>
    <x v="0"/>
  </r>
  <r>
    <x v="33"/>
    <x v="0"/>
    <x v="0"/>
    <n v="90"/>
    <s v="159"/>
    <x v="1"/>
    <x v="1"/>
    <s v="82"/>
    <n v="0"/>
    <n v="276"/>
    <n v="276"/>
    <x v="0"/>
    <n v="0"/>
    <x v="0"/>
  </r>
  <r>
    <x v="20"/>
    <x v="1"/>
    <x v="0"/>
    <n v="70"/>
    <s v="132"/>
    <x v="0"/>
    <x v="0"/>
    <s v="82"/>
    <n v="0"/>
    <n v="251"/>
    <n v="251"/>
    <x v="0"/>
    <n v="0"/>
    <x v="0"/>
  </r>
  <r>
    <x v="1"/>
    <x v="1"/>
    <x v="0"/>
    <n v="79"/>
    <s v="126"/>
    <x v="0"/>
    <x v="0"/>
    <s v="82"/>
    <n v="0"/>
    <n v="220"/>
    <n v="220"/>
    <x v="0"/>
    <n v="0"/>
    <x v="0"/>
  </r>
  <r>
    <x v="18"/>
    <x v="0"/>
    <x v="0"/>
    <n v="75"/>
    <s v="119"/>
    <x v="0"/>
    <x v="0"/>
    <s v="82"/>
    <n v="0"/>
    <n v="198"/>
    <n v="198"/>
    <x v="1"/>
    <n v="0"/>
    <x v="1"/>
  </r>
  <r>
    <x v="1"/>
    <x v="1"/>
    <x v="0"/>
    <n v="100"/>
    <n v="152.5"/>
    <x v="1"/>
    <x v="1"/>
    <s v="82"/>
    <n v="0"/>
    <n v="215"/>
    <n v="215"/>
    <x v="0"/>
    <n v="0"/>
    <x v="0"/>
  </r>
  <r>
    <x v="23"/>
    <x v="0"/>
    <x v="0"/>
    <n v="70"/>
    <s v="119"/>
    <x v="0"/>
    <x v="0"/>
    <s v="82"/>
    <n v="0"/>
    <n v="245"/>
    <n v="245"/>
    <x v="0"/>
    <n v="0"/>
    <x v="0"/>
  </r>
  <r>
    <x v="1"/>
    <x v="0"/>
    <x v="0"/>
    <n v="72"/>
    <s v="126"/>
    <x v="0"/>
    <x v="0"/>
    <s v="82"/>
    <n v="0"/>
    <n v="258"/>
    <n v="258"/>
    <x v="0"/>
    <n v="0"/>
    <x v="0"/>
  </r>
  <r>
    <x v="19"/>
    <x v="0"/>
    <x v="0"/>
    <n v="53"/>
    <s v="142"/>
    <x v="1"/>
    <x v="1"/>
    <s v="82"/>
    <n v="0"/>
    <n v="237"/>
    <n v="237"/>
    <x v="0"/>
    <n v="0"/>
    <x v="0"/>
  </r>
  <r>
    <x v="8"/>
    <x v="1"/>
    <x v="0"/>
    <n v="72"/>
    <s v="168"/>
    <x v="1"/>
    <x v="1"/>
    <s v="82"/>
    <n v="0"/>
    <n v="305"/>
    <n v="305"/>
    <x v="0"/>
    <n v="0"/>
    <x v="0"/>
  </r>
  <r>
    <x v="8"/>
    <x v="0"/>
    <x v="0"/>
    <n v="77"/>
    <s v="122"/>
    <x v="0"/>
    <x v="0"/>
    <s v="82"/>
    <n v="0"/>
    <n v="207"/>
    <n v="207"/>
    <x v="0"/>
    <n v="0"/>
    <x v="0"/>
  </r>
  <r>
    <x v="3"/>
    <x v="0"/>
    <x v="0"/>
    <n v="65"/>
    <s v="135"/>
    <x v="0"/>
    <x v="0"/>
    <s v="82"/>
    <n v="0"/>
    <n v="163"/>
    <n v="163"/>
    <x v="1"/>
    <n v="0"/>
    <x v="1"/>
  </r>
  <r>
    <x v="34"/>
    <x v="1"/>
    <x v="0"/>
    <n v="75"/>
    <s v="140"/>
    <x v="1"/>
    <x v="1"/>
    <s v="82"/>
    <n v="0"/>
    <n v="202"/>
    <n v="202"/>
    <x v="0"/>
    <n v="0"/>
    <x v="0"/>
  </r>
  <r>
    <x v="34"/>
    <x v="0"/>
    <x v="0"/>
    <n v="48"/>
    <s v="115"/>
    <x v="0"/>
    <x v="0"/>
    <s v="82"/>
    <n v="0"/>
    <n v="194"/>
    <n v="194"/>
    <x v="1"/>
    <n v="0"/>
    <x v="1"/>
  </r>
  <r>
    <x v="32"/>
    <x v="0"/>
    <x v="0"/>
    <n v="54"/>
    <s v="124"/>
    <x v="0"/>
    <x v="0"/>
    <s v="82"/>
    <n v="0"/>
    <n v="220"/>
    <n v="220"/>
    <x v="0"/>
    <n v="0"/>
    <x v="0"/>
  </r>
  <r>
    <x v="11"/>
    <x v="0"/>
    <x v="0"/>
    <n v="84"/>
    <n v="141.5"/>
    <x v="1"/>
    <x v="1"/>
    <s v="82"/>
    <n v="0"/>
    <n v="287"/>
    <n v="287"/>
    <x v="0"/>
    <n v="0"/>
    <x v="0"/>
  </r>
  <r>
    <x v="13"/>
    <x v="0"/>
    <x v="0"/>
    <n v="60"/>
    <s v="127"/>
    <x v="0"/>
    <x v="0"/>
    <s v="82"/>
    <n v="0"/>
    <n v="137"/>
    <n v="137"/>
    <x v="1"/>
    <n v="0"/>
    <x v="1"/>
  </r>
  <r>
    <x v="29"/>
    <x v="0"/>
    <x v="0"/>
    <n v="69"/>
    <s v="126"/>
    <x v="0"/>
    <x v="0"/>
    <s v="82"/>
    <n v="0"/>
    <n v="216"/>
    <n v="216"/>
    <x v="0"/>
    <n v="0"/>
    <x v="0"/>
  </r>
  <r>
    <x v="12"/>
    <x v="1"/>
    <x v="0"/>
    <n v="93"/>
    <s v="115"/>
    <x v="0"/>
    <x v="0"/>
    <s v="82"/>
    <n v="0"/>
    <n v="248"/>
    <n v="248"/>
    <x v="0"/>
    <n v="0"/>
    <x v="0"/>
  </r>
  <r>
    <x v="8"/>
    <x v="1"/>
    <x v="0"/>
    <n v="78"/>
    <s v="130"/>
    <x v="0"/>
    <x v="0"/>
    <s v="82"/>
    <n v="0"/>
    <n v="252"/>
    <n v="252"/>
    <x v="0"/>
    <n v="0"/>
    <x v="0"/>
  </r>
  <r>
    <x v="8"/>
    <x v="1"/>
    <x v="0"/>
    <n v="70"/>
    <s v="145"/>
    <x v="1"/>
    <x v="1"/>
    <s v="82"/>
    <n v="0"/>
    <n v="329"/>
    <n v="329"/>
    <x v="0"/>
    <n v="0"/>
    <x v="0"/>
  </r>
  <r>
    <x v="34"/>
    <x v="0"/>
    <x v="0"/>
    <n v="58"/>
    <s v="116"/>
    <x v="0"/>
    <x v="0"/>
    <s v="82"/>
    <n v="0"/>
    <n v="219"/>
    <n v="219"/>
    <x v="0"/>
    <n v="0"/>
    <x v="0"/>
  </r>
  <r>
    <x v="23"/>
    <x v="1"/>
    <x v="0"/>
    <n v="80"/>
    <s v="123"/>
    <x v="0"/>
    <x v="0"/>
    <s v="82"/>
    <n v="0"/>
    <n v="268"/>
    <n v="268"/>
    <x v="0"/>
    <n v="0"/>
    <x v="0"/>
  </r>
  <r>
    <x v="18"/>
    <x v="1"/>
    <x v="0"/>
    <n v="75"/>
    <s v="132"/>
    <x v="0"/>
    <x v="0"/>
    <s v="82"/>
    <n v="0"/>
    <n v="212"/>
    <n v="212"/>
    <x v="0"/>
    <n v="0"/>
    <x v="0"/>
  </r>
  <r>
    <x v="23"/>
    <x v="1"/>
    <x v="0"/>
    <n v="93"/>
    <s v="154"/>
    <x v="1"/>
    <x v="1"/>
    <s v="82"/>
    <n v="0"/>
    <n v="270"/>
    <n v="270"/>
    <x v="0"/>
    <n v="0"/>
    <x v="0"/>
  </r>
  <r>
    <x v="23"/>
    <x v="0"/>
    <x v="0"/>
    <n v="75"/>
    <s v="132"/>
    <x v="0"/>
    <x v="0"/>
    <s v="82"/>
    <n v="0"/>
    <n v="275"/>
    <n v="275"/>
    <x v="0"/>
    <n v="0"/>
    <x v="0"/>
  </r>
  <r>
    <x v="3"/>
    <x v="1"/>
    <x v="0"/>
    <n v="75"/>
    <s v="134"/>
    <x v="0"/>
    <x v="0"/>
    <s v="82"/>
    <n v="0"/>
    <n v="211"/>
    <n v="211"/>
    <x v="0"/>
    <n v="0"/>
    <x v="0"/>
  </r>
  <r>
    <x v="14"/>
    <x v="1"/>
    <x v="0"/>
    <n v="80"/>
    <s v="119"/>
    <x v="0"/>
    <x v="0"/>
    <s v="82"/>
    <n v="0"/>
    <n v="344"/>
    <n v="344"/>
    <x v="0"/>
    <n v="0"/>
    <x v="0"/>
  </r>
  <r>
    <x v="22"/>
    <x v="1"/>
    <x v="0"/>
    <n v="75"/>
    <s v="132"/>
    <x v="0"/>
    <x v="0"/>
    <s v="82"/>
    <n v="0"/>
    <n v="223"/>
    <n v="223"/>
    <x v="0"/>
    <n v="0"/>
    <x v="0"/>
  </r>
  <r>
    <x v="13"/>
    <x v="0"/>
    <x v="0"/>
    <n v="77"/>
    <s v="112"/>
    <x v="0"/>
    <x v="0"/>
    <s v="82"/>
    <n v="0"/>
    <n v="222"/>
    <n v="222"/>
    <x v="0"/>
    <n v="0"/>
    <x v="0"/>
  </r>
  <r>
    <x v="27"/>
    <x v="1"/>
    <x v="0"/>
    <n v="70"/>
    <s v="135"/>
    <x v="0"/>
    <x v="0"/>
    <s v="82"/>
    <n v="0"/>
    <n v="246"/>
    <n v="246"/>
    <x v="0"/>
    <n v="0"/>
    <x v="0"/>
  </r>
  <r>
    <x v="12"/>
    <x v="1"/>
    <x v="0"/>
    <n v="80"/>
    <s v="132"/>
    <x v="0"/>
    <x v="0"/>
    <s v="82"/>
    <n v="0"/>
    <n v="212"/>
    <n v="212"/>
    <x v="0"/>
    <n v="0"/>
    <x v="0"/>
  </r>
  <r>
    <x v="20"/>
    <x v="1"/>
    <x v="0"/>
    <n v="85"/>
    <s v="108"/>
    <x v="0"/>
    <x v="0"/>
    <s v="82"/>
    <n v="0"/>
    <n v="330"/>
    <n v="330"/>
    <x v="0"/>
    <n v="0"/>
    <x v="0"/>
  </r>
  <r>
    <x v="3"/>
    <x v="1"/>
    <x v="0"/>
    <n v="69"/>
    <s v="132"/>
    <x v="0"/>
    <x v="0"/>
    <s v="82"/>
    <n v="0"/>
    <n v="233"/>
    <n v="233"/>
    <x v="0"/>
    <n v="0"/>
    <x v="0"/>
  </r>
  <r>
    <x v="20"/>
    <x v="1"/>
    <x v="0"/>
    <n v="60"/>
    <s v="144"/>
    <x v="1"/>
    <x v="1"/>
    <s v="82"/>
    <n v="0"/>
    <n v="173"/>
    <n v="173"/>
    <x v="1"/>
    <n v="0"/>
    <x v="1"/>
  </r>
  <r>
    <x v="22"/>
    <x v="1"/>
    <x v="0"/>
    <n v="85"/>
    <n v="146.5"/>
    <x v="1"/>
    <x v="1"/>
    <s v="82"/>
    <n v="0"/>
    <n v="210"/>
    <n v="210"/>
    <x v="0"/>
    <n v="0"/>
    <x v="0"/>
  </r>
  <r>
    <x v="15"/>
    <x v="0"/>
    <x v="0"/>
    <n v="82"/>
    <s v="124"/>
    <x v="0"/>
    <x v="0"/>
    <s v="82"/>
    <n v="0"/>
    <n v="328"/>
    <n v="328"/>
    <x v="0"/>
    <n v="0"/>
    <x v="0"/>
  </r>
  <r>
    <x v="22"/>
    <x v="0"/>
    <x v="0"/>
    <n v="73"/>
    <s v="125"/>
    <x v="0"/>
    <x v="0"/>
    <s v="82"/>
    <n v="0"/>
    <n v="219"/>
    <n v="219"/>
    <x v="0"/>
    <n v="0"/>
    <x v="0"/>
  </r>
  <r>
    <x v="28"/>
    <x v="1"/>
    <x v="0"/>
    <n v="78"/>
    <s v="120"/>
    <x v="0"/>
    <x v="0"/>
    <s v="82"/>
    <n v="0"/>
    <n v="229"/>
    <n v="229"/>
    <x v="0"/>
    <n v="0"/>
    <x v="0"/>
  </r>
  <r>
    <x v="11"/>
    <x v="0"/>
    <x v="0"/>
    <n v="80"/>
    <s v="116"/>
    <x v="0"/>
    <x v="0"/>
    <s v="82"/>
    <n v="0"/>
    <n v="243"/>
    <n v="243"/>
    <x v="0"/>
    <n v="0"/>
    <x v="0"/>
  </r>
  <r>
    <x v="23"/>
    <x v="0"/>
    <x v="0"/>
    <n v="70"/>
    <s v="114"/>
    <x v="0"/>
    <x v="0"/>
    <s v="82"/>
    <n v="0"/>
    <n v="280"/>
    <n v="280"/>
    <x v="0"/>
    <n v="0"/>
    <x v="0"/>
  </r>
  <r>
    <x v="22"/>
    <x v="0"/>
    <x v="0"/>
    <n v="70"/>
    <s v="128"/>
    <x v="0"/>
    <x v="0"/>
    <s v="82"/>
    <n v="0"/>
    <n v="224"/>
    <n v="224"/>
    <x v="0"/>
    <n v="0"/>
    <x v="0"/>
  </r>
  <r>
    <x v="20"/>
    <x v="1"/>
    <x v="0"/>
    <n v="108"/>
    <s v="160"/>
    <x v="1"/>
    <x v="1"/>
    <s v="82"/>
    <n v="0"/>
    <n v="262"/>
    <n v="262"/>
    <x v="0"/>
    <n v="0"/>
    <x v="0"/>
  </r>
  <r>
    <x v="18"/>
    <x v="1"/>
    <x v="0"/>
    <n v="72"/>
    <s v="123"/>
    <x v="0"/>
    <x v="0"/>
    <s v="82"/>
    <n v="0"/>
    <n v="226"/>
    <n v="226"/>
    <x v="0"/>
    <n v="0"/>
    <x v="0"/>
  </r>
  <r>
    <x v="9"/>
    <x v="1"/>
    <x v="0"/>
    <n v="75"/>
    <s v="107"/>
    <x v="0"/>
    <x v="0"/>
    <s v="82"/>
    <n v="0"/>
    <n v="153"/>
    <n v="153"/>
    <x v="1"/>
    <n v="0"/>
    <x v="1"/>
  </r>
  <r>
    <x v="5"/>
    <x v="1"/>
    <x v="0"/>
    <n v="75"/>
    <n v="122.5"/>
    <x v="0"/>
    <x v="0"/>
    <s v="82"/>
    <n v="0"/>
    <n v="194"/>
    <n v="194"/>
    <x v="1"/>
    <n v="0"/>
    <x v="1"/>
  </r>
  <r>
    <x v="7"/>
    <x v="0"/>
    <x v="0"/>
    <n v="52"/>
    <n v="130.5"/>
    <x v="0"/>
    <x v="0"/>
    <s v="82"/>
    <n v="0"/>
    <n v="248"/>
    <n v="248"/>
    <x v="0"/>
    <n v="0"/>
    <x v="0"/>
  </r>
  <r>
    <x v="20"/>
    <x v="1"/>
    <x v="0"/>
    <n v="54"/>
    <s v="133"/>
    <x v="0"/>
    <x v="0"/>
    <s v="82"/>
    <n v="0"/>
    <n v="280"/>
    <n v="280"/>
    <x v="0"/>
    <n v="0"/>
    <x v="0"/>
  </r>
  <r>
    <x v="18"/>
    <x v="1"/>
    <x v="0"/>
    <n v="80"/>
    <s v="128"/>
    <x v="0"/>
    <x v="0"/>
    <s v="82"/>
    <n v="0"/>
    <n v="200"/>
    <n v="200"/>
    <x v="0"/>
    <n v="0"/>
    <x v="0"/>
  </r>
  <r>
    <x v="0"/>
    <x v="0"/>
    <x v="0"/>
    <n v="60"/>
    <s v="121"/>
    <x v="0"/>
    <x v="0"/>
    <s v="82"/>
    <n v="0"/>
    <n v="265"/>
    <n v="265"/>
    <x v="0"/>
    <n v="0"/>
    <x v="0"/>
  </r>
  <r>
    <x v="30"/>
    <x v="1"/>
    <x v="0"/>
    <n v="80"/>
    <s v="139"/>
    <x v="0"/>
    <x v="0"/>
    <s v="82"/>
    <n v="0"/>
    <n v="281"/>
    <n v="281"/>
    <x v="0"/>
    <n v="0"/>
    <x v="0"/>
  </r>
  <r>
    <x v="7"/>
    <x v="1"/>
    <x v="0"/>
    <n v="60"/>
    <s v="121"/>
    <x v="0"/>
    <x v="0"/>
    <s v="82"/>
    <n v="0"/>
    <n v="184"/>
    <n v="184"/>
    <x v="1"/>
    <n v="0"/>
    <x v="1"/>
  </r>
  <r>
    <x v="3"/>
    <x v="1"/>
    <x v="0"/>
    <n v="70"/>
    <s v="124"/>
    <x v="0"/>
    <x v="0"/>
    <s v="82"/>
    <n v="0"/>
    <n v="216"/>
    <n v="216"/>
    <x v="0"/>
    <n v="0"/>
    <x v="0"/>
  </r>
  <r>
    <x v="7"/>
    <x v="0"/>
    <x v="0"/>
    <n v="69"/>
    <s v="114"/>
    <x v="0"/>
    <x v="0"/>
    <s v="82"/>
    <n v="0"/>
    <n v="220"/>
    <n v="220"/>
    <x v="0"/>
    <n v="0"/>
    <x v="0"/>
  </r>
  <r>
    <x v="10"/>
    <x v="0"/>
    <x v="0"/>
    <n v="57"/>
    <n v="142.5"/>
    <x v="1"/>
    <x v="1"/>
    <s v="82"/>
    <n v="0"/>
    <n v="198"/>
    <n v="198"/>
    <x v="1"/>
    <n v="0"/>
    <x v="1"/>
  </r>
  <r>
    <x v="30"/>
    <x v="0"/>
    <x v="0"/>
    <n v="62"/>
    <s v="150"/>
    <x v="1"/>
    <x v="1"/>
    <s v="82"/>
    <n v="0"/>
    <n v="313"/>
    <n v="313"/>
    <x v="0"/>
    <n v="0"/>
    <x v="0"/>
  </r>
  <r>
    <x v="15"/>
    <x v="0"/>
    <x v="0"/>
    <n v="60"/>
    <s v="121"/>
    <x v="0"/>
    <x v="0"/>
    <s v="82"/>
    <n v="0"/>
    <n v="197"/>
    <n v="197"/>
    <x v="1"/>
    <n v="0"/>
    <x v="1"/>
  </r>
  <r>
    <x v="6"/>
    <x v="1"/>
    <x v="0"/>
    <n v="94"/>
    <s v="137"/>
    <x v="0"/>
    <x v="0"/>
    <s v="82"/>
    <n v="0"/>
    <n v="160"/>
    <n v="160"/>
    <x v="1"/>
    <n v="0"/>
    <x v="1"/>
  </r>
  <r>
    <x v="8"/>
    <x v="0"/>
    <x v="0"/>
    <n v="75"/>
    <s v="105"/>
    <x v="0"/>
    <x v="0"/>
    <s v="82"/>
    <n v="0"/>
    <n v="231"/>
    <n v="231"/>
    <x v="0"/>
    <n v="0"/>
    <x v="0"/>
  </r>
  <r>
    <x v="28"/>
    <x v="1"/>
    <x v="0"/>
    <n v="78"/>
    <s v="155"/>
    <x v="1"/>
    <x v="1"/>
    <s v="82"/>
    <n v="0"/>
    <n v="236"/>
    <n v="236"/>
    <x v="0"/>
    <n v="0"/>
    <x v="0"/>
  </r>
  <r>
    <x v="23"/>
    <x v="0"/>
    <x v="0"/>
    <n v="75"/>
    <s v="128"/>
    <x v="0"/>
    <x v="0"/>
    <s v="82"/>
    <n v="0"/>
    <n v="252"/>
    <n v="252"/>
    <x v="0"/>
    <n v="0"/>
    <x v="0"/>
  </r>
  <r>
    <x v="8"/>
    <x v="1"/>
    <x v="0"/>
    <n v="70"/>
    <s v="158"/>
    <x v="1"/>
    <x v="1"/>
    <s v="86"/>
    <n v="0"/>
    <n v="183"/>
    <n v="183"/>
    <x v="1"/>
    <n v="0"/>
    <x v="1"/>
  </r>
  <r>
    <x v="20"/>
    <x v="1"/>
    <x v="0"/>
    <n v="100"/>
    <s v="155"/>
    <x v="1"/>
    <x v="1"/>
    <s v="86"/>
    <n v="0"/>
    <n v="273"/>
    <n v="273"/>
    <x v="0"/>
    <n v="0"/>
    <x v="0"/>
  </r>
  <r>
    <x v="15"/>
    <x v="0"/>
    <x v="0"/>
    <n v="72"/>
    <s v="121"/>
    <x v="0"/>
    <x v="0"/>
    <s v="86"/>
    <n v="0"/>
    <n v="319"/>
    <n v="319"/>
    <x v="0"/>
    <n v="0"/>
    <x v="0"/>
  </r>
  <r>
    <x v="17"/>
    <x v="0"/>
    <x v="0"/>
    <n v="60"/>
    <s v="137"/>
    <x v="0"/>
    <x v="0"/>
    <s v="86"/>
    <n v="0"/>
    <n v="218"/>
    <n v="218"/>
    <x v="0"/>
    <n v="0"/>
    <x v="0"/>
  </r>
  <r>
    <x v="19"/>
    <x v="0"/>
    <x v="0"/>
    <n v="75"/>
    <s v="131"/>
    <x v="0"/>
    <x v="0"/>
    <s v="86"/>
    <n v="0"/>
    <n v="174"/>
    <n v="174"/>
    <x v="1"/>
    <n v="0"/>
    <x v="1"/>
  </r>
  <r>
    <x v="14"/>
    <x v="0"/>
    <x v="0"/>
    <n v="81"/>
    <s v="134"/>
    <x v="0"/>
    <x v="0"/>
    <s v="86"/>
    <n v="0"/>
    <n v="243"/>
    <n v="243"/>
    <x v="0"/>
    <n v="0"/>
    <x v="0"/>
  </r>
  <r>
    <x v="6"/>
    <x v="0"/>
    <x v="0"/>
    <n v="60"/>
    <s v="129"/>
    <x v="0"/>
    <x v="0"/>
    <s v="86"/>
    <n v="0"/>
    <n v="205"/>
    <n v="205"/>
    <x v="0"/>
    <n v="0"/>
    <x v="0"/>
  </r>
  <r>
    <x v="18"/>
    <x v="1"/>
    <x v="0"/>
    <n v="70"/>
    <s v="118"/>
    <x v="0"/>
    <x v="0"/>
    <s v="86"/>
    <n v="0"/>
    <n v="195"/>
    <n v="195"/>
    <x v="1"/>
    <n v="0"/>
    <x v="1"/>
  </r>
  <r>
    <x v="34"/>
    <x v="1"/>
    <x v="0"/>
    <n v="90"/>
    <s v="127"/>
    <x v="0"/>
    <x v="0"/>
    <s v="86"/>
    <n v="0"/>
    <n v="274"/>
    <n v="274"/>
    <x v="0"/>
    <n v="0"/>
    <x v="0"/>
  </r>
  <r>
    <x v="15"/>
    <x v="1"/>
    <x v="0"/>
    <n v="75"/>
    <n v="125.5"/>
    <x v="0"/>
    <x v="0"/>
    <s v="86"/>
    <n v="0"/>
    <n v="171"/>
    <n v="171"/>
    <x v="1"/>
    <n v="0"/>
    <x v="1"/>
  </r>
  <r>
    <x v="2"/>
    <x v="0"/>
    <x v="0"/>
    <n v="94"/>
    <s v="132"/>
    <x v="0"/>
    <x v="0"/>
    <s v="86"/>
    <n v="0"/>
    <n v="210"/>
    <n v="210"/>
    <x v="0"/>
    <n v="0"/>
    <x v="0"/>
  </r>
  <r>
    <x v="33"/>
    <x v="0"/>
    <x v="0"/>
    <n v="70"/>
    <s v="163"/>
    <x v="1"/>
    <x v="1"/>
    <s v="86"/>
    <n v="0"/>
    <n v="253"/>
    <n v="253"/>
    <x v="0"/>
    <n v="0"/>
    <x v="0"/>
  </r>
  <r>
    <x v="33"/>
    <x v="1"/>
    <x v="0"/>
    <n v="75"/>
    <s v="138"/>
    <x v="0"/>
    <x v="0"/>
    <s v="86"/>
    <n v="0"/>
    <n v="305"/>
    <n v="305"/>
    <x v="0"/>
    <n v="0"/>
    <x v="0"/>
  </r>
  <r>
    <x v="14"/>
    <x v="0"/>
    <x v="0"/>
    <n v="70"/>
    <s v="123"/>
    <x v="0"/>
    <x v="0"/>
    <s v="86"/>
    <n v="0"/>
    <n v="296"/>
    <n v="296"/>
    <x v="0"/>
    <n v="0"/>
    <x v="0"/>
  </r>
  <r>
    <x v="31"/>
    <x v="1"/>
    <x v="0"/>
    <n v="66"/>
    <s v="150"/>
    <x v="1"/>
    <x v="1"/>
    <s v="86"/>
    <n v="0"/>
    <n v="183"/>
    <n v="183"/>
    <x v="1"/>
    <n v="0"/>
    <x v="1"/>
  </r>
  <r>
    <x v="30"/>
    <x v="1"/>
    <x v="0"/>
    <n v="90"/>
    <s v="145"/>
    <x v="1"/>
    <x v="1"/>
    <s v="86"/>
    <n v="0"/>
    <n v="220"/>
    <n v="220"/>
    <x v="0"/>
    <n v="0"/>
    <x v="0"/>
  </r>
  <r>
    <x v="17"/>
    <x v="1"/>
    <x v="0"/>
    <n v="83"/>
    <s v="124"/>
    <x v="0"/>
    <x v="0"/>
    <s v="86"/>
    <n v="0"/>
    <n v="203"/>
    <n v="203"/>
    <x v="0"/>
    <n v="0"/>
    <x v="0"/>
  </r>
  <r>
    <x v="17"/>
    <x v="1"/>
    <x v="0"/>
    <n v="60"/>
    <s v="129"/>
    <x v="0"/>
    <x v="0"/>
    <s v="86"/>
    <n v="0"/>
    <n v="204"/>
    <n v="204"/>
    <x v="0"/>
    <n v="0"/>
    <x v="0"/>
  </r>
  <r>
    <x v="3"/>
    <x v="1"/>
    <x v="0"/>
    <n v="80"/>
    <s v="126"/>
    <x v="0"/>
    <x v="0"/>
    <s v="86"/>
    <n v="0"/>
    <n v="270"/>
    <n v="270"/>
    <x v="0"/>
    <n v="0"/>
    <x v="0"/>
  </r>
  <r>
    <x v="22"/>
    <x v="1"/>
    <x v="0"/>
    <n v="100"/>
    <s v="135"/>
    <x v="0"/>
    <x v="0"/>
    <s v="86"/>
    <n v="0"/>
    <n v="279"/>
    <n v="279"/>
    <x v="0"/>
    <n v="0"/>
    <x v="0"/>
  </r>
  <r>
    <x v="2"/>
    <x v="0"/>
    <x v="0"/>
    <n v="71"/>
    <s v="136"/>
    <x v="0"/>
    <x v="0"/>
    <s v="86"/>
    <n v="0"/>
    <n v="189"/>
    <n v="189"/>
    <x v="1"/>
    <n v="0"/>
    <x v="1"/>
  </r>
  <r>
    <x v="12"/>
    <x v="0"/>
    <x v="0"/>
    <n v="85"/>
    <s v="140"/>
    <x v="1"/>
    <x v="1"/>
    <s v="86"/>
    <n v="0"/>
    <n v="226"/>
    <n v="226"/>
    <x v="0"/>
    <n v="0"/>
    <x v="0"/>
  </r>
  <r>
    <x v="8"/>
    <x v="1"/>
    <x v="0"/>
    <n v="79"/>
    <s v="122"/>
    <x v="0"/>
    <x v="0"/>
    <s v="86"/>
    <n v="0"/>
    <n v="215"/>
    <n v="215"/>
    <x v="0"/>
    <n v="0"/>
    <x v="0"/>
  </r>
  <r>
    <x v="5"/>
    <x v="1"/>
    <x v="0"/>
    <n v="62"/>
    <s v="116"/>
    <x v="0"/>
    <x v="0"/>
    <s v="86"/>
    <n v="0"/>
    <n v="230"/>
    <n v="230"/>
    <x v="0"/>
    <n v="0"/>
    <x v="0"/>
  </r>
  <r>
    <x v="9"/>
    <x v="1"/>
    <x v="0"/>
    <n v="75"/>
    <s v="125"/>
    <x v="0"/>
    <x v="0"/>
    <s v="86"/>
    <n v="0"/>
    <n v="252"/>
    <n v="252"/>
    <x v="0"/>
    <n v="0"/>
    <x v="0"/>
  </r>
  <r>
    <x v="30"/>
    <x v="1"/>
    <x v="0"/>
    <n v="80"/>
    <n v="130.5"/>
    <x v="0"/>
    <x v="0"/>
    <s v="86"/>
    <n v="0"/>
    <n v="281"/>
    <n v="281"/>
    <x v="0"/>
    <n v="0"/>
    <x v="0"/>
  </r>
  <r>
    <x v="9"/>
    <x v="1"/>
    <x v="0"/>
    <n v="90"/>
    <s v="126"/>
    <x v="0"/>
    <x v="0"/>
    <s v="86"/>
    <n v="0"/>
    <n v="216"/>
    <n v="216"/>
    <x v="0"/>
    <n v="0"/>
    <x v="0"/>
  </r>
  <r>
    <x v="4"/>
    <x v="0"/>
    <x v="0"/>
    <n v="62"/>
    <s v="149"/>
    <x v="1"/>
    <x v="1"/>
    <s v="86"/>
    <n v="0"/>
    <n v="287"/>
    <n v="287"/>
    <x v="0"/>
    <n v="0"/>
    <x v="0"/>
  </r>
  <r>
    <x v="18"/>
    <x v="0"/>
    <x v="0"/>
    <n v="75"/>
    <s v="132"/>
    <x v="0"/>
    <x v="0"/>
    <s v="86"/>
    <n v="0"/>
    <n v="238"/>
    <n v="238"/>
    <x v="0"/>
    <n v="0"/>
    <x v="0"/>
  </r>
  <r>
    <x v="1"/>
    <x v="0"/>
    <x v="0"/>
    <n v="75"/>
    <s v="105"/>
    <x v="0"/>
    <x v="0"/>
    <s v="86"/>
    <n v="0"/>
    <n v="275"/>
    <n v="275"/>
    <x v="0"/>
    <n v="0"/>
    <x v="0"/>
  </r>
  <r>
    <x v="20"/>
    <x v="1"/>
    <x v="0"/>
    <n v="85"/>
    <n v="149.5"/>
    <x v="1"/>
    <x v="1"/>
    <s v="86"/>
    <n v="0"/>
    <n v="272"/>
    <n v="272"/>
    <x v="0"/>
    <n v="0"/>
    <x v="0"/>
  </r>
  <r>
    <x v="31"/>
    <x v="1"/>
    <x v="0"/>
    <n v="105"/>
    <s v="182"/>
    <x v="1"/>
    <x v="1"/>
    <s v="86"/>
    <n v="0"/>
    <n v="217"/>
    <n v="217"/>
    <x v="0"/>
    <n v="0"/>
    <x v="0"/>
  </r>
  <r>
    <x v="22"/>
    <x v="0"/>
    <x v="0"/>
    <n v="88"/>
    <s v="135"/>
    <x v="0"/>
    <x v="0"/>
    <s v="86"/>
    <n v="0"/>
    <n v="285"/>
    <n v="285"/>
    <x v="0"/>
    <n v="0"/>
    <x v="0"/>
  </r>
  <r>
    <x v="11"/>
    <x v="1"/>
    <x v="0"/>
    <n v="65"/>
    <s v="129"/>
    <x v="0"/>
    <x v="0"/>
    <s v="86"/>
    <n v="0"/>
    <n v="241"/>
    <n v="241"/>
    <x v="0"/>
    <n v="0"/>
    <x v="0"/>
  </r>
  <r>
    <x v="17"/>
    <x v="1"/>
    <x v="0"/>
    <n v="72"/>
    <s v="117"/>
    <x v="0"/>
    <x v="0"/>
    <s v="86"/>
    <n v="0"/>
    <n v="199"/>
    <n v="199"/>
    <x v="1"/>
    <n v="0"/>
    <x v="1"/>
  </r>
  <r>
    <x v="9"/>
    <x v="1"/>
    <x v="0"/>
    <n v="85"/>
    <s v="146"/>
    <x v="1"/>
    <x v="1"/>
    <s v="86"/>
    <n v="0"/>
    <n v="226"/>
    <n v="226"/>
    <x v="0"/>
    <n v="0"/>
    <x v="0"/>
  </r>
  <r>
    <x v="34"/>
    <x v="1"/>
    <x v="0"/>
    <n v="73"/>
    <s v="126"/>
    <x v="0"/>
    <x v="0"/>
    <s v="86"/>
    <n v="0"/>
    <n v="200"/>
    <n v="200"/>
    <x v="0"/>
    <n v="0"/>
    <x v="0"/>
  </r>
  <r>
    <x v="12"/>
    <x v="1"/>
    <x v="0"/>
    <n v="68"/>
    <s v="119"/>
    <x v="0"/>
    <x v="0"/>
    <s v="86"/>
    <n v="0"/>
    <n v="325"/>
    <n v="325"/>
    <x v="0"/>
    <n v="0"/>
    <x v="0"/>
  </r>
  <r>
    <x v="15"/>
    <x v="1"/>
    <x v="0"/>
    <n v="82"/>
    <s v="142"/>
    <x v="1"/>
    <x v="1"/>
    <s v="86"/>
    <n v="0"/>
    <n v="175"/>
    <n v="175"/>
    <x v="1"/>
    <n v="0"/>
    <x v="1"/>
  </r>
  <r>
    <x v="16"/>
    <x v="0"/>
    <x v="0"/>
    <n v="70"/>
    <s v="157"/>
    <x v="1"/>
    <x v="1"/>
    <s v="86"/>
    <n v="0"/>
    <n v="196"/>
    <n v="196"/>
    <x v="1"/>
    <n v="0"/>
    <x v="1"/>
  </r>
  <r>
    <x v="14"/>
    <x v="1"/>
    <x v="0"/>
    <n v="75"/>
    <s v="180"/>
    <x v="1"/>
    <x v="1"/>
    <s v="90"/>
    <n v="0"/>
    <n v="296"/>
    <n v="296"/>
    <x v="0"/>
    <n v="0"/>
    <x v="0"/>
  </r>
  <r>
    <x v="11"/>
    <x v="1"/>
    <x v="0"/>
    <n v="80"/>
    <s v="159"/>
    <x v="1"/>
    <x v="1"/>
    <s v="90"/>
    <n v="0"/>
    <n v="164"/>
    <n v="164"/>
    <x v="1"/>
    <n v="0"/>
    <x v="1"/>
  </r>
  <r>
    <x v="10"/>
    <x v="0"/>
    <x v="0"/>
    <n v="85"/>
    <n v="140.5"/>
    <x v="1"/>
    <x v="1"/>
    <s v="90"/>
    <n v="0"/>
    <n v="202"/>
    <n v="202"/>
    <x v="0"/>
    <n v="0"/>
    <x v="0"/>
  </r>
  <r>
    <x v="18"/>
    <x v="0"/>
    <x v="0"/>
    <n v="66"/>
    <s v="123"/>
    <x v="0"/>
    <x v="0"/>
    <s v="90"/>
    <n v="0"/>
    <n v="254"/>
    <n v="254"/>
    <x v="0"/>
    <n v="0"/>
    <x v="0"/>
  </r>
  <r>
    <x v="19"/>
    <x v="0"/>
    <x v="0"/>
    <n v="73"/>
    <s v="117"/>
    <x v="0"/>
    <x v="0"/>
    <s v="90"/>
    <n v="0"/>
    <n v="194"/>
    <n v="194"/>
    <x v="1"/>
    <n v="0"/>
    <x v="1"/>
  </r>
  <r>
    <x v="3"/>
    <x v="0"/>
    <x v="0"/>
    <n v="59"/>
    <n v="142.5"/>
    <x v="1"/>
    <x v="1"/>
    <s v="90"/>
    <n v="0"/>
    <n v="249"/>
    <n v="249"/>
    <x v="0"/>
    <n v="0"/>
    <x v="0"/>
  </r>
  <r>
    <x v="18"/>
    <x v="1"/>
    <x v="0"/>
    <n v="88"/>
    <s v="129"/>
    <x v="0"/>
    <x v="0"/>
    <s v="90"/>
    <n v="0"/>
    <n v="219"/>
    <n v="219"/>
    <x v="0"/>
    <n v="0"/>
    <x v="0"/>
  </r>
  <r>
    <x v="32"/>
    <x v="1"/>
    <x v="0"/>
    <n v="63"/>
    <s v="147"/>
    <x v="1"/>
    <x v="1"/>
    <s v="90"/>
    <n v="0"/>
    <n v="173"/>
    <n v="173"/>
    <x v="1"/>
    <n v="0"/>
    <x v="1"/>
  </r>
  <r>
    <x v="33"/>
    <x v="1"/>
    <x v="0"/>
    <n v="80"/>
    <n v="152.5"/>
    <x v="1"/>
    <x v="1"/>
    <s v="90"/>
    <n v="0"/>
    <n v="290"/>
    <n v="290"/>
    <x v="0"/>
    <n v="0"/>
    <x v="0"/>
  </r>
  <r>
    <x v="7"/>
    <x v="0"/>
    <x v="0"/>
    <n v="77"/>
    <s v="120"/>
    <x v="0"/>
    <x v="0"/>
    <s v="90"/>
    <n v="0"/>
    <n v="152"/>
    <n v="152"/>
    <x v="1"/>
    <n v="0"/>
    <x v="1"/>
  </r>
  <r>
    <x v="5"/>
    <x v="0"/>
    <x v="0"/>
    <n v="70"/>
    <s v="129"/>
    <x v="0"/>
    <x v="0"/>
    <s v="90"/>
    <n v="0"/>
    <n v="260"/>
    <n v="260"/>
    <x v="0"/>
    <n v="0"/>
    <x v="0"/>
  </r>
  <r>
    <x v="9"/>
    <x v="0"/>
    <x v="0"/>
    <n v="50"/>
    <s v="124"/>
    <x v="0"/>
    <x v="0"/>
    <s v="90"/>
    <n v="0"/>
    <n v="160"/>
    <n v="160"/>
    <x v="1"/>
    <n v="0"/>
    <x v="1"/>
  </r>
  <r>
    <x v="32"/>
    <x v="1"/>
    <x v="0"/>
    <n v="100"/>
    <s v="149"/>
    <x v="1"/>
    <x v="1"/>
    <s v="90"/>
    <n v="0"/>
    <n v="224"/>
    <n v="224"/>
    <x v="0"/>
    <n v="0"/>
    <x v="0"/>
  </r>
  <r>
    <x v="18"/>
    <x v="0"/>
    <x v="0"/>
    <n v="94"/>
    <n v="132.5"/>
    <x v="0"/>
    <x v="0"/>
    <s v="90"/>
    <n v="0"/>
    <n v="271"/>
    <n v="271"/>
    <x v="0"/>
    <n v="0"/>
    <x v="0"/>
  </r>
  <r>
    <x v="30"/>
    <x v="1"/>
    <x v="0"/>
    <n v="78"/>
    <s v="145"/>
    <x v="1"/>
    <x v="1"/>
    <s v="90"/>
    <n v="0"/>
    <n v="273"/>
    <n v="273"/>
    <x v="0"/>
    <n v="0"/>
    <x v="0"/>
  </r>
  <r>
    <x v="13"/>
    <x v="1"/>
    <x v="0"/>
    <n v="82"/>
    <s v="145"/>
    <x v="1"/>
    <x v="1"/>
    <s v="90"/>
    <n v="0"/>
    <n v="159"/>
    <n v="159"/>
    <x v="1"/>
    <n v="0"/>
    <x v="1"/>
  </r>
  <r>
    <x v="30"/>
    <x v="1"/>
    <x v="0"/>
    <n v="65"/>
    <n v="148.5"/>
    <x v="1"/>
    <x v="1"/>
    <s v="90"/>
    <n v="0"/>
    <n v="201"/>
    <n v="201"/>
    <x v="0"/>
    <n v="0"/>
    <x v="0"/>
  </r>
  <r>
    <x v="28"/>
    <x v="1"/>
    <x v="0"/>
    <n v="64"/>
    <s v="156"/>
    <x v="1"/>
    <x v="1"/>
    <s v="90"/>
    <n v="0"/>
    <n v="315"/>
    <n v="315"/>
    <x v="0"/>
    <n v="0"/>
    <x v="0"/>
  </r>
  <r>
    <x v="14"/>
    <x v="0"/>
    <x v="0"/>
    <n v="58"/>
    <s v="140"/>
    <x v="1"/>
    <x v="1"/>
    <s v="90"/>
    <n v="0"/>
    <n v="322"/>
    <n v="322"/>
    <x v="0"/>
    <n v="0"/>
    <x v="0"/>
  </r>
  <r>
    <x v="29"/>
    <x v="1"/>
    <x v="0"/>
    <n v="70"/>
    <s v="184"/>
    <x v="1"/>
    <x v="1"/>
    <s v="90"/>
    <n v="0"/>
    <n v="231"/>
    <n v="231"/>
    <x v="0"/>
    <n v="0"/>
    <x v="0"/>
  </r>
  <r>
    <x v="2"/>
    <x v="0"/>
    <x v="0"/>
    <n v="75"/>
    <s v="181"/>
    <x v="1"/>
    <x v="1"/>
    <s v="90"/>
    <n v="0"/>
    <n v="264"/>
    <n v="264"/>
    <x v="0"/>
    <n v="0"/>
    <x v="0"/>
  </r>
  <r>
    <x v="1"/>
    <x v="0"/>
    <x v="0"/>
    <n v="80"/>
    <s v="128"/>
    <x v="0"/>
    <x v="0"/>
    <s v="90"/>
    <n v="0"/>
    <n v="218"/>
    <n v="218"/>
    <x v="0"/>
    <n v="0"/>
    <x v="0"/>
  </r>
  <r>
    <x v="15"/>
    <x v="0"/>
    <x v="0"/>
    <n v="67"/>
    <s v="135"/>
    <x v="0"/>
    <x v="0"/>
    <s v="90"/>
    <n v="0"/>
    <n v="199"/>
    <n v="199"/>
    <x v="1"/>
    <n v="0"/>
    <x v="1"/>
  </r>
  <r>
    <x v="28"/>
    <x v="1"/>
    <x v="0"/>
    <n v="70"/>
    <s v="144"/>
    <x v="1"/>
    <x v="1"/>
    <s v="90"/>
    <n v="0"/>
    <n v="276"/>
    <n v="276"/>
    <x v="0"/>
    <n v="0"/>
    <x v="0"/>
  </r>
  <r>
    <x v="17"/>
    <x v="0"/>
    <x v="0"/>
    <n v="75"/>
    <s v="124"/>
    <x v="0"/>
    <x v="0"/>
    <s v="90"/>
    <n v="0"/>
    <n v="206"/>
    <n v="206"/>
    <x v="0"/>
    <n v="0"/>
    <x v="0"/>
  </r>
  <r>
    <x v="17"/>
    <x v="1"/>
    <x v="0"/>
    <n v="70"/>
    <n v="143.5"/>
    <x v="1"/>
    <x v="1"/>
    <s v="90"/>
    <n v="0"/>
    <n v="235"/>
    <n v="235"/>
    <x v="0"/>
    <n v="0"/>
    <x v="0"/>
  </r>
  <r>
    <x v="34"/>
    <x v="1"/>
    <x v="0"/>
    <n v="110"/>
    <n v="127.5"/>
    <x v="0"/>
    <x v="0"/>
    <s v="90"/>
    <n v="0"/>
    <n v="187"/>
    <n v="187"/>
    <x v="1"/>
    <n v="0"/>
    <x v="1"/>
  </r>
  <r>
    <x v="29"/>
    <x v="1"/>
    <x v="0"/>
    <n v="88"/>
    <n v="143.5"/>
    <x v="1"/>
    <x v="1"/>
    <s v="90"/>
    <n v="0"/>
    <n v="268"/>
    <n v="268"/>
    <x v="0"/>
    <n v="0"/>
    <x v="0"/>
  </r>
  <r>
    <x v="5"/>
    <x v="1"/>
    <x v="0"/>
    <n v="95"/>
    <s v="134"/>
    <x v="0"/>
    <x v="0"/>
    <s v="90"/>
    <n v="0"/>
    <n v="170"/>
    <n v="170"/>
    <x v="1"/>
    <n v="0"/>
    <x v="1"/>
  </r>
  <r>
    <x v="9"/>
    <x v="0"/>
    <x v="0"/>
    <n v="85"/>
    <s v="123"/>
    <x v="0"/>
    <x v="0"/>
    <s v="90"/>
    <n v="0"/>
    <n v="320"/>
    <n v="320"/>
    <x v="0"/>
    <n v="0"/>
    <x v="0"/>
  </r>
  <r>
    <x v="2"/>
    <x v="1"/>
    <x v="0"/>
    <n v="72"/>
    <s v="195"/>
    <x v="1"/>
    <x v="1"/>
    <s v="90"/>
    <n v="0"/>
    <n v="294"/>
    <n v="294"/>
    <x v="0"/>
    <n v="0"/>
    <x v="0"/>
  </r>
  <r>
    <x v="13"/>
    <x v="1"/>
    <x v="0"/>
    <n v="85"/>
    <s v="125"/>
    <x v="0"/>
    <x v="0"/>
    <s v="90"/>
    <n v="0"/>
    <n v="290"/>
    <n v="290"/>
    <x v="0"/>
    <n v="0"/>
    <x v="0"/>
  </r>
  <r>
    <x v="30"/>
    <x v="1"/>
    <x v="0"/>
    <n v="70"/>
    <s v="158"/>
    <x v="1"/>
    <x v="1"/>
    <s v="90"/>
    <n v="0"/>
    <n v="288"/>
    <n v="288"/>
    <x v="0"/>
    <n v="0"/>
    <x v="0"/>
  </r>
  <r>
    <x v="12"/>
    <x v="1"/>
    <x v="0"/>
    <n v="90"/>
    <s v="145"/>
    <x v="1"/>
    <x v="1"/>
    <s v="90"/>
    <n v="0"/>
    <n v="295"/>
    <n v="295"/>
    <x v="0"/>
    <n v="0"/>
    <x v="0"/>
  </r>
  <r>
    <x v="4"/>
    <x v="0"/>
    <x v="0"/>
    <n v="60"/>
    <s v="141"/>
    <x v="1"/>
    <x v="1"/>
    <s v="90"/>
    <n v="0"/>
    <n v="213"/>
    <n v="213"/>
    <x v="0"/>
    <n v="0"/>
    <x v="0"/>
  </r>
  <r>
    <x v="3"/>
    <x v="1"/>
    <x v="0"/>
    <n v="60"/>
    <s v="146"/>
    <x v="1"/>
    <x v="1"/>
    <s v="90"/>
    <n v="0"/>
    <n v="165"/>
    <n v="165"/>
    <x v="1"/>
    <n v="0"/>
    <x v="1"/>
  </r>
  <r>
    <x v="11"/>
    <x v="0"/>
    <x v="0"/>
    <n v="85"/>
    <n v="130.5"/>
    <x v="0"/>
    <x v="0"/>
    <s v="90"/>
    <n v="0"/>
    <n v="232"/>
    <n v="232"/>
    <x v="0"/>
    <n v="0"/>
    <x v="0"/>
  </r>
  <r>
    <x v="11"/>
    <x v="1"/>
    <x v="0"/>
    <n v="72"/>
    <s v="144"/>
    <x v="1"/>
    <x v="1"/>
    <s v="90"/>
    <n v="0"/>
    <n v="234"/>
    <n v="234"/>
    <x v="0"/>
    <n v="0"/>
    <x v="0"/>
  </r>
  <r>
    <x v="20"/>
    <x v="1"/>
    <x v="0"/>
    <n v="82"/>
    <s v="166"/>
    <x v="1"/>
    <x v="1"/>
    <s v="90"/>
    <n v="0"/>
    <n v="266"/>
    <n v="266"/>
    <x v="0"/>
    <n v="0"/>
    <x v="0"/>
  </r>
  <r>
    <x v="27"/>
    <x v="1"/>
    <x v="0"/>
    <n v="88"/>
    <s v="160"/>
    <x v="1"/>
    <x v="1"/>
    <s v="90"/>
    <n v="0"/>
    <n v="227"/>
    <n v="227"/>
    <x v="0"/>
    <n v="0"/>
    <x v="0"/>
  </r>
  <r>
    <x v="32"/>
    <x v="1"/>
    <x v="0"/>
    <n v="72"/>
    <s v="165"/>
    <x v="1"/>
    <x v="1"/>
    <s v="90"/>
    <n v="0"/>
    <n v="312"/>
    <n v="312"/>
    <x v="0"/>
    <n v="0"/>
    <x v="0"/>
  </r>
  <r>
    <x v="1"/>
    <x v="0"/>
    <x v="0"/>
    <n v="90"/>
    <n v="143.5"/>
    <x v="1"/>
    <x v="1"/>
    <s v="90"/>
    <n v="0"/>
    <n v="279"/>
    <n v="279"/>
    <x v="0"/>
    <n v="0"/>
    <x v="0"/>
  </r>
  <r>
    <x v="3"/>
    <x v="1"/>
    <x v="0"/>
    <n v="120"/>
    <n v="127.5"/>
    <x v="0"/>
    <x v="0"/>
    <s v="90"/>
    <n v="0"/>
    <n v="158"/>
    <n v="158"/>
    <x v="1"/>
    <n v="0"/>
    <x v="1"/>
  </r>
  <r>
    <x v="4"/>
    <x v="1"/>
    <x v="0"/>
    <n v="68"/>
    <s v="161"/>
    <x v="1"/>
    <x v="1"/>
    <s v="90"/>
    <n v="0"/>
    <n v="318"/>
    <n v="318"/>
    <x v="0"/>
    <n v="0"/>
    <x v="0"/>
  </r>
  <r>
    <x v="27"/>
    <x v="1"/>
    <x v="0"/>
    <n v="70"/>
    <s v="128"/>
    <x v="0"/>
    <x v="0"/>
    <s v="90"/>
    <n v="0"/>
    <n v="198"/>
    <n v="198"/>
    <x v="1"/>
    <n v="0"/>
    <x v="1"/>
  </r>
  <r>
    <x v="3"/>
    <x v="1"/>
    <x v="0"/>
    <n v="85"/>
    <n v="117.5"/>
    <x v="0"/>
    <x v="0"/>
    <s v="90"/>
    <n v="0"/>
    <n v="245"/>
    <n v="245"/>
    <x v="0"/>
    <n v="0"/>
    <x v="0"/>
  </r>
  <r>
    <x v="2"/>
    <x v="1"/>
    <x v="0"/>
    <n v="72"/>
    <s v="159"/>
    <x v="1"/>
    <x v="1"/>
    <s v="90"/>
    <n v="0"/>
    <n v="274"/>
    <n v="274"/>
    <x v="0"/>
    <n v="0"/>
    <x v="0"/>
  </r>
  <r>
    <x v="29"/>
    <x v="1"/>
    <x v="0"/>
    <n v="72"/>
    <s v="160"/>
    <x v="1"/>
    <x v="1"/>
    <s v="90"/>
    <n v="0"/>
    <n v="326"/>
    <n v="326"/>
    <x v="0"/>
    <n v="0"/>
    <x v="0"/>
  </r>
  <r>
    <x v="28"/>
    <x v="0"/>
    <x v="0"/>
    <n v="72"/>
    <s v="148"/>
    <x v="1"/>
    <x v="1"/>
    <s v="90"/>
    <n v="0"/>
    <n v="190"/>
    <n v="190"/>
    <x v="1"/>
    <n v="0"/>
    <x v="1"/>
  </r>
  <r>
    <x v="27"/>
    <x v="1"/>
    <x v="0"/>
    <n v="95"/>
    <s v="142"/>
    <x v="1"/>
    <x v="1"/>
    <s v="90"/>
    <n v="0"/>
    <n v="261"/>
    <n v="261"/>
    <x v="0"/>
    <n v="0"/>
    <x v="0"/>
  </r>
  <r>
    <x v="32"/>
    <x v="1"/>
    <x v="0"/>
    <n v="70"/>
    <s v="143"/>
    <x v="1"/>
    <x v="1"/>
    <s v="90"/>
    <n v="0"/>
    <n v="234"/>
    <n v="234"/>
    <x v="0"/>
    <n v="0"/>
    <x v="0"/>
  </r>
  <r>
    <x v="4"/>
    <x v="0"/>
    <x v="0"/>
    <n v="67"/>
    <n v="147.5"/>
    <x v="1"/>
    <x v="1"/>
    <s v="90"/>
    <n v="0"/>
    <n v="310"/>
    <n v="310"/>
    <x v="0"/>
    <n v="0"/>
    <x v="0"/>
  </r>
  <r>
    <x v="7"/>
    <x v="1"/>
    <x v="0"/>
    <n v="100"/>
    <s v="136"/>
    <x v="0"/>
    <x v="0"/>
    <s v="90"/>
    <n v="0"/>
    <n v="221"/>
    <n v="221"/>
    <x v="0"/>
    <n v="0"/>
    <x v="0"/>
  </r>
  <r>
    <x v="28"/>
    <x v="0"/>
    <x v="0"/>
    <n v="80"/>
    <s v="159"/>
    <x v="1"/>
    <x v="1"/>
    <s v="90"/>
    <n v="0"/>
    <n v="222"/>
    <n v="222"/>
    <x v="0"/>
    <n v="0"/>
    <x v="0"/>
  </r>
  <r>
    <x v="23"/>
    <x v="1"/>
    <x v="0"/>
    <n v="68"/>
    <s v="155"/>
    <x v="1"/>
    <x v="1"/>
    <s v="90"/>
    <n v="0"/>
    <n v="259"/>
    <n v="259"/>
    <x v="0"/>
    <n v="0"/>
    <x v="0"/>
  </r>
  <r>
    <x v="11"/>
    <x v="1"/>
    <x v="0"/>
    <n v="70"/>
    <s v="136"/>
    <x v="0"/>
    <x v="0"/>
    <s v="90"/>
    <n v="0"/>
    <n v="309"/>
    <n v="309"/>
    <x v="0"/>
    <n v="0"/>
    <x v="0"/>
  </r>
  <r>
    <x v="11"/>
    <x v="0"/>
    <x v="0"/>
    <n v="67"/>
    <s v="140"/>
    <x v="1"/>
    <x v="1"/>
    <s v="90"/>
    <n v="0"/>
    <n v="273"/>
    <n v="273"/>
    <x v="0"/>
    <n v="0"/>
    <x v="0"/>
  </r>
  <r>
    <x v="36"/>
    <x v="1"/>
    <x v="0"/>
    <n v="77"/>
    <s v="166"/>
    <x v="1"/>
    <x v="1"/>
    <s v="90"/>
    <n v="0"/>
    <n v="203"/>
    <n v="203"/>
    <x v="0"/>
    <n v="0"/>
    <x v="0"/>
  </r>
  <r>
    <x v="30"/>
    <x v="1"/>
    <x v="0"/>
    <n v="75"/>
    <s v="155"/>
    <x v="1"/>
    <x v="1"/>
    <s v="90"/>
    <n v="0"/>
    <n v="330"/>
    <n v="330"/>
    <x v="0"/>
    <n v="0"/>
    <x v="0"/>
  </r>
  <r>
    <x v="17"/>
    <x v="1"/>
    <x v="0"/>
    <n v="83"/>
    <s v="133"/>
    <x v="0"/>
    <x v="0"/>
    <s v="90"/>
    <n v="0"/>
    <n v="252"/>
    <n v="252"/>
    <x v="0"/>
    <n v="0"/>
    <x v="0"/>
  </r>
  <r>
    <x v="15"/>
    <x v="1"/>
    <x v="0"/>
    <n v="80"/>
    <s v="115"/>
    <x v="0"/>
    <x v="0"/>
    <s v="90"/>
    <n v="0"/>
    <n v="214"/>
    <n v="214"/>
    <x v="0"/>
    <n v="0"/>
    <x v="0"/>
  </r>
  <r>
    <x v="11"/>
    <x v="1"/>
    <x v="0"/>
    <n v="67"/>
    <n v="152.5"/>
    <x v="1"/>
    <x v="1"/>
    <s v="90"/>
    <n v="0"/>
    <n v="224"/>
    <n v="224"/>
    <x v="0"/>
    <n v="0"/>
    <x v="0"/>
  </r>
  <r>
    <x v="16"/>
    <x v="1"/>
    <x v="0"/>
    <n v="85"/>
    <s v="158"/>
    <x v="1"/>
    <x v="1"/>
    <s v="90"/>
    <n v="0"/>
    <n v="223"/>
    <n v="223"/>
    <x v="0"/>
    <n v="0"/>
    <x v="0"/>
  </r>
  <r>
    <x v="20"/>
    <x v="1"/>
    <x v="0"/>
    <n v="70"/>
    <s v="151"/>
    <x v="1"/>
    <x v="1"/>
    <s v="90"/>
    <n v="0"/>
    <n v="200"/>
    <n v="200"/>
    <x v="0"/>
    <n v="0"/>
    <x v="0"/>
  </r>
  <r>
    <x v="33"/>
    <x v="1"/>
    <x v="0"/>
    <n v="80"/>
    <s v="161"/>
    <x v="1"/>
    <x v="1"/>
    <s v="90"/>
    <n v="0"/>
    <n v="304"/>
    <n v="304"/>
    <x v="0"/>
    <n v="0"/>
    <x v="0"/>
  </r>
  <r>
    <x v="20"/>
    <x v="1"/>
    <x v="0"/>
    <n v="85"/>
    <s v="147"/>
    <x v="1"/>
    <x v="1"/>
    <s v="90"/>
    <n v="0"/>
    <n v="262"/>
    <n v="262"/>
    <x v="0"/>
    <n v="0"/>
    <x v="0"/>
  </r>
  <r>
    <x v="8"/>
    <x v="1"/>
    <x v="0"/>
    <n v="100"/>
    <s v="204"/>
    <x v="1"/>
    <x v="1"/>
    <s v="94"/>
    <n v="0"/>
    <n v="368"/>
    <n v="368"/>
    <x v="0"/>
    <n v="0"/>
    <x v="0"/>
  </r>
  <r>
    <x v="33"/>
    <x v="1"/>
    <x v="0"/>
    <n v="95"/>
    <s v="175"/>
    <x v="1"/>
    <x v="1"/>
    <s v="94"/>
    <n v="0"/>
    <n v="232"/>
    <n v="232"/>
    <x v="0"/>
    <n v="0"/>
    <x v="0"/>
  </r>
  <r>
    <x v="2"/>
    <x v="1"/>
    <x v="0"/>
    <n v="92"/>
    <s v="157"/>
    <x v="1"/>
    <x v="1"/>
    <s v="94"/>
    <n v="0"/>
    <n v="267"/>
    <n v="267"/>
    <x v="0"/>
    <n v="0"/>
    <x v="0"/>
  </r>
  <r>
    <x v="33"/>
    <x v="1"/>
    <x v="0"/>
    <n v="80"/>
    <s v="153"/>
    <x v="1"/>
    <x v="1"/>
    <s v="94"/>
    <n v="0"/>
    <n v="273"/>
    <n v="273"/>
    <x v="0"/>
    <n v="0"/>
    <x v="0"/>
  </r>
  <r>
    <x v="32"/>
    <x v="0"/>
    <x v="0"/>
    <n v="60"/>
    <s v="145"/>
    <x v="1"/>
    <x v="1"/>
    <s v="94"/>
    <n v="0"/>
    <n v="240"/>
    <n v="240"/>
    <x v="0"/>
    <n v="0"/>
    <x v="0"/>
  </r>
  <r>
    <x v="14"/>
    <x v="1"/>
    <x v="0"/>
    <n v="83"/>
    <s v="142"/>
    <x v="1"/>
    <x v="1"/>
    <s v="94"/>
    <n v="0"/>
    <n v="310"/>
    <n v="310"/>
    <x v="0"/>
    <n v="0"/>
    <x v="0"/>
  </r>
  <r>
    <x v="22"/>
    <x v="1"/>
    <x v="0"/>
    <n v="78"/>
    <n v="159.5"/>
    <x v="1"/>
    <x v="1"/>
    <s v="94"/>
    <n v="0"/>
    <n v="600"/>
    <n v="600"/>
    <x v="0"/>
    <n v="0"/>
    <x v="0"/>
  </r>
  <r>
    <x v="9"/>
    <x v="1"/>
    <x v="0"/>
    <n v="80"/>
    <s v="151"/>
    <x v="1"/>
    <x v="1"/>
    <s v="94"/>
    <n v="0"/>
    <n v="201"/>
    <n v="201"/>
    <x v="0"/>
    <n v="0"/>
    <x v="0"/>
  </r>
  <r>
    <x v="13"/>
    <x v="1"/>
    <x v="0"/>
    <n v="87"/>
    <s v="122"/>
    <x v="0"/>
    <x v="0"/>
    <s v="94"/>
    <n v="0"/>
    <n v="204"/>
    <n v="204"/>
    <x v="0"/>
    <n v="0"/>
    <x v="0"/>
  </r>
  <r>
    <x v="23"/>
    <x v="1"/>
    <x v="0"/>
    <n v="80"/>
    <s v="132"/>
    <x v="0"/>
    <x v="0"/>
    <s v="94"/>
    <n v="0"/>
    <n v="334"/>
    <n v="334"/>
    <x v="0"/>
    <n v="0"/>
    <x v="0"/>
  </r>
  <r>
    <x v="0"/>
    <x v="1"/>
    <x v="0"/>
    <n v="75"/>
    <s v="160"/>
    <x v="1"/>
    <x v="1"/>
    <s v="94"/>
    <n v="0"/>
    <n v="302"/>
    <n v="302"/>
    <x v="0"/>
    <n v="0"/>
    <x v="0"/>
  </r>
  <r>
    <x v="29"/>
    <x v="1"/>
    <x v="0"/>
    <n v="100"/>
    <s v="167"/>
    <x v="1"/>
    <x v="1"/>
    <s v="94"/>
    <n v="0"/>
    <n v="274"/>
    <n v="274"/>
    <x v="0"/>
    <n v="0"/>
    <x v="0"/>
  </r>
  <r>
    <x v="4"/>
    <x v="0"/>
    <x v="0"/>
    <n v="63"/>
    <s v="146"/>
    <x v="1"/>
    <x v="1"/>
    <s v="94"/>
    <n v="0"/>
    <n v="263"/>
    <n v="263"/>
    <x v="0"/>
    <n v="0"/>
    <x v="0"/>
  </r>
  <r>
    <x v="2"/>
    <x v="1"/>
    <x v="0"/>
    <n v="66"/>
    <s v="145"/>
    <x v="1"/>
    <x v="1"/>
    <s v="94"/>
    <n v="0"/>
    <n v="232"/>
    <n v="232"/>
    <x v="0"/>
    <n v="0"/>
    <x v="0"/>
  </r>
  <r>
    <x v="28"/>
    <x v="0"/>
    <x v="0"/>
    <n v="64"/>
    <s v="136"/>
    <x v="0"/>
    <x v="0"/>
    <s v="94"/>
    <n v="0"/>
    <n v="240"/>
    <n v="240"/>
    <x v="0"/>
    <n v="0"/>
    <x v="0"/>
  </r>
  <r>
    <x v="0"/>
    <x v="1"/>
    <x v="0"/>
    <n v="75"/>
    <s v="168"/>
    <x v="1"/>
    <x v="1"/>
    <s v="94"/>
    <n v="0"/>
    <n v="227"/>
    <n v="227"/>
    <x v="0"/>
    <n v="0"/>
    <x v="0"/>
  </r>
  <r>
    <x v="27"/>
    <x v="0"/>
    <x v="0"/>
    <n v="72"/>
    <s v="125"/>
    <x v="0"/>
    <x v="0"/>
    <s v="94"/>
    <n v="0"/>
    <n v="205"/>
    <n v="205"/>
    <x v="0"/>
    <n v="0"/>
    <x v="0"/>
  </r>
  <r>
    <x v="22"/>
    <x v="0"/>
    <x v="0"/>
    <n v="83"/>
    <s v="136"/>
    <x v="0"/>
    <x v="0"/>
    <s v="94"/>
    <n v="0"/>
    <n v="202"/>
    <n v="202"/>
    <x v="0"/>
    <n v="0"/>
    <x v="0"/>
  </r>
  <r>
    <x v="22"/>
    <x v="1"/>
    <x v="0"/>
    <n v="67"/>
    <s v="150"/>
    <x v="1"/>
    <x v="1"/>
    <s v="94"/>
    <n v="0"/>
    <n v="291"/>
    <n v="291"/>
    <x v="0"/>
    <n v="0"/>
    <x v="0"/>
  </r>
  <r>
    <x v="18"/>
    <x v="0"/>
    <x v="0"/>
    <n v="110"/>
    <s v="132"/>
    <x v="0"/>
    <x v="0"/>
    <s v="94"/>
    <n v="0"/>
    <n v="229"/>
    <n v="229"/>
    <x v="0"/>
    <n v="0"/>
    <x v="0"/>
  </r>
  <r>
    <x v="29"/>
    <x v="1"/>
    <x v="0"/>
    <n v="70"/>
    <s v="164"/>
    <x v="1"/>
    <x v="1"/>
    <s v="94"/>
    <n v="0"/>
    <n v="313"/>
    <n v="313"/>
    <x v="0"/>
    <n v="0"/>
    <x v="0"/>
  </r>
  <r>
    <x v="14"/>
    <x v="1"/>
    <x v="0"/>
    <n v="75"/>
    <n v="150.5"/>
    <x v="1"/>
    <x v="1"/>
    <s v="94"/>
    <n v="0"/>
    <n v="287"/>
    <n v="287"/>
    <x v="0"/>
    <n v="0"/>
    <x v="0"/>
  </r>
  <r>
    <x v="34"/>
    <x v="1"/>
    <x v="0"/>
    <n v="80"/>
    <s v="140"/>
    <x v="1"/>
    <x v="1"/>
    <s v="94"/>
    <n v="0"/>
    <n v="221"/>
    <n v="221"/>
    <x v="0"/>
    <n v="0"/>
    <x v="0"/>
  </r>
  <r>
    <x v="4"/>
    <x v="1"/>
    <x v="0"/>
    <n v="143"/>
    <s v="133"/>
    <x v="0"/>
    <x v="0"/>
    <s v="94"/>
    <n v="0"/>
    <n v="257"/>
    <n v="257"/>
    <x v="0"/>
    <n v="0"/>
    <x v="0"/>
  </r>
  <r>
    <x v="10"/>
    <x v="1"/>
    <x v="0"/>
    <n v="85"/>
    <s v="142"/>
    <x v="1"/>
    <x v="1"/>
    <s v="94"/>
    <n v="0"/>
    <n v="307"/>
    <n v="307"/>
    <x v="0"/>
    <n v="0"/>
    <x v="0"/>
  </r>
  <r>
    <x v="11"/>
    <x v="0"/>
    <x v="0"/>
    <n v="65"/>
    <s v="140"/>
    <x v="1"/>
    <x v="1"/>
    <s v="94"/>
    <n v="0"/>
    <n v="306"/>
    <n v="306"/>
    <x v="0"/>
    <n v="0"/>
    <x v="0"/>
  </r>
  <r>
    <x v="24"/>
    <x v="0"/>
    <x v="0"/>
    <n v="80"/>
    <s v="214"/>
    <x v="1"/>
    <x v="1"/>
    <s v="94"/>
    <n v="0"/>
    <n v="223"/>
    <n v="223"/>
    <x v="0"/>
    <n v="0"/>
    <x v="0"/>
  </r>
  <r>
    <x v="32"/>
    <x v="0"/>
    <x v="0"/>
    <n v="80"/>
    <n v="148.5"/>
    <x v="1"/>
    <x v="1"/>
    <s v="94"/>
    <n v="0"/>
    <n v="232"/>
    <n v="232"/>
    <x v="0"/>
    <n v="0"/>
    <x v="0"/>
  </r>
  <r>
    <x v="18"/>
    <x v="0"/>
    <x v="0"/>
    <n v="80"/>
    <s v="130"/>
    <x v="0"/>
    <x v="0"/>
    <s v="94"/>
    <n v="0"/>
    <n v="212"/>
    <n v="212"/>
    <x v="0"/>
    <n v="0"/>
    <x v="0"/>
  </r>
  <r>
    <x v="28"/>
    <x v="1"/>
    <x v="0"/>
    <n v="95"/>
    <s v="167"/>
    <x v="1"/>
    <x v="1"/>
    <s v="94"/>
    <n v="0"/>
    <n v="266"/>
    <n v="266"/>
    <x v="0"/>
    <n v="0"/>
    <x v="0"/>
  </r>
  <r>
    <x v="22"/>
    <x v="0"/>
    <x v="0"/>
    <n v="75"/>
    <s v="160"/>
    <x v="1"/>
    <x v="1"/>
    <s v="98"/>
    <n v="0"/>
    <n v="178"/>
    <n v="178"/>
    <x v="1"/>
    <n v="0"/>
    <x v="1"/>
  </r>
  <r>
    <x v="34"/>
    <x v="1"/>
    <x v="0"/>
    <n v="80"/>
    <s v="153"/>
    <x v="1"/>
    <x v="1"/>
    <s v="98"/>
    <n v="0"/>
    <n v="219"/>
    <n v="219"/>
    <x v="0"/>
    <n v="0"/>
    <x v="0"/>
  </r>
  <r>
    <x v="22"/>
    <x v="1"/>
    <x v="0"/>
    <n v="70"/>
    <s v="158"/>
    <x v="1"/>
    <x v="1"/>
    <s v="98"/>
    <n v="0"/>
    <n v="216"/>
    <n v="216"/>
    <x v="0"/>
    <n v="0"/>
    <x v="0"/>
  </r>
  <r>
    <x v="33"/>
    <x v="1"/>
    <x v="0"/>
    <n v="95"/>
    <s v="166"/>
    <x v="1"/>
    <x v="1"/>
    <s v="98"/>
    <n v="0"/>
    <n v="285"/>
    <n v="285"/>
    <x v="0"/>
    <n v="0"/>
    <x v="0"/>
  </r>
  <r>
    <x v="14"/>
    <x v="0"/>
    <x v="0"/>
    <n v="82"/>
    <n v="177.5"/>
    <x v="1"/>
    <x v="1"/>
    <s v="98"/>
    <n v="0"/>
    <n v="239"/>
    <n v="239"/>
    <x v="0"/>
    <n v="0"/>
    <x v="0"/>
  </r>
  <r>
    <x v="19"/>
    <x v="0"/>
    <x v="0"/>
    <n v="72"/>
    <s v="168"/>
    <x v="1"/>
    <x v="1"/>
    <s v="98"/>
    <n v="0"/>
    <n v="212"/>
    <n v="212"/>
    <x v="0"/>
    <n v="0"/>
    <x v="0"/>
  </r>
  <r>
    <x v="17"/>
    <x v="0"/>
    <x v="0"/>
    <n v="85"/>
    <s v="134"/>
    <x v="0"/>
    <x v="0"/>
    <s v="98"/>
    <n v="0"/>
    <n v="245"/>
    <n v="245"/>
    <x v="0"/>
    <n v="0"/>
    <x v="0"/>
  </r>
  <r>
    <x v="0"/>
    <x v="1"/>
    <x v="0"/>
    <n v="110"/>
    <s v="139"/>
    <x v="0"/>
    <x v="0"/>
    <s v="98"/>
    <n v="0"/>
    <n v="273"/>
    <n v="273"/>
    <x v="0"/>
    <n v="0"/>
    <x v="0"/>
  </r>
  <r>
    <x v="10"/>
    <x v="1"/>
    <x v="0"/>
    <n v="90"/>
    <s v="144"/>
    <x v="1"/>
    <x v="1"/>
    <s v="98"/>
    <n v="0"/>
    <n v="250"/>
    <n v="250"/>
    <x v="0"/>
    <n v="0"/>
    <x v="0"/>
  </r>
  <r>
    <x v="31"/>
    <x v="1"/>
    <x v="0"/>
    <n v="80"/>
    <s v="170"/>
    <x v="1"/>
    <x v="1"/>
    <s v="98"/>
    <n v="0"/>
    <n v="290"/>
    <n v="290"/>
    <x v="0"/>
    <n v="0"/>
    <x v="0"/>
  </r>
  <r>
    <x v="30"/>
    <x v="0"/>
    <x v="0"/>
    <n v="80"/>
    <s v="148"/>
    <x v="1"/>
    <x v="1"/>
    <s v="98"/>
    <n v="0"/>
    <n v="207"/>
    <n v="207"/>
    <x v="0"/>
    <n v="0"/>
    <x v="0"/>
  </r>
  <r>
    <x v="29"/>
    <x v="1"/>
    <x v="0"/>
    <n v="84"/>
    <s v="206"/>
    <x v="1"/>
    <x v="1"/>
    <s v="98"/>
    <n v="0"/>
    <n v="318"/>
    <n v="318"/>
    <x v="0"/>
    <n v="0"/>
    <x v="0"/>
  </r>
  <r>
    <x v="2"/>
    <x v="1"/>
    <x v="0"/>
    <n v="72"/>
    <s v="151"/>
    <x v="1"/>
    <x v="1"/>
    <s v="98"/>
    <n v="0"/>
    <n v="268"/>
    <n v="268"/>
    <x v="0"/>
    <n v="0"/>
    <x v="0"/>
  </r>
  <r>
    <x v="3"/>
    <x v="0"/>
    <x v="0"/>
    <n v="72"/>
    <n v="141.5"/>
    <x v="1"/>
    <x v="1"/>
    <s v="98"/>
    <n v="0"/>
    <n v="164"/>
    <n v="164"/>
    <x v="1"/>
    <n v="0"/>
    <x v="1"/>
  </r>
  <r>
    <x v="28"/>
    <x v="1"/>
    <x v="0"/>
    <n v="87"/>
    <n v="172.5"/>
    <x v="1"/>
    <x v="1"/>
    <s v="98"/>
    <n v="0"/>
    <n v="226"/>
    <n v="226"/>
    <x v="0"/>
    <n v="0"/>
    <x v="0"/>
  </r>
  <r>
    <x v="16"/>
    <x v="1"/>
    <x v="0"/>
    <n v="70"/>
    <s v="162"/>
    <x v="1"/>
    <x v="1"/>
    <s v="98"/>
    <n v="0"/>
    <n v="244"/>
    <n v="244"/>
    <x v="0"/>
    <n v="0"/>
    <x v="0"/>
  </r>
  <r>
    <x v="32"/>
    <x v="1"/>
    <x v="0"/>
    <n v="68"/>
    <n v="130.5"/>
    <x v="0"/>
    <x v="0"/>
    <s v="98"/>
    <n v="0"/>
    <n v="215"/>
    <n v="215"/>
    <x v="0"/>
    <n v="0"/>
    <x v="0"/>
  </r>
  <r>
    <x v="27"/>
    <x v="1"/>
    <x v="0"/>
    <n v="75"/>
    <s v="154"/>
    <x v="1"/>
    <x v="1"/>
    <s v="98"/>
    <n v="0"/>
    <n v="216"/>
    <n v="216"/>
    <x v="0"/>
    <n v="0"/>
    <x v="0"/>
  </r>
  <r>
    <x v="11"/>
    <x v="0"/>
    <x v="0"/>
    <n v="75"/>
    <n v="150.5"/>
    <x v="1"/>
    <x v="1"/>
    <s v="98"/>
    <n v="0"/>
    <n v="235"/>
    <n v="235"/>
    <x v="0"/>
    <n v="0"/>
    <x v="0"/>
  </r>
  <r>
    <x v="8"/>
    <x v="1"/>
    <x v="0"/>
    <n v="70"/>
    <s v="158"/>
    <x v="1"/>
    <x v="1"/>
    <s v="98"/>
    <n v="0"/>
    <n v="285"/>
    <n v="285"/>
    <x v="0"/>
    <n v="0"/>
    <x v="0"/>
  </r>
  <r>
    <x v="29"/>
    <x v="1"/>
    <x v="0"/>
    <n v="75"/>
    <s v="152"/>
    <x v="1"/>
    <x v="1"/>
    <s v="98"/>
    <n v="0"/>
    <n v="308"/>
    <n v="308"/>
    <x v="0"/>
    <n v="0"/>
    <x v="0"/>
  </r>
  <r>
    <x v="32"/>
    <x v="1"/>
    <x v="0"/>
    <n v="70"/>
    <s v="157"/>
    <x v="1"/>
    <x v="1"/>
    <s v="98"/>
    <n v="0"/>
    <n v="243"/>
    <n v="243"/>
    <x v="0"/>
    <n v="0"/>
    <x v="0"/>
  </r>
  <r>
    <x v="11"/>
    <x v="0"/>
    <x v="0"/>
    <n v="53"/>
    <s v="141"/>
    <x v="1"/>
    <x v="1"/>
    <s v="98"/>
    <n v="0"/>
    <n v="234"/>
    <n v="234"/>
    <x v="0"/>
    <n v="0"/>
    <x v="0"/>
  </r>
  <r>
    <x v="12"/>
    <x v="1"/>
    <x v="0"/>
    <n v="75"/>
    <s v="154"/>
    <x v="1"/>
    <x v="1"/>
    <s v="98"/>
    <n v="0"/>
    <n v="230"/>
    <n v="230"/>
    <x v="0"/>
    <n v="0"/>
    <x v="0"/>
  </r>
  <r>
    <x v="0"/>
    <x v="0"/>
    <x v="0"/>
    <n v="65"/>
    <s v="146"/>
    <x v="1"/>
    <x v="1"/>
    <s v="98"/>
    <n v="0"/>
    <n v="207"/>
    <n v="207"/>
    <x v="0"/>
    <n v="0"/>
    <x v="0"/>
  </r>
  <r>
    <x v="7"/>
    <x v="0"/>
    <x v="0"/>
    <n v="70"/>
    <s v="166"/>
    <x v="1"/>
    <x v="1"/>
    <s v="98"/>
    <n v="0"/>
    <n v="280"/>
    <n v="280"/>
    <x v="0"/>
    <n v="0"/>
    <x v="0"/>
  </r>
  <r>
    <x v="2"/>
    <x v="0"/>
    <x v="0"/>
    <n v="65"/>
    <s v="147"/>
    <x v="1"/>
    <x v="1"/>
    <s v="98"/>
    <n v="0"/>
    <n v="239"/>
    <n v="239"/>
    <x v="0"/>
    <n v="0"/>
    <x v="0"/>
  </r>
  <r>
    <x v="28"/>
    <x v="0"/>
    <x v="0"/>
    <n v="67"/>
    <n v="155.5"/>
    <x v="1"/>
    <x v="1"/>
    <s v="98"/>
    <n v="0"/>
    <n v="260"/>
    <n v="260"/>
    <x v="0"/>
    <n v="0"/>
    <x v="0"/>
  </r>
  <r>
    <x v="1"/>
    <x v="0"/>
    <x v="0"/>
    <n v="88"/>
    <s v="157"/>
    <x v="1"/>
    <x v="1"/>
    <s v="98"/>
    <n v="0"/>
    <n v="347"/>
    <n v="347"/>
    <x v="0"/>
    <n v="0"/>
    <x v="0"/>
  </r>
  <r>
    <x v="13"/>
    <x v="0"/>
    <x v="0"/>
    <n v="70"/>
    <s v="150"/>
    <x v="1"/>
    <x v="1"/>
    <s v="98"/>
    <n v="0"/>
    <n v="240"/>
    <n v="240"/>
    <x v="0"/>
    <n v="0"/>
    <x v="0"/>
  </r>
  <r>
    <x v="14"/>
    <x v="0"/>
    <x v="0"/>
    <n v="90"/>
    <s v="149"/>
    <x v="1"/>
    <x v="1"/>
    <s v="98"/>
    <n v="0"/>
    <n v="287"/>
    <n v="287"/>
    <x v="0"/>
    <n v="0"/>
    <x v="0"/>
  </r>
  <r>
    <x v="13"/>
    <x v="0"/>
    <x v="0"/>
    <n v="67"/>
    <s v="141"/>
    <x v="1"/>
    <x v="1"/>
    <s v="98"/>
    <n v="0"/>
    <n v="185"/>
    <n v="185"/>
    <x v="1"/>
    <n v="0"/>
    <x v="1"/>
  </r>
  <r>
    <x v="14"/>
    <x v="0"/>
    <x v="0"/>
    <n v="72"/>
    <n v="153.5"/>
    <x v="1"/>
    <x v="1"/>
    <s v="102"/>
    <n v="0"/>
    <n v="257"/>
    <n v="257"/>
    <x v="0"/>
    <n v="0"/>
    <x v="0"/>
  </r>
  <r>
    <x v="8"/>
    <x v="0"/>
    <x v="0"/>
    <n v="75"/>
    <s v="159"/>
    <x v="1"/>
    <x v="1"/>
    <s v="102"/>
    <n v="0"/>
    <n v="239"/>
    <n v="239"/>
    <x v="0"/>
    <n v="0"/>
    <x v="0"/>
  </r>
  <r>
    <x v="0"/>
    <x v="0"/>
    <x v="0"/>
    <n v="72"/>
    <s v="170"/>
    <x v="1"/>
    <x v="1"/>
    <s v="102"/>
    <n v="0"/>
    <n v="224"/>
    <n v="224"/>
    <x v="0"/>
    <n v="0"/>
    <x v="0"/>
  </r>
  <r>
    <x v="19"/>
    <x v="0"/>
    <x v="0"/>
    <n v="72"/>
    <s v="145"/>
    <x v="1"/>
    <x v="1"/>
    <s v="102"/>
    <n v="0"/>
    <n v="182"/>
    <n v="182"/>
    <x v="1"/>
    <n v="0"/>
    <x v="1"/>
  </r>
  <r>
    <x v="24"/>
    <x v="1"/>
    <x v="0"/>
    <n v="55"/>
    <s v="192"/>
    <x v="1"/>
    <x v="1"/>
    <s v="102"/>
    <n v="0"/>
    <n v="251"/>
    <n v="251"/>
    <x v="0"/>
    <n v="0"/>
    <x v="0"/>
  </r>
  <r>
    <x v="12"/>
    <x v="1"/>
    <x v="0"/>
    <n v="85"/>
    <s v="173"/>
    <x v="1"/>
    <x v="1"/>
    <s v="102"/>
    <n v="0"/>
    <n v="259"/>
    <n v="259"/>
    <x v="0"/>
    <n v="0"/>
    <x v="0"/>
  </r>
  <r>
    <x v="14"/>
    <x v="1"/>
    <x v="0"/>
    <n v="81"/>
    <s v="155"/>
    <x v="1"/>
    <x v="1"/>
    <s v="102"/>
    <n v="0"/>
    <n v="186"/>
    <n v="186"/>
    <x v="1"/>
    <n v="0"/>
    <x v="1"/>
  </r>
  <r>
    <x v="2"/>
    <x v="0"/>
    <x v="0"/>
    <n v="65"/>
    <s v="151"/>
    <x v="1"/>
    <x v="1"/>
    <s v="102"/>
    <n v="0"/>
    <n v="241"/>
    <n v="241"/>
    <x v="0"/>
    <n v="0"/>
    <x v="0"/>
  </r>
  <r>
    <x v="16"/>
    <x v="1"/>
    <x v="0"/>
    <n v="91"/>
    <s v="163"/>
    <x v="1"/>
    <x v="1"/>
    <s v="102"/>
    <n v="0"/>
    <n v="216"/>
    <n v="216"/>
    <x v="0"/>
    <n v="0"/>
    <x v="0"/>
  </r>
  <r>
    <x v="0"/>
    <x v="1"/>
    <x v="0"/>
    <n v="66"/>
    <s v="159"/>
    <x v="1"/>
    <x v="1"/>
    <s v="102"/>
    <n v="0"/>
    <n v="199"/>
    <n v="199"/>
    <x v="1"/>
    <n v="0"/>
    <x v="1"/>
  </r>
  <r>
    <x v="34"/>
    <x v="0"/>
    <x v="0"/>
    <n v="58"/>
    <s v="161"/>
    <x v="1"/>
    <x v="1"/>
    <s v="102"/>
    <n v="0"/>
    <n v="199"/>
    <n v="199"/>
    <x v="1"/>
    <n v="0"/>
    <x v="1"/>
  </r>
  <r>
    <x v="7"/>
    <x v="0"/>
    <x v="0"/>
    <n v="70"/>
    <s v="147"/>
    <x v="1"/>
    <x v="1"/>
    <s v="102"/>
    <n v="0"/>
    <n v="304"/>
    <n v="304"/>
    <x v="0"/>
    <n v="0"/>
    <x v="0"/>
  </r>
  <r>
    <x v="16"/>
    <x v="1"/>
    <x v="0"/>
    <n v="95"/>
    <s v="152"/>
    <x v="1"/>
    <x v="1"/>
    <s v="102"/>
    <n v="0"/>
    <n v="279"/>
    <n v="279"/>
    <x v="0"/>
    <n v="0"/>
    <x v="0"/>
  </r>
  <r>
    <x v="14"/>
    <x v="1"/>
    <x v="0"/>
    <n v="70"/>
    <n v="164.5"/>
    <x v="1"/>
    <x v="1"/>
    <s v="102"/>
    <n v="0"/>
    <n v="290"/>
    <n v="290"/>
    <x v="0"/>
    <n v="0"/>
    <x v="0"/>
  </r>
  <r>
    <x v="30"/>
    <x v="1"/>
    <x v="0"/>
    <n v="62"/>
    <s v="159"/>
    <x v="1"/>
    <x v="1"/>
    <s v="102"/>
    <n v="0"/>
    <n v="223"/>
    <n v="223"/>
    <x v="0"/>
    <n v="0"/>
    <x v="0"/>
  </r>
  <r>
    <x v="22"/>
    <x v="0"/>
    <x v="0"/>
    <n v="95"/>
    <s v="151"/>
    <x v="1"/>
    <x v="1"/>
    <s v="102"/>
    <n v="0"/>
    <n v="220"/>
    <n v="220"/>
    <x v="0"/>
    <n v="0"/>
    <x v="0"/>
  </r>
  <r>
    <x v="17"/>
    <x v="0"/>
    <x v="0"/>
    <n v="75"/>
    <s v="158"/>
    <x v="1"/>
    <x v="1"/>
    <s v="102"/>
    <n v="0"/>
    <n v="240"/>
    <n v="240"/>
    <x v="0"/>
    <n v="0"/>
    <x v="0"/>
  </r>
  <r>
    <x v="28"/>
    <x v="0"/>
    <x v="0"/>
    <n v="56"/>
    <s v="196"/>
    <x v="1"/>
    <x v="1"/>
    <s v="102"/>
    <n v="0"/>
    <n v="161"/>
    <n v="161"/>
    <x v="1"/>
    <n v="0"/>
    <x v="1"/>
  </r>
  <r>
    <x v="20"/>
    <x v="1"/>
    <x v="0"/>
    <n v="68"/>
    <s v="164"/>
    <x v="1"/>
    <x v="1"/>
    <s v="102"/>
    <n v="0"/>
    <n v="232"/>
    <n v="232"/>
    <x v="0"/>
    <n v="0"/>
    <x v="0"/>
  </r>
  <r>
    <x v="23"/>
    <x v="1"/>
    <x v="0"/>
    <n v="80"/>
    <s v="182"/>
    <x v="1"/>
    <x v="1"/>
    <s v="106"/>
    <n v="0"/>
    <n v="325"/>
    <n v="325"/>
    <x v="0"/>
    <n v="0"/>
    <x v="0"/>
  </r>
  <r>
    <x v="1"/>
    <x v="1"/>
    <x v="0"/>
    <n v="98"/>
    <s v="148"/>
    <x v="1"/>
    <x v="1"/>
    <s v="106"/>
    <n v="0"/>
    <n v="304"/>
    <n v="304"/>
    <x v="0"/>
    <n v="0"/>
    <x v="0"/>
  </r>
  <r>
    <x v="4"/>
    <x v="1"/>
    <x v="0"/>
    <n v="66"/>
    <s v="184"/>
    <x v="1"/>
    <x v="1"/>
    <s v="106"/>
    <n v="0"/>
    <n v="233"/>
    <n v="233"/>
    <x v="0"/>
    <n v="0"/>
    <x v="0"/>
  </r>
  <r>
    <x v="24"/>
    <x v="0"/>
    <x v="0"/>
    <n v="85"/>
    <s v="154"/>
    <x v="1"/>
    <x v="1"/>
    <s v="106"/>
    <n v="0"/>
    <n v="222"/>
    <n v="222"/>
    <x v="0"/>
    <n v="0"/>
    <x v="0"/>
  </r>
  <r>
    <x v="20"/>
    <x v="1"/>
    <x v="0"/>
    <n v="75"/>
    <s v="146"/>
    <x v="1"/>
    <x v="1"/>
    <s v="106"/>
    <n v="0"/>
    <n v="270"/>
    <n v="270"/>
    <x v="0"/>
    <n v="0"/>
    <x v="0"/>
  </r>
  <r>
    <x v="8"/>
    <x v="1"/>
    <x v="0"/>
    <n v="90"/>
    <s v="165"/>
    <x v="1"/>
    <x v="1"/>
    <s v="106"/>
    <n v="0"/>
    <n v="293"/>
    <n v="293"/>
    <x v="0"/>
    <n v="0"/>
    <x v="0"/>
  </r>
  <r>
    <x v="20"/>
    <x v="0"/>
    <x v="0"/>
    <n v="82"/>
    <s v="191"/>
    <x v="1"/>
    <x v="1"/>
    <s v="106"/>
    <n v="0"/>
    <n v="188"/>
    <n v="188"/>
    <x v="1"/>
    <n v="0"/>
    <x v="1"/>
  </r>
  <r>
    <x v="2"/>
    <x v="1"/>
    <x v="0"/>
    <n v="98"/>
    <s v="153"/>
    <x v="1"/>
    <x v="1"/>
    <s v="106"/>
    <n v="0"/>
    <n v="241"/>
    <n v="241"/>
    <x v="0"/>
    <n v="0"/>
    <x v="0"/>
  </r>
  <r>
    <x v="5"/>
    <x v="1"/>
    <x v="0"/>
    <n v="77"/>
    <s v="180"/>
    <x v="1"/>
    <x v="1"/>
    <s v="110"/>
    <n v="0"/>
    <n v="228"/>
    <n v="228"/>
    <x v="0"/>
    <n v="0"/>
    <x v="0"/>
  </r>
  <r>
    <x v="9"/>
    <x v="0"/>
    <x v="0"/>
    <n v="84"/>
    <s v="155"/>
    <x v="1"/>
    <x v="1"/>
    <s v="110"/>
    <n v="0"/>
    <n v="285"/>
    <n v="285"/>
    <x v="0"/>
    <n v="0"/>
    <x v="0"/>
  </r>
  <r>
    <x v="23"/>
    <x v="1"/>
    <x v="0"/>
    <n v="54"/>
    <s v="189"/>
    <x v="1"/>
    <x v="1"/>
    <s v="110"/>
    <n v="0"/>
    <n v="252"/>
    <n v="252"/>
    <x v="0"/>
    <n v="0"/>
    <x v="0"/>
  </r>
  <r>
    <x v="18"/>
    <x v="0"/>
    <x v="0"/>
    <n v="75"/>
    <s v="174"/>
    <x v="1"/>
    <x v="1"/>
    <s v="110"/>
    <n v="0"/>
    <n v="248"/>
    <n v="248"/>
    <x v="0"/>
    <n v="0"/>
    <x v="0"/>
  </r>
  <r>
    <x v="31"/>
    <x v="0"/>
    <x v="0"/>
    <n v="75"/>
    <n v="182.5"/>
    <x v="1"/>
    <x v="1"/>
    <s v="110"/>
    <n v="0"/>
    <n v="285"/>
    <n v="285"/>
    <x v="0"/>
    <n v="0"/>
    <x v="0"/>
  </r>
  <r>
    <x v="29"/>
    <x v="1"/>
    <x v="0"/>
    <n v="85"/>
    <s v="154"/>
    <x v="1"/>
    <x v="1"/>
    <s v="110"/>
    <n v="0"/>
    <n v="344"/>
    <n v="344"/>
    <x v="0"/>
    <n v="0"/>
    <x v="0"/>
  </r>
  <r>
    <x v="0"/>
    <x v="1"/>
    <x v="0"/>
    <n v="72"/>
    <s v="195"/>
    <x v="1"/>
    <x v="1"/>
    <s v="110"/>
    <n v="0"/>
    <n v="306"/>
    <n v="306"/>
    <x v="0"/>
    <n v="0"/>
    <x v="0"/>
  </r>
  <r>
    <x v="8"/>
    <x v="1"/>
    <x v="0"/>
    <n v="63"/>
    <n v="177.5"/>
    <x v="1"/>
    <x v="1"/>
    <s v="110"/>
    <n v="0"/>
    <n v="309"/>
    <n v="309"/>
    <x v="0"/>
    <n v="0"/>
    <x v="0"/>
  </r>
  <r>
    <x v="23"/>
    <x v="0"/>
    <x v="0"/>
    <n v="90"/>
    <n v="167.5"/>
    <x v="1"/>
    <x v="1"/>
    <s v="110"/>
    <n v="0"/>
    <n v="220"/>
    <n v="220"/>
    <x v="0"/>
    <n v="0"/>
    <x v="0"/>
  </r>
  <r>
    <x v="10"/>
    <x v="0"/>
    <x v="0"/>
    <n v="70"/>
    <s v="188"/>
    <x v="1"/>
    <x v="1"/>
    <s v="110"/>
    <n v="0"/>
    <n v="289"/>
    <n v="289"/>
    <x v="0"/>
    <n v="0"/>
    <x v="0"/>
  </r>
  <r>
    <x v="16"/>
    <x v="1"/>
    <x v="0"/>
    <n v="90"/>
    <n v="179.5"/>
    <x v="1"/>
    <x v="1"/>
    <s v="114"/>
    <n v="0"/>
    <n v="252"/>
    <n v="252"/>
    <x v="0"/>
    <n v="0"/>
    <x v="0"/>
  </r>
  <r>
    <x v="28"/>
    <x v="0"/>
    <x v="0"/>
    <n v="95"/>
    <s v="199"/>
    <x v="1"/>
    <x v="1"/>
    <s v="114"/>
    <n v="0"/>
    <n v="235"/>
    <n v="235"/>
    <x v="0"/>
    <n v="0"/>
    <x v="0"/>
  </r>
  <r>
    <x v="29"/>
    <x v="1"/>
    <x v="0"/>
    <n v="67"/>
    <s v="204"/>
    <x v="1"/>
    <x v="1"/>
    <s v="118"/>
    <n v="0"/>
    <n v="312"/>
    <n v="312"/>
    <x v="0"/>
    <n v="0"/>
    <x v="0"/>
  </r>
  <r>
    <x v="30"/>
    <x v="0"/>
    <x v="0"/>
    <n v="79"/>
    <s v="170"/>
    <x v="1"/>
    <x v="1"/>
    <s v="118"/>
    <n v="0"/>
    <n v="178"/>
    <n v="178"/>
    <x v="1"/>
    <n v="0"/>
    <x v="1"/>
  </r>
  <r>
    <x v="22"/>
    <x v="1"/>
    <x v="0"/>
    <n v="69"/>
    <s v="171"/>
    <x v="1"/>
    <x v="1"/>
    <s v="118"/>
    <n v="0"/>
    <n v="260"/>
    <n v="260"/>
    <x v="0"/>
    <n v="0"/>
    <x v="0"/>
  </r>
  <r>
    <x v="34"/>
    <x v="1"/>
    <x v="0"/>
    <n v="100"/>
    <s v="202"/>
    <x v="1"/>
    <x v="1"/>
    <s v="132"/>
    <n v="0"/>
    <n v="215"/>
    <n v="215"/>
    <x v="0"/>
    <n v="0"/>
    <x v="0"/>
  </r>
  <r>
    <x v="10"/>
    <x v="1"/>
    <x v="0"/>
    <n v="107"/>
    <s v="200"/>
    <x v="1"/>
    <x v="1"/>
    <s v="140"/>
    <n v="0"/>
    <n v="248"/>
    <n v="248"/>
    <x v="0"/>
    <n v="0"/>
    <x v="0"/>
  </r>
  <r>
    <x v="9"/>
    <x v="1"/>
    <x v="0"/>
    <n v="70"/>
    <s v="114"/>
    <x v="0"/>
    <x v="0"/>
    <s v="66.5"/>
    <n v="0"/>
    <n v="152"/>
    <n v="152"/>
    <x v="1"/>
    <n v="0"/>
    <x v="1"/>
  </r>
  <r>
    <x v="7"/>
    <x v="1"/>
    <x v="0"/>
    <n v="75"/>
    <n v="103.5"/>
    <x v="0"/>
    <x v="0"/>
    <s v="66.5"/>
    <n v="0"/>
    <n v="211"/>
    <n v="211"/>
    <x v="0"/>
    <n v="0"/>
    <x v="0"/>
  </r>
  <r>
    <x v="31"/>
    <x v="0"/>
    <x v="0"/>
    <n v="60"/>
    <s v="112"/>
    <x v="0"/>
    <x v="0"/>
    <s v="66.5"/>
    <n v="0"/>
    <n v="179"/>
    <n v="179"/>
    <x v="1"/>
    <n v="0"/>
    <x v="1"/>
  </r>
  <r>
    <x v="11"/>
    <x v="1"/>
    <x v="0"/>
    <n v="80"/>
    <n v="124.5"/>
    <x v="0"/>
    <x v="0"/>
    <s v="66.5"/>
    <n v="0"/>
    <n v="237"/>
    <n v="237"/>
    <x v="0"/>
    <n v="0"/>
    <x v="0"/>
  </r>
  <r>
    <x v="7"/>
    <x v="1"/>
    <x v="0"/>
    <n v="70"/>
    <s v="102"/>
    <x v="0"/>
    <x v="0"/>
    <s v="66.5"/>
    <n v="0"/>
    <n v="189"/>
    <n v="189"/>
    <x v="1"/>
    <n v="0"/>
    <x v="1"/>
  </r>
  <r>
    <x v="29"/>
    <x v="0"/>
    <x v="0"/>
    <n v="80"/>
    <n v="102.5"/>
    <x v="0"/>
    <x v="0"/>
    <s v="66.5"/>
    <n v="0"/>
    <n v="346"/>
    <n v="346"/>
    <x v="0"/>
    <n v="0"/>
    <x v="0"/>
  </r>
  <r>
    <x v="7"/>
    <x v="1"/>
    <x v="0"/>
    <n v="71"/>
    <s v="120"/>
    <x v="0"/>
    <x v="0"/>
    <s v="66.5"/>
    <n v="0"/>
    <n v="165"/>
    <n v="165"/>
    <x v="1"/>
    <n v="0"/>
    <x v="1"/>
  </r>
  <r>
    <x v="21"/>
    <x v="0"/>
    <x v="0"/>
    <n v="75"/>
    <s v="127"/>
    <x v="0"/>
    <x v="0"/>
    <s v="66.5"/>
    <n v="0"/>
    <n v="276"/>
    <n v="276"/>
    <x v="0"/>
    <n v="0"/>
    <x v="0"/>
  </r>
  <r>
    <x v="28"/>
    <x v="1"/>
    <x v="0"/>
    <n v="62"/>
    <n v="92.5"/>
    <x v="0"/>
    <x v="0"/>
    <s v="66.5"/>
    <n v="0"/>
    <n v="316"/>
    <n v="316"/>
    <x v="0"/>
    <n v="0"/>
    <x v="0"/>
  </r>
  <r>
    <x v="31"/>
    <x v="1"/>
    <x v="0"/>
    <n v="83"/>
    <s v="114"/>
    <x v="0"/>
    <x v="0"/>
    <s v="70.5"/>
    <n v="0"/>
    <n v="255"/>
    <n v="255"/>
    <x v="0"/>
    <n v="0"/>
    <x v="0"/>
  </r>
  <r>
    <x v="7"/>
    <x v="1"/>
    <x v="0"/>
    <n v="87"/>
    <s v="120"/>
    <x v="0"/>
    <x v="0"/>
    <s v="70.5"/>
    <n v="0"/>
    <n v="241"/>
    <n v="241"/>
    <x v="0"/>
    <n v="0"/>
    <x v="0"/>
  </r>
  <r>
    <x v="15"/>
    <x v="1"/>
    <x v="0"/>
    <n v="72"/>
    <s v="108"/>
    <x v="0"/>
    <x v="0"/>
    <s v="70.5"/>
    <n v="0"/>
    <n v="150"/>
    <n v="150"/>
    <x v="1"/>
    <n v="0"/>
    <x v="1"/>
  </r>
  <r>
    <x v="3"/>
    <x v="1"/>
    <x v="0"/>
    <n v="75"/>
    <s v="108"/>
    <x v="0"/>
    <x v="0"/>
    <s v="70.5"/>
    <n v="0"/>
    <n v="204"/>
    <n v="204"/>
    <x v="0"/>
    <n v="0"/>
    <x v="0"/>
  </r>
  <r>
    <x v="4"/>
    <x v="0"/>
    <x v="0"/>
    <n v="50"/>
    <n v="108.5"/>
    <x v="0"/>
    <x v="0"/>
    <s v="70.5"/>
    <n v="0"/>
    <n v="201"/>
    <n v="201"/>
    <x v="0"/>
    <n v="0"/>
    <x v="0"/>
  </r>
  <r>
    <x v="9"/>
    <x v="1"/>
    <x v="0"/>
    <n v="96"/>
    <s v="100"/>
    <x v="0"/>
    <x v="0"/>
    <s v="74.5"/>
    <n v="0"/>
    <n v="260"/>
    <n v="260"/>
    <x v="0"/>
    <n v="0"/>
    <x v="0"/>
  </r>
  <r>
    <x v="3"/>
    <x v="0"/>
    <x v="0"/>
    <n v="58"/>
    <s v="112"/>
    <x v="0"/>
    <x v="0"/>
    <s v="74.5"/>
    <n v="0"/>
    <n v="195"/>
    <n v="195"/>
    <x v="1"/>
    <n v="0"/>
    <x v="1"/>
  </r>
  <r>
    <x v="13"/>
    <x v="0"/>
    <x v="0"/>
    <n v="73"/>
    <n v="121.5"/>
    <x v="0"/>
    <x v="0"/>
    <s v="74.5"/>
    <n v="0"/>
    <n v="190"/>
    <n v="190"/>
    <x v="1"/>
    <n v="0"/>
    <x v="1"/>
  </r>
  <r>
    <x v="30"/>
    <x v="1"/>
    <x v="0"/>
    <n v="85"/>
    <n v="142.5"/>
    <x v="1"/>
    <x v="1"/>
    <s v="74.5"/>
    <n v="0"/>
    <n v="205"/>
    <n v="205"/>
    <x v="0"/>
    <n v="0"/>
    <x v="0"/>
  </r>
  <r>
    <x v="3"/>
    <x v="1"/>
    <x v="0"/>
    <n v="60"/>
    <n v="118.5"/>
    <x v="0"/>
    <x v="0"/>
    <s v="74.5"/>
    <n v="0"/>
    <n v="260"/>
    <n v="260"/>
    <x v="0"/>
    <n v="0"/>
    <x v="0"/>
  </r>
  <r>
    <x v="31"/>
    <x v="1"/>
    <x v="0"/>
    <n v="67"/>
    <s v="102"/>
    <x v="0"/>
    <x v="0"/>
    <s v="74.5"/>
    <n v="0"/>
    <n v="235"/>
    <n v="235"/>
    <x v="0"/>
    <n v="0"/>
    <x v="0"/>
  </r>
  <r>
    <x v="25"/>
    <x v="1"/>
    <x v="0"/>
    <n v="92"/>
    <n v="121.5"/>
    <x v="0"/>
    <x v="0"/>
    <s v="74.5"/>
    <n v="0"/>
    <n v="175"/>
    <n v="175"/>
    <x v="1"/>
    <n v="0"/>
    <x v="1"/>
  </r>
  <r>
    <x v="31"/>
    <x v="1"/>
    <x v="0"/>
    <n v="71"/>
    <s v="110"/>
    <x v="0"/>
    <x v="0"/>
    <s v="78.5"/>
    <n v="0"/>
    <n v="311"/>
    <n v="311"/>
    <x v="0"/>
    <n v="0"/>
    <x v="0"/>
  </r>
  <r>
    <x v="0"/>
    <x v="0"/>
    <x v="0"/>
    <n v="94"/>
    <s v="116"/>
    <x v="0"/>
    <x v="0"/>
    <s v="78.5"/>
    <n v="0"/>
    <n v="175"/>
    <n v="175"/>
    <x v="1"/>
    <n v="0"/>
    <x v="1"/>
  </r>
  <r>
    <x v="12"/>
    <x v="1"/>
    <x v="0"/>
    <n v="68"/>
    <n v="131.5"/>
    <x v="0"/>
    <x v="0"/>
    <s v="78.5"/>
    <n v="0"/>
    <n v="304"/>
    <n v="304"/>
    <x v="0"/>
    <n v="0"/>
    <x v="0"/>
  </r>
  <r>
    <x v="9"/>
    <x v="1"/>
    <x v="0"/>
    <n v="67"/>
    <s v="121"/>
    <x v="0"/>
    <x v="0"/>
    <s v="78.5"/>
    <n v="0"/>
    <n v="201"/>
    <n v="201"/>
    <x v="0"/>
    <n v="0"/>
    <x v="0"/>
  </r>
  <r>
    <x v="13"/>
    <x v="1"/>
    <x v="0"/>
    <n v="72"/>
    <s v="119"/>
    <x v="0"/>
    <x v="0"/>
    <s v="78.5"/>
    <n v="0"/>
    <n v="178"/>
    <n v="178"/>
    <x v="1"/>
    <n v="0"/>
    <x v="1"/>
  </r>
  <r>
    <x v="2"/>
    <x v="0"/>
    <x v="0"/>
    <n v="90"/>
    <s v="109"/>
    <x v="0"/>
    <x v="0"/>
    <s v="78.5"/>
    <n v="0"/>
    <n v="250"/>
    <n v="250"/>
    <x v="0"/>
    <n v="0"/>
    <x v="0"/>
  </r>
  <r>
    <x v="29"/>
    <x v="1"/>
    <x v="0"/>
    <n v="63"/>
    <s v="145"/>
    <x v="1"/>
    <x v="1"/>
    <s v="82.5"/>
    <n v="0"/>
    <n v="240"/>
    <n v="240"/>
    <x v="0"/>
    <n v="0"/>
    <x v="0"/>
  </r>
  <r>
    <x v="10"/>
    <x v="0"/>
    <x v="0"/>
    <n v="67"/>
    <n v="112.5"/>
    <x v="0"/>
    <x v="0"/>
    <s v="82.5"/>
    <n v="0"/>
    <n v="292"/>
    <n v="292"/>
    <x v="0"/>
    <n v="0"/>
    <x v="0"/>
  </r>
  <r>
    <x v="15"/>
    <x v="0"/>
    <x v="0"/>
    <n v="62"/>
    <s v="137"/>
    <x v="0"/>
    <x v="0"/>
    <s v="82.5"/>
    <n v="0"/>
    <n v="209"/>
    <n v="209"/>
    <x v="0"/>
    <n v="0"/>
    <x v="0"/>
  </r>
  <r>
    <x v="1"/>
    <x v="0"/>
    <x v="0"/>
    <n v="74"/>
    <n v="122.5"/>
    <x v="0"/>
    <x v="0"/>
    <s v="82.5"/>
    <n v="0"/>
    <n v="232"/>
    <n v="232"/>
    <x v="0"/>
    <n v="0"/>
    <x v="0"/>
  </r>
  <r>
    <x v="19"/>
    <x v="0"/>
    <x v="0"/>
    <n v="82"/>
    <n v="122.5"/>
    <x v="0"/>
    <x v="0"/>
    <s v="82.5"/>
    <n v="0"/>
    <n v="172"/>
    <n v="172"/>
    <x v="1"/>
    <n v="0"/>
    <x v="1"/>
  </r>
  <r>
    <x v="18"/>
    <x v="1"/>
    <x v="0"/>
    <n v="79"/>
    <n v="125.5"/>
    <x v="0"/>
    <x v="0"/>
    <s v="82.5"/>
    <n v="0"/>
    <n v="197"/>
    <n v="197"/>
    <x v="1"/>
    <n v="0"/>
    <x v="1"/>
  </r>
  <r>
    <x v="27"/>
    <x v="0"/>
    <x v="0"/>
    <n v="64"/>
    <s v="115"/>
    <x v="0"/>
    <x v="0"/>
    <s v="82.5"/>
    <n v="0"/>
    <n v="166"/>
    <n v="166"/>
    <x v="1"/>
    <n v="0"/>
    <x v="1"/>
  </r>
  <r>
    <x v="16"/>
    <x v="1"/>
    <x v="0"/>
    <n v="80"/>
    <s v="141"/>
    <x v="1"/>
    <x v="1"/>
    <s v="82.5"/>
    <n v="0"/>
    <n v="221"/>
    <n v="221"/>
    <x v="0"/>
    <n v="0"/>
    <x v="0"/>
  </r>
  <r>
    <x v="7"/>
    <x v="1"/>
    <x v="0"/>
    <n v="100"/>
    <s v="126"/>
    <x v="0"/>
    <x v="0"/>
    <s v="82.5"/>
    <n v="0"/>
    <n v="224"/>
    <n v="224"/>
    <x v="0"/>
    <n v="0"/>
    <x v="0"/>
  </r>
  <r>
    <x v="23"/>
    <x v="1"/>
    <x v="0"/>
    <n v="65"/>
    <s v="130"/>
    <x v="0"/>
    <x v="0"/>
    <s v="82.5"/>
    <n v="0"/>
    <n v="354"/>
    <n v="354"/>
    <x v="0"/>
    <n v="0"/>
    <x v="0"/>
  </r>
  <r>
    <x v="3"/>
    <x v="1"/>
    <x v="0"/>
    <n v="63"/>
    <n v="137.5"/>
    <x v="0"/>
    <x v="0"/>
    <s v="82.5"/>
    <n v="0"/>
    <n v="193"/>
    <n v="193"/>
    <x v="1"/>
    <n v="0"/>
    <x v="1"/>
  </r>
  <r>
    <x v="5"/>
    <x v="0"/>
    <x v="0"/>
    <n v="92"/>
    <s v="141"/>
    <x v="1"/>
    <x v="1"/>
    <s v="82.5"/>
    <n v="0"/>
    <n v="367"/>
    <n v="367"/>
    <x v="0"/>
    <n v="0"/>
    <x v="0"/>
  </r>
  <r>
    <x v="14"/>
    <x v="1"/>
    <x v="0"/>
    <n v="68"/>
    <s v="122"/>
    <x v="0"/>
    <x v="0"/>
    <s v="82.5"/>
    <n v="0"/>
    <n v="192"/>
    <n v="192"/>
    <x v="1"/>
    <n v="0"/>
    <x v="1"/>
  </r>
  <r>
    <x v="8"/>
    <x v="1"/>
    <x v="0"/>
    <n v="90"/>
    <s v="143"/>
    <x v="1"/>
    <x v="1"/>
    <s v="82.5"/>
    <n v="0"/>
    <n v="256"/>
    <n v="256"/>
    <x v="0"/>
    <n v="0"/>
    <x v="0"/>
  </r>
  <r>
    <x v="14"/>
    <x v="0"/>
    <x v="0"/>
    <n v="77"/>
    <n v="132.5"/>
    <x v="0"/>
    <x v="0"/>
    <s v="82.5"/>
    <n v="0"/>
    <n v="220"/>
    <n v="220"/>
    <x v="0"/>
    <n v="0"/>
    <x v="0"/>
  </r>
  <r>
    <x v="5"/>
    <x v="0"/>
    <x v="0"/>
    <n v="78"/>
    <n v="127.5"/>
    <x v="0"/>
    <x v="0"/>
    <s v="82.5"/>
    <n v="0"/>
    <n v="210"/>
    <n v="210"/>
    <x v="0"/>
    <n v="0"/>
    <x v="0"/>
  </r>
  <r>
    <x v="23"/>
    <x v="0"/>
    <x v="0"/>
    <n v="82"/>
    <n v="115.5"/>
    <x v="0"/>
    <x v="0"/>
    <s v="82.5"/>
    <n v="0"/>
    <n v="266"/>
    <n v="266"/>
    <x v="0"/>
    <n v="0"/>
    <x v="0"/>
  </r>
  <r>
    <x v="29"/>
    <x v="1"/>
    <x v="0"/>
    <n v="64"/>
    <s v="146"/>
    <x v="1"/>
    <x v="1"/>
    <s v="82.5"/>
    <n v="0"/>
    <n v="309"/>
    <n v="309"/>
    <x v="0"/>
    <n v="0"/>
    <x v="0"/>
  </r>
  <r>
    <x v="10"/>
    <x v="1"/>
    <x v="0"/>
    <n v="88"/>
    <s v="138"/>
    <x v="0"/>
    <x v="0"/>
    <s v="86.5"/>
    <n v="0"/>
    <n v="210"/>
    <n v="210"/>
    <x v="0"/>
    <n v="0"/>
    <x v="0"/>
  </r>
  <r>
    <x v="34"/>
    <x v="1"/>
    <x v="0"/>
    <n v="110"/>
    <s v="118"/>
    <x v="0"/>
    <x v="0"/>
    <s v="86.5"/>
    <n v="0"/>
    <n v="174"/>
    <n v="174"/>
    <x v="1"/>
    <n v="0"/>
    <x v="1"/>
  </r>
  <r>
    <x v="9"/>
    <x v="1"/>
    <x v="0"/>
    <n v="72"/>
    <n v="127.5"/>
    <x v="0"/>
    <x v="0"/>
    <s v="86.5"/>
    <n v="0"/>
    <n v="167"/>
    <n v="167"/>
    <x v="1"/>
    <n v="0"/>
    <x v="1"/>
  </r>
  <r>
    <x v="13"/>
    <x v="1"/>
    <x v="0"/>
    <n v="70"/>
    <s v="124"/>
    <x v="0"/>
    <x v="0"/>
    <s v="86.5"/>
    <n v="0"/>
    <n v="314"/>
    <n v="314"/>
    <x v="0"/>
    <n v="0"/>
    <x v="0"/>
  </r>
  <r>
    <x v="27"/>
    <x v="1"/>
    <x v="0"/>
    <n v="70"/>
    <n v="136.5"/>
    <x v="0"/>
    <x v="0"/>
    <s v="86.5"/>
    <n v="0"/>
    <n v="285"/>
    <n v="285"/>
    <x v="0"/>
    <n v="0"/>
    <x v="0"/>
  </r>
  <r>
    <x v="5"/>
    <x v="1"/>
    <x v="0"/>
    <n v="92"/>
    <n v="121.5"/>
    <x v="0"/>
    <x v="0"/>
    <s v="86.5"/>
    <n v="0"/>
    <n v="202"/>
    <n v="202"/>
    <x v="0"/>
    <n v="0"/>
    <x v="0"/>
  </r>
  <r>
    <x v="8"/>
    <x v="0"/>
    <x v="0"/>
    <n v="75"/>
    <s v="147"/>
    <x v="1"/>
    <x v="1"/>
    <s v="86.5"/>
    <n v="0"/>
    <n v="246"/>
    <n v="246"/>
    <x v="0"/>
    <n v="0"/>
    <x v="0"/>
  </r>
  <r>
    <x v="8"/>
    <x v="0"/>
    <x v="0"/>
    <n v="95"/>
    <s v="129"/>
    <x v="0"/>
    <x v="0"/>
    <s v="86.5"/>
    <n v="0"/>
    <n v="222"/>
    <n v="222"/>
    <x v="0"/>
    <n v="0"/>
    <x v="0"/>
  </r>
  <r>
    <x v="12"/>
    <x v="0"/>
    <x v="0"/>
    <n v="65"/>
    <s v="130"/>
    <x v="0"/>
    <x v="0"/>
    <s v="86.5"/>
    <n v="0"/>
    <n v="328"/>
    <n v="328"/>
    <x v="0"/>
    <n v="0"/>
    <x v="0"/>
  </r>
  <r>
    <x v="11"/>
    <x v="1"/>
    <x v="0"/>
    <n v="89"/>
    <s v="128"/>
    <x v="0"/>
    <x v="0"/>
    <s v="86.5"/>
    <n v="0"/>
    <n v="215"/>
    <n v="215"/>
    <x v="0"/>
    <n v="0"/>
    <x v="0"/>
  </r>
  <r>
    <x v="19"/>
    <x v="0"/>
    <x v="0"/>
    <n v="83"/>
    <s v="128"/>
    <x v="0"/>
    <x v="0"/>
    <s v="86.5"/>
    <n v="0"/>
    <n v="233"/>
    <n v="233"/>
    <x v="0"/>
    <n v="0"/>
    <x v="0"/>
  </r>
  <r>
    <x v="3"/>
    <x v="0"/>
    <x v="0"/>
    <n v="88"/>
    <s v="134"/>
    <x v="0"/>
    <x v="0"/>
    <s v="86.5"/>
    <n v="0"/>
    <n v="186"/>
    <n v="186"/>
    <x v="1"/>
    <n v="0"/>
    <x v="1"/>
  </r>
  <r>
    <x v="23"/>
    <x v="1"/>
    <x v="0"/>
    <n v="71"/>
    <s v="213"/>
    <x v="1"/>
    <x v="1"/>
    <s v="94.5"/>
    <n v="0"/>
    <n v="282"/>
    <n v="282"/>
    <x v="0"/>
    <n v="0"/>
    <x v="0"/>
  </r>
  <r>
    <x v="22"/>
    <x v="0"/>
    <x v="0"/>
    <n v="50"/>
    <s v="143"/>
    <x v="1"/>
    <x v="1"/>
    <s v="94.5"/>
    <n v="0"/>
    <n v="265"/>
    <n v="265"/>
    <x v="0"/>
    <n v="0"/>
    <x v="0"/>
  </r>
  <r>
    <x v="16"/>
    <x v="1"/>
    <x v="0"/>
    <n v="80"/>
    <s v="146"/>
    <x v="1"/>
    <x v="1"/>
    <s v="94.5"/>
    <n v="0"/>
    <n v="288"/>
    <n v="288"/>
    <x v="0"/>
    <n v="0"/>
    <x v="0"/>
  </r>
  <r>
    <x v="19"/>
    <x v="1"/>
    <x v="0"/>
    <n v="75"/>
    <s v="123"/>
    <x v="0"/>
    <x v="0"/>
    <s v="94.5"/>
    <n v="0"/>
    <n v="264"/>
    <n v="264"/>
    <x v="0"/>
    <n v="0"/>
    <x v="0"/>
  </r>
  <r>
    <x v="4"/>
    <x v="0"/>
    <x v="0"/>
    <n v="81"/>
    <n v="160.5"/>
    <x v="1"/>
    <x v="1"/>
    <s v="98.5"/>
    <n v="0"/>
    <n v="303"/>
    <n v="303"/>
    <x v="0"/>
    <n v="0"/>
    <x v="0"/>
  </r>
  <r>
    <x v="0"/>
    <x v="0"/>
    <x v="0"/>
    <n v="60"/>
    <s v="146"/>
    <x v="1"/>
    <x v="1"/>
    <s v="98.5"/>
    <n v="0"/>
    <n v="258"/>
    <n v="258"/>
    <x v="0"/>
    <n v="0"/>
    <x v="0"/>
  </r>
  <r>
    <x v="12"/>
    <x v="0"/>
    <x v="0"/>
    <n v="60"/>
    <s v="146"/>
    <x v="1"/>
    <x v="1"/>
    <s v="98.5"/>
    <n v="0"/>
    <n v="300"/>
    <n v="300"/>
    <x v="0"/>
    <n v="0"/>
    <x v="0"/>
  </r>
  <r>
    <x v="16"/>
    <x v="1"/>
    <x v="0"/>
    <n v="75"/>
    <n v="168.5"/>
    <x v="1"/>
    <x v="1"/>
    <s v="98.5"/>
    <n v="0"/>
    <n v="342"/>
    <n v="342"/>
    <x v="0"/>
    <n v="0"/>
    <x v="0"/>
  </r>
  <r>
    <x v="14"/>
    <x v="1"/>
    <x v="0"/>
    <n v="62"/>
    <s v="173"/>
    <x v="1"/>
    <x v="1"/>
    <s v="98.5"/>
    <n v="0"/>
    <n v="233"/>
    <n v="233"/>
    <x v="0"/>
    <n v="0"/>
    <x v="0"/>
  </r>
  <r>
    <x v="10"/>
    <x v="1"/>
    <x v="0"/>
    <n v="88"/>
    <n v="167.5"/>
    <x v="1"/>
    <x v="1"/>
    <s v="102.5"/>
    <n v="0"/>
    <n v="284"/>
    <n v="284"/>
    <x v="0"/>
    <n v="0"/>
    <x v="0"/>
  </r>
  <r>
    <x v="22"/>
    <x v="0"/>
    <x v="0"/>
    <n v="91"/>
    <s v="153"/>
    <x v="1"/>
    <x v="1"/>
    <s v="102.5"/>
    <n v="0"/>
    <n v="170"/>
    <n v="170"/>
    <x v="1"/>
    <n v="0"/>
    <x v="1"/>
  </r>
  <r>
    <x v="27"/>
    <x v="1"/>
    <x v="0"/>
    <n v="100"/>
    <s v="153"/>
    <x v="1"/>
    <x v="1"/>
    <s v="102.5"/>
    <n v="0"/>
    <n v="190"/>
    <n v="190"/>
    <x v="1"/>
    <n v="0"/>
    <x v="1"/>
  </r>
  <r>
    <x v="14"/>
    <x v="1"/>
    <x v="0"/>
    <n v="90"/>
    <s v="158"/>
    <x v="1"/>
    <x v="1"/>
    <s v="102.5"/>
    <n v="0"/>
    <n v="260"/>
    <n v="260"/>
    <x v="0"/>
    <n v="0"/>
    <x v="0"/>
  </r>
  <r>
    <x v="0"/>
    <x v="1"/>
    <x v="0"/>
    <n v="72"/>
    <n v="180.5"/>
    <x v="1"/>
    <x v="1"/>
    <s v="106.5"/>
    <n v="0"/>
    <n v="230"/>
    <n v="230"/>
    <x v="0"/>
    <n v="0"/>
    <x v="0"/>
  </r>
  <r>
    <x v="32"/>
    <x v="0"/>
    <x v="0"/>
    <n v="85"/>
    <n v="166.5"/>
    <x v="1"/>
    <x v="1"/>
    <s v="106.5"/>
    <n v="0"/>
    <n v="208"/>
    <n v="208"/>
    <x v="0"/>
    <n v="0"/>
    <x v="0"/>
  </r>
  <r>
    <x v="10"/>
    <x v="1"/>
    <x v="0"/>
    <n v="68"/>
    <n v="188.5"/>
    <x v="1"/>
    <x v="1"/>
    <s v="106.5"/>
    <n v="0"/>
    <n v="243"/>
    <n v="243"/>
    <x v="0"/>
    <n v="0"/>
    <x v="0"/>
  </r>
  <r>
    <x v="32"/>
    <x v="1"/>
    <x v="0"/>
    <n v="100"/>
    <s v="151"/>
    <x v="1"/>
    <x v="1"/>
    <s v="106.5"/>
    <n v="0"/>
    <n v="305"/>
    <n v="305"/>
    <x v="0"/>
    <n v="0"/>
    <x v="0"/>
  </r>
  <r>
    <x v="10"/>
    <x v="1"/>
    <x v="0"/>
    <n v="62"/>
    <n v="184.5"/>
    <x v="1"/>
    <x v="1"/>
    <s v="110.5"/>
    <n v="0"/>
    <n v="180"/>
    <n v="180"/>
    <x v="1"/>
    <n v="0"/>
    <x v="1"/>
  </r>
  <r>
    <x v="7"/>
    <x v="0"/>
    <x v="0"/>
    <n v="85"/>
    <s v="183"/>
    <x v="1"/>
    <x v="1"/>
    <s v="114.5"/>
    <n v="0"/>
    <n v="215"/>
    <n v="215"/>
    <x v="0"/>
    <n v="0"/>
    <x v="0"/>
  </r>
  <r>
    <x v="31"/>
    <x v="1"/>
    <x v="0"/>
    <n v="80"/>
    <s v="207"/>
    <x v="1"/>
    <x v="1"/>
    <s v="122.5"/>
    <n v="0"/>
    <n v="235"/>
    <n v="235"/>
    <x v="0"/>
    <n v="0"/>
    <x v="0"/>
  </r>
  <r>
    <x v="31"/>
    <x v="0"/>
    <x v="0"/>
    <n v="65"/>
    <s v="209"/>
    <x v="1"/>
    <x v="1"/>
    <s v="133"/>
    <n v="0"/>
    <n v="182"/>
    <n v="182"/>
    <x v="1"/>
    <n v="0"/>
    <x v="1"/>
  </r>
  <r>
    <x v="33"/>
    <x v="0"/>
    <x v="0"/>
    <n v="100"/>
    <s v="213"/>
    <x v="1"/>
    <x v="1"/>
    <s v="133"/>
    <n v="0"/>
    <n v="226"/>
    <n v="226"/>
    <x v="0"/>
    <n v="0"/>
    <x v="0"/>
  </r>
  <r>
    <x v="5"/>
    <x v="0"/>
    <x v="0"/>
    <n v="85"/>
    <s v="105"/>
    <x v="0"/>
    <x v="0"/>
    <s v="59.5"/>
    <n v="0"/>
    <n v="245"/>
    <n v="245"/>
    <x v="0"/>
    <n v="0"/>
    <x v="0"/>
  </r>
  <r>
    <x v="17"/>
    <x v="0"/>
    <x v="0"/>
    <n v="80"/>
    <s v="121"/>
    <x v="0"/>
    <x v="0"/>
    <s v="61.5"/>
    <n v="0"/>
    <n v="274"/>
    <n v="274"/>
    <x v="0"/>
    <n v="0"/>
    <x v="0"/>
  </r>
  <r>
    <x v="19"/>
    <x v="1"/>
    <x v="0"/>
    <n v="60"/>
    <s v="100"/>
    <x v="0"/>
    <x v="0"/>
    <s v="61.5"/>
    <n v="0"/>
    <n v="211"/>
    <n v="211"/>
    <x v="0"/>
    <n v="0"/>
    <x v="0"/>
  </r>
  <r>
    <x v="20"/>
    <x v="0"/>
    <x v="0"/>
    <n v="64"/>
    <n v="102.5"/>
    <x v="0"/>
    <x v="0"/>
    <s v="63.5"/>
    <n v="0"/>
    <n v="263"/>
    <n v="263"/>
    <x v="0"/>
    <n v="0"/>
    <x v="0"/>
  </r>
  <r>
    <x v="30"/>
    <x v="0"/>
    <x v="0"/>
    <n v="58"/>
    <s v="114"/>
    <x v="0"/>
    <x v="0"/>
    <s v="67"/>
    <n v="0"/>
    <n v="282"/>
    <n v="282"/>
    <x v="0"/>
    <n v="0"/>
    <x v="0"/>
  </r>
  <r>
    <x v="17"/>
    <x v="1"/>
    <x v="0"/>
    <n v="73"/>
    <s v="116"/>
    <x v="0"/>
    <x v="0"/>
    <s v="67"/>
    <n v="0"/>
    <n v="179"/>
    <n v="179"/>
    <x v="1"/>
    <n v="0"/>
    <x v="1"/>
  </r>
  <r>
    <x v="5"/>
    <x v="1"/>
    <x v="0"/>
    <n v="58"/>
    <s v="117"/>
    <x v="0"/>
    <x v="0"/>
    <s v="67"/>
    <n v="0"/>
    <n v="175"/>
    <n v="175"/>
    <x v="1"/>
    <n v="0"/>
    <x v="1"/>
  </r>
  <r>
    <x v="12"/>
    <x v="1"/>
    <x v="0"/>
    <n v="60"/>
    <n v="105.5"/>
    <x v="0"/>
    <x v="0"/>
    <s v="67"/>
    <n v="0"/>
    <n v="197"/>
    <n v="197"/>
    <x v="1"/>
    <n v="0"/>
    <x v="1"/>
  </r>
  <r>
    <x v="2"/>
    <x v="1"/>
    <x v="0"/>
    <n v="65"/>
    <s v="132"/>
    <x v="0"/>
    <x v="0"/>
    <s v="67"/>
    <n v="0"/>
    <n v="190"/>
    <n v="190"/>
    <x v="1"/>
    <n v="0"/>
    <x v="1"/>
  </r>
  <r>
    <x v="37"/>
    <x v="1"/>
    <x v="0"/>
    <n v="86"/>
    <s v="108"/>
    <x v="0"/>
    <x v="0"/>
    <s v="67"/>
    <n v="0"/>
    <n v="158"/>
    <n v="158"/>
    <x v="1"/>
    <n v="0"/>
    <x v="1"/>
  </r>
  <r>
    <x v="31"/>
    <x v="0"/>
    <x v="0"/>
    <n v="63"/>
    <s v="120"/>
    <x v="0"/>
    <x v="0"/>
    <s v="67"/>
    <n v="0"/>
    <n v="204"/>
    <n v="204"/>
    <x v="0"/>
    <n v="0"/>
    <x v="0"/>
  </r>
  <r>
    <x v="7"/>
    <x v="1"/>
    <x v="0"/>
    <n v="75"/>
    <s v="97"/>
    <x v="0"/>
    <x v="0"/>
    <s v="67"/>
    <n v="0"/>
    <n v="238"/>
    <n v="238"/>
    <x v="0"/>
    <n v="0"/>
    <x v="0"/>
  </r>
  <r>
    <x v="20"/>
    <x v="1"/>
    <x v="0"/>
    <n v="67"/>
    <n v="126.5"/>
    <x v="0"/>
    <x v="0"/>
    <s v="67"/>
    <n v="0"/>
    <n v="305"/>
    <n v="305"/>
    <x v="0"/>
    <n v="0"/>
    <x v="0"/>
  </r>
  <r>
    <x v="22"/>
    <x v="0"/>
    <x v="0"/>
    <n v="68"/>
    <s v="98"/>
    <x v="0"/>
    <x v="0"/>
    <s v="67"/>
    <n v="0"/>
    <n v="214"/>
    <n v="214"/>
    <x v="0"/>
    <n v="0"/>
    <x v="0"/>
  </r>
  <r>
    <x v="6"/>
    <x v="1"/>
    <x v="0"/>
    <n v="80"/>
    <s v="112"/>
    <x v="0"/>
    <x v="0"/>
    <s v="67"/>
    <n v="0"/>
    <n v="192"/>
    <n v="192"/>
    <x v="1"/>
    <n v="0"/>
    <x v="1"/>
  </r>
  <r>
    <x v="17"/>
    <x v="0"/>
    <x v="0"/>
    <n v="65"/>
    <n v="111.5"/>
    <x v="0"/>
    <x v="0"/>
    <s v="67"/>
    <n v="0"/>
    <n v="246"/>
    <n v="246"/>
    <x v="0"/>
    <n v="0"/>
    <x v="0"/>
  </r>
  <r>
    <x v="28"/>
    <x v="1"/>
    <x v="0"/>
    <n v="60"/>
    <s v="138"/>
    <x v="0"/>
    <x v="0"/>
    <s v="71"/>
    <n v="0"/>
    <n v="205"/>
    <n v="205"/>
    <x v="0"/>
    <n v="0"/>
    <x v="0"/>
  </r>
  <r>
    <x v="33"/>
    <x v="0"/>
    <x v="0"/>
    <n v="80"/>
    <s v="109"/>
    <x v="0"/>
    <x v="0"/>
    <s v="71"/>
    <n v="0"/>
    <n v="288"/>
    <n v="288"/>
    <x v="0"/>
    <n v="0"/>
    <x v="0"/>
  </r>
  <r>
    <x v="26"/>
    <x v="1"/>
    <x v="0"/>
    <n v="73"/>
    <s v="107"/>
    <x v="0"/>
    <x v="0"/>
    <s v="71"/>
    <n v="0"/>
    <n v="163"/>
    <n v="163"/>
    <x v="1"/>
    <n v="0"/>
    <x v="1"/>
  </r>
  <r>
    <x v="15"/>
    <x v="1"/>
    <x v="0"/>
    <n v="82"/>
    <s v="110"/>
    <x v="0"/>
    <x v="0"/>
    <s v="71"/>
    <n v="0"/>
    <n v="171"/>
    <n v="171"/>
    <x v="1"/>
    <n v="0"/>
    <x v="1"/>
  </r>
  <r>
    <x v="13"/>
    <x v="1"/>
    <x v="0"/>
    <n v="66"/>
    <s v="109"/>
    <x v="0"/>
    <x v="0"/>
    <s v="71"/>
    <n v="0"/>
    <n v="162"/>
    <n v="162"/>
    <x v="1"/>
    <n v="0"/>
    <x v="1"/>
  </r>
  <r>
    <x v="10"/>
    <x v="1"/>
    <x v="0"/>
    <n v="108"/>
    <s v="117"/>
    <x v="0"/>
    <x v="0"/>
    <s v="71"/>
    <n v="0"/>
    <n v="303"/>
    <n v="303"/>
    <x v="0"/>
    <n v="0"/>
    <x v="0"/>
  </r>
  <r>
    <x v="10"/>
    <x v="0"/>
    <x v="0"/>
    <n v="77"/>
    <s v="100"/>
    <x v="0"/>
    <x v="0"/>
    <s v="71"/>
    <n v="0"/>
    <n v="213"/>
    <n v="213"/>
    <x v="0"/>
    <n v="0"/>
    <x v="0"/>
  </r>
  <r>
    <x v="3"/>
    <x v="1"/>
    <x v="0"/>
    <n v="66"/>
    <s v="111"/>
    <x v="0"/>
    <x v="0"/>
    <s v="71"/>
    <n v="0"/>
    <n v="183"/>
    <n v="183"/>
    <x v="1"/>
    <n v="0"/>
    <x v="1"/>
  </r>
  <r>
    <x v="14"/>
    <x v="1"/>
    <x v="0"/>
    <n v="78"/>
    <s v="114"/>
    <x v="0"/>
    <x v="0"/>
    <s v="71"/>
    <n v="0"/>
    <n v="267"/>
    <n v="267"/>
    <x v="0"/>
    <n v="0"/>
    <x v="0"/>
  </r>
  <r>
    <x v="34"/>
    <x v="1"/>
    <x v="0"/>
    <n v="83"/>
    <s v="123"/>
    <x v="0"/>
    <x v="0"/>
    <s v="71"/>
    <n v="0"/>
    <n v="230"/>
    <n v="230"/>
    <x v="0"/>
    <n v="0"/>
    <x v="0"/>
  </r>
  <r>
    <x v="11"/>
    <x v="1"/>
    <x v="0"/>
    <n v="73"/>
    <s v="112"/>
    <x v="0"/>
    <x v="0"/>
    <s v="71"/>
    <n v="0"/>
    <n v="205"/>
    <n v="205"/>
    <x v="0"/>
    <n v="0"/>
    <x v="0"/>
  </r>
  <r>
    <x v="19"/>
    <x v="1"/>
    <x v="0"/>
    <n v="64"/>
    <s v="115"/>
    <x v="0"/>
    <x v="0"/>
    <s v="71"/>
    <n v="0"/>
    <n v="165"/>
    <n v="165"/>
    <x v="1"/>
    <n v="0"/>
    <x v="1"/>
  </r>
  <r>
    <x v="22"/>
    <x v="0"/>
    <x v="0"/>
    <n v="66"/>
    <s v="110"/>
    <x v="0"/>
    <x v="0"/>
    <s v="71"/>
    <n v="0"/>
    <n v="222"/>
    <n v="222"/>
    <x v="0"/>
    <n v="0"/>
    <x v="0"/>
  </r>
  <r>
    <x v="3"/>
    <x v="1"/>
    <x v="0"/>
    <n v="67"/>
    <s v="111"/>
    <x v="0"/>
    <x v="0"/>
    <s v="71"/>
    <n v="0"/>
    <n v="199"/>
    <n v="199"/>
    <x v="1"/>
    <n v="0"/>
    <x v="1"/>
  </r>
  <r>
    <x v="27"/>
    <x v="1"/>
    <x v="0"/>
    <n v="68"/>
    <s v="105"/>
    <x v="0"/>
    <x v="0"/>
    <s v="71"/>
    <n v="0"/>
    <n v="226"/>
    <n v="226"/>
    <x v="0"/>
    <n v="0"/>
    <x v="0"/>
  </r>
  <r>
    <x v="0"/>
    <x v="1"/>
    <x v="0"/>
    <n v="80"/>
    <s v="131"/>
    <x v="0"/>
    <x v="0"/>
    <s v="71"/>
    <n v="0"/>
    <n v="248"/>
    <n v="248"/>
    <x v="0"/>
    <n v="0"/>
    <x v="0"/>
  </r>
  <r>
    <x v="31"/>
    <x v="0"/>
    <x v="0"/>
    <n v="60"/>
    <n v="108.5"/>
    <x v="0"/>
    <x v="0"/>
    <s v="71"/>
    <n v="0"/>
    <n v="193"/>
    <n v="193"/>
    <x v="1"/>
    <n v="0"/>
    <x v="1"/>
  </r>
  <r>
    <x v="21"/>
    <x v="1"/>
    <x v="0"/>
    <n v="100"/>
    <n v="146.5"/>
    <x v="1"/>
    <x v="1"/>
    <s v="71"/>
    <n v="0"/>
    <n v="242"/>
    <n v="242"/>
    <x v="0"/>
    <n v="0"/>
    <x v="0"/>
  </r>
  <r>
    <x v="17"/>
    <x v="1"/>
    <x v="0"/>
    <n v="50"/>
    <s v="93"/>
    <x v="0"/>
    <x v="0"/>
    <s v="71"/>
    <n v="0"/>
    <n v="228"/>
    <n v="228"/>
    <x v="0"/>
    <n v="0"/>
    <x v="0"/>
  </r>
  <r>
    <x v="14"/>
    <x v="1"/>
    <x v="0"/>
    <n v="79"/>
    <s v="101"/>
    <x v="0"/>
    <x v="0"/>
    <s v="71"/>
    <n v="0"/>
    <n v="280"/>
    <n v="280"/>
    <x v="0"/>
    <n v="0"/>
    <x v="0"/>
  </r>
  <r>
    <x v="31"/>
    <x v="1"/>
    <x v="0"/>
    <n v="75"/>
    <s v="155"/>
    <x v="1"/>
    <x v="1"/>
    <s v="71"/>
    <n v="0"/>
    <n v="224"/>
    <n v="224"/>
    <x v="0"/>
    <n v="0"/>
    <x v="0"/>
  </r>
  <r>
    <x v="4"/>
    <x v="1"/>
    <x v="0"/>
    <n v="70"/>
    <s v="112"/>
    <x v="0"/>
    <x v="0"/>
    <s v="71"/>
    <n v="0"/>
    <n v="163"/>
    <n v="163"/>
    <x v="1"/>
    <n v="0"/>
    <x v="1"/>
  </r>
  <r>
    <x v="22"/>
    <x v="1"/>
    <x v="0"/>
    <n v="96"/>
    <s v="118"/>
    <x v="0"/>
    <x v="0"/>
    <s v="71"/>
    <n v="0"/>
    <n v="280"/>
    <n v="280"/>
    <x v="0"/>
    <n v="0"/>
    <x v="0"/>
  </r>
  <r>
    <x v="8"/>
    <x v="1"/>
    <x v="0"/>
    <n v="71"/>
    <s v="117"/>
    <x v="0"/>
    <x v="0"/>
    <s v="71"/>
    <n v="0"/>
    <n v="270"/>
    <n v="270"/>
    <x v="0"/>
    <n v="0"/>
    <x v="0"/>
  </r>
  <r>
    <x v="1"/>
    <x v="1"/>
    <x v="0"/>
    <n v="60"/>
    <s v="115"/>
    <x v="0"/>
    <x v="0"/>
    <s v="71"/>
    <n v="0"/>
    <n v="282"/>
    <n v="282"/>
    <x v="0"/>
    <n v="0"/>
    <x v="0"/>
  </r>
  <r>
    <x v="27"/>
    <x v="1"/>
    <x v="0"/>
    <n v="80"/>
    <s v="115"/>
    <x v="0"/>
    <x v="0"/>
    <s v="71"/>
    <n v="0"/>
    <n v="236"/>
    <n v="236"/>
    <x v="0"/>
    <n v="0"/>
    <x v="0"/>
  </r>
  <r>
    <x v="29"/>
    <x v="1"/>
    <x v="0"/>
    <n v="68"/>
    <n v="118.5"/>
    <x v="0"/>
    <x v="0"/>
    <s v="71"/>
    <n v="0"/>
    <n v="288"/>
    <n v="288"/>
    <x v="0"/>
    <n v="0"/>
    <x v="0"/>
  </r>
  <r>
    <x v="33"/>
    <x v="0"/>
    <x v="0"/>
    <n v="70"/>
    <s v="140"/>
    <x v="1"/>
    <x v="1"/>
    <s v="71"/>
    <n v="0"/>
    <n v="189"/>
    <n v="189"/>
    <x v="1"/>
    <n v="0"/>
    <x v="1"/>
  </r>
  <r>
    <x v="30"/>
    <x v="1"/>
    <x v="0"/>
    <n v="75"/>
    <s v="116"/>
    <x v="0"/>
    <x v="0"/>
    <s v="71"/>
    <n v="0"/>
    <n v="254"/>
    <n v="254"/>
    <x v="0"/>
    <n v="0"/>
    <x v="0"/>
  </r>
  <r>
    <x v="9"/>
    <x v="1"/>
    <x v="0"/>
    <n v="77"/>
    <s v="112"/>
    <x v="0"/>
    <x v="0"/>
    <s v="71"/>
    <n v="0"/>
    <n v="181"/>
    <n v="181"/>
    <x v="1"/>
    <n v="0"/>
    <x v="1"/>
  </r>
  <r>
    <x v="30"/>
    <x v="0"/>
    <x v="0"/>
    <n v="75"/>
    <n v="151.5"/>
    <x v="1"/>
    <x v="1"/>
    <s v="71"/>
    <n v="0"/>
    <n v="248"/>
    <n v="248"/>
    <x v="0"/>
    <n v="0"/>
    <x v="0"/>
  </r>
  <r>
    <x v="12"/>
    <x v="1"/>
    <x v="0"/>
    <n v="82"/>
    <s v="115"/>
    <x v="0"/>
    <x v="0"/>
    <s v="71"/>
    <n v="0"/>
    <n v="247"/>
    <n v="247"/>
    <x v="0"/>
    <n v="0"/>
    <x v="0"/>
  </r>
  <r>
    <x v="2"/>
    <x v="0"/>
    <x v="0"/>
    <n v="70"/>
    <n v="116.5"/>
    <x v="0"/>
    <x v="0"/>
    <s v="71"/>
    <n v="0"/>
    <m/>
    <s v="Desconocido"/>
    <x v="1"/>
    <n v="0"/>
    <x v="1"/>
  </r>
  <r>
    <x v="9"/>
    <x v="1"/>
    <x v="0"/>
    <n v="68"/>
    <s v="105"/>
    <x v="0"/>
    <x v="0"/>
    <s v="75"/>
    <n v="0"/>
    <n v="241"/>
    <n v="241"/>
    <x v="0"/>
    <n v="0"/>
    <x v="0"/>
  </r>
  <r>
    <x v="17"/>
    <x v="1"/>
    <x v="0"/>
    <n v="63"/>
    <n v="113.5"/>
    <x v="0"/>
    <x v="0"/>
    <s v="75"/>
    <n v="0"/>
    <n v="277"/>
    <n v="277"/>
    <x v="0"/>
    <n v="0"/>
    <x v="0"/>
  </r>
  <r>
    <x v="13"/>
    <x v="1"/>
    <x v="0"/>
    <n v="58"/>
    <s v="110"/>
    <x v="0"/>
    <x v="0"/>
    <s v="75"/>
    <n v="0"/>
    <n v="242"/>
    <n v="242"/>
    <x v="0"/>
    <n v="0"/>
    <x v="0"/>
  </r>
  <r>
    <x v="3"/>
    <x v="1"/>
    <x v="0"/>
    <n v="89"/>
    <n v="122.5"/>
    <x v="0"/>
    <x v="0"/>
    <s v="75"/>
    <n v="0"/>
    <n v="188"/>
    <n v="188"/>
    <x v="1"/>
    <n v="0"/>
    <x v="1"/>
  </r>
  <r>
    <x v="28"/>
    <x v="1"/>
    <x v="0"/>
    <n v="78"/>
    <n v="120.5"/>
    <x v="0"/>
    <x v="0"/>
    <s v="75"/>
    <n v="0"/>
    <n v="252"/>
    <n v="252"/>
    <x v="0"/>
    <n v="0"/>
    <x v="0"/>
  </r>
  <r>
    <x v="28"/>
    <x v="1"/>
    <x v="0"/>
    <n v="70"/>
    <s v="127"/>
    <x v="0"/>
    <x v="0"/>
    <s v="75"/>
    <n v="0"/>
    <n v="207"/>
    <n v="207"/>
    <x v="0"/>
    <n v="0"/>
    <x v="0"/>
  </r>
  <r>
    <x v="28"/>
    <x v="1"/>
    <x v="0"/>
    <n v="75"/>
    <n v="117.5"/>
    <x v="0"/>
    <x v="0"/>
    <s v="75"/>
    <n v="0"/>
    <n v="250"/>
    <n v="250"/>
    <x v="0"/>
    <n v="0"/>
    <x v="0"/>
  </r>
  <r>
    <x v="16"/>
    <x v="0"/>
    <x v="0"/>
    <n v="60"/>
    <n v="127.5"/>
    <x v="0"/>
    <x v="0"/>
    <s v="75"/>
    <n v="0"/>
    <n v="251"/>
    <n v="251"/>
    <x v="0"/>
    <n v="0"/>
    <x v="0"/>
  </r>
  <r>
    <x v="20"/>
    <x v="1"/>
    <x v="0"/>
    <n v="60"/>
    <s v="153"/>
    <x v="1"/>
    <x v="1"/>
    <s v="75"/>
    <n v="0"/>
    <n v="255"/>
    <n v="255"/>
    <x v="0"/>
    <n v="0"/>
    <x v="0"/>
  </r>
  <r>
    <x v="20"/>
    <x v="1"/>
    <x v="0"/>
    <n v="86"/>
    <s v="132"/>
    <x v="0"/>
    <x v="0"/>
    <s v="75"/>
    <n v="0"/>
    <n v="239"/>
    <n v="239"/>
    <x v="0"/>
    <n v="0"/>
    <x v="0"/>
  </r>
  <r>
    <x v="6"/>
    <x v="1"/>
    <x v="0"/>
    <n v="90"/>
    <s v="123"/>
    <x v="0"/>
    <x v="0"/>
    <s v="75"/>
    <n v="0"/>
    <n v="261"/>
    <n v="261"/>
    <x v="0"/>
    <n v="0"/>
    <x v="0"/>
  </r>
  <r>
    <x v="13"/>
    <x v="1"/>
    <x v="0"/>
    <n v="80"/>
    <s v="116"/>
    <x v="0"/>
    <x v="0"/>
    <s v="75"/>
    <n v="0"/>
    <n v="208"/>
    <n v="208"/>
    <x v="0"/>
    <n v="0"/>
    <x v="0"/>
  </r>
  <r>
    <x v="5"/>
    <x v="1"/>
    <x v="0"/>
    <n v="80"/>
    <s v="115"/>
    <x v="0"/>
    <x v="0"/>
    <s v="75"/>
    <n v="0"/>
    <n v="209"/>
    <n v="209"/>
    <x v="0"/>
    <n v="0"/>
    <x v="0"/>
  </r>
  <r>
    <x v="13"/>
    <x v="1"/>
    <x v="0"/>
    <n v="60"/>
    <n v="108.5"/>
    <x v="0"/>
    <x v="0"/>
    <s v="75"/>
    <n v="0"/>
    <n v="233"/>
    <n v="233"/>
    <x v="0"/>
    <n v="0"/>
    <x v="0"/>
  </r>
  <r>
    <x v="8"/>
    <x v="1"/>
    <x v="0"/>
    <n v="60"/>
    <s v="153"/>
    <x v="1"/>
    <x v="1"/>
    <s v="75"/>
    <n v="0"/>
    <n v="281"/>
    <n v="281"/>
    <x v="0"/>
    <n v="0"/>
    <x v="0"/>
  </r>
  <r>
    <x v="14"/>
    <x v="0"/>
    <x v="0"/>
    <n v="68"/>
    <s v="123"/>
    <x v="0"/>
    <x v="0"/>
    <s v="75"/>
    <n v="0"/>
    <n v="280"/>
    <n v="280"/>
    <x v="0"/>
    <n v="0"/>
    <x v="0"/>
  </r>
  <r>
    <x v="4"/>
    <x v="0"/>
    <x v="0"/>
    <n v="80"/>
    <s v="114"/>
    <x v="0"/>
    <x v="0"/>
    <s v="75"/>
    <n v="0"/>
    <n v="251"/>
    <n v="251"/>
    <x v="0"/>
    <n v="0"/>
    <x v="0"/>
  </r>
  <r>
    <x v="28"/>
    <x v="0"/>
    <x v="0"/>
    <n v="110"/>
    <s v="109"/>
    <x v="0"/>
    <x v="0"/>
    <s v="75"/>
    <n v="0"/>
    <n v="229"/>
    <n v="229"/>
    <x v="0"/>
    <n v="0"/>
    <x v="0"/>
  </r>
  <r>
    <x v="32"/>
    <x v="1"/>
    <x v="0"/>
    <n v="60"/>
    <s v="120"/>
    <x v="0"/>
    <x v="0"/>
    <s v="75"/>
    <n v="0"/>
    <n v="232"/>
    <n v="232"/>
    <x v="0"/>
    <n v="0"/>
    <x v="0"/>
  </r>
  <r>
    <x v="22"/>
    <x v="1"/>
    <x v="0"/>
    <n v="82"/>
    <s v="130"/>
    <x v="0"/>
    <x v="0"/>
    <s v="75"/>
    <n v="0"/>
    <n v="234"/>
    <n v="234"/>
    <x v="0"/>
    <n v="0"/>
    <x v="0"/>
  </r>
  <r>
    <x v="15"/>
    <x v="0"/>
    <x v="0"/>
    <n v="75"/>
    <s v="115"/>
    <x v="0"/>
    <x v="0"/>
    <s v="75"/>
    <n v="0"/>
    <n v="148"/>
    <n v="148"/>
    <x v="1"/>
    <n v="0"/>
    <x v="1"/>
  </r>
  <r>
    <x v="28"/>
    <x v="1"/>
    <x v="0"/>
    <n v="70"/>
    <s v="148"/>
    <x v="1"/>
    <x v="1"/>
    <s v="75"/>
    <n v="0"/>
    <n v="275"/>
    <n v="275"/>
    <x v="0"/>
    <n v="0"/>
    <x v="0"/>
  </r>
  <r>
    <x v="12"/>
    <x v="1"/>
    <x v="0"/>
    <n v="58"/>
    <s v="115"/>
    <x v="0"/>
    <x v="0"/>
    <s v="75"/>
    <n v="0"/>
    <n v="230"/>
    <n v="230"/>
    <x v="0"/>
    <n v="0"/>
    <x v="0"/>
  </r>
  <r>
    <x v="31"/>
    <x v="1"/>
    <x v="0"/>
    <n v="60"/>
    <n v="112.5"/>
    <x v="0"/>
    <x v="0"/>
    <s v="75"/>
    <n v="0"/>
    <n v="260"/>
    <n v="260"/>
    <x v="0"/>
    <n v="0"/>
    <x v="0"/>
  </r>
  <r>
    <x v="15"/>
    <x v="0"/>
    <x v="0"/>
    <n v="64"/>
    <s v="109"/>
    <x v="0"/>
    <x v="0"/>
    <s v="75"/>
    <n v="0"/>
    <n v="150"/>
    <n v="150"/>
    <x v="1"/>
    <n v="0"/>
    <x v="1"/>
  </r>
  <r>
    <x v="16"/>
    <x v="1"/>
    <x v="0"/>
    <n v="87"/>
    <s v="120"/>
    <x v="0"/>
    <x v="0"/>
    <s v="75"/>
    <n v="0"/>
    <n v="344"/>
    <n v="344"/>
    <x v="0"/>
    <n v="0"/>
    <x v="0"/>
  </r>
  <r>
    <x v="2"/>
    <x v="1"/>
    <x v="0"/>
    <n v="73"/>
    <s v="121"/>
    <x v="0"/>
    <x v="0"/>
    <s v="75"/>
    <n v="0"/>
    <n v="220"/>
    <n v="220"/>
    <x v="0"/>
    <n v="0"/>
    <x v="0"/>
  </r>
  <r>
    <x v="28"/>
    <x v="1"/>
    <x v="0"/>
    <n v="66"/>
    <s v="124"/>
    <x v="0"/>
    <x v="0"/>
    <s v="75"/>
    <n v="0"/>
    <n v="219"/>
    <n v="219"/>
    <x v="0"/>
    <n v="0"/>
    <x v="0"/>
  </r>
  <r>
    <x v="15"/>
    <x v="1"/>
    <x v="0"/>
    <n v="60"/>
    <n v="106.5"/>
    <x v="0"/>
    <x v="0"/>
    <s v="75"/>
    <n v="0"/>
    <n v="215"/>
    <n v="215"/>
    <x v="0"/>
    <n v="0"/>
    <x v="0"/>
  </r>
  <r>
    <x v="7"/>
    <x v="1"/>
    <x v="0"/>
    <n v="72"/>
    <s v="115"/>
    <x v="0"/>
    <x v="0"/>
    <s v="75"/>
    <n v="0"/>
    <n v="257"/>
    <n v="257"/>
    <x v="0"/>
    <n v="0"/>
    <x v="0"/>
  </r>
  <r>
    <x v="34"/>
    <x v="1"/>
    <x v="0"/>
    <n v="75"/>
    <s v="106"/>
    <x v="0"/>
    <x v="0"/>
    <s v="75"/>
    <n v="0"/>
    <n v="205"/>
    <n v="205"/>
    <x v="0"/>
    <n v="0"/>
    <x v="0"/>
  </r>
  <r>
    <x v="27"/>
    <x v="0"/>
    <x v="0"/>
    <n v="82"/>
    <s v="115"/>
    <x v="0"/>
    <x v="0"/>
    <s v="75"/>
    <n v="0"/>
    <n v="218"/>
    <n v="218"/>
    <x v="0"/>
    <n v="0"/>
    <x v="0"/>
  </r>
  <r>
    <x v="29"/>
    <x v="1"/>
    <x v="0"/>
    <n v="71"/>
    <s v="126"/>
    <x v="0"/>
    <x v="0"/>
    <s v="75"/>
    <n v="0"/>
    <n v="317"/>
    <n v="317"/>
    <x v="0"/>
    <n v="0"/>
    <x v="0"/>
  </r>
  <r>
    <x v="14"/>
    <x v="0"/>
    <x v="0"/>
    <n v="80"/>
    <n v="128.5"/>
    <x v="0"/>
    <x v="0"/>
    <s v="75"/>
    <n v="0"/>
    <n v="243"/>
    <n v="243"/>
    <x v="0"/>
    <n v="0"/>
    <x v="0"/>
  </r>
  <r>
    <x v="37"/>
    <x v="0"/>
    <x v="0"/>
    <n v="88"/>
    <s v="136"/>
    <x v="0"/>
    <x v="0"/>
    <s v="75"/>
    <n v="0"/>
    <n v="165"/>
    <n v="165"/>
    <x v="1"/>
    <n v="0"/>
    <x v="1"/>
  </r>
  <r>
    <x v="6"/>
    <x v="1"/>
    <x v="0"/>
    <n v="75"/>
    <s v="108"/>
    <x v="0"/>
    <x v="0"/>
    <s v="75"/>
    <n v="0"/>
    <n v="165"/>
    <n v="165"/>
    <x v="1"/>
    <n v="0"/>
    <x v="1"/>
  </r>
  <r>
    <x v="3"/>
    <x v="1"/>
    <x v="0"/>
    <n v="100"/>
    <s v="122"/>
    <x v="0"/>
    <x v="0"/>
    <s v="75"/>
    <n v="0"/>
    <n v="218"/>
    <n v="218"/>
    <x v="0"/>
    <n v="0"/>
    <x v="0"/>
  </r>
  <r>
    <x v="0"/>
    <x v="0"/>
    <x v="0"/>
    <n v="65"/>
    <s v="123"/>
    <x v="0"/>
    <x v="0"/>
    <s v="75"/>
    <n v="0"/>
    <n v="250"/>
    <n v="250"/>
    <x v="0"/>
    <n v="0"/>
    <x v="0"/>
  </r>
  <r>
    <x v="3"/>
    <x v="1"/>
    <x v="0"/>
    <n v="55"/>
    <s v="101"/>
    <x v="0"/>
    <x v="0"/>
    <s v="75"/>
    <n v="0"/>
    <n v="206"/>
    <n v="206"/>
    <x v="0"/>
    <n v="0"/>
    <x v="0"/>
  </r>
  <r>
    <x v="29"/>
    <x v="1"/>
    <x v="0"/>
    <n v="75"/>
    <s v="125"/>
    <x v="0"/>
    <x v="0"/>
    <s v="75"/>
    <n v="0"/>
    <n v="282"/>
    <n v="282"/>
    <x v="0"/>
    <n v="0"/>
    <x v="0"/>
  </r>
  <r>
    <x v="32"/>
    <x v="0"/>
    <x v="0"/>
    <n v="60"/>
    <s v="114"/>
    <x v="0"/>
    <x v="0"/>
    <s v="75"/>
    <n v="0"/>
    <n v="252"/>
    <n v="252"/>
    <x v="0"/>
    <n v="0"/>
    <x v="0"/>
  </r>
  <r>
    <x v="29"/>
    <x v="1"/>
    <x v="0"/>
    <n v="60"/>
    <s v="137"/>
    <x v="0"/>
    <x v="0"/>
    <s v="75"/>
    <n v="0"/>
    <n v="242"/>
    <n v="242"/>
    <x v="0"/>
    <n v="0"/>
    <x v="0"/>
  </r>
  <r>
    <x v="31"/>
    <x v="0"/>
    <x v="0"/>
    <n v="48"/>
    <s v="127"/>
    <x v="0"/>
    <x v="0"/>
    <s v="75"/>
    <n v="0"/>
    <n v="300"/>
    <n v="300"/>
    <x v="0"/>
    <n v="0"/>
    <x v="0"/>
  </r>
  <r>
    <x v="16"/>
    <x v="1"/>
    <x v="0"/>
    <n v="82"/>
    <s v="139"/>
    <x v="0"/>
    <x v="0"/>
    <s v="75"/>
    <n v="0"/>
    <n v="304"/>
    <n v="304"/>
    <x v="0"/>
    <n v="0"/>
    <x v="0"/>
  </r>
  <r>
    <x v="29"/>
    <x v="1"/>
    <x v="0"/>
    <n v="58"/>
    <n v="127.5"/>
    <x v="0"/>
    <x v="0"/>
    <s v="75"/>
    <n v="0"/>
    <n v="207"/>
    <n v="207"/>
    <x v="0"/>
    <n v="0"/>
    <x v="0"/>
  </r>
  <r>
    <x v="22"/>
    <x v="0"/>
    <x v="0"/>
    <n v="82"/>
    <s v="107"/>
    <x v="0"/>
    <x v="0"/>
    <s v="75"/>
    <n v="0"/>
    <n v="266"/>
    <n v="266"/>
    <x v="0"/>
    <n v="0"/>
    <x v="0"/>
  </r>
  <r>
    <x v="6"/>
    <x v="1"/>
    <x v="0"/>
    <n v="67"/>
    <s v="119"/>
    <x v="0"/>
    <x v="0"/>
    <s v="79"/>
    <n v="0"/>
    <n v="200"/>
    <n v="200"/>
    <x v="0"/>
    <n v="0"/>
    <x v="0"/>
  </r>
  <r>
    <x v="3"/>
    <x v="1"/>
    <x v="0"/>
    <n v="65"/>
    <s v="115"/>
    <x v="0"/>
    <x v="0"/>
    <s v="79"/>
    <n v="0"/>
    <n v="250"/>
    <n v="250"/>
    <x v="0"/>
    <n v="0"/>
    <x v="0"/>
  </r>
  <r>
    <x v="11"/>
    <x v="0"/>
    <x v="0"/>
    <n v="85"/>
    <n v="112.5"/>
    <x v="0"/>
    <x v="0"/>
    <s v="79"/>
    <n v="0"/>
    <n v="232"/>
    <n v="232"/>
    <x v="0"/>
    <n v="0"/>
    <x v="0"/>
  </r>
  <r>
    <x v="23"/>
    <x v="1"/>
    <x v="0"/>
    <n v="63"/>
    <s v="123"/>
    <x v="0"/>
    <x v="0"/>
    <s v="79"/>
    <n v="0"/>
    <n v="325"/>
    <n v="325"/>
    <x v="0"/>
    <n v="0"/>
    <x v="0"/>
  </r>
  <r>
    <x v="9"/>
    <x v="0"/>
    <x v="0"/>
    <n v="73"/>
    <n v="136.5"/>
    <x v="0"/>
    <x v="0"/>
    <s v="79"/>
    <n v="0"/>
    <n v="202"/>
    <n v="202"/>
    <x v="0"/>
    <n v="0"/>
    <x v="0"/>
  </r>
  <r>
    <x v="20"/>
    <x v="0"/>
    <x v="0"/>
    <n v="75"/>
    <s v="114"/>
    <x v="0"/>
    <x v="0"/>
    <s v="79"/>
    <n v="0"/>
    <n v="193"/>
    <n v="193"/>
    <x v="1"/>
    <n v="0"/>
    <x v="1"/>
  </r>
  <r>
    <x v="16"/>
    <x v="1"/>
    <x v="0"/>
    <n v="75"/>
    <s v="138"/>
    <x v="0"/>
    <x v="0"/>
    <s v="79"/>
    <n v="0"/>
    <n v="355"/>
    <n v="355"/>
    <x v="0"/>
    <n v="0"/>
    <x v="0"/>
  </r>
  <r>
    <x v="30"/>
    <x v="1"/>
    <x v="0"/>
    <n v="70"/>
    <s v="141"/>
    <x v="1"/>
    <x v="1"/>
    <s v="79"/>
    <n v="0"/>
    <n v="278"/>
    <n v="278"/>
    <x v="0"/>
    <n v="0"/>
    <x v="0"/>
  </r>
  <r>
    <x v="20"/>
    <x v="0"/>
    <x v="0"/>
    <n v="106"/>
    <s v="134"/>
    <x v="0"/>
    <x v="0"/>
    <s v="79"/>
    <n v="0"/>
    <n v="271"/>
    <n v="271"/>
    <x v="0"/>
    <n v="0"/>
    <x v="0"/>
  </r>
  <r>
    <x v="17"/>
    <x v="0"/>
    <x v="0"/>
    <n v="85"/>
    <s v="124"/>
    <x v="0"/>
    <x v="0"/>
    <s v="79"/>
    <n v="0"/>
    <n v="210"/>
    <n v="210"/>
    <x v="0"/>
    <n v="0"/>
    <x v="0"/>
  </r>
  <r>
    <x v="12"/>
    <x v="1"/>
    <x v="0"/>
    <n v="60"/>
    <s v="116"/>
    <x v="0"/>
    <x v="0"/>
    <s v="79"/>
    <n v="0"/>
    <n v="225"/>
    <n v="225"/>
    <x v="0"/>
    <n v="0"/>
    <x v="0"/>
  </r>
  <r>
    <x v="11"/>
    <x v="0"/>
    <x v="0"/>
    <n v="78"/>
    <s v="131"/>
    <x v="0"/>
    <x v="0"/>
    <s v="79"/>
    <n v="0"/>
    <n v="247"/>
    <n v="247"/>
    <x v="0"/>
    <n v="0"/>
    <x v="0"/>
  </r>
  <r>
    <x v="12"/>
    <x v="1"/>
    <x v="0"/>
    <n v="85"/>
    <s v="118"/>
    <x v="0"/>
    <x v="0"/>
    <s v="79"/>
    <n v="0"/>
    <n v="253"/>
    <n v="253"/>
    <x v="0"/>
    <n v="0"/>
    <x v="0"/>
  </r>
  <r>
    <x v="1"/>
    <x v="1"/>
    <x v="0"/>
    <n v="93"/>
    <s v="116"/>
    <x v="0"/>
    <x v="0"/>
    <s v="79"/>
    <n v="0"/>
    <n v="250"/>
    <n v="250"/>
    <x v="0"/>
    <n v="0"/>
    <x v="0"/>
  </r>
  <r>
    <x v="31"/>
    <x v="1"/>
    <x v="0"/>
    <n v="81"/>
    <s v="123"/>
    <x v="0"/>
    <x v="0"/>
    <s v="79"/>
    <n v="0"/>
    <n v="265"/>
    <n v="265"/>
    <x v="0"/>
    <n v="0"/>
    <x v="0"/>
  </r>
  <r>
    <x v="5"/>
    <x v="0"/>
    <x v="0"/>
    <n v="85"/>
    <s v="121"/>
    <x v="0"/>
    <x v="0"/>
    <s v="79"/>
    <n v="0"/>
    <n v="262"/>
    <n v="262"/>
    <x v="0"/>
    <n v="0"/>
    <x v="0"/>
  </r>
  <r>
    <x v="3"/>
    <x v="1"/>
    <x v="0"/>
    <n v="70"/>
    <s v="113"/>
    <x v="0"/>
    <x v="0"/>
    <s v="79"/>
    <n v="0"/>
    <n v="170"/>
    <n v="170"/>
    <x v="1"/>
    <n v="0"/>
    <x v="1"/>
  </r>
  <r>
    <x v="13"/>
    <x v="0"/>
    <x v="0"/>
    <n v="60"/>
    <s v="127"/>
    <x v="0"/>
    <x v="0"/>
    <s v="79"/>
    <n v="0"/>
    <n v="234"/>
    <n v="234"/>
    <x v="0"/>
    <n v="0"/>
    <x v="0"/>
  </r>
  <r>
    <x v="3"/>
    <x v="1"/>
    <x v="0"/>
    <n v="82"/>
    <n v="142.5"/>
    <x v="1"/>
    <x v="1"/>
    <s v="79"/>
    <n v="0"/>
    <n v="230"/>
    <n v="230"/>
    <x v="0"/>
    <n v="0"/>
    <x v="0"/>
  </r>
  <r>
    <x v="7"/>
    <x v="1"/>
    <x v="0"/>
    <n v="60"/>
    <s v="112"/>
    <x v="0"/>
    <x v="0"/>
    <s v="79"/>
    <n v="0"/>
    <n v="170"/>
    <n v="170"/>
    <x v="1"/>
    <n v="0"/>
    <x v="1"/>
  </r>
  <r>
    <x v="23"/>
    <x v="0"/>
    <x v="0"/>
    <n v="60"/>
    <n v="119.5"/>
    <x v="0"/>
    <x v="0"/>
    <s v="79"/>
    <n v="0"/>
    <n v="241"/>
    <n v="241"/>
    <x v="0"/>
    <n v="0"/>
    <x v="0"/>
  </r>
  <r>
    <x v="30"/>
    <x v="1"/>
    <x v="0"/>
    <n v="78"/>
    <s v="142"/>
    <x v="1"/>
    <x v="1"/>
    <s v="79"/>
    <n v="0"/>
    <n v="410"/>
    <n v="410"/>
    <x v="0"/>
    <n v="0"/>
    <x v="0"/>
  </r>
  <r>
    <x v="5"/>
    <x v="1"/>
    <x v="0"/>
    <n v="72"/>
    <s v="124"/>
    <x v="0"/>
    <x v="0"/>
    <s v="79"/>
    <n v="0"/>
    <n v="229"/>
    <n v="229"/>
    <x v="0"/>
    <n v="0"/>
    <x v="0"/>
  </r>
  <r>
    <x v="1"/>
    <x v="0"/>
    <x v="0"/>
    <n v="70"/>
    <s v="128"/>
    <x v="0"/>
    <x v="0"/>
    <s v="79"/>
    <n v="0"/>
    <n v="258"/>
    <n v="258"/>
    <x v="0"/>
    <n v="0"/>
    <x v="0"/>
  </r>
  <r>
    <x v="22"/>
    <x v="0"/>
    <x v="0"/>
    <n v="67"/>
    <s v="110"/>
    <x v="0"/>
    <x v="0"/>
    <s v="79"/>
    <n v="0"/>
    <n v="285"/>
    <n v="285"/>
    <x v="0"/>
    <n v="0"/>
    <x v="0"/>
  </r>
  <r>
    <x v="0"/>
    <x v="1"/>
    <x v="0"/>
    <n v="75"/>
    <s v="138"/>
    <x v="0"/>
    <x v="0"/>
    <s v="79"/>
    <n v="0"/>
    <n v="243"/>
    <n v="243"/>
    <x v="0"/>
    <n v="0"/>
    <x v="0"/>
  </r>
  <r>
    <x v="25"/>
    <x v="0"/>
    <x v="0"/>
    <n v="75"/>
    <n v="132.5"/>
    <x v="0"/>
    <x v="0"/>
    <s v="79"/>
    <n v="0"/>
    <n v="275"/>
    <n v="275"/>
    <x v="0"/>
    <n v="0"/>
    <x v="0"/>
  </r>
  <r>
    <x v="17"/>
    <x v="0"/>
    <x v="0"/>
    <n v="60"/>
    <s v="125"/>
    <x v="0"/>
    <x v="0"/>
    <s v="79"/>
    <n v="0"/>
    <n v="181"/>
    <n v="181"/>
    <x v="1"/>
    <n v="0"/>
    <x v="1"/>
  </r>
  <r>
    <x v="18"/>
    <x v="0"/>
    <x v="0"/>
    <n v="70"/>
    <s v="131"/>
    <x v="0"/>
    <x v="0"/>
    <s v="79"/>
    <n v="0"/>
    <n v="267"/>
    <n v="267"/>
    <x v="0"/>
    <n v="0"/>
    <x v="0"/>
  </r>
  <r>
    <x v="27"/>
    <x v="1"/>
    <x v="0"/>
    <n v="84"/>
    <n v="151.5"/>
    <x v="1"/>
    <x v="1"/>
    <s v="79"/>
    <n v="0"/>
    <n v="285"/>
    <n v="285"/>
    <x v="0"/>
    <n v="0"/>
    <x v="0"/>
  </r>
  <r>
    <x v="23"/>
    <x v="1"/>
    <x v="0"/>
    <n v="70"/>
    <n v="123.5"/>
    <x v="0"/>
    <x v="0"/>
    <s v="79"/>
    <n v="0"/>
    <n v="261"/>
    <n v="261"/>
    <x v="0"/>
    <n v="0"/>
    <x v="0"/>
  </r>
  <r>
    <x v="12"/>
    <x v="1"/>
    <x v="0"/>
    <n v="96"/>
    <s v="144"/>
    <x v="1"/>
    <x v="1"/>
    <s v="79"/>
    <n v="0"/>
    <n v="214"/>
    <n v="214"/>
    <x v="0"/>
    <n v="0"/>
    <x v="0"/>
  </r>
  <r>
    <x v="14"/>
    <x v="0"/>
    <x v="0"/>
    <n v="64"/>
    <s v="130"/>
    <x v="0"/>
    <x v="0"/>
    <s v="79"/>
    <n v="0"/>
    <n v="212"/>
    <n v="212"/>
    <x v="0"/>
    <n v="0"/>
    <x v="0"/>
  </r>
  <r>
    <x v="22"/>
    <x v="1"/>
    <x v="0"/>
    <n v="86"/>
    <s v="137"/>
    <x v="0"/>
    <x v="0"/>
    <s v="79"/>
    <n v="0"/>
    <n v="300"/>
    <n v="300"/>
    <x v="0"/>
    <n v="0"/>
    <x v="0"/>
  </r>
  <r>
    <x v="18"/>
    <x v="0"/>
    <x v="0"/>
    <n v="60"/>
    <s v="114"/>
    <x v="0"/>
    <x v="0"/>
    <s v="79"/>
    <n v="0"/>
    <n v="195"/>
    <n v="195"/>
    <x v="1"/>
    <n v="0"/>
    <x v="1"/>
  </r>
  <r>
    <x v="9"/>
    <x v="1"/>
    <x v="0"/>
    <n v="85"/>
    <s v="116"/>
    <x v="0"/>
    <x v="0"/>
    <s v="79"/>
    <n v="0"/>
    <n v="243"/>
    <n v="243"/>
    <x v="0"/>
    <n v="0"/>
    <x v="0"/>
  </r>
  <r>
    <x v="29"/>
    <x v="0"/>
    <x v="0"/>
    <n v="66"/>
    <s v="126"/>
    <x v="0"/>
    <x v="0"/>
    <s v="79"/>
    <n v="0"/>
    <n v="164"/>
    <n v="164"/>
    <x v="1"/>
    <n v="0"/>
    <x v="1"/>
  </r>
  <r>
    <x v="34"/>
    <x v="0"/>
    <x v="0"/>
    <n v="70"/>
    <s v="139"/>
    <x v="0"/>
    <x v="0"/>
    <s v="79"/>
    <n v="0"/>
    <n v="259"/>
    <n v="259"/>
    <x v="0"/>
    <n v="0"/>
    <x v="0"/>
  </r>
  <r>
    <x v="4"/>
    <x v="0"/>
    <x v="0"/>
    <n v="74"/>
    <s v="123"/>
    <x v="0"/>
    <x v="0"/>
    <s v="79"/>
    <n v="0"/>
    <n v="178"/>
    <n v="178"/>
    <x v="1"/>
    <n v="0"/>
    <x v="1"/>
  </r>
  <r>
    <x v="29"/>
    <x v="1"/>
    <x v="0"/>
    <n v="57"/>
    <s v="175"/>
    <x v="1"/>
    <x v="1"/>
    <s v="79"/>
    <n v="0"/>
    <n v="282"/>
    <n v="282"/>
    <x v="0"/>
    <n v="0"/>
    <x v="0"/>
  </r>
  <r>
    <x v="5"/>
    <x v="1"/>
    <x v="0"/>
    <n v="75"/>
    <s v="127"/>
    <x v="0"/>
    <x v="0"/>
    <s v="79"/>
    <n v="0"/>
    <n v="232"/>
    <n v="232"/>
    <x v="0"/>
    <n v="0"/>
    <x v="0"/>
  </r>
  <r>
    <x v="13"/>
    <x v="1"/>
    <x v="0"/>
    <n v="75"/>
    <s v="111"/>
    <x v="0"/>
    <x v="0"/>
    <s v="79"/>
    <n v="0"/>
    <n v="185"/>
    <n v="185"/>
    <x v="1"/>
    <n v="0"/>
    <x v="1"/>
  </r>
  <r>
    <x v="14"/>
    <x v="1"/>
    <x v="0"/>
    <n v="90"/>
    <s v="131"/>
    <x v="0"/>
    <x v="0"/>
    <s v="79"/>
    <n v="0"/>
    <n v="246"/>
    <n v="246"/>
    <x v="0"/>
    <n v="0"/>
    <x v="0"/>
  </r>
  <r>
    <x v="28"/>
    <x v="0"/>
    <x v="0"/>
    <n v="55"/>
    <s v="155"/>
    <x v="1"/>
    <x v="1"/>
    <s v="79"/>
    <n v="0"/>
    <n v="178"/>
    <n v="178"/>
    <x v="1"/>
    <n v="0"/>
    <x v="1"/>
  </r>
  <r>
    <x v="11"/>
    <x v="1"/>
    <x v="0"/>
    <n v="82"/>
    <n v="146.5"/>
    <x v="1"/>
    <x v="1"/>
    <s v="79"/>
    <n v="0"/>
    <n v="202"/>
    <n v="202"/>
    <x v="0"/>
    <n v="0"/>
    <x v="0"/>
  </r>
  <r>
    <x v="28"/>
    <x v="1"/>
    <x v="0"/>
    <n v="96"/>
    <s v="125"/>
    <x v="0"/>
    <x v="0"/>
    <s v="79"/>
    <n v="0"/>
    <n v="235"/>
    <n v="235"/>
    <x v="0"/>
    <n v="0"/>
    <x v="0"/>
  </r>
  <r>
    <x v="22"/>
    <x v="1"/>
    <x v="0"/>
    <n v="96"/>
    <s v="111"/>
    <x v="0"/>
    <x v="0"/>
    <s v="79"/>
    <n v="0"/>
    <n v="209"/>
    <n v="209"/>
    <x v="0"/>
    <n v="0"/>
    <x v="0"/>
  </r>
  <r>
    <x v="21"/>
    <x v="0"/>
    <x v="0"/>
    <n v="85"/>
    <s v="128"/>
    <x v="0"/>
    <x v="0"/>
    <s v="79"/>
    <n v="0"/>
    <n v="258"/>
    <n v="258"/>
    <x v="0"/>
    <n v="0"/>
    <x v="0"/>
  </r>
  <r>
    <x v="34"/>
    <x v="1"/>
    <x v="0"/>
    <n v="75"/>
    <s v="137"/>
    <x v="0"/>
    <x v="0"/>
    <s v="79"/>
    <n v="0"/>
    <n v="230"/>
    <n v="230"/>
    <x v="0"/>
    <n v="0"/>
    <x v="0"/>
  </r>
  <r>
    <x v="12"/>
    <x v="1"/>
    <x v="0"/>
    <n v="70"/>
    <s v="118"/>
    <x v="0"/>
    <x v="0"/>
    <s v="79"/>
    <n v="0"/>
    <n v="212"/>
    <n v="212"/>
    <x v="0"/>
    <n v="0"/>
    <x v="0"/>
  </r>
  <r>
    <x v="17"/>
    <x v="1"/>
    <x v="0"/>
    <n v="85"/>
    <s v="111"/>
    <x v="0"/>
    <x v="0"/>
    <s v="79"/>
    <n v="0"/>
    <n v="179"/>
    <n v="179"/>
    <x v="1"/>
    <n v="0"/>
    <x v="1"/>
  </r>
  <r>
    <x v="10"/>
    <x v="0"/>
    <x v="0"/>
    <n v="67"/>
    <s v="109"/>
    <x v="0"/>
    <x v="0"/>
    <s v="79"/>
    <n v="0"/>
    <n v="275"/>
    <n v="275"/>
    <x v="0"/>
    <n v="0"/>
    <x v="0"/>
  </r>
  <r>
    <x v="22"/>
    <x v="1"/>
    <x v="0"/>
    <n v="65"/>
    <n v="129.5"/>
    <x v="0"/>
    <x v="0"/>
    <s v="83"/>
    <n v="0"/>
    <n v="235"/>
    <n v="235"/>
    <x v="0"/>
    <n v="0"/>
    <x v="0"/>
  </r>
  <r>
    <x v="29"/>
    <x v="0"/>
    <x v="0"/>
    <n v="63"/>
    <s v="129"/>
    <x v="0"/>
    <x v="0"/>
    <s v="83"/>
    <n v="0"/>
    <n v="273"/>
    <n v="273"/>
    <x v="0"/>
    <n v="0"/>
    <x v="0"/>
  </r>
  <r>
    <x v="17"/>
    <x v="1"/>
    <x v="0"/>
    <n v="73"/>
    <s v="125"/>
    <x v="0"/>
    <x v="0"/>
    <s v="83"/>
    <n v="0"/>
    <n v="237"/>
    <n v="237"/>
    <x v="0"/>
    <n v="0"/>
    <x v="0"/>
  </r>
  <r>
    <x v="10"/>
    <x v="1"/>
    <x v="0"/>
    <n v="63"/>
    <s v="123"/>
    <x v="0"/>
    <x v="0"/>
    <s v="83"/>
    <n v="0"/>
    <n v="370"/>
    <n v="370"/>
    <x v="0"/>
    <n v="0"/>
    <x v="0"/>
  </r>
  <r>
    <x v="5"/>
    <x v="1"/>
    <x v="0"/>
    <n v="90"/>
    <s v="112"/>
    <x v="0"/>
    <x v="0"/>
    <s v="83"/>
    <n v="0"/>
    <n v="145"/>
    <n v="145"/>
    <x v="1"/>
    <n v="0"/>
    <x v="1"/>
  </r>
  <r>
    <x v="6"/>
    <x v="0"/>
    <x v="0"/>
    <n v="58"/>
    <n v="128.5"/>
    <x v="0"/>
    <x v="0"/>
    <s v="83"/>
    <n v="0"/>
    <n v="166"/>
    <n v="166"/>
    <x v="1"/>
    <n v="0"/>
    <x v="1"/>
  </r>
  <r>
    <x v="1"/>
    <x v="1"/>
    <x v="0"/>
    <n v="76"/>
    <s v="133"/>
    <x v="0"/>
    <x v="0"/>
    <s v="83"/>
    <n v="0"/>
    <n v="262"/>
    <n v="262"/>
    <x v="0"/>
    <n v="0"/>
    <x v="0"/>
  </r>
  <r>
    <x v="2"/>
    <x v="0"/>
    <x v="0"/>
    <n v="95"/>
    <s v="138"/>
    <x v="0"/>
    <x v="0"/>
    <s v="83"/>
    <n v="0"/>
    <n v="266"/>
    <n v="266"/>
    <x v="0"/>
    <n v="0"/>
    <x v="0"/>
  </r>
  <r>
    <x v="18"/>
    <x v="0"/>
    <x v="0"/>
    <n v="75"/>
    <s v="114"/>
    <x v="0"/>
    <x v="0"/>
    <s v="83"/>
    <n v="0"/>
    <n v="268"/>
    <n v="268"/>
    <x v="0"/>
    <n v="0"/>
    <x v="0"/>
  </r>
  <r>
    <x v="23"/>
    <x v="1"/>
    <x v="0"/>
    <n v="80"/>
    <s v="199"/>
    <x v="1"/>
    <x v="1"/>
    <s v="83"/>
    <n v="0"/>
    <n v="335"/>
    <n v="335"/>
    <x v="0"/>
    <n v="0"/>
    <x v="0"/>
  </r>
  <r>
    <x v="30"/>
    <x v="0"/>
    <x v="0"/>
    <n v="57"/>
    <s v="127"/>
    <x v="0"/>
    <x v="0"/>
    <s v="83"/>
    <n v="0"/>
    <n v="236"/>
    <n v="236"/>
    <x v="0"/>
    <n v="0"/>
    <x v="0"/>
  </r>
  <r>
    <x v="18"/>
    <x v="1"/>
    <x v="0"/>
    <n v="85"/>
    <s v="122"/>
    <x v="0"/>
    <x v="0"/>
    <s v="83"/>
    <n v="0"/>
    <n v="187"/>
    <n v="187"/>
    <x v="1"/>
    <n v="0"/>
    <x v="1"/>
  </r>
  <r>
    <x v="14"/>
    <x v="1"/>
    <x v="0"/>
    <n v="65"/>
    <s v="125"/>
    <x v="0"/>
    <x v="0"/>
    <s v="83"/>
    <n v="0"/>
    <n v="273"/>
    <n v="273"/>
    <x v="0"/>
    <n v="0"/>
    <x v="0"/>
  </r>
  <r>
    <x v="17"/>
    <x v="0"/>
    <x v="0"/>
    <n v="75"/>
    <s v="124"/>
    <x v="0"/>
    <x v="0"/>
    <s v="83"/>
    <n v="0"/>
    <n v="190"/>
    <n v="190"/>
    <x v="1"/>
    <n v="0"/>
    <x v="1"/>
  </r>
  <r>
    <x v="9"/>
    <x v="1"/>
    <x v="0"/>
    <n v="66"/>
    <s v="124"/>
    <x v="0"/>
    <x v="0"/>
    <s v="83"/>
    <n v="0"/>
    <n v="180"/>
    <n v="180"/>
    <x v="1"/>
    <n v="0"/>
    <x v="1"/>
  </r>
  <r>
    <x v="13"/>
    <x v="0"/>
    <x v="0"/>
    <n v="75"/>
    <s v="115"/>
    <x v="0"/>
    <x v="0"/>
    <s v="83"/>
    <n v="0"/>
    <n v="204"/>
    <n v="204"/>
    <x v="0"/>
    <n v="0"/>
    <x v="0"/>
  </r>
  <r>
    <x v="8"/>
    <x v="1"/>
    <x v="0"/>
    <n v="75"/>
    <s v="140"/>
    <x v="1"/>
    <x v="1"/>
    <s v="83"/>
    <n v="0"/>
    <n v="340"/>
    <n v="340"/>
    <x v="0"/>
    <n v="0"/>
    <x v="0"/>
  </r>
  <r>
    <x v="0"/>
    <x v="0"/>
    <x v="0"/>
    <n v="88"/>
    <n v="136.5"/>
    <x v="0"/>
    <x v="0"/>
    <s v="83"/>
    <n v="0"/>
    <n v="254"/>
    <n v="254"/>
    <x v="0"/>
    <n v="0"/>
    <x v="0"/>
  </r>
  <r>
    <x v="10"/>
    <x v="0"/>
    <x v="0"/>
    <n v="75"/>
    <s v="123"/>
    <x v="0"/>
    <x v="0"/>
    <s v="83"/>
    <n v="0"/>
    <n v="157"/>
    <n v="157"/>
    <x v="1"/>
    <n v="0"/>
    <x v="1"/>
  </r>
  <r>
    <x v="14"/>
    <x v="0"/>
    <x v="0"/>
    <n v="75"/>
    <s v="126"/>
    <x v="0"/>
    <x v="0"/>
    <s v="83"/>
    <n v="0"/>
    <n v="232"/>
    <n v="232"/>
    <x v="0"/>
    <n v="0"/>
    <x v="0"/>
  </r>
  <r>
    <x v="28"/>
    <x v="1"/>
    <x v="0"/>
    <n v="63"/>
    <s v="135"/>
    <x v="0"/>
    <x v="0"/>
    <s v="83"/>
    <n v="0"/>
    <n v="281"/>
    <n v="281"/>
    <x v="0"/>
    <n v="0"/>
    <x v="0"/>
  </r>
  <r>
    <x v="13"/>
    <x v="0"/>
    <x v="0"/>
    <n v="72"/>
    <n v="123.5"/>
    <x v="0"/>
    <x v="0"/>
    <s v="83"/>
    <n v="0"/>
    <n v="209"/>
    <n v="209"/>
    <x v="0"/>
    <n v="0"/>
    <x v="0"/>
  </r>
  <r>
    <x v="24"/>
    <x v="0"/>
    <x v="0"/>
    <n v="75"/>
    <s v="130"/>
    <x v="0"/>
    <x v="0"/>
    <s v="83"/>
    <n v="0"/>
    <n v="234"/>
    <n v="234"/>
    <x v="0"/>
    <n v="0"/>
    <x v="0"/>
  </r>
  <r>
    <x v="14"/>
    <x v="0"/>
    <x v="0"/>
    <n v="80"/>
    <s v="127"/>
    <x v="0"/>
    <x v="0"/>
    <s v="83"/>
    <n v="0"/>
    <n v="194"/>
    <n v="194"/>
    <x v="1"/>
    <n v="0"/>
    <x v="1"/>
  </r>
  <r>
    <x v="29"/>
    <x v="1"/>
    <x v="0"/>
    <n v="87"/>
    <n v="184.5"/>
    <x v="1"/>
    <x v="1"/>
    <s v="83"/>
    <n v="0"/>
    <n v="390"/>
    <n v="390"/>
    <x v="0"/>
    <n v="0"/>
    <x v="0"/>
  </r>
  <r>
    <x v="24"/>
    <x v="0"/>
    <x v="0"/>
    <n v="65"/>
    <s v="120"/>
    <x v="0"/>
    <x v="0"/>
    <s v="83"/>
    <n v="0"/>
    <n v="250"/>
    <n v="250"/>
    <x v="0"/>
    <n v="0"/>
    <x v="0"/>
  </r>
  <r>
    <x v="4"/>
    <x v="1"/>
    <x v="0"/>
    <n v="70"/>
    <s v="116"/>
    <x v="0"/>
    <x v="0"/>
    <s v="83"/>
    <n v="0"/>
    <n v="274"/>
    <n v="274"/>
    <x v="0"/>
    <n v="0"/>
    <x v="0"/>
  </r>
  <r>
    <x v="11"/>
    <x v="0"/>
    <x v="0"/>
    <n v="75"/>
    <s v="134"/>
    <x v="0"/>
    <x v="0"/>
    <s v="83"/>
    <n v="0"/>
    <n v="210"/>
    <n v="210"/>
    <x v="0"/>
    <n v="0"/>
    <x v="0"/>
  </r>
  <r>
    <x v="2"/>
    <x v="0"/>
    <x v="0"/>
    <n v="68"/>
    <s v="128"/>
    <x v="0"/>
    <x v="0"/>
    <s v="83"/>
    <n v="0"/>
    <n v="200"/>
    <n v="200"/>
    <x v="0"/>
    <n v="0"/>
    <x v="0"/>
  </r>
  <r>
    <x v="4"/>
    <x v="1"/>
    <x v="0"/>
    <n v="95"/>
    <s v="117"/>
    <x v="0"/>
    <x v="0"/>
    <s v="83"/>
    <n v="0"/>
    <n v="199"/>
    <n v="199"/>
    <x v="1"/>
    <n v="0"/>
    <x v="1"/>
  </r>
  <r>
    <x v="24"/>
    <x v="1"/>
    <x v="0"/>
    <n v="75"/>
    <s v="121"/>
    <x v="0"/>
    <x v="0"/>
    <s v="83"/>
    <n v="0"/>
    <n v="302"/>
    <n v="302"/>
    <x v="0"/>
    <n v="0"/>
    <x v="0"/>
  </r>
  <r>
    <x v="17"/>
    <x v="1"/>
    <x v="0"/>
    <n v="75"/>
    <s v="118"/>
    <x v="0"/>
    <x v="0"/>
    <s v="83"/>
    <n v="0"/>
    <n v="295"/>
    <n v="295"/>
    <x v="0"/>
    <n v="0"/>
    <x v="0"/>
  </r>
  <r>
    <x v="0"/>
    <x v="1"/>
    <x v="0"/>
    <n v="67"/>
    <n v="131.5"/>
    <x v="0"/>
    <x v="0"/>
    <s v="83"/>
    <n v="0"/>
    <n v="248"/>
    <n v="248"/>
    <x v="0"/>
    <n v="0"/>
    <x v="0"/>
  </r>
  <r>
    <x v="12"/>
    <x v="1"/>
    <x v="0"/>
    <n v="78"/>
    <s v="122"/>
    <x v="0"/>
    <x v="0"/>
    <s v="83"/>
    <n v="0"/>
    <n v="192"/>
    <n v="192"/>
    <x v="1"/>
    <n v="0"/>
    <x v="1"/>
  </r>
  <r>
    <x v="22"/>
    <x v="0"/>
    <x v="0"/>
    <n v="78"/>
    <s v="114"/>
    <x v="0"/>
    <x v="0"/>
    <s v="83"/>
    <n v="0"/>
    <n v="340"/>
    <n v="340"/>
    <x v="0"/>
    <n v="0"/>
    <x v="0"/>
  </r>
  <r>
    <x v="14"/>
    <x v="0"/>
    <x v="0"/>
    <n v="58"/>
    <s v="113"/>
    <x v="0"/>
    <x v="0"/>
    <s v="83"/>
    <n v="0"/>
    <n v="220"/>
    <n v="220"/>
    <x v="0"/>
    <n v="0"/>
    <x v="0"/>
  </r>
  <r>
    <x v="31"/>
    <x v="0"/>
    <x v="0"/>
    <n v="62"/>
    <s v="122"/>
    <x v="0"/>
    <x v="0"/>
    <s v="83"/>
    <n v="0"/>
    <n v="239"/>
    <n v="239"/>
    <x v="0"/>
    <n v="0"/>
    <x v="0"/>
  </r>
  <r>
    <x v="0"/>
    <x v="1"/>
    <x v="0"/>
    <n v="63"/>
    <n v="127.5"/>
    <x v="0"/>
    <x v="0"/>
    <s v="83"/>
    <n v="0"/>
    <n v="278"/>
    <n v="278"/>
    <x v="0"/>
    <n v="0"/>
    <x v="0"/>
  </r>
  <r>
    <x v="17"/>
    <x v="1"/>
    <x v="0"/>
    <n v="60"/>
    <s v="127"/>
    <x v="0"/>
    <x v="0"/>
    <s v="83"/>
    <n v="0"/>
    <n v="193"/>
    <n v="193"/>
    <x v="1"/>
    <n v="0"/>
    <x v="1"/>
  </r>
  <r>
    <x v="1"/>
    <x v="1"/>
    <x v="0"/>
    <n v="77"/>
    <n v="129.5"/>
    <x v="0"/>
    <x v="0"/>
    <s v="83"/>
    <n v="0"/>
    <n v="195"/>
    <n v="195"/>
    <x v="1"/>
    <n v="0"/>
    <x v="1"/>
  </r>
  <r>
    <x v="4"/>
    <x v="1"/>
    <x v="0"/>
    <n v="65"/>
    <s v="125"/>
    <x v="0"/>
    <x v="0"/>
    <s v="83"/>
    <n v="0"/>
    <n v="219"/>
    <n v="219"/>
    <x v="0"/>
    <n v="0"/>
    <x v="0"/>
  </r>
  <r>
    <x v="7"/>
    <x v="1"/>
    <x v="0"/>
    <n v="70"/>
    <s v="125"/>
    <x v="0"/>
    <x v="0"/>
    <s v="83"/>
    <n v="0"/>
    <n v="232"/>
    <n v="232"/>
    <x v="0"/>
    <n v="0"/>
    <x v="0"/>
  </r>
  <r>
    <x v="2"/>
    <x v="1"/>
    <x v="0"/>
    <n v="65"/>
    <s v="110"/>
    <x v="0"/>
    <x v="0"/>
    <s v="83"/>
    <n v="0"/>
    <n v="292"/>
    <n v="292"/>
    <x v="0"/>
    <n v="0"/>
    <x v="0"/>
  </r>
  <r>
    <x v="6"/>
    <x v="0"/>
    <x v="0"/>
    <n v="58"/>
    <s v="113"/>
    <x v="0"/>
    <x v="0"/>
    <s v="83"/>
    <n v="0"/>
    <n v="228"/>
    <n v="228"/>
    <x v="0"/>
    <n v="0"/>
    <x v="0"/>
  </r>
  <r>
    <x v="10"/>
    <x v="1"/>
    <x v="0"/>
    <n v="75"/>
    <s v="137"/>
    <x v="0"/>
    <x v="0"/>
    <s v="83"/>
    <n v="0"/>
    <n v="291"/>
    <n v="291"/>
    <x v="0"/>
    <n v="0"/>
    <x v="0"/>
  </r>
  <r>
    <x v="27"/>
    <x v="1"/>
    <x v="0"/>
    <n v="60"/>
    <s v="135"/>
    <x v="0"/>
    <x v="0"/>
    <s v="83"/>
    <n v="0"/>
    <n v="264"/>
    <n v="264"/>
    <x v="0"/>
    <n v="0"/>
    <x v="0"/>
  </r>
  <r>
    <x v="23"/>
    <x v="0"/>
    <x v="0"/>
    <n v="80"/>
    <n v="140.5"/>
    <x v="1"/>
    <x v="1"/>
    <s v="83"/>
    <n v="0"/>
    <n v="213"/>
    <n v="213"/>
    <x v="0"/>
    <n v="0"/>
    <x v="0"/>
  </r>
  <r>
    <x v="13"/>
    <x v="0"/>
    <x v="0"/>
    <n v="69"/>
    <s v="149"/>
    <x v="1"/>
    <x v="1"/>
    <s v="83"/>
    <n v="0"/>
    <n v="213"/>
    <n v="213"/>
    <x v="0"/>
    <n v="0"/>
    <x v="0"/>
  </r>
  <r>
    <x v="22"/>
    <x v="0"/>
    <x v="0"/>
    <n v="70"/>
    <n v="157.5"/>
    <x v="1"/>
    <x v="1"/>
    <s v="83"/>
    <n v="0"/>
    <n v="269"/>
    <n v="269"/>
    <x v="0"/>
    <n v="0"/>
    <x v="0"/>
  </r>
  <r>
    <x v="15"/>
    <x v="0"/>
    <x v="0"/>
    <n v="92"/>
    <s v="121"/>
    <x v="0"/>
    <x v="0"/>
    <s v="83"/>
    <n v="0"/>
    <n v="235"/>
    <n v="235"/>
    <x v="0"/>
    <n v="0"/>
    <x v="0"/>
  </r>
  <r>
    <x v="31"/>
    <x v="1"/>
    <x v="0"/>
    <n v="90"/>
    <s v="133"/>
    <x v="0"/>
    <x v="0"/>
    <s v="83"/>
    <n v="0"/>
    <n v="271"/>
    <n v="271"/>
    <x v="0"/>
    <n v="0"/>
    <x v="0"/>
  </r>
  <r>
    <x v="22"/>
    <x v="1"/>
    <x v="0"/>
    <n v="80"/>
    <n v="133.5"/>
    <x v="0"/>
    <x v="0"/>
    <s v="83"/>
    <n v="0"/>
    <n v="269"/>
    <n v="269"/>
    <x v="0"/>
    <n v="0"/>
    <x v="0"/>
  </r>
  <r>
    <x v="28"/>
    <x v="1"/>
    <x v="0"/>
    <n v="72"/>
    <s v="154"/>
    <x v="1"/>
    <x v="1"/>
    <s v="87"/>
    <n v="0"/>
    <n v="252"/>
    <n v="252"/>
    <x v="0"/>
    <n v="0"/>
    <x v="0"/>
  </r>
  <r>
    <x v="3"/>
    <x v="1"/>
    <x v="0"/>
    <n v="72"/>
    <s v="128"/>
    <x v="0"/>
    <x v="0"/>
    <s v="87"/>
    <n v="0"/>
    <n v="464"/>
    <n v="464"/>
    <x v="0"/>
    <n v="0"/>
    <x v="0"/>
  </r>
  <r>
    <x v="20"/>
    <x v="0"/>
    <x v="0"/>
    <n v="77"/>
    <s v="147"/>
    <x v="1"/>
    <x v="1"/>
    <s v="87"/>
    <n v="0"/>
    <n v="217"/>
    <n v="217"/>
    <x v="0"/>
    <n v="0"/>
    <x v="0"/>
  </r>
  <r>
    <x v="12"/>
    <x v="1"/>
    <x v="0"/>
    <n v="88"/>
    <s v="136"/>
    <x v="0"/>
    <x v="0"/>
    <s v="87"/>
    <n v="0"/>
    <n v="254"/>
    <n v="254"/>
    <x v="0"/>
    <n v="0"/>
    <x v="0"/>
  </r>
  <r>
    <x v="8"/>
    <x v="1"/>
    <x v="0"/>
    <n v="75"/>
    <s v="124"/>
    <x v="0"/>
    <x v="0"/>
    <s v="87"/>
    <n v="0"/>
    <n v="308"/>
    <n v="308"/>
    <x v="0"/>
    <n v="0"/>
    <x v="0"/>
  </r>
  <r>
    <x v="14"/>
    <x v="1"/>
    <x v="0"/>
    <n v="60"/>
    <s v="140"/>
    <x v="1"/>
    <x v="1"/>
    <s v="87"/>
    <n v="0"/>
    <n v="206"/>
    <n v="206"/>
    <x v="0"/>
    <n v="0"/>
    <x v="0"/>
  </r>
  <r>
    <x v="23"/>
    <x v="1"/>
    <x v="0"/>
    <n v="82"/>
    <s v="142"/>
    <x v="1"/>
    <x v="1"/>
    <s v="87"/>
    <n v="0"/>
    <n v="258"/>
    <n v="258"/>
    <x v="0"/>
    <n v="0"/>
    <x v="0"/>
  </r>
  <r>
    <x v="13"/>
    <x v="1"/>
    <x v="0"/>
    <n v="75"/>
    <s v="135"/>
    <x v="0"/>
    <x v="0"/>
    <s v="87"/>
    <n v="0"/>
    <n v="251"/>
    <n v="251"/>
    <x v="0"/>
    <n v="0"/>
    <x v="0"/>
  </r>
  <r>
    <x v="32"/>
    <x v="1"/>
    <x v="0"/>
    <n v="75"/>
    <s v="125"/>
    <x v="0"/>
    <x v="0"/>
    <s v="87"/>
    <n v="0"/>
    <n v="274"/>
    <n v="274"/>
    <x v="0"/>
    <n v="0"/>
    <x v="0"/>
  </r>
  <r>
    <x v="32"/>
    <x v="0"/>
    <x v="0"/>
    <n v="90"/>
    <s v="131"/>
    <x v="0"/>
    <x v="0"/>
    <s v="87"/>
    <n v="0"/>
    <n v="253"/>
    <n v="253"/>
    <x v="0"/>
    <n v="0"/>
    <x v="0"/>
  </r>
  <r>
    <x v="14"/>
    <x v="1"/>
    <x v="0"/>
    <n v="60"/>
    <s v="138"/>
    <x v="0"/>
    <x v="0"/>
    <s v="87"/>
    <n v="0"/>
    <n v="259"/>
    <n v="259"/>
    <x v="0"/>
    <n v="0"/>
    <x v="0"/>
  </r>
  <r>
    <x v="27"/>
    <x v="1"/>
    <x v="0"/>
    <n v="75"/>
    <s v="134"/>
    <x v="0"/>
    <x v="0"/>
    <s v="87"/>
    <n v="0"/>
    <n v="358"/>
    <n v="358"/>
    <x v="0"/>
    <n v="0"/>
    <x v="0"/>
  </r>
  <r>
    <x v="34"/>
    <x v="0"/>
    <x v="0"/>
    <n v="80"/>
    <s v="123"/>
    <x v="0"/>
    <x v="0"/>
    <s v="87"/>
    <n v="0"/>
    <n v="292"/>
    <n v="292"/>
    <x v="0"/>
    <n v="0"/>
    <x v="0"/>
  </r>
  <r>
    <x v="28"/>
    <x v="1"/>
    <x v="0"/>
    <n v="75"/>
    <s v="143"/>
    <x v="1"/>
    <x v="1"/>
    <s v="87"/>
    <n v="0"/>
    <n v="192"/>
    <n v="192"/>
    <x v="1"/>
    <n v="0"/>
    <x v="1"/>
  </r>
  <r>
    <x v="12"/>
    <x v="1"/>
    <x v="0"/>
    <n v="70"/>
    <n v="127.5"/>
    <x v="0"/>
    <x v="0"/>
    <s v="87"/>
    <n v="0"/>
    <n v="165"/>
    <n v="165"/>
    <x v="1"/>
    <n v="0"/>
    <x v="1"/>
  </r>
  <r>
    <x v="27"/>
    <x v="1"/>
    <x v="0"/>
    <n v="75"/>
    <s v="131"/>
    <x v="0"/>
    <x v="0"/>
    <s v="87"/>
    <n v="0"/>
    <n v="226"/>
    <n v="226"/>
    <x v="0"/>
    <n v="0"/>
    <x v="0"/>
  </r>
  <r>
    <x v="32"/>
    <x v="0"/>
    <x v="0"/>
    <n v="92"/>
    <s v="114"/>
    <x v="0"/>
    <x v="0"/>
    <s v="87"/>
    <n v="0"/>
    <n v="227"/>
    <n v="227"/>
    <x v="0"/>
    <n v="0"/>
    <x v="0"/>
  </r>
  <r>
    <x v="8"/>
    <x v="1"/>
    <x v="0"/>
    <n v="67"/>
    <n v="137.5"/>
    <x v="0"/>
    <x v="0"/>
    <s v="87"/>
    <n v="0"/>
    <n v="238"/>
    <n v="238"/>
    <x v="0"/>
    <n v="0"/>
    <x v="0"/>
  </r>
  <r>
    <x v="31"/>
    <x v="1"/>
    <x v="0"/>
    <n v="80"/>
    <s v="171"/>
    <x v="1"/>
    <x v="1"/>
    <s v="87"/>
    <n v="0"/>
    <n v="266"/>
    <n v="266"/>
    <x v="0"/>
    <n v="0"/>
    <x v="0"/>
  </r>
  <r>
    <x v="15"/>
    <x v="0"/>
    <x v="0"/>
    <n v="72"/>
    <s v="130"/>
    <x v="0"/>
    <x v="0"/>
    <s v="87"/>
    <n v="0"/>
    <n v="221"/>
    <n v="221"/>
    <x v="0"/>
    <n v="0"/>
    <x v="0"/>
  </r>
  <r>
    <x v="7"/>
    <x v="1"/>
    <x v="0"/>
    <n v="75"/>
    <s v="130"/>
    <x v="0"/>
    <x v="0"/>
    <s v="87"/>
    <n v="0"/>
    <n v="224"/>
    <n v="224"/>
    <x v="0"/>
    <n v="0"/>
    <x v="0"/>
  </r>
  <r>
    <x v="11"/>
    <x v="1"/>
    <x v="0"/>
    <n v="75"/>
    <s v="134"/>
    <x v="0"/>
    <x v="0"/>
    <s v="87"/>
    <n v="0"/>
    <n v="270"/>
    <n v="270"/>
    <x v="0"/>
    <n v="0"/>
    <x v="0"/>
  </r>
  <r>
    <x v="17"/>
    <x v="0"/>
    <x v="0"/>
    <n v="96"/>
    <s v="140"/>
    <x v="1"/>
    <x v="1"/>
    <s v="87"/>
    <n v="0"/>
    <n v="248"/>
    <n v="248"/>
    <x v="0"/>
    <n v="0"/>
    <x v="0"/>
  </r>
  <r>
    <x v="23"/>
    <x v="1"/>
    <x v="0"/>
    <n v="75"/>
    <s v="135"/>
    <x v="0"/>
    <x v="0"/>
    <s v="87"/>
    <n v="0"/>
    <n v="266"/>
    <n v="266"/>
    <x v="0"/>
    <n v="0"/>
    <x v="0"/>
  </r>
  <r>
    <x v="0"/>
    <x v="1"/>
    <x v="0"/>
    <n v="82"/>
    <s v="176"/>
    <x v="1"/>
    <x v="1"/>
    <s v="87"/>
    <n v="0"/>
    <n v="315"/>
    <n v="315"/>
    <x v="0"/>
    <n v="0"/>
    <x v="0"/>
  </r>
  <r>
    <x v="1"/>
    <x v="0"/>
    <x v="0"/>
    <n v="88"/>
    <s v="133"/>
    <x v="0"/>
    <x v="0"/>
    <s v="87"/>
    <n v="0"/>
    <n v="218"/>
    <n v="218"/>
    <x v="0"/>
    <n v="0"/>
    <x v="0"/>
  </r>
  <r>
    <x v="29"/>
    <x v="1"/>
    <x v="0"/>
    <n v="85"/>
    <s v="130"/>
    <x v="0"/>
    <x v="0"/>
    <s v="87"/>
    <n v="0"/>
    <n v="233"/>
    <n v="233"/>
    <x v="0"/>
    <n v="0"/>
    <x v="0"/>
  </r>
  <r>
    <x v="15"/>
    <x v="0"/>
    <x v="0"/>
    <n v="91"/>
    <n v="136.5"/>
    <x v="0"/>
    <x v="0"/>
    <s v="87"/>
    <n v="0"/>
    <n v="278"/>
    <n v="278"/>
    <x v="0"/>
    <n v="0"/>
    <x v="0"/>
  </r>
  <r>
    <x v="9"/>
    <x v="1"/>
    <x v="0"/>
    <n v="67"/>
    <n v="139.5"/>
    <x v="0"/>
    <x v="0"/>
    <s v="87"/>
    <n v="0"/>
    <n v="205"/>
    <n v="205"/>
    <x v="0"/>
    <n v="0"/>
    <x v="0"/>
  </r>
  <r>
    <x v="16"/>
    <x v="1"/>
    <x v="0"/>
    <n v="70"/>
    <s v="159"/>
    <x v="1"/>
    <x v="1"/>
    <s v="87"/>
    <n v="0"/>
    <n v="230"/>
    <n v="230"/>
    <x v="0"/>
    <n v="0"/>
    <x v="0"/>
  </r>
  <r>
    <x v="22"/>
    <x v="0"/>
    <x v="0"/>
    <n v="67"/>
    <s v="128"/>
    <x v="0"/>
    <x v="0"/>
    <s v="87"/>
    <n v="0"/>
    <n v="210"/>
    <n v="210"/>
    <x v="0"/>
    <n v="0"/>
    <x v="0"/>
  </r>
  <r>
    <x v="18"/>
    <x v="1"/>
    <x v="0"/>
    <n v="58"/>
    <n v="132.5"/>
    <x v="0"/>
    <x v="0"/>
    <s v="87"/>
    <n v="0"/>
    <n v="244"/>
    <n v="244"/>
    <x v="0"/>
    <n v="0"/>
    <x v="0"/>
  </r>
  <r>
    <x v="17"/>
    <x v="0"/>
    <x v="0"/>
    <n v="75"/>
    <s v="134"/>
    <x v="0"/>
    <x v="0"/>
    <s v="87"/>
    <n v="0"/>
    <n v="197"/>
    <n v="197"/>
    <x v="1"/>
    <n v="0"/>
    <x v="1"/>
  </r>
  <r>
    <x v="0"/>
    <x v="0"/>
    <x v="0"/>
    <n v="65"/>
    <s v="132"/>
    <x v="0"/>
    <x v="0"/>
    <s v="87"/>
    <n v="0"/>
    <n v="235"/>
    <n v="235"/>
    <x v="0"/>
    <n v="0"/>
    <x v="0"/>
  </r>
  <r>
    <x v="22"/>
    <x v="1"/>
    <x v="0"/>
    <n v="100"/>
    <s v="163"/>
    <x v="1"/>
    <x v="1"/>
    <s v="87"/>
    <n v="0"/>
    <n v="220"/>
    <n v="220"/>
    <x v="0"/>
    <n v="0"/>
    <x v="0"/>
  </r>
  <r>
    <x v="10"/>
    <x v="1"/>
    <x v="0"/>
    <n v="80"/>
    <s v="135"/>
    <x v="0"/>
    <x v="0"/>
    <s v="87"/>
    <n v="0"/>
    <n v="280"/>
    <n v="280"/>
    <x v="0"/>
    <n v="0"/>
    <x v="0"/>
  </r>
  <r>
    <x v="22"/>
    <x v="1"/>
    <x v="0"/>
    <n v="75"/>
    <n v="132.5"/>
    <x v="0"/>
    <x v="0"/>
    <s v="87"/>
    <n v="0"/>
    <n v="263"/>
    <n v="263"/>
    <x v="0"/>
    <n v="0"/>
    <x v="0"/>
  </r>
  <r>
    <x v="7"/>
    <x v="1"/>
    <x v="0"/>
    <n v="60"/>
    <s v="142"/>
    <x v="1"/>
    <x v="1"/>
    <s v="87"/>
    <n v="0"/>
    <n v="254"/>
    <n v="254"/>
    <x v="0"/>
    <n v="0"/>
    <x v="0"/>
  </r>
  <r>
    <x v="3"/>
    <x v="1"/>
    <x v="0"/>
    <n v="80"/>
    <s v="136"/>
    <x v="0"/>
    <x v="0"/>
    <s v="87"/>
    <n v="0"/>
    <n v="176"/>
    <n v="176"/>
    <x v="1"/>
    <n v="0"/>
    <x v="1"/>
  </r>
  <r>
    <x v="8"/>
    <x v="1"/>
    <x v="0"/>
    <n v="63"/>
    <s v="131"/>
    <x v="0"/>
    <x v="0"/>
    <s v="87"/>
    <n v="0"/>
    <n v="204"/>
    <n v="204"/>
    <x v="0"/>
    <n v="0"/>
    <x v="0"/>
  </r>
  <r>
    <x v="0"/>
    <x v="1"/>
    <x v="0"/>
    <n v="90"/>
    <s v="146"/>
    <x v="1"/>
    <x v="1"/>
    <s v="87"/>
    <n v="0"/>
    <n v="252"/>
    <n v="252"/>
    <x v="0"/>
    <n v="0"/>
    <x v="0"/>
  </r>
  <r>
    <x v="0"/>
    <x v="1"/>
    <x v="0"/>
    <n v="76"/>
    <s v="125"/>
    <x v="0"/>
    <x v="0"/>
    <s v="87"/>
    <n v="0"/>
    <n v="240"/>
    <n v="240"/>
    <x v="0"/>
    <n v="0"/>
    <x v="0"/>
  </r>
  <r>
    <x v="4"/>
    <x v="0"/>
    <x v="0"/>
    <n v="58"/>
    <n v="136.5"/>
    <x v="0"/>
    <x v="0"/>
    <s v="87"/>
    <n v="0"/>
    <n v="213"/>
    <n v="213"/>
    <x v="0"/>
    <n v="0"/>
    <x v="0"/>
  </r>
  <r>
    <x v="9"/>
    <x v="1"/>
    <x v="0"/>
    <n v="75"/>
    <s v="141"/>
    <x v="1"/>
    <x v="1"/>
    <s v="87"/>
    <n v="0"/>
    <n v="200"/>
    <n v="200"/>
    <x v="0"/>
    <n v="0"/>
    <x v="0"/>
  </r>
  <r>
    <x v="20"/>
    <x v="1"/>
    <x v="0"/>
    <n v="65"/>
    <s v="160"/>
    <x v="1"/>
    <x v="1"/>
    <s v="87"/>
    <n v="0"/>
    <n v="285"/>
    <n v="285"/>
    <x v="0"/>
    <n v="0"/>
    <x v="0"/>
  </r>
  <r>
    <x v="29"/>
    <x v="0"/>
    <x v="0"/>
    <n v="72"/>
    <s v="130"/>
    <x v="0"/>
    <x v="0"/>
    <s v="87"/>
    <n v="0"/>
    <n v="157"/>
    <n v="157"/>
    <x v="1"/>
    <n v="0"/>
    <x v="1"/>
  </r>
  <r>
    <x v="4"/>
    <x v="1"/>
    <x v="0"/>
    <n v="75"/>
    <s v="153"/>
    <x v="1"/>
    <x v="1"/>
    <s v="87"/>
    <n v="0"/>
    <n v="286"/>
    <n v="286"/>
    <x v="0"/>
    <n v="0"/>
    <x v="0"/>
  </r>
  <r>
    <x v="23"/>
    <x v="1"/>
    <x v="0"/>
    <n v="85"/>
    <s v="138"/>
    <x v="0"/>
    <x v="0"/>
    <s v="87"/>
    <n v="0"/>
    <n v="275"/>
    <n v="275"/>
    <x v="0"/>
    <n v="0"/>
    <x v="0"/>
  </r>
  <r>
    <x v="27"/>
    <x v="1"/>
    <x v="0"/>
    <n v="85"/>
    <s v="131"/>
    <x v="0"/>
    <x v="0"/>
    <s v="87"/>
    <n v="0"/>
    <n v="295"/>
    <n v="295"/>
    <x v="0"/>
    <n v="0"/>
    <x v="0"/>
  </r>
  <r>
    <x v="14"/>
    <x v="1"/>
    <x v="0"/>
    <n v="80"/>
    <s v="136"/>
    <x v="0"/>
    <x v="0"/>
    <s v="87"/>
    <n v="0"/>
    <n v="246"/>
    <n v="246"/>
    <x v="0"/>
    <n v="0"/>
    <x v="0"/>
  </r>
  <r>
    <x v="9"/>
    <x v="1"/>
    <x v="0"/>
    <n v="56"/>
    <s v="133"/>
    <x v="0"/>
    <x v="0"/>
    <s v="87"/>
    <n v="0"/>
    <n v="190"/>
    <n v="190"/>
    <x v="1"/>
    <n v="0"/>
    <x v="1"/>
  </r>
  <r>
    <x v="8"/>
    <x v="0"/>
    <x v="0"/>
    <n v="72"/>
    <n v="132.5"/>
    <x v="0"/>
    <x v="0"/>
    <s v="87"/>
    <n v="0"/>
    <n v="232"/>
    <n v="232"/>
    <x v="0"/>
    <n v="0"/>
    <x v="0"/>
  </r>
  <r>
    <x v="20"/>
    <x v="1"/>
    <x v="0"/>
    <n v="80"/>
    <s v="172"/>
    <x v="1"/>
    <x v="1"/>
    <s v="87"/>
    <n v="0"/>
    <n v="279"/>
    <n v="279"/>
    <x v="0"/>
    <n v="0"/>
    <x v="0"/>
  </r>
  <r>
    <x v="22"/>
    <x v="1"/>
    <x v="0"/>
    <n v="75"/>
    <s v="125"/>
    <x v="0"/>
    <x v="0"/>
    <s v="87"/>
    <n v="0"/>
    <n v="292"/>
    <n v="292"/>
    <x v="0"/>
    <n v="0"/>
    <x v="0"/>
  </r>
  <r>
    <x v="9"/>
    <x v="1"/>
    <x v="0"/>
    <n v="110"/>
    <s v="125"/>
    <x v="0"/>
    <x v="0"/>
    <s v="87"/>
    <n v="0"/>
    <n v="213"/>
    <n v="213"/>
    <x v="0"/>
    <n v="0"/>
    <x v="0"/>
  </r>
  <r>
    <x v="14"/>
    <x v="1"/>
    <x v="0"/>
    <n v="72"/>
    <s v="144"/>
    <x v="1"/>
    <x v="1"/>
    <s v="87"/>
    <n v="0"/>
    <n v="223"/>
    <n v="223"/>
    <x v="0"/>
    <n v="0"/>
    <x v="0"/>
  </r>
  <r>
    <x v="14"/>
    <x v="1"/>
    <x v="0"/>
    <n v="82"/>
    <s v="120"/>
    <x v="0"/>
    <x v="0"/>
    <s v="87"/>
    <n v="0"/>
    <n v="306"/>
    <n v="306"/>
    <x v="0"/>
    <n v="0"/>
    <x v="0"/>
  </r>
  <r>
    <x v="22"/>
    <x v="1"/>
    <x v="0"/>
    <n v="86"/>
    <s v="142"/>
    <x v="1"/>
    <x v="1"/>
    <s v="87"/>
    <n v="0"/>
    <n v="309"/>
    <n v="309"/>
    <x v="0"/>
    <n v="0"/>
    <x v="0"/>
  </r>
  <r>
    <x v="19"/>
    <x v="0"/>
    <x v="0"/>
    <n v="63"/>
    <s v="143"/>
    <x v="1"/>
    <x v="1"/>
    <s v="87"/>
    <n v="0"/>
    <n v="153"/>
    <n v="153"/>
    <x v="1"/>
    <n v="0"/>
    <x v="1"/>
  </r>
  <r>
    <x v="18"/>
    <x v="0"/>
    <x v="0"/>
    <n v="54"/>
    <n v="118.5"/>
    <x v="0"/>
    <x v="0"/>
    <s v="87"/>
    <n v="0"/>
    <n v="160"/>
    <n v="160"/>
    <x v="1"/>
    <n v="0"/>
    <x v="1"/>
  </r>
  <r>
    <x v="10"/>
    <x v="1"/>
    <x v="0"/>
    <n v="60"/>
    <s v="128"/>
    <x v="0"/>
    <x v="0"/>
    <s v="91"/>
    <n v="0"/>
    <n v="303"/>
    <n v="303"/>
    <x v="0"/>
    <n v="0"/>
    <x v="0"/>
  </r>
  <r>
    <x v="3"/>
    <x v="1"/>
    <x v="0"/>
    <n v="67"/>
    <n v="127.5"/>
    <x v="0"/>
    <x v="0"/>
    <s v="91"/>
    <n v="0"/>
    <n v="185"/>
    <n v="185"/>
    <x v="1"/>
    <n v="0"/>
    <x v="1"/>
  </r>
  <r>
    <x v="5"/>
    <x v="1"/>
    <x v="0"/>
    <n v="78"/>
    <s v="141"/>
    <x v="1"/>
    <x v="1"/>
    <s v="91"/>
    <n v="0"/>
    <n v="240"/>
    <n v="240"/>
    <x v="0"/>
    <n v="0"/>
    <x v="0"/>
  </r>
  <r>
    <x v="18"/>
    <x v="0"/>
    <x v="0"/>
    <n v="80"/>
    <s v="146"/>
    <x v="1"/>
    <x v="1"/>
    <s v="91"/>
    <n v="0"/>
    <n v="243"/>
    <n v="243"/>
    <x v="0"/>
    <n v="0"/>
    <x v="0"/>
  </r>
  <r>
    <x v="32"/>
    <x v="0"/>
    <x v="0"/>
    <n v="72"/>
    <s v="133"/>
    <x v="0"/>
    <x v="0"/>
    <s v="91"/>
    <n v="0"/>
    <n v="230"/>
    <n v="230"/>
    <x v="0"/>
    <n v="0"/>
    <x v="0"/>
  </r>
  <r>
    <x v="0"/>
    <x v="1"/>
    <x v="0"/>
    <n v="68"/>
    <s v="145"/>
    <x v="1"/>
    <x v="1"/>
    <s v="91"/>
    <n v="0"/>
    <n v="287"/>
    <n v="287"/>
    <x v="0"/>
    <n v="0"/>
    <x v="0"/>
  </r>
  <r>
    <x v="7"/>
    <x v="1"/>
    <x v="0"/>
    <n v="83"/>
    <s v="138"/>
    <x v="0"/>
    <x v="0"/>
    <s v="91"/>
    <n v="0"/>
    <n v="285"/>
    <n v="285"/>
    <x v="0"/>
    <n v="0"/>
    <x v="0"/>
  </r>
  <r>
    <x v="28"/>
    <x v="0"/>
    <x v="0"/>
    <n v="68"/>
    <n v="159.5"/>
    <x v="1"/>
    <x v="1"/>
    <s v="91"/>
    <n v="0"/>
    <n v="260"/>
    <n v="260"/>
    <x v="0"/>
    <n v="0"/>
    <x v="0"/>
  </r>
  <r>
    <x v="34"/>
    <x v="0"/>
    <x v="0"/>
    <n v="75"/>
    <s v="132"/>
    <x v="0"/>
    <x v="0"/>
    <s v="91"/>
    <n v="0"/>
    <n v="219"/>
    <n v="219"/>
    <x v="0"/>
    <n v="0"/>
    <x v="0"/>
  </r>
  <r>
    <x v="23"/>
    <x v="1"/>
    <x v="0"/>
    <n v="70"/>
    <s v="144"/>
    <x v="1"/>
    <x v="1"/>
    <s v="91"/>
    <n v="0"/>
    <n v="229"/>
    <n v="229"/>
    <x v="0"/>
    <n v="0"/>
    <x v="0"/>
  </r>
  <r>
    <x v="29"/>
    <x v="1"/>
    <x v="0"/>
    <n v="80"/>
    <s v="165"/>
    <x v="1"/>
    <x v="1"/>
    <s v="91"/>
    <n v="0"/>
    <n v="304"/>
    <n v="304"/>
    <x v="0"/>
    <n v="0"/>
    <x v="0"/>
  </r>
  <r>
    <x v="3"/>
    <x v="1"/>
    <x v="0"/>
    <n v="90"/>
    <s v="138"/>
    <x v="0"/>
    <x v="0"/>
    <s v="91"/>
    <n v="0"/>
    <n v="182"/>
    <n v="182"/>
    <x v="1"/>
    <n v="0"/>
    <x v="1"/>
  </r>
  <r>
    <x v="3"/>
    <x v="0"/>
    <x v="0"/>
    <n v="75"/>
    <s v="137"/>
    <x v="0"/>
    <x v="0"/>
    <s v="91"/>
    <n v="0"/>
    <n v="283"/>
    <n v="283"/>
    <x v="0"/>
    <n v="0"/>
    <x v="0"/>
  </r>
  <r>
    <x v="12"/>
    <x v="0"/>
    <x v="0"/>
    <n v="85"/>
    <s v="142"/>
    <x v="1"/>
    <x v="1"/>
    <s v="91"/>
    <n v="0"/>
    <n v="280"/>
    <n v="280"/>
    <x v="0"/>
    <n v="0"/>
    <x v="0"/>
  </r>
  <r>
    <x v="9"/>
    <x v="0"/>
    <x v="0"/>
    <n v="72"/>
    <s v="126"/>
    <x v="0"/>
    <x v="0"/>
    <s v="91"/>
    <n v="0"/>
    <n v="262"/>
    <n v="262"/>
    <x v="0"/>
    <n v="0"/>
    <x v="0"/>
  </r>
  <r>
    <x v="28"/>
    <x v="1"/>
    <x v="0"/>
    <n v="80"/>
    <n v="131.5"/>
    <x v="0"/>
    <x v="0"/>
    <s v="91"/>
    <n v="0"/>
    <n v="235"/>
    <n v="235"/>
    <x v="0"/>
    <n v="0"/>
    <x v="0"/>
  </r>
  <r>
    <x v="11"/>
    <x v="0"/>
    <x v="0"/>
    <n v="75"/>
    <s v="148"/>
    <x v="1"/>
    <x v="1"/>
    <s v="91"/>
    <n v="0"/>
    <n v="251"/>
    <n v="251"/>
    <x v="0"/>
    <n v="0"/>
    <x v="0"/>
  </r>
  <r>
    <x v="10"/>
    <x v="1"/>
    <x v="0"/>
    <n v="75"/>
    <s v="146"/>
    <x v="1"/>
    <x v="1"/>
    <s v="91"/>
    <n v="0"/>
    <n v="310"/>
    <n v="310"/>
    <x v="0"/>
    <n v="0"/>
    <x v="0"/>
  </r>
  <r>
    <x v="33"/>
    <x v="0"/>
    <x v="0"/>
    <n v="75"/>
    <s v="138"/>
    <x v="0"/>
    <x v="0"/>
    <s v="91"/>
    <n v="0"/>
    <n v="124"/>
    <n v="124"/>
    <x v="1"/>
    <n v="0"/>
    <x v="1"/>
  </r>
  <r>
    <x v="30"/>
    <x v="0"/>
    <x v="0"/>
    <n v="70"/>
    <s v="128"/>
    <x v="0"/>
    <x v="0"/>
    <s v="91"/>
    <n v="0"/>
    <n v="285"/>
    <n v="285"/>
    <x v="0"/>
    <n v="0"/>
    <x v="0"/>
  </r>
  <r>
    <x v="29"/>
    <x v="0"/>
    <x v="0"/>
    <n v="68"/>
    <s v="156"/>
    <x v="1"/>
    <x v="1"/>
    <s v="91"/>
    <n v="0"/>
    <n v="191"/>
    <n v="191"/>
    <x v="1"/>
    <n v="0"/>
    <x v="1"/>
  </r>
  <r>
    <x v="16"/>
    <x v="1"/>
    <x v="0"/>
    <n v="80"/>
    <s v="145"/>
    <x v="1"/>
    <x v="1"/>
    <s v="91"/>
    <n v="0"/>
    <n v="225"/>
    <n v="225"/>
    <x v="0"/>
    <n v="0"/>
    <x v="0"/>
  </r>
  <r>
    <x v="33"/>
    <x v="1"/>
    <x v="0"/>
    <n v="95"/>
    <s v="197"/>
    <x v="1"/>
    <x v="1"/>
    <s v="91"/>
    <n v="0"/>
    <n v="273"/>
    <n v="273"/>
    <x v="0"/>
    <n v="0"/>
    <x v="0"/>
  </r>
  <r>
    <x v="7"/>
    <x v="1"/>
    <x v="0"/>
    <n v="65"/>
    <s v="144"/>
    <x v="1"/>
    <x v="1"/>
    <s v="91"/>
    <n v="0"/>
    <n v="286"/>
    <n v="286"/>
    <x v="0"/>
    <n v="0"/>
    <x v="0"/>
  </r>
  <r>
    <x v="14"/>
    <x v="1"/>
    <x v="0"/>
    <n v="94"/>
    <s v="169"/>
    <x v="1"/>
    <x v="1"/>
    <s v="91"/>
    <n v="0"/>
    <n v="287"/>
    <n v="287"/>
    <x v="0"/>
    <n v="0"/>
    <x v="0"/>
  </r>
  <r>
    <x v="34"/>
    <x v="0"/>
    <x v="0"/>
    <n v="75"/>
    <n v="137.5"/>
    <x v="0"/>
    <x v="0"/>
    <s v="91"/>
    <n v="0"/>
    <n v="254"/>
    <n v="254"/>
    <x v="0"/>
    <n v="0"/>
    <x v="0"/>
  </r>
  <r>
    <x v="4"/>
    <x v="1"/>
    <x v="0"/>
    <n v="96"/>
    <s v="151"/>
    <x v="1"/>
    <x v="1"/>
    <s v="95"/>
    <n v="0"/>
    <n v="266"/>
    <n v="266"/>
    <x v="0"/>
    <n v="0"/>
    <x v="0"/>
  </r>
  <r>
    <x v="31"/>
    <x v="0"/>
    <x v="0"/>
    <n v="62"/>
    <n v="177.5"/>
    <x v="1"/>
    <x v="1"/>
    <s v="95"/>
    <n v="0"/>
    <n v="270"/>
    <n v="270"/>
    <x v="0"/>
    <n v="0"/>
    <x v="0"/>
  </r>
  <r>
    <x v="2"/>
    <x v="1"/>
    <x v="0"/>
    <n v="77"/>
    <s v="145"/>
    <x v="1"/>
    <x v="1"/>
    <s v="95"/>
    <n v="0"/>
    <n v="270"/>
    <n v="270"/>
    <x v="0"/>
    <n v="0"/>
    <x v="0"/>
  </r>
  <r>
    <x v="25"/>
    <x v="0"/>
    <x v="0"/>
    <n v="75"/>
    <n v="136.5"/>
    <x v="0"/>
    <x v="0"/>
    <s v="95"/>
    <n v="0"/>
    <n v="242"/>
    <n v="242"/>
    <x v="0"/>
    <n v="0"/>
    <x v="0"/>
  </r>
  <r>
    <x v="8"/>
    <x v="1"/>
    <x v="0"/>
    <n v="67"/>
    <n v="161.5"/>
    <x v="1"/>
    <x v="1"/>
    <s v="95"/>
    <n v="0"/>
    <n v="250"/>
    <n v="250"/>
    <x v="0"/>
    <n v="0"/>
    <x v="0"/>
  </r>
  <r>
    <x v="0"/>
    <x v="1"/>
    <x v="0"/>
    <n v="72"/>
    <s v="146"/>
    <x v="1"/>
    <x v="1"/>
    <s v="95"/>
    <n v="0"/>
    <n v="272"/>
    <n v="272"/>
    <x v="0"/>
    <n v="0"/>
    <x v="0"/>
  </r>
  <r>
    <x v="37"/>
    <x v="0"/>
    <x v="0"/>
    <n v="54"/>
    <n v="141.5"/>
    <x v="1"/>
    <x v="1"/>
    <s v="95"/>
    <n v="0"/>
    <n v="165"/>
    <n v="165"/>
    <x v="1"/>
    <n v="0"/>
    <x v="1"/>
  </r>
  <r>
    <x v="22"/>
    <x v="1"/>
    <x v="0"/>
    <n v="71"/>
    <s v="159"/>
    <x v="1"/>
    <x v="1"/>
    <s v="95"/>
    <n v="0"/>
    <n v="225"/>
    <n v="225"/>
    <x v="0"/>
    <n v="0"/>
    <x v="0"/>
  </r>
  <r>
    <x v="33"/>
    <x v="1"/>
    <x v="0"/>
    <n v="90"/>
    <s v="143"/>
    <x v="1"/>
    <x v="1"/>
    <s v="95"/>
    <n v="0"/>
    <n v="292"/>
    <n v="292"/>
    <x v="0"/>
    <n v="0"/>
    <x v="0"/>
  </r>
  <r>
    <x v="15"/>
    <x v="0"/>
    <x v="0"/>
    <n v="65"/>
    <s v="130"/>
    <x v="0"/>
    <x v="0"/>
    <s v="95"/>
    <n v="0"/>
    <n v="305"/>
    <n v="305"/>
    <x v="0"/>
    <n v="0"/>
    <x v="0"/>
  </r>
  <r>
    <x v="7"/>
    <x v="1"/>
    <x v="0"/>
    <n v="100"/>
    <s v="137"/>
    <x v="0"/>
    <x v="0"/>
    <s v="95"/>
    <n v="0"/>
    <n v="205"/>
    <n v="205"/>
    <x v="0"/>
    <n v="0"/>
    <x v="0"/>
  </r>
  <r>
    <x v="32"/>
    <x v="0"/>
    <x v="0"/>
    <n v="75"/>
    <s v="159"/>
    <x v="1"/>
    <x v="1"/>
    <s v="95"/>
    <n v="0"/>
    <n v="167"/>
    <n v="167"/>
    <x v="1"/>
    <n v="0"/>
    <x v="1"/>
  </r>
  <r>
    <x v="13"/>
    <x v="1"/>
    <x v="0"/>
    <n v="100"/>
    <n v="142.5"/>
    <x v="1"/>
    <x v="1"/>
    <s v="95"/>
    <n v="0"/>
    <n v="170"/>
    <n v="170"/>
    <x v="1"/>
    <n v="0"/>
    <x v="1"/>
  </r>
  <r>
    <x v="29"/>
    <x v="0"/>
    <x v="0"/>
    <n v="63"/>
    <s v="152"/>
    <x v="1"/>
    <x v="1"/>
    <s v="95"/>
    <n v="0"/>
    <n v="240"/>
    <n v="240"/>
    <x v="0"/>
    <n v="0"/>
    <x v="0"/>
  </r>
  <r>
    <x v="27"/>
    <x v="1"/>
    <x v="0"/>
    <n v="75"/>
    <n v="150.5"/>
    <x v="1"/>
    <x v="1"/>
    <s v="95"/>
    <n v="0"/>
    <n v="262"/>
    <n v="262"/>
    <x v="0"/>
    <n v="0"/>
    <x v="0"/>
  </r>
  <r>
    <x v="3"/>
    <x v="0"/>
    <x v="0"/>
    <n v="78"/>
    <n v="151.5"/>
    <x v="1"/>
    <x v="1"/>
    <s v="95"/>
    <n v="0"/>
    <n v="252"/>
    <n v="252"/>
    <x v="0"/>
    <n v="0"/>
    <x v="0"/>
  </r>
  <r>
    <x v="33"/>
    <x v="1"/>
    <x v="0"/>
    <n v="115"/>
    <s v="193"/>
    <x v="1"/>
    <x v="1"/>
    <s v="95"/>
    <n v="0"/>
    <n v="263"/>
    <n v="263"/>
    <x v="0"/>
    <n v="0"/>
    <x v="0"/>
  </r>
  <r>
    <x v="5"/>
    <x v="0"/>
    <x v="0"/>
    <n v="70"/>
    <n v="144.5"/>
    <x v="1"/>
    <x v="1"/>
    <s v="95"/>
    <n v="0"/>
    <n v="245"/>
    <n v="245"/>
    <x v="0"/>
    <n v="0"/>
    <x v="0"/>
  </r>
  <r>
    <x v="10"/>
    <x v="1"/>
    <x v="0"/>
    <n v="94"/>
    <s v="156"/>
    <x v="1"/>
    <x v="1"/>
    <s v="95"/>
    <n v="0"/>
    <n v="294"/>
    <n v="294"/>
    <x v="0"/>
    <n v="0"/>
    <x v="0"/>
  </r>
  <r>
    <x v="29"/>
    <x v="1"/>
    <x v="0"/>
    <n v="80"/>
    <s v="185"/>
    <x v="1"/>
    <x v="1"/>
    <s v="95"/>
    <n v="0"/>
    <n v="276"/>
    <n v="276"/>
    <x v="0"/>
    <n v="0"/>
    <x v="0"/>
  </r>
  <r>
    <x v="23"/>
    <x v="0"/>
    <x v="0"/>
    <n v="60"/>
    <s v="140"/>
    <x v="1"/>
    <x v="1"/>
    <s v="95"/>
    <n v="0"/>
    <n v="203"/>
    <n v="203"/>
    <x v="0"/>
    <n v="0"/>
    <x v="0"/>
  </r>
  <r>
    <x v="12"/>
    <x v="0"/>
    <x v="0"/>
    <n v="60"/>
    <s v="135"/>
    <x v="0"/>
    <x v="0"/>
    <s v="95"/>
    <n v="0"/>
    <n v="188"/>
    <n v="188"/>
    <x v="1"/>
    <n v="0"/>
    <x v="1"/>
  </r>
  <r>
    <x v="10"/>
    <x v="1"/>
    <x v="0"/>
    <n v="100"/>
    <s v="165"/>
    <x v="1"/>
    <x v="1"/>
    <s v="95"/>
    <n v="0"/>
    <n v="272"/>
    <n v="272"/>
    <x v="0"/>
    <n v="0"/>
    <x v="0"/>
  </r>
  <r>
    <x v="2"/>
    <x v="1"/>
    <x v="0"/>
    <n v="82"/>
    <s v="165"/>
    <x v="1"/>
    <x v="1"/>
    <s v="95"/>
    <n v="0"/>
    <n v="385"/>
    <n v="385"/>
    <x v="0"/>
    <n v="0"/>
    <x v="0"/>
  </r>
  <r>
    <x v="30"/>
    <x v="1"/>
    <x v="0"/>
    <n v="79"/>
    <s v="148"/>
    <x v="1"/>
    <x v="1"/>
    <s v="95"/>
    <n v="0"/>
    <n v="345"/>
    <n v="345"/>
    <x v="0"/>
    <n v="0"/>
    <x v="0"/>
  </r>
  <r>
    <x v="12"/>
    <x v="1"/>
    <x v="0"/>
    <n v="88"/>
    <n v="142.5"/>
    <x v="1"/>
    <x v="1"/>
    <s v="95"/>
    <n v="0"/>
    <n v="246"/>
    <n v="246"/>
    <x v="0"/>
    <n v="0"/>
    <x v="0"/>
  </r>
  <r>
    <x v="0"/>
    <x v="1"/>
    <x v="0"/>
    <n v="67"/>
    <s v="187"/>
    <x v="1"/>
    <x v="1"/>
    <s v="95"/>
    <n v="0"/>
    <n v="326"/>
    <n v="326"/>
    <x v="0"/>
    <n v="0"/>
    <x v="0"/>
  </r>
  <r>
    <x v="5"/>
    <x v="0"/>
    <x v="0"/>
    <n v="60"/>
    <s v="129"/>
    <x v="0"/>
    <x v="0"/>
    <s v="95"/>
    <n v="0"/>
    <n v="285"/>
    <n v="285"/>
    <x v="0"/>
    <n v="0"/>
    <x v="0"/>
  </r>
  <r>
    <x v="11"/>
    <x v="0"/>
    <x v="0"/>
    <n v="75"/>
    <s v="141"/>
    <x v="1"/>
    <x v="1"/>
    <s v="95"/>
    <n v="0"/>
    <n v="193"/>
    <n v="193"/>
    <x v="1"/>
    <n v="0"/>
    <x v="1"/>
  </r>
  <r>
    <x v="29"/>
    <x v="1"/>
    <x v="0"/>
    <n v="100"/>
    <s v="190"/>
    <x v="1"/>
    <x v="1"/>
    <s v="99"/>
    <n v="0"/>
    <n v="212"/>
    <n v="212"/>
    <x v="0"/>
    <n v="0"/>
    <x v="0"/>
  </r>
  <r>
    <x v="32"/>
    <x v="0"/>
    <x v="0"/>
    <n v="78"/>
    <s v="152"/>
    <x v="1"/>
    <x v="1"/>
    <s v="99"/>
    <n v="0"/>
    <n v="227"/>
    <n v="227"/>
    <x v="0"/>
    <n v="0"/>
    <x v="0"/>
  </r>
  <r>
    <x v="28"/>
    <x v="1"/>
    <x v="0"/>
    <n v="65"/>
    <s v="176"/>
    <x v="1"/>
    <x v="1"/>
    <s v="99"/>
    <n v="0"/>
    <n v="264"/>
    <n v="264"/>
    <x v="0"/>
    <n v="0"/>
    <x v="0"/>
  </r>
  <r>
    <x v="27"/>
    <x v="1"/>
    <x v="0"/>
    <n v="62"/>
    <s v="152"/>
    <x v="1"/>
    <x v="1"/>
    <s v="99"/>
    <n v="0"/>
    <n v="283"/>
    <n v="283"/>
    <x v="0"/>
    <n v="0"/>
    <x v="0"/>
  </r>
  <r>
    <x v="22"/>
    <x v="0"/>
    <x v="0"/>
    <n v="96"/>
    <s v="131"/>
    <x v="0"/>
    <x v="0"/>
    <s v="99"/>
    <n v="0"/>
    <n v="238"/>
    <n v="238"/>
    <x v="0"/>
    <n v="0"/>
    <x v="0"/>
  </r>
  <r>
    <x v="34"/>
    <x v="1"/>
    <x v="0"/>
    <n v="85"/>
    <n v="138.5"/>
    <x v="0"/>
    <x v="0"/>
    <s v="99"/>
    <n v="0"/>
    <n v="277"/>
    <n v="277"/>
    <x v="0"/>
    <n v="0"/>
    <x v="0"/>
  </r>
  <r>
    <x v="12"/>
    <x v="1"/>
    <x v="0"/>
    <n v="80"/>
    <s v="150"/>
    <x v="1"/>
    <x v="1"/>
    <s v="99"/>
    <n v="0"/>
    <n v="264"/>
    <n v="264"/>
    <x v="0"/>
    <n v="0"/>
    <x v="0"/>
  </r>
  <r>
    <x v="9"/>
    <x v="0"/>
    <x v="0"/>
    <n v="83"/>
    <n v="124.5"/>
    <x v="0"/>
    <x v="0"/>
    <s v="99"/>
    <n v="0"/>
    <n v="196"/>
    <n v="196"/>
    <x v="1"/>
    <n v="0"/>
    <x v="1"/>
  </r>
  <r>
    <x v="22"/>
    <x v="1"/>
    <x v="0"/>
    <n v="86"/>
    <s v="148"/>
    <x v="1"/>
    <x v="1"/>
    <s v="99"/>
    <n v="0"/>
    <n v="279"/>
    <n v="279"/>
    <x v="0"/>
    <n v="0"/>
    <x v="0"/>
  </r>
  <r>
    <x v="7"/>
    <x v="1"/>
    <x v="0"/>
    <n v="73"/>
    <s v="165"/>
    <x v="1"/>
    <x v="1"/>
    <s v="99"/>
    <n v="0"/>
    <n v="168"/>
    <n v="168"/>
    <x v="1"/>
    <n v="0"/>
    <x v="1"/>
  </r>
  <r>
    <x v="30"/>
    <x v="1"/>
    <x v="0"/>
    <n v="72"/>
    <n v="186.5"/>
    <x v="1"/>
    <x v="1"/>
    <s v="99"/>
    <n v="0"/>
    <n v="313"/>
    <n v="313"/>
    <x v="0"/>
    <n v="0"/>
    <x v="0"/>
  </r>
  <r>
    <x v="27"/>
    <x v="0"/>
    <x v="0"/>
    <n v="60"/>
    <s v="159"/>
    <x v="1"/>
    <x v="1"/>
    <s v="99"/>
    <n v="0"/>
    <n v="275"/>
    <n v="275"/>
    <x v="0"/>
    <n v="0"/>
    <x v="0"/>
  </r>
  <r>
    <x v="11"/>
    <x v="1"/>
    <x v="0"/>
    <n v="100"/>
    <s v="140"/>
    <x v="1"/>
    <x v="1"/>
    <s v="99"/>
    <n v="0"/>
    <n v="205"/>
    <n v="205"/>
    <x v="0"/>
    <n v="0"/>
    <x v="0"/>
  </r>
  <r>
    <x v="10"/>
    <x v="0"/>
    <x v="0"/>
    <n v="81"/>
    <n v="174.5"/>
    <x v="1"/>
    <x v="1"/>
    <s v="103"/>
    <n v="0"/>
    <n v="240"/>
    <n v="240"/>
    <x v="0"/>
    <n v="0"/>
    <x v="0"/>
  </r>
  <r>
    <x v="0"/>
    <x v="1"/>
    <x v="0"/>
    <n v="56"/>
    <n v="163.5"/>
    <x v="1"/>
    <x v="1"/>
    <s v="103"/>
    <n v="0"/>
    <n v="195"/>
    <n v="195"/>
    <x v="1"/>
    <n v="0"/>
    <x v="1"/>
  </r>
  <r>
    <x v="30"/>
    <x v="0"/>
    <x v="0"/>
    <n v="66"/>
    <s v="170"/>
    <x v="1"/>
    <x v="1"/>
    <s v="103"/>
    <n v="0"/>
    <n v="294"/>
    <n v="294"/>
    <x v="0"/>
    <n v="0"/>
    <x v="0"/>
  </r>
  <r>
    <x v="11"/>
    <x v="0"/>
    <x v="0"/>
    <n v="75"/>
    <s v="148"/>
    <x v="1"/>
    <x v="1"/>
    <s v="103"/>
    <n v="0"/>
    <n v="205"/>
    <n v="205"/>
    <x v="0"/>
    <n v="0"/>
    <x v="0"/>
  </r>
  <r>
    <x v="9"/>
    <x v="1"/>
    <x v="0"/>
    <n v="94"/>
    <s v="161"/>
    <x v="1"/>
    <x v="1"/>
    <s v="103"/>
    <n v="0"/>
    <n v="219"/>
    <n v="219"/>
    <x v="0"/>
    <n v="0"/>
    <x v="0"/>
  </r>
  <r>
    <x v="13"/>
    <x v="1"/>
    <x v="0"/>
    <n v="125"/>
    <s v="158"/>
    <x v="1"/>
    <x v="1"/>
    <s v="103"/>
    <n v="0"/>
    <n v="202"/>
    <n v="202"/>
    <x v="0"/>
    <n v="0"/>
    <x v="0"/>
  </r>
  <r>
    <x v="1"/>
    <x v="1"/>
    <x v="0"/>
    <n v="82"/>
    <s v="167"/>
    <x v="1"/>
    <x v="1"/>
    <s v="107"/>
    <n v="0"/>
    <n v="222"/>
    <n v="222"/>
    <x v="0"/>
    <n v="0"/>
    <x v="0"/>
  </r>
  <r>
    <x v="18"/>
    <x v="1"/>
    <x v="0"/>
    <n v="70"/>
    <s v="179"/>
    <x v="1"/>
    <x v="1"/>
    <s v="107"/>
    <n v="0"/>
    <n v="169"/>
    <n v="169"/>
    <x v="1"/>
    <n v="0"/>
    <x v="1"/>
  </r>
  <r>
    <x v="12"/>
    <x v="1"/>
    <x v="0"/>
    <n v="110"/>
    <n v="166.5"/>
    <x v="1"/>
    <x v="1"/>
    <s v="107"/>
    <n v="0"/>
    <n v="239"/>
    <n v="239"/>
    <x v="0"/>
    <n v="0"/>
    <x v="0"/>
  </r>
  <r>
    <x v="30"/>
    <x v="1"/>
    <x v="0"/>
    <n v="80"/>
    <s v="181"/>
    <x v="1"/>
    <x v="1"/>
    <s v="107"/>
    <n v="0"/>
    <n v="234"/>
    <n v="234"/>
    <x v="0"/>
    <n v="0"/>
    <x v="0"/>
  </r>
  <r>
    <x v="12"/>
    <x v="1"/>
    <x v="0"/>
    <n v="95"/>
    <s v="170"/>
    <x v="1"/>
    <x v="1"/>
    <s v="107"/>
    <n v="0"/>
    <n v="313"/>
    <n v="313"/>
    <x v="0"/>
    <n v="0"/>
    <x v="0"/>
  </r>
  <r>
    <x v="4"/>
    <x v="1"/>
    <x v="0"/>
    <n v="60"/>
    <n v="199.5"/>
    <x v="1"/>
    <x v="1"/>
    <s v="107"/>
    <n v="0"/>
    <n v="194"/>
    <n v="194"/>
    <x v="1"/>
    <n v="0"/>
    <x v="1"/>
  </r>
  <r>
    <x v="14"/>
    <x v="0"/>
    <x v="0"/>
    <n v="75"/>
    <s v="166"/>
    <x v="1"/>
    <x v="1"/>
    <s v="107"/>
    <n v="0"/>
    <n v="254"/>
    <n v="254"/>
    <x v="0"/>
    <n v="0"/>
    <x v="0"/>
  </r>
  <r>
    <x v="30"/>
    <x v="1"/>
    <x v="0"/>
    <n v="90"/>
    <s v="189"/>
    <x v="1"/>
    <x v="1"/>
    <s v="111"/>
    <n v="0"/>
    <n v="246"/>
    <n v="246"/>
    <x v="0"/>
    <n v="0"/>
    <x v="0"/>
  </r>
  <r>
    <x v="18"/>
    <x v="0"/>
    <x v="0"/>
    <n v="90"/>
    <s v="182"/>
    <x v="1"/>
    <x v="1"/>
    <s v="111"/>
    <n v="0"/>
    <n v="249"/>
    <n v="249"/>
    <x v="0"/>
    <n v="0"/>
    <x v="0"/>
  </r>
  <r>
    <x v="10"/>
    <x v="1"/>
    <x v="0"/>
    <n v="100"/>
    <s v="164"/>
    <x v="1"/>
    <x v="1"/>
    <s v="111"/>
    <n v="0"/>
    <n v="243"/>
    <n v="243"/>
    <x v="0"/>
    <n v="0"/>
    <x v="0"/>
  </r>
  <r>
    <x v="22"/>
    <x v="0"/>
    <x v="0"/>
    <n v="80"/>
    <s v="177"/>
    <x v="1"/>
    <x v="1"/>
    <s v="111"/>
    <n v="0"/>
    <n v="258"/>
    <n v="258"/>
    <x v="0"/>
    <n v="0"/>
    <x v="0"/>
  </r>
  <r>
    <x v="31"/>
    <x v="1"/>
    <x v="0"/>
    <n v="80"/>
    <s v="194"/>
    <x v="1"/>
    <x v="1"/>
    <s v="111"/>
    <n v="0"/>
    <n v="225"/>
    <n v="225"/>
    <x v="0"/>
    <n v="0"/>
    <x v="0"/>
  </r>
  <r>
    <x v="11"/>
    <x v="1"/>
    <x v="0"/>
    <n v="67"/>
    <n v="192.5"/>
    <x v="1"/>
    <x v="1"/>
    <s v="115"/>
    <n v="0"/>
    <n v="224"/>
    <n v="224"/>
    <x v="0"/>
    <n v="0"/>
    <x v="0"/>
  </r>
  <r>
    <x v="20"/>
    <x v="1"/>
    <x v="0"/>
    <n v="100"/>
    <s v="196"/>
    <x v="1"/>
    <x v="1"/>
    <s v="119"/>
    <n v="0"/>
    <n v="254"/>
    <n v="254"/>
    <x v="0"/>
    <n v="0"/>
    <x v="0"/>
  </r>
  <r>
    <x v="18"/>
    <x v="0"/>
    <x v="0"/>
    <n v="78"/>
    <s v="178"/>
    <x v="1"/>
    <x v="1"/>
    <s v="123"/>
    <n v="0"/>
    <n v="228"/>
    <n v="228"/>
    <x v="0"/>
    <n v="0"/>
    <x v="0"/>
  </r>
  <r>
    <x v="11"/>
    <x v="1"/>
    <x v="0"/>
    <n v="85"/>
    <s v="243"/>
    <x v="1"/>
    <x v="1"/>
    <s v="142.5"/>
    <n v="0"/>
    <n v="169"/>
    <n v="169"/>
    <x v="1"/>
    <n v="0"/>
    <x v="1"/>
  </r>
  <r>
    <x v="22"/>
    <x v="1"/>
    <x v="0"/>
    <n v="63"/>
    <s v="110"/>
    <x v="0"/>
    <x v="0"/>
    <s v="67.5"/>
    <n v="0"/>
    <n v="302"/>
    <n v="302"/>
    <x v="0"/>
    <n v="0"/>
    <x v="0"/>
  </r>
  <r>
    <x v="24"/>
    <x v="0"/>
    <x v="0"/>
    <n v="65"/>
    <s v="125"/>
    <x v="0"/>
    <x v="0"/>
    <s v="67.5"/>
    <n v="0"/>
    <n v="257"/>
    <n v="257"/>
    <x v="0"/>
    <n v="0"/>
    <x v="0"/>
  </r>
  <r>
    <x v="13"/>
    <x v="0"/>
    <x v="0"/>
    <n v="62"/>
    <s v="110"/>
    <x v="0"/>
    <x v="0"/>
    <s v="67.5"/>
    <n v="0"/>
    <n v="206"/>
    <n v="206"/>
    <x v="0"/>
    <n v="0"/>
    <x v="0"/>
  </r>
  <r>
    <x v="7"/>
    <x v="1"/>
    <x v="0"/>
    <n v="70"/>
    <n v="126.5"/>
    <x v="0"/>
    <x v="0"/>
    <s v="67.5"/>
    <n v="0"/>
    <n v="270"/>
    <n v="270"/>
    <x v="0"/>
    <n v="0"/>
    <x v="0"/>
  </r>
  <r>
    <x v="29"/>
    <x v="0"/>
    <x v="0"/>
    <n v="60"/>
    <s v="120"/>
    <x v="0"/>
    <x v="0"/>
    <s v="67.5"/>
    <n v="0"/>
    <n v="232"/>
    <n v="232"/>
    <x v="0"/>
    <n v="0"/>
    <x v="0"/>
  </r>
  <r>
    <x v="0"/>
    <x v="1"/>
    <x v="0"/>
    <n v="75"/>
    <n v="107.5"/>
    <x v="0"/>
    <x v="0"/>
    <s v="67.5"/>
    <n v="0"/>
    <n v="205"/>
    <n v="205"/>
    <x v="0"/>
    <n v="0"/>
    <x v="0"/>
  </r>
  <r>
    <x v="0"/>
    <x v="1"/>
    <x v="0"/>
    <n v="78"/>
    <s v="110"/>
    <x v="0"/>
    <x v="0"/>
    <s v="67.5"/>
    <n v="0"/>
    <n v="223"/>
    <n v="223"/>
    <x v="0"/>
    <n v="0"/>
    <x v="0"/>
  </r>
  <r>
    <x v="31"/>
    <x v="1"/>
    <x v="0"/>
    <n v="73"/>
    <s v="122"/>
    <x v="0"/>
    <x v="0"/>
    <s v="67.5"/>
    <n v="0"/>
    <n v="271"/>
    <n v="271"/>
    <x v="0"/>
    <n v="0"/>
    <x v="0"/>
  </r>
  <r>
    <x v="27"/>
    <x v="1"/>
    <x v="0"/>
    <n v="71"/>
    <s v="102"/>
    <x v="0"/>
    <x v="0"/>
    <s v="71.5"/>
    <n v="0"/>
    <n v="244"/>
    <n v="244"/>
    <x v="0"/>
    <n v="0"/>
    <x v="0"/>
  </r>
  <r>
    <x v="11"/>
    <x v="0"/>
    <x v="0"/>
    <n v="78"/>
    <s v="113"/>
    <x v="0"/>
    <x v="0"/>
    <s v="71.5"/>
    <n v="0"/>
    <n v="222"/>
    <n v="222"/>
    <x v="0"/>
    <n v="0"/>
    <x v="0"/>
  </r>
  <r>
    <x v="10"/>
    <x v="1"/>
    <x v="0"/>
    <n v="85"/>
    <s v="147"/>
    <x v="1"/>
    <x v="1"/>
    <s v="71.5"/>
    <n v="0"/>
    <n v="232"/>
    <n v="232"/>
    <x v="0"/>
    <n v="0"/>
    <x v="0"/>
  </r>
  <r>
    <x v="1"/>
    <x v="1"/>
    <x v="0"/>
    <n v="72"/>
    <n v="108.5"/>
    <x v="0"/>
    <x v="0"/>
    <s v="71.5"/>
    <n v="0"/>
    <n v="225"/>
    <n v="225"/>
    <x v="0"/>
    <n v="0"/>
    <x v="0"/>
  </r>
  <r>
    <x v="10"/>
    <x v="1"/>
    <x v="0"/>
    <n v="73"/>
    <s v="116"/>
    <x v="0"/>
    <x v="0"/>
    <s v="71.5"/>
    <n v="0"/>
    <n v="232"/>
    <n v="232"/>
    <x v="0"/>
    <n v="0"/>
    <x v="0"/>
  </r>
  <r>
    <x v="0"/>
    <x v="1"/>
    <x v="0"/>
    <n v="66"/>
    <n v="113.5"/>
    <x v="0"/>
    <x v="0"/>
    <s v="75.5"/>
    <n v="0"/>
    <n v="275"/>
    <n v="275"/>
    <x v="0"/>
    <n v="0"/>
    <x v="0"/>
  </r>
  <r>
    <x v="23"/>
    <x v="1"/>
    <x v="0"/>
    <n v="105"/>
    <s v="132"/>
    <x v="0"/>
    <x v="0"/>
    <s v="75.5"/>
    <n v="0"/>
    <n v="318"/>
    <n v="318"/>
    <x v="0"/>
    <n v="0"/>
    <x v="0"/>
  </r>
  <r>
    <x v="22"/>
    <x v="1"/>
    <x v="0"/>
    <n v="90"/>
    <n v="112.5"/>
    <x v="0"/>
    <x v="0"/>
    <s v="75.5"/>
    <n v="0"/>
    <n v="272"/>
    <n v="272"/>
    <x v="0"/>
    <n v="0"/>
    <x v="0"/>
  </r>
  <r>
    <x v="4"/>
    <x v="1"/>
    <x v="0"/>
    <n v="96"/>
    <s v="130"/>
    <x v="0"/>
    <x v="0"/>
    <s v="75.5"/>
    <n v="0"/>
    <n v="309"/>
    <n v="309"/>
    <x v="0"/>
    <n v="0"/>
    <x v="0"/>
  </r>
  <r>
    <x v="18"/>
    <x v="1"/>
    <x v="0"/>
    <n v="70"/>
    <s v="119"/>
    <x v="0"/>
    <x v="0"/>
    <s v="75.5"/>
    <n v="0"/>
    <n v="229"/>
    <n v="229"/>
    <x v="0"/>
    <n v="0"/>
    <x v="0"/>
  </r>
  <r>
    <x v="34"/>
    <x v="1"/>
    <x v="0"/>
    <n v="65"/>
    <s v="124"/>
    <x v="0"/>
    <x v="0"/>
    <s v="75.5"/>
    <n v="0"/>
    <n v="220"/>
    <n v="220"/>
    <x v="0"/>
    <n v="0"/>
    <x v="0"/>
  </r>
  <r>
    <x v="17"/>
    <x v="1"/>
    <x v="0"/>
    <n v="72"/>
    <s v="112"/>
    <x v="0"/>
    <x v="0"/>
    <s v="75.5"/>
    <n v="0"/>
    <n v="181"/>
    <n v="181"/>
    <x v="1"/>
    <n v="0"/>
    <x v="1"/>
  </r>
  <r>
    <x v="15"/>
    <x v="1"/>
    <x v="0"/>
    <n v="71"/>
    <n v="126.5"/>
    <x v="0"/>
    <x v="0"/>
    <s v="75.5"/>
    <n v="0"/>
    <n v="240"/>
    <n v="240"/>
    <x v="0"/>
    <n v="0"/>
    <x v="0"/>
  </r>
  <r>
    <x v="14"/>
    <x v="1"/>
    <x v="0"/>
    <n v="86"/>
    <s v="113"/>
    <x v="0"/>
    <x v="0"/>
    <s v="75.5"/>
    <n v="0"/>
    <n v="225"/>
    <n v="225"/>
    <x v="0"/>
    <n v="0"/>
    <x v="0"/>
  </r>
  <r>
    <x v="12"/>
    <x v="1"/>
    <x v="0"/>
    <n v="50"/>
    <s v="115"/>
    <x v="0"/>
    <x v="0"/>
    <s v="79.5"/>
    <n v="0"/>
    <n v="265"/>
    <n v="265"/>
    <x v="0"/>
    <n v="0"/>
    <x v="0"/>
  </r>
  <r>
    <x v="29"/>
    <x v="0"/>
    <x v="0"/>
    <n v="80"/>
    <s v="111"/>
    <x v="0"/>
    <x v="0"/>
    <s v="79.5"/>
    <n v="0"/>
    <n v="202"/>
    <n v="202"/>
    <x v="0"/>
    <n v="0"/>
    <x v="0"/>
  </r>
  <r>
    <x v="19"/>
    <x v="0"/>
    <x v="0"/>
    <n v="56"/>
    <s v="121"/>
    <x v="0"/>
    <x v="0"/>
    <s v="79.5"/>
    <n v="0"/>
    <n v="186"/>
    <n v="186"/>
    <x v="1"/>
    <n v="0"/>
    <x v="1"/>
  </r>
  <r>
    <x v="29"/>
    <x v="1"/>
    <x v="0"/>
    <n v="82"/>
    <s v="118"/>
    <x v="0"/>
    <x v="0"/>
    <s v="79.5"/>
    <n v="0"/>
    <n v="205"/>
    <n v="205"/>
    <x v="0"/>
    <n v="0"/>
    <x v="0"/>
  </r>
  <r>
    <x v="5"/>
    <x v="1"/>
    <x v="0"/>
    <n v="63"/>
    <s v="127"/>
    <x v="0"/>
    <x v="0"/>
    <s v="79.5"/>
    <n v="0"/>
    <n v="260"/>
    <n v="260"/>
    <x v="0"/>
    <n v="0"/>
    <x v="0"/>
  </r>
  <r>
    <x v="9"/>
    <x v="1"/>
    <x v="0"/>
    <n v="68"/>
    <s v="120"/>
    <x v="0"/>
    <x v="0"/>
    <s v="79.5"/>
    <n v="0"/>
    <n v="337"/>
    <n v="337"/>
    <x v="0"/>
    <n v="0"/>
    <x v="0"/>
  </r>
  <r>
    <x v="11"/>
    <x v="1"/>
    <x v="0"/>
    <n v="84"/>
    <s v="127"/>
    <x v="0"/>
    <x v="0"/>
    <s v="79.5"/>
    <n v="0"/>
    <n v="281"/>
    <n v="281"/>
    <x v="0"/>
    <n v="0"/>
    <x v="0"/>
  </r>
  <r>
    <x v="0"/>
    <x v="0"/>
    <x v="0"/>
    <n v="75"/>
    <s v="132"/>
    <x v="0"/>
    <x v="0"/>
    <s v="83.5"/>
    <n v="0"/>
    <n v="195"/>
    <n v="195"/>
    <x v="1"/>
    <n v="0"/>
    <x v="1"/>
  </r>
  <r>
    <x v="8"/>
    <x v="1"/>
    <x v="0"/>
    <n v="72"/>
    <n v="144.5"/>
    <x v="1"/>
    <x v="1"/>
    <s v="83.5"/>
    <n v="0"/>
    <n v="245"/>
    <n v="245"/>
    <x v="0"/>
    <n v="0"/>
    <x v="0"/>
  </r>
  <r>
    <x v="34"/>
    <x v="1"/>
    <x v="0"/>
    <n v="85"/>
    <n v="127.5"/>
    <x v="0"/>
    <x v="0"/>
    <s v="83.5"/>
    <n v="0"/>
    <n v="234"/>
    <n v="234"/>
    <x v="0"/>
    <n v="0"/>
    <x v="0"/>
  </r>
  <r>
    <x v="8"/>
    <x v="1"/>
    <x v="0"/>
    <n v="72"/>
    <n v="127.5"/>
    <x v="0"/>
    <x v="0"/>
    <s v="83.5"/>
    <n v="0"/>
    <n v="250"/>
    <n v="250"/>
    <x v="0"/>
    <n v="0"/>
    <x v="0"/>
  </r>
  <r>
    <x v="14"/>
    <x v="0"/>
    <x v="0"/>
    <n v="56"/>
    <s v="129"/>
    <x v="0"/>
    <x v="0"/>
    <s v="83.5"/>
    <n v="0"/>
    <n v="205"/>
    <n v="205"/>
    <x v="0"/>
    <n v="0"/>
    <x v="0"/>
  </r>
  <r>
    <x v="27"/>
    <x v="1"/>
    <x v="0"/>
    <n v="72"/>
    <s v="128"/>
    <x v="0"/>
    <x v="0"/>
    <s v="83.5"/>
    <n v="0"/>
    <n v="216"/>
    <n v="216"/>
    <x v="0"/>
    <n v="0"/>
    <x v="0"/>
  </r>
  <r>
    <x v="1"/>
    <x v="1"/>
    <x v="0"/>
    <n v="90"/>
    <n v="127.5"/>
    <x v="0"/>
    <x v="0"/>
    <s v="83.5"/>
    <n v="0"/>
    <n v="238"/>
    <n v="238"/>
    <x v="0"/>
    <n v="0"/>
    <x v="0"/>
  </r>
  <r>
    <x v="0"/>
    <x v="1"/>
    <x v="0"/>
    <n v="83"/>
    <n v="142.5"/>
    <x v="1"/>
    <x v="1"/>
    <s v="83.5"/>
    <n v="0"/>
    <n v="239"/>
    <n v="239"/>
    <x v="0"/>
    <n v="0"/>
    <x v="0"/>
  </r>
  <r>
    <x v="0"/>
    <x v="1"/>
    <x v="0"/>
    <n v="72"/>
    <n v="142.5"/>
    <x v="1"/>
    <x v="1"/>
    <s v="83.5"/>
    <n v="0"/>
    <n v="220"/>
    <n v="220"/>
    <x v="0"/>
    <n v="0"/>
    <x v="0"/>
  </r>
  <r>
    <x v="22"/>
    <x v="0"/>
    <x v="0"/>
    <n v="68"/>
    <s v="128"/>
    <x v="0"/>
    <x v="0"/>
    <s v="83.5"/>
    <n v="0"/>
    <n v="248"/>
    <n v="248"/>
    <x v="0"/>
    <n v="0"/>
    <x v="0"/>
  </r>
  <r>
    <x v="12"/>
    <x v="1"/>
    <x v="0"/>
    <n v="100"/>
    <s v="162"/>
    <x v="1"/>
    <x v="1"/>
    <s v="87.5"/>
    <n v="0"/>
    <n v="238"/>
    <n v="238"/>
    <x v="0"/>
    <n v="0"/>
    <x v="0"/>
  </r>
  <r>
    <x v="20"/>
    <x v="1"/>
    <x v="0"/>
    <n v="95"/>
    <s v="122"/>
    <x v="0"/>
    <x v="0"/>
    <s v="87.5"/>
    <n v="0"/>
    <n v="262"/>
    <n v="262"/>
    <x v="0"/>
    <n v="0"/>
    <x v="0"/>
  </r>
  <r>
    <x v="34"/>
    <x v="1"/>
    <x v="0"/>
    <n v="58"/>
    <s v="145"/>
    <x v="1"/>
    <x v="1"/>
    <s v="87.5"/>
    <n v="0"/>
    <n v="242"/>
    <n v="242"/>
    <x v="0"/>
    <n v="0"/>
    <x v="0"/>
  </r>
  <r>
    <x v="5"/>
    <x v="0"/>
    <x v="0"/>
    <n v="63"/>
    <n v="132.5"/>
    <x v="0"/>
    <x v="0"/>
    <s v="87.5"/>
    <n v="0"/>
    <n v="241"/>
    <n v="241"/>
    <x v="0"/>
    <n v="0"/>
    <x v="0"/>
  </r>
  <r>
    <x v="7"/>
    <x v="1"/>
    <x v="0"/>
    <n v="83"/>
    <n v="133.5"/>
    <x v="0"/>
    <x v="0"/>
    <s v="87.5"/>
    <n v="0"/>
    <n v="250"/>
    <n v="250"/>
    <x v="0"/>
    <n v="0"/>
    <x v="0"/>
  </r>
  <r>
    <x v="11"/>
    <x v="1"/>
    <x v="0"/>
    <n v="64"/>
    <n v="138.5"/>
    <x v="0"/>
    <x v="0"/>
    <s v="87.5"/>
    <n v="0"/>
    <n v="193"/>
    <n v="193"/>
    <x v="1"/>
    <n v="0"/>
    <x v="1"/>
  </r>
  <r>
    <x v="4"/>
    <x v="0"/>
    <x v="0"/>
    <n v="80"/>
    <n v="128.5"/>
    <x v="0"/>
    <x v="0"/>
    <s v="87.5"/>
    <n v="0"/>
    <n v="238"/>
    <n v="238"/>
    <x v="0"/>
    <n v="0"/>
    <x v="0"/>
  </r>
  <r>
    <x v="8"/>
    <x v="1"/>
    <x v="0"/>
    <n v="75"/>
    <n v="136.5"/>
    <x v="0"/>
    <x v="0"/>
    <s v="87.5"/>
    <n v="0"/>
    <n v="260"/>
    <n v="260"/>
    <x v="0"/>
    <n v="0"/>
    <x v="0"/>
  </r>
  <r>
    <x v="30"/>
    <x v="0"/>
    <x v="0"/>
    <n v="72"/>
    <s v="144"/>
    <x v="1"/>
    <x v="1"/>
    <s v="87.5"/>
    <n v="0"/>
    <n v="242"/>
    <n v="242"/>
    <x v="0"/>
    <n v="0"/>
    <x v="0"/>
  </r>
  <r>
    <x v="27"/>
    <x v="0"/>
    <x v="0"/>
    <n v="65"/>
    <s v="135"/>
    <x v="0"/>
    <x v="0"/>
    <s v="87.5"/>
    <n v="0"/>
    <n v="237"/>
    <n v="237"/>
    <x v="0"/>
    <n v="0"/>
    <x v="0"/>
  </r>
  <r>
    <x v="18"/>
    <x v="0"/>
    <x v="0"/>
    <n v="56"/>
    <n v="152.5"/>
    <x v="1"/>
    <x v="1"/>
    <s v="87.5"/>
    <n v="0"/>
    <n v="253"/>
    <n v="253"/>
    <x v="0"/>
    <n v="0"/>
    <x v="0"/>
  </r>
  <r>
    <x v="1"/>
    <x v="1"/>
    <x v="0"/>
    <n v="82"/>
    <n v="128.5"/>
    <x v="0"/>
    <x v="0"/>
    <s v="87.5"/>
    <n v="0"/>
    <n v="230"/>
    <n v="230"/>
    <x v="0"/>
    <n v="0"/>
    <x v="0"/>
  </r>
  <r>
    <x v="11"/>
    <x v="0"/>
    <x v="0"/>
    <n v="65"/>
    <n v="147.5"/>
    <x v="1"/>
    <x v="1"/>
    <s v="87.5"/>
    <n v="0"/>
    <n v="259"/>
    <n v="259"/>
    <x v="0"/>
    <n v="0"/>
    <x v="0"/>
  </r>
  <r>
    <x v="27"/>
    <x v="0"/>
    <x v="0"/>
    <n v="80"/>
    <s v="151"/>
    <x v="1"/>
    <x v="1"/>
    <s v="87.5"/>
    <n v="0"/>
    <n v="220"/>
    <n v="220"/>
    <x v="0"/>
    <n v="0"/>
    <x v="0"/>
  </r>
  <r>
    <x v="4"/>
    <x v="0"/>
    <x v="0"/>
    <n v="85"/>
    <n v="147.5"/>
    <x v="1"/>
    <x v="1"/>
    <s v="87.5"/>
    <n v="0"/>
    <n v="176"/>
    <n v="176"/>
    <x v="1"/>
    <n v="0"/>
    <x v="1"/>
  </r>
  <r>
    <x v="31"/>
    <x v="1"/>
    <x v="0"/>
    <n v="108"/>
    <n v="167.5"/>
    <x v="1"/>
    <x v="1"/>
    <s v="91.5"/>
    <n v="0"/>
    <n v="259"/>
    <n v="259"/>
    <x v="0"/>
    <n v="0"/>
    <x v="0"/>
  </r>
  <r>
    <x v="14"/>
    <x v="1"/>
    <x v="0"/>
    <n v="80"/>
    <n v="127.5"/>
    <x v="0"/>
    <x v="0"/>
    <s v="91.5"/>
    <n v="0"/>
    <n v="301"/>
    <n v="301"/>
    <x v="0"/>
    <n v="0"/>
    <x v="0"/>
  </r>
  <r>
    <x v="30"/>
    <x v="0"/>
    <x v="0"/>
    <n v="67"/>
    <n v="144.5"/>
    <x v="1"/>
    <x v="1"/>
    <s v="91.5"/>
    <n v="0"/>
    <n v="274"/>
    <n v="274"/>
    <x v="0"/>
    <n v="0"/>
    <x v="0"/>
  </r>
  <r>
    <x v="12"/>
    <x v="1"/>
    <x v="0"/>
    <n v="62"/>
    <s v="148"/>
    <x v="1"/>
    <x v="1"/>
    <s v="91.5"/>
    <n v="0"/>
    <n v="212"/>
    <n v="212"/>
    <x v="0"/>
    <n v="0"/>
    <x v="0"/>
  </r>
  <r>
    <x v="13"/>
    <x v="0"/>
    <x v="0"/>
    <n v="70"/>
    <s v="111"/>
    <x v="0"/>
    <x v="0"/>
    <s v="95.5"/>
    <n v="0"/>
    <n v="286"/>
    <n v="286"/>
    <x v="0"/>
    <n v="0"/>
    <x v="0"/>
  </r>
  <r>
    <x v="25"/>
    <x v="0"/>
    <x v="0"/>
    <n v="110"/>
    <s v="159"/>
    <x v="1"/>
    <x v="1"/>
    <s v="95.5"/>
    <n v="0"/>
    <n v="245"/>
    <n v="245"/>
    <x v="0"/>
    <n v="0"/>
    <x v="0"/>
  </r>
  <r>
    <x v="11"/>
    <x v="0"/>
    <x v="0"/>
    <n v="75"/>
    <s v="136"/>
    <x v="0"/>
    <x v="0"/>
    <s v="95.5"/>
    <n v="0"/>
    <n v="240"/>
    <n v="240"/>
    <x v="0"/>
    <n v="0"/>
    <x v="0"/>
  </r>
  <r>
    <x v="12"/>
    <x v="0"/>
    <x v="0"/>
    <n v="80"/>
    <n v="136.5"/>
    <x v="0"/>
    <x v="0"/>
    <s v="99.5"/>
    <n v="0"/>
    <n v="220"/>
    <n v="220"/>
    <x v="0"/>
    <n v="0"/>
    <x v="0"/>
  </r>
  <r>
    <x v="5"/>
    <x v="1"/>
    <x v="0"/>
    <n v="68"/>
    <n v="155.5"/>
    <x v="1"/>
    <x v="1"/>
    <s v="99.5"/>
    <n v="0"/>
    <n v="231"/>
    <n v="231"/>
    <x v="0"/>
    <n v="0"/>
    <x v="0"/>
  </r>
  <r>
    <x v="22"/>
    <x v="1"/>
    <x v="0"/>
    <n v="86"/>
    <s v="177"/>
    <x v="1"/>
    <x v="1"/>
    <s v="103.5"/>
    <n v="0"/>
    <n v="240"/>
    <n v="240"/>
    <x v="0"/>
    <n v="0"/>
    <x v="0"/>
  </r>
  <r>
    <x v="34"/>
    <x v="1"/>
    <x v="0"/>
    <n v="79"/>
    <n v="154.5"/>
    <x v="1"/>
    <x v="1"/>
    <s v="103.5"/>
    <n v="0"/>
    <n v="279"/>
    <n v="279"/>
    <x v="0"/>
    <n v="0"/>
    <x v="0"/>
  </r>
  <r>
    <x v="27"/>
    <x v="1"/>
    <x v="0"/>
    <n v="70"/>
    <n v="153.5"/>
    <x v="1"/>
    <x v="1"/>
    <s v="103.5"/>
    <n v="0"/>
    <n v="214"/>
    <n v="214"/>
    <x v="0"/>
    <n v="0"/>
    <x v="0"/>
  </r>
  <r>
    <x v="23"/>
    <x v="1"/>
    <x v="0"/>
    <n v="80"/>
    <s v="149"/>
    <x v="1"/>
    <x v="1"/>
    <s v="103.5"/>
    <n v="0"/>
    <n v="295"/>
    <n v="295"/>
    <x v="0"/>
    <n v="0"/>
    <x v="0"/>
  </r>
  <r>
    <x v="7"/>
    <x v="0"/>
    <x v="0"/>
    <n v="63"/>
    <s v="175"/>
    <x v="1"/>
    <x v="1"/>
    <s v="107.5"/>
    <n v="0"/>
    <n v="221"/>
    <n v="221"/>
    <x v="0"/>
    <n v="0"/>
    <x v="0"/>
  </r>
  <r>
    <x v="14"/>
    <x v="1"/>
    <x v="0"/>
    <n v="82"/>
    <s v="185"/>
    <x v="1"/>
    <x v="1"/>
    <s v="107.5"/>
    <n v="0"/>
    <n v="290"/>
    <n v="290"/>
    <x v="0"/>
    <n v="0"/>
    <x v="0"/>
  </r>
  <r>
    <x v="2"/>
    <x v="1"/>
    <x v="0"/>
    <n v="100"/>
    <n v="185.5"/>
    <x v="1"/>
    <x v="1"/>
    <s v="115.5"/>
    <n v="0"/>
    <n v="166"/>
    <n v="166"/>
    <x v="1"/>
    <n v="0"/>
    <x v="1"/>
  </r>
  <r>
    <x v="0"/>
    <x v="1"/>
    <x v="0"/>
    <n v="68"/>
    <s v="210"/>
    <x v="1"/>
    <x v="1"/>
    <s v="127.5"/>
    <n v="0"/>
    <n v="302"/>
    <n v="302"/>
    <x v="0"/>
    <n v="0"/>
    <x v="0"/>
  </r>
  <r>
    <x v="20"/>
    <x v="1"/>
    <x v="0"/>
    <n v="92"/>
    <s v="295"/>
    <x v="1"/>
    <x v="1"/>
    <s v="135"/>
    <n v="0"/>
    <n v="253"/>
    <n v="253"/>
    <x v="0"/>
    <n v="0"/>
    <x v="0"/>
  </r>
  <r>
    <x v="16"/>
    <x v="1"/>
    <x v="0"/>
    <n v="72"/>
    <s v="210"/>
    <x v="1"/>
    <x v="1"/>
    <s v="135"/>
    <n v="0"/>
    <n v="295"/>
    <n v="295"/>
    <x v="0"/>
    <n v="0"/>
    <x v="0"/>
  </r>
  <r>
    <x v="18"/>
    <x v="1"/>
    <x v="1"/>
    <n v="68"/>
    <s v="118"/>
    <x v="0"/>
    <x v="0"/>
    <s v="68"/>
    <n v="1"/>
    <n v="253"/>
    <n v="253"/>
    <x v="0"/>
    <n v="1"/>
    <x v="0"/>
  </r>
  <r>
    <x v="5"/>
    <x v="1"/>
    <x v="1"/>
    <n v="80"/>
    <s v="120"/>
    <x v="0"/>
    <x v="0"/>
    <s v="72"/>
    <n v="1"/>
    <n v="186"/>
    <n v="186"/>
    <x v="1"/>
    <n v="1"/>
    <x v="1"/>
  </r>
  <r>
    <x v="8"/>
    <x v="1"/>
    <x v="1"/>
    <n v="75"/>
    <s v="122"/>
    <x v="0"/>
    <x v="0"/>
    <s v="84"/>
    <n v="1"/>
    <n v="273"/>
    <n v="273"/>
    <x v="0"/>
    <n v="1"/>
    <x v="0"/>
  </r>
  <r>
    <x v="15"/>
    <x v="1"/>
    <x v="1"/>
    <n v="96"/>
    <s v="122"/>
    <x v="0"/>
    <x v="0"/>
    <s v="84"/>
    <n v="1"/>
    <n v="300"/>
    <n v="300"/>
    <x v="0"/>
    <n v="1"/>
    <x v="0"/>
  </r>
  <r>
    <x v="15"/>
    <x v="1"/>
    <x v="1"/>
    <n v="80"/>
    <s v="124"/>
    <x v="0"/>
    <x v="0"/>
    <s v="84"/>
    <n v="1"/>
    <n v="200"/>
    <n v="200"/>
    <x v="0"/>
    <n v="1"/>
    <x v="0"/>
  </r>
  <r>
    <x v="24"/>
    <x v="1"/>
    <x v="1"/>
    <n v="70"/>
    <s v="172"/>
    <x v="1"/>
    <x v="1"/>
    <s v="84"/>
    <n v="1"/>
    <n v="242"/>
    <n v="242"/>
    <x v="0"/>
    <n v="1"/>
    <x v="0"/>
  </r>
  <r>
    <x v="1"/>
    <x v="0"/>
    <x v="1"/>
    <n v="69"/>
    <s v="140"/>
    <x v="1"/>
    <x v="1"/>
    <s v="84"/>
    <n v="1"/>
    <n v="277"/>
    <n v="277"/>
    <x v="0"/>
    <n v="1"/>
    <x v="0"/>
  </r>
  <r>
    <x v="5"/>
    <x v="1"/>
    <x v="1"/>
    <n v="75"/>
    <s v="125"/>
    <x v="0"/>
    <x v="0"/>
    <s v="84"/>
    <n v="1"/>
    <n v="185"/>
    <n v="185"/>
    <x v="1"/>
    <n v="1"/>
    <x v="1"/>
  </r>
  <r>
    <x v="13"/>
    <x v="1"/>
    <x v="1"/>
    <n v="88"/>
    <s v="142"/>
    <x v="1"/>
    <x v="1"/>
    <s v="84"/>
    <n v="1"/>
    <n v="178"/>
    <n v="178"/>
    <x v="1"/>
    <n v="1"/>
    <x v="1"/>
  </r>
  <r>
    <x v="14"/>
    <x v="1"/>
    <x v="1"/>
    <n v="80"/>
    <s v="120"/>
    <x v="0"/>
    <x v="0"/>
    <s v="84"/>
    <n v="1"/>
    <n v="260"/>
    <n v="260"/>
    <x v="0"/>
    <n v="1"/>
    <x v="0"/>
  </r>
  <r>
    <x v="9"/>
    <x v="0"/>
    <x v="1"/>
    <n v="60"/>
    <s v="129"/>
    <x v="0"/>
    <x v="0"/>
    <s v="84"/>
    <n v="1"/>
    <n v="163"/>
    <n v="163"/>
    <x v="1"/>
    <n v="1"/>
    <x v="1"/>
  </r>
  <r>
    <x v="14"/>
    <x v="1"/>
    <x v="1"/>
    <n v="85"/>
    <s v="150"/>
    <x v="1"/>
    <x v="1"/>
    <s v="92"/>
    <n v="1"/>
    <n v="289"/>
    <n v="289"/>
    <x v="0"/>
    <n v="1"/>
    <x v="0"/>
  </r>
  <r>
    <x v="32"/>
    <x v="0"/>
    <x v="1"/>
    <n v="66"/>
    <s v="179"/>
    <x v="1"/>
    <x v="1"/>
    <s v="92"/>
    <n v="1"/>
    <n v="313"/>
    <n v="313"/>
    <x v="0"/>
    <n v="1"/>
    <x v="0"/>
  </r>
  <r>
    <x v="31"/>
    <x v="1"/>
    <x v="1"/>
    <n v="57"/>
    <s v="200"/>
    <x v="1"/>
    <x v="1"/>
    <s v="104"/>
    <n v="1"/>
    <n v="326"/>
    <n v="326"/>
    <x v="0"/>
    <n v="1"/>
    <x v="0"/>
  </r>
  <r>
    <x v="9"/>
    <x v="1"/>
    <x v="1"/>
    <n v="72"/>
    <n v="105.5"/>
    <x v="0"/>
    <x v="0"/>
    <s v="64.5"/>
    <n v="1"/>
    <n v="175"/>
    <n v="175"/>
    <x v="1"/>
    <n v="1"/>
    <x v="1"/>
  </r>
  <r>
    <x v="4"/>
    <x v="1"/>
    <x v="1"/>
    <n v="90"/>
    <s v="174"/>
    <x v="1"/>
    <x v="1"/>
    <s v="84.5"/>
    <n v="1"/>
    <n v="254"/>
    <n v="254"/>
    <x v="0"/>
    <n v="1"/>
    <x v="0"/>
  </r>
  <r>
    <x v="12"/>
    <x v="1"/>
    <x v="1"/>
    <n v="67"/>
    <n v="162.5"/>
    <x v="1"/>
    <x v="1"/>
    <s v="92.5"/>
    <n v="1"/>
    <n v="332"/>
    <n v="332"/>
    <x v="0"/>
    <n v="1"/>
    <x v="0"/>
  </r>
  <r>
    <x v="4"/>
    <x v="0"/>
    <x v="1"/>
    <n v="65"/>
    <s v="122"/>
    <x v="0"/>
    <x v="0"/>
    <s v="69"/>
    <n v="1"/>
    <n v="245"/>
    <n v="245"/>
    <x v="0"/>
    <n v="1"/>
    <x v="0"/>
  </r>
  <r>
    <x v="25"/>
    <x v="1"/>
    <x v="1"/>
    <n v="75"/>
    <n v="100.5"/>
    <x v="0"/>
    <x v="0"/>
    <s v="69"/>
    <n v="1"/>
    <n v="194"/>
    <n v="194"/>
    <x v="1"/>
    <n v="1"/>
    <x v="1"/>
  </r>
  <r>
    <x v="34"/>
    <x v="0"/>
    <x v="1"/>
    <n v="68"/>
    <n v="112.5"/>
    <x v="0"/>
    <x v="0"/>
    <s v="73"/>
    <n v="1"/>
    <n v="183"/>
    <n v="183"/>
    <x v="1"/>
    <n v="1"/>
    <x v="1"/>
  </r>
  <r>
    <x v="30"/>
    <x v="0"/>
    <x v="1"/>
    <n v="65"/>
    <s v="108"/>
    <x v="0"/>
    <x v="0"/>
    <s v="73"/>
    <n v="1"/>
    <n v="232"/>
    <n v="232"/>
    <x v="0"/>
    <n v="1"/>
    <x v="0"/>
  </r>
  <r>
    <x v="36"/>
    <x v="0"/>
    <x v="1"/>
    <n v="70"/>
    <s v="123"/>
    <x v="0"/>
    <x v="0"/>
    <s v="77"/>
    <n v="1"/>
    <n v="245"/>
    <n v="245"/>
    <x v="0"/>
    <n v="1"/>
    <x v="0"/>
  </r>
  <r>
    <x v="2"/>
    <x v="0"/>
    <x v="1"/>
    <n v="90"/>
    <s v="148"/>
    <x v="1"/>
    <x v="1"/>
    <s v="81"/>
    <n v="1"/>
    <n v="240"/>
    <n v="240"/>
    <x v="0"/>
    <n v="1"/>
    <x v="0"/>
  </r>
  <r>
    <x v="22"/>
    <x v="1"/>
    <x v="1"/>
    <n v="70"/>
    <s v="111"/>
    <x v="0"/>
    <x v="0"/>
    <s v="81"/>
    <n v="1"/>
    <n v="234"/>
    <n v="234"/>
    <x v="0"/>
    <n v="1"/>
    <x v="0"/>
  </r>
  <r>
    <x v="11"/>
    <x v="1"/>
    <x v="1"/>
    <n v="67"/>
    <s v="120"/>
    <x v="0"/>
    <x v="0"/>
    <s v="81"/>
    <n v="1"/>
    <n v="234"/>
    <n v="234"/>
    <x v="0"/>
    <n v="1"/>
    <x v="0"/>
  </r>
  <r>
    <x v="4"/>
    <x v="1"/>
    <x v="1"/>
    <n v="72"/>
    <n v="146.5"/>
    <x v="1"/>
    <x v="1"/>
    <s v="81"/>
    <n v="1"/>
    <n v="254"/>
    <n v="254"/>
    <x v="0"/>
    <n v="1"/>
    <x v="0"/>
  </r>
  <r>
    <x v="2"/>
    <x v="1"/>
    <x v="1"/>
    <n v="100"/>
    <n v="156.5"/>
    <x v="1"/>
    <x v="1"/>
    <s v="85"/>
    <n v="1"/>
    <n v="289"/>
    <n v="289"/>
    <x v="0"/>
    <n v="1"/>
    <x v="0"/>
  </r>
  <r>
    <x v="4"/>
    <x v="1"/>
    <x v="1"/>
    <n v="80"/>
    <s v="142"/>
    <x v="1"/>
    <x v="1"/>
    <s v="85"/>
    <n v="1"/>
    <n v="240"/>
    <n v="240"/>
    <x v="0"/>
    <n v="1"/>
    <x v="0"/>
  </r>
  <r>
    <x v="33"/>
    <x v="1"/>
    <x v="1"/>
    <n v="70"/>
    <s v="154"/>
    <x v="1"/>
    <x v="1"/>
    <s v="97"/>
    <n v="1"/>
    <n v="261"/>
    <n v="261"/>
    <x v="0"/>
    <n v="1"/>
    <x v="0"/>
  </r>
  <r>
    <x v="3"/>
    <x v="1"/>
    <x v="1"/>
    <n v="60"/>
    <s v="153"/>
    <x v="1"/>
    <x v="1"/>
    <s v="101"/>
    <n v="1"/>
    <n v="233"/>
    <n v="233"/>
    <x v="0"/>
    <n v="1"/>
    <x v="0"/>
  </r>
  <r>
    <x v="34"/>
    <x v="1"/>
    <x v="1"/>
    <n v="82"/>
    <s v="197"/>
    <x v="1"/>
    <x v="1"/>
    <s v="109"/>
    <n v="1"/>
    <n v="160"/>
    <n v="160"/>
    <x v="1"/>
    <n v="1"/>
    <x v="1"/>
  </r>
  <r>
    <x v="6"/>
    <x v="1"/>
    <x v="1"/>
    <n v="68"/>
    <n v="197.5"/>
    <x v="1"/>
    <x v="1"/>
    <s v="125"/>
    <n v="1"/>
    <n v="274"/>
    <n v="274"/>
    <x v="0"/>
    <n v="1"/>
    <x v="0"/>
  </r>
  <r>
    <x v="13"/>
    <x v="1"/>
    <x v="1"/>
    <n v="83"/>
    <s v="125"/>
    <x v="0"/>
    <x v="0"/>
    <s v="73.5"/>
    <n v="1"/>
    <n v="205"/>
    <n v="205"/>
    <x v="0"/>
    <n v="1"/>
    <x v="0"/>
  </r>
  <r>
    <x v="31"/>
    <x v="1"/>
    <x v="1"/>
    <n v="90"/>
    <s v="118"/>
    <x v="0"/>
    <x v="0"/>
    <s v="77.5"/>
    <n v="1"/>
    <n v="310"/>
    <n v="310"/>
    <x v="0"/>
    <n v="1"/>
    <x v="0"/>
  </r>
  <r>
    <x v="1"/>
    <x v="1"/>
    <x v="1"/>
    <n v="98"/>
    <n v="132.5"/>
    <x v="0"/>
    <x v="0"/>
    <s v="97.5"/>
    <n v="1"/>
    <n v="285"/>
    <n v="285"/>
    <x v="0"/>
    <n v="1"/>
    <x v="0"/>
  </r>
  <r>
    <x v="4"/>
    <x v="0"/>
    <x v="1"/>
    <n v="70"/>
    <s v="102"/>
    <x v="0"/>
    <x v="0"/>
    <s v="61"/>
    <n v="1"/>
    <n v="242"/>
    <n v="242"/>
    <x v="0"/>
    <n v="1"/>
    <x v="0"/>
  </r>
  <r>
    <x v="17"/>
    <x v="1"/>
    <x v="1"/>
    <n v="55"/>
    <n v="113.5"/>
    <x v="0"/>
    <x v="0"/>
    <s v="61"/>
    <n v="1"/>
    <n v="189"/>
    <n v="189"/>
    <x v="1"/>
    <n v="1"/>
    <x v="1"/>
  </r>
  <r>
    <x v="19"/>
    <x v="1"/>
    <x v="1"/>
    <n v="68"/>
    <s v="98"/>
    <x v="0"/>
    <x v="0"/>
    <s v="66"/>
    <n v="1"/>
    <n v="160"/>
    <n v="160"/>
    <x v="1"/>
    <n v="1"/>
    <x v="1"/>
  </r>
  <r>
    <x v="8"/>
    <x v="1"/>
    <x v="1"/>
    <n v="71"/>
    <n v="107.5"/>
    <x v="0"/>
    <x v="0"/>
    <s v="70"/>
    <n v="1"/>
    <n v="240"/>
    <n v="240"/>
    <x v="0"/>
    <n v="1"/>
    <x v="0"/>
  </r>
  <r>
    <x v="7"/>
    <x v="1"/>
    <x v="1"/>
    <n v="107"/>
    <s v="108"/>
    <x v="0"/>
    <x v="0"/>
    <s v="70"/>
    <n v="1"/>
    <n v="185"/>
    <n v="185"/>
    <x v="1"/>
    <n v="1"/>
    <x v="1"/>
  </r>
  <r>
    <x v="7"/>
    <x v="1"/>
    <x v="1"/>
    <n v="80"/>
    <s v="120"/>
    <x v="0"/>
    <x v="0"/>
    <s v="74"/>
    <n v="1"/>
    <n v="186"/>
    <n v="186"/>
    <x v="1"/>
    <n v="1"/>
    <x v="1"/>
  </r>
  <r>
    <x v="9"/>
    <x v="1"/>
    <x v="1"/>
    <n v="85"/>
    <s v="112"/>
    <x v="0"/>
    <x v="0"/>
    <s v="74"/>
    <n v="1"/>
    <n v="225"/>
    <n v="225"/>
    <x v="0"/>
    <n v="1"/>
    <x v="0"/>
  </r>
  <r>
    <x v="17"/>
    <x v="1"/>
    <x v="1"/>
    <n v="75"/>
    <s v="122"/>
    <x v="0"/>
    <x v="0"/>
    <s v="78"/>
    <n v="1"/>
    <n v="237"/>
    <n v="237"/>
    <x v="0"/>
    <n v="1"/>
    <x v="0"/>
  </r>
  <r>
    <x v="12"/>
    <x v="1"/>
    <x v="1"/>
    <n v="62"/>
    <s v="130"/>
    <x v="0"/>
    <x v="0"/>
    <s v="82"/>
    <n v="1"/>
    <n v="241"/>
    <n v="241"/>
    <x v="0"/>
    <n v="1"/>
    <x v="0"/>
  </r>
  <r>
    <x v="18"/>
    <x v="1"/>
    <x v="1"/>
    <n v="87"/>
    <n v="124.5"/>
    <x v="0"/>
    <x v="0"/>
    <s v="82"/>
    <n v="1"/>
    <n v="217"/>
    <n v="217"/>
    <x v="0"/>
    <n v="1"/>
    <x v="0"/>
  </r>
  <r>
    <x v="5"/>
    <x v="1"/>
    <x v="1"/>
    <n v="80"/>
    <n v="145.5"/>
    <x v="1"/>
    <x v="1"/>
    <s v="82"/>
    <n v="1"/>
    <n v="270"/>
    <n v="270"/>
    <x v="0"/>
    <n v="1"/>
    <x v="0"/>
  </r>
  <r>
    <x v="30"/>
    <x v="1"/>
    <x v="1"/>
    <n v="70"/>
    <s v="141"/>
    <x v="1"/>
    <x v="1"/>
    <s v="86"/>
    <n v="1"/>
    <n v="259"/>
    <n v="259"/>
    <x v="0"/>
    <n v="1"/>
    <x v="0"/>
  </r>
  <r>
    <x v="0"/>
    <x v="1"/>
    <x v="1"/>
    <n v="75"/>
    <s v="136"/>
    <x v="0"/>
    <x v="0"/>
    <s v="86"/>
    <n v="1"/>
    <n v="262"/>
    <n v="262"/>
    <x v="0"/>
    <n v="1"/>
    <x v="0"/>
  </r>
  <r>
    <x v="5"/>
    <x v="1"/>
    <x v="1"/>
    <n v="96"/>
    <s v="129"/>
    <x v="0"/>
    <x v="0"/>
    <s v="86"/>
    <n v="1"/>
    <n v="256"/>
    <n v="256"/>
    <x v="0"/>
    <n v="1"/>
    <x v="0"/>
  </r>
  <r>
    <x v="4"/>
    <x v="1"/>
    <x v="1"/>
    <n v="68"/>
    <n v="126.5"/>
    <x v="0"/>
    <x v="0"/>
    <s v="90"/>
    <n v="1"/>
    <n v="229"/>
    <n v="229"/>
    <x v="0"/>
    <n v="1"/>
    <x v="0"/>
  </r>
  <r>
    <x v="14"/>
    <x v="0"/>
    <x v="1"/>
    <n v="63"/>
    <s v="147"/>
    <x v="1"/>
    <x v="1"/>
    <s v="94"/>
    <n v="1"/>
    <n v="280"/>
    <n v="280"/>
    <x v="0"/>
    <n v="1"/>
    <x v="0"/>
  </r>
  <r>
    <x v="9"/>
    <x v="0"/>
    <x v="1"/>
    <n v="85"/>
    <s v="148"/>
    <x v="1"/>
    <x v="1"/>
    <s v="94"/>
    <n v="1"/>
    <n v="250"/>
    <n v="250"/>
    <x v="0"/>
    <n v="1"/>
    <x v="0"/>
  </r>
  <r>
    <x v="10"/>
    <x v="1"/>
    <x v="1"/>
    <n v="75"/>
    <s v="164"/>
    <x v="1"/>
    <x v="1"/>
    <s v="102"/>
    <n v="1"/>
    <n v="297"/>
    <n v="297"/>
    <x v="0"/>
    <n v="1"/>
    <x v="0"/>
  </r>
  <r>
    <x v="23"/>
    <x v="0"/>
    <x v="1"/>
    <n v="85"/>
    <s v="173"/>
    <x v="1"/>
    <x v="1"/>
    <s v="106"/>
    <n v="1"/>
    <n v="232"/>
    <n v="232"/>
    <x v="0"/>
    <n v="1"/>
    <x v="0"/>
  </r>
  <r>
    <x v="22"/>
    <x v="0"/>
    <x v="1"/>
    <n v="76"/>
    <n v="118.5"/>
    <x v="0"/>
    <x v="0"/>
    <s v="82.5"/>
    <n v="1"/>
    <n v="211"/>
    <n v="211"/>
    <x v="0"/>
    <n v="1"/>
    <x v="0"/>
  </r>
  <r>
    <x v="27"/>
    <x v="1"/>
    <x v="1"/>
    <n v="56"/>
    <s v="142"/>
    <x v="1"/>
    <x v="1"/>
    <s v="82.5"/>
    <n v="1"/>
    <n v="220"/>
    <n v="220"/>
    <x v="0"/>
    <n v="1"/>
    <x v="0"/>
  </r>
  <r>
    <x v="11"/>
    <x v="1"/>
    <x v="1"/>
    <n v="88"/>
    <s v="101"/>
    <x v="0"/>
    <x v="0"/>
    <s v="67"/>
    <n v="1"/>
    <n v="197"/>
    <n v="197"/>
    <x v="1"/>
    <n v="1"/>
    <x v="1"/>
  </r>
  <r>
    <x v="7"/>
    <x v="1"/>
    <x v="1"/>
    <n v="73"/>
    <s v="110"/>
    <x v="0"/>
    <x v="0"/>
    <s v="71"/>
    <n v="1"/>
    <n v="240"/>
    <n v="240"/>
    <x v="0"/>
    <n v="1"/>
    <x v="0"/>
  </r>
  <r>
    <x v="7"/>
    <x v="1"/>
    <x v="1"/>
    <n v="85"/>
    <s v="137"/>
    <x v="0"/>
    <x v="0"/>
    <s v="79"/>
    <n v="1"/>
    <n v="248"/>
    <n v="248"/>
    <x v="0"/>
    <n v="1"/>
    <x v="0"/>
  </r>
  <r>
    <x v="13"/>
    <x v="1"/>
    <x v="1"/>
    <n v="95"/>
    <s v="135"/>
    <x v="0"/>
    <x v="0"/>
    <s v="83"/>
    <n v="1"/>
    <n v="236"/>
    <n v="236"/>
    <x v="0"/>
    <n v="1"/>
    <x v="0"/>
  </r>
  <r>
    <x v="4"/>
    <x v="1"/>
    <x v="1"/>
    <n v="68"/>
    <s v="142"/>
    <x v="1"/>
    <x v="1"/>
    <s v="83"/>
    <n v="1"/>
    <n v="289"/>
    <n v="289"/>
    <x v="0"/>
    <n v="1"/>
    <x v="0"/>
  </r>
  <r>
    <x v="6"/>
    <x v="0"/>
    <x v="1"/>
    <n v="86"/>
    <n v="134.5"/>
    <x v="0"/>
    <x v="0"/>
    <s v="91"/>
    <n v="1"/>
    <n v="165"/>
    <n v="165"/>
    <x v="1"/>
    <n v="1"/>
    <x v="1"/>
  </r>
  <r>
    <x v="11"/>
    <x v="0"/>
    <x v="1"/>
    <n v="68"/>
    <s v="130"/>
    <x v="0"/>
    <x v="0"/>
    <s v="95"/>
    <n v="1"/>
    <n v="259"/>
    <n v="259"/>
    <x v="0"/>
    <n v="1"/>
    <x v="0"/>
  </r>
  <r>
    <x v="16"/>
    <x v="1"/>
    <x v="1"/>
    <n v="80"/>
    <s v="165"/>
    <x v="1"/>
    <x v="1"/>
    <s v="95"/>
    <n v="1"/>
    <n v="322"/>
    <n v="322"/>
    <x v="0"/>
    <n v="1"/>
    <x v="0"/>
  </r>
  <r>
    <x v="13"/>
    <x v="0"/>
    <x v="1"/>
    <n v="62"/>
    <s v="116"/>
    <x v="0"/>
    <x v="0"/>
    <s v="79.5"/>
    <n v="1"/>
    <n v="234"/>
    <n v="234"/>
    <x v="0"/>
    <n v="1"/>
    <x v="0"/>
  </r>
  <r>
    <x v="24"/>
    <x v="0"/>
    <x v="1"/>
    <n v="58"/>
    <s v="113"/>
    <x v="0"/>
    <x v="0"/>
    <s v="62"/>
    <n v="2"/>
    <n v="144"/>
    <n v="144"/>
    <x v="1"/>
    <n v="2"/>
    <x v="1"/>
  </r>
  <r>
    <x v="17"/>
    <x v="1"/>
    <x v="1"/>
    <n v="80"/>
    <s v="99"/>
    <x v="0"/>
    <x v="0"/>
    <s v="62"/>
    <n v="2"/>
    <n v="159"/>
    <n v="159"/>
    <x v="1"/>
    <n v="2"/>
    <x v="1"/>
  </r>
  <r>
    <x v="1"/>
    <x v="1"/>
    <x v="1"/>
    <n v="70"/>
    <s v="111"/>
    <x v="0"/>
    <x v="0"/>
    <s v="72"/>
    <n v="2"/>
    <n v="258"/>
    <n v="258"/>
    <x v="0"/>
    <n v="2"/>
    <x v="0"/>
  </r>
  <r>
    <x v="3"/>
    <x v="1"/>
    <x v="1"/>
    <n v="90"/>
    <s v="124"/>
    <x v="0"/>
    <x v="0"/>
    <s v="80"/>
    <n v="2"/>
    <n v="230"/>
    <n v="230"/>
    <x v="0"/>
    <n v="2"/>
    <x v="0"/>
  </r>
  <r>
    <x v="2"/>
    <x v="1"/>
    <x v="1"/>
    <n v="75"/>
    <s v="146"/>
    <x v="1"/>
    <x v="1"/>
    <s v="92"/>
    <n v="2"/>
    <n v="271"/>
    <n v="271"/>
    <x v="0"/>
    <n v="2"/>
    <x v="0"/>
  </r>
  <r>
    <x v="5"/>
    <x v="1"/>
    <x v="1"/>
    <n v="100"/>
    <s v="113"/>
    <x v="0"/>
    <x v="0"/>
    <s v="77"/>
    <n v="2"/>
    <n v="213"/>
    <n v="213"/>
    <x v="0"/>
    <n v="2"/>
    <x v="0"/>
  </r>
  <r>
    <x v="7"/>
    <x v="0"/>
    <x v="1"/>
    <n v="75"/>
    <n v="143.5"/>
    <x v="1"/>
    <x v="1"/>
    <s v="81"/>
    <n v="2"/>
    <n v="255"/>
    <n v="255"/>
    <x v="0"/>
    <n v="2"/>
    <x v="0"/>
  </r>
  <r>
    <x v="22"/>
    <x v="0"/>
    <x v="1"/>
    <n v="90"/>
    <s v="122"/>
    <x v="0"/>
    <x v="0"/>
    <s v="81"/>
    <n v="2"/>
    <n v="246"/>
    <n v="246"/>
    <x v="0"/>
    <n v="2"/>
    <x v="0"/>
  </r>
  <r>
    <x v="27"/>
    <x v="1"/>
    <x v="1"/>
    <n v="75"/>
    <s v="127"/>
    <x v="0"/>
    <x v="0"/>
    <s v="81"/>
    <n v="2"/>
    <n v="261"/>
    <n v="261"/>
    <x v="0"/>
    <n v="2"/>
    <x v="0"/>
  </r>
  <r>
    <x v="32"/>
    <x v="0"/>
    <x v="1"/>
    <n v="88"/>
    <s v="121"/>
    <x v="0"/>
    <x v="0"/>
    <s v="85"/>
    <n v="2"/>
    <n v="238"/>
    <n v="238"/>
    <x v="0"/>
    <n v="2"/>
    <x v="0"/>
  </r>
  <r>
    <x v="15"/>
    <x v="1"/>
    <x v="1"/>
    <n v="68"/>
    <s v="98"/>
    <x v="0"/>
    <x v="0"/>
    <s v="53"/>
    <n v="2"/>
    <n v="172"/>
    <n v="172"/>
    <x v="1"/>
    <n v="2"/>
    <x v="1"/>
  </r>
  <r>
    <x v="34"/>
    <x v="1"/>
    <x v="1"/>
    <n v="76"/>
    <s v="110"/>
    <x v="0"/>
    <x v="0"/>
    <s v="70"/>
    <n v="2"/>
    <n v="232"/>
    <n v="232"/>
    <x v="0"/>
    <n v="2"/>
    <x v="0"/>
  </r>
  <r>
    <x v="0"/>
    <x v="1"/>
    <x v="1"/>
    <n v="63"/>
    <s v="144"/>
    <x v="1"/>
    <x v="1"/>
    <s v="82"/>
    <n v="2"/>
    <n v="213"/>
    <n v="213"/>
    <x v="0"/>
    <n v="2"/>
    <x v="0"/>
  </r>
  <r>
    <x v="1"/>
    <x v="1"/>
    <x v="1"/>
    <n v="75"/>
    <s v="125"/>
    <x v="0"/>
    <x v="0"/>
    <s v="82"/>
    <n v="2"/>
    <n v="291"/>
    <n v="291"/>
    <x v="0"/>
    <n v="2"/>
    <x v="0"/>
  </r>
  <r>
    <x v="34"/>
    <x v="1"/>
    <x v="1"/>
    <n v="72"/>
    <s v="133"/>
    <x v="0"/>
    <x v="0"/>
    <s v="86"/>
    <n v="2"/>
    <n v="232"/>
    <n v="232"/>
    <x v="0"/>
    <n v="2"/>
    <x v="0"/>
  </r>
  <r>
    <x v="20"/>
    <x v="1"/>
    <x v="1"/>
    <n v="90"/>
    <s v="177"/>
    <x v="1"/>
    <x v="1"/>
    <s v="110"/>
    <n v="2"/>
    <n v="230"/>
    <n v="230"/>
    <x v="0"/>
    <n v="2"/>
    <x v="0"/>
  </r>
  <r>
    <x v="7"/>
    <x v="0"/>
    <x v="1"/>
    <n v="65"/>
    <s v="115"/>
    <x v="0"/>
    <x v="0"/>
    <s v="83"/>
    <n v="2"/>
    <n v="262"/>
    <n v="262"/>
    <x v="0"/>
    <n v="2"/>
    <x v="0"/>
  </r>
  <r>
    <x v="17"/>
    <x v="1"/>
    <x v="1"/>
    <n v="65"/>
    <s v="110"/>
    <x v="0"/>
    <x v="0"/>
    <s v="60"/>
    <n v="3"/>
    <n v="140"/>
    <n v="140"/>
    <x v="1"/>
    <n v="3"/>
    <x v="1"/>
  </r>
  <r>
    <x v="32"/>
    <x v="1"/>
    <x v="1"/>
    <n v="60"/>
    <n v="112.5"/>
    <x v="0"/>
    <x v="0"/>
    <s v="60"/>
    <n v="3"/>
    <n v="271"/>
    <n v="271"/>
    <x v="0"/>
    <n v="3"/>
    <x v="0"/>
  </r>
  <r>
    <x v="32"/>
    <x v="0"/>
    <x v="1"/>
    <n v="65"/>
    <s v="105"/>
    <x v="0"/>
    <x v="0"/>
    <s v="68"/>
    <n v="3"/>
    <n v="200"/>
    <n v="200"/>
    <x v="0"/>
    <n v="3"/>
    <x v="0"/>
  </r>
  <r>
    <x v="16"/>
    <x v="0"/>
    <x v="1"/>
    <n v="60"/>
    <s v="122"/>
    <x v="0"/>
    <x v="0"/>
    <s v="68"/>
    <n v="3"/>
    <n v="194"/>
    <n v="194"/>
    <x v="1"/>
    <n v="3"/>
    <x v="1"/>
  </r>
  <r>
    <x v="14"/>
    <x v="1"/>
    <x v="1"/>
    <n v="65"/>
    <s v="114"/>
    <x v="0"/>
    <x v="0"/>
    <s v="72"/>
    <n v="3"/>
    <n v="266"/>
    <n v="266"/>
    <x v="0"/>
    <n v="3"/>
    <x v="0"/>
  </r>
  <r>
    <x v="34"/>
    <x v="1"/>
    <x v="1"/>
    <n v="75"/>
    <n v="133.5"/>
    <x v="0"/>
    <x v="0"/>
    <s v="76"/>
    <n v="3"/>
    <n v="231"/>
    <n v="231"/>
    <x v="0"/>
    <n v="3"/>
    <x v="0"/>
  </r>
  <r>
    <x v="1"/>
    <x v="1"/>
    <x v="1"/>
    <n v="74"/>
    <n v="118.5"/>
    <x v="0"/>
    <x v="0"/>
    <s v="76"/>
    <n v="3"/>
    <n v="152"/>
    <n v="152"/>
    <x v="1"/>
    <n v="3"/>
    <x v="1"/>
  </r>
  <r>
    <x v="4"/>
    <x v="1"/>
    <x v="1"/>
    <n v="83"/>
    <n v="126.5"/>
    <x v="0"/>
    <x v="0"/>
    <s v="80"/>
    <n v="3"/>
    <n v="235"/>
    <n v="235"/>
    <x v="0"/>
    <n v="3"/>
    <x v="0"/>
  </r>
  <r>
    <x v="29"/>
    <x v="0"/>
    <x v="1"/>
    <n v="78"/>
    <s v="117"/>
    <x v="0"/>
    <x v="0"/>
    <s v="80"/>
    <n v="3"/>
    <n v="234"/>
    <n v="234"/>
    <x v="0"/>
    <n v="3"/>
    <x v="0"/>
  </r>
  <r>
    <x v="20"/>
    <x v="1"/>
    <x v="1"/>
    <n v="103"/>
    <s v="135"/>
    <x v="0"/>
    <x v="0"/>
    <s v="80"/>
    <n v="3"/>
    <n v="315"/>
    <n v="315"/>
    <x v="0"/>
    <n v="3"/>
    <x v="0"/>
  </r>
  <r>
    <x v="17"/>
    <x v="1"/>
    <x v="1"/>
    <n v="75"/>
    <s v="130"/>
    <x v="0"/>
    <x v="0"/>
    <s v="80"/>
    <n v="3"/>
    <n v="226"/>
    <n v="226"/>
    <x v="0"/>
    <n v="3"/>
    <x v="0"/>
  </r>
  <r>
    <x v="31"/>
    <x v="0"/>
    <x v="1"/>
    <n v="75"/>
    <s v="165"/>
    <x v="1"/>
    <x v="1"/>
    <s v="80"/>
    <n v="3"/>
    <n v="256"/>
    <n v="256"/>
    <x v="0"/>
    <n v="3"/>
    <x v="0"/>
  </r>
  <r>
    <x v="1"/>
    <x v="1"/>
    <x v="1"/>
    <n v="90"/>
    <s v="130"/>
    <x v="0"/>
    <x v="0"/>
    <s v="80"/>
    <n v="3"/>
    <n v="250"/>
    <n v="250"/>
    <x v="0"/>
    <n v="3"/>
    <x v="0"/>
  </r>
  <r>
    <x v="17"/>
    <x v="1"/>
    <x v="1"/>
    <n v="72"/>
    <s v="125"/>
    <x v="0"/>
    <x v="0"/>
    <s v="80"/>
    <n v="3"/>
    <n v="232"/>
    <n v="232"/>
    <x v="0"/>
    <n v="3"/>
    <x v="0"/>
  </r>
  <r>
    <x v="15"/>
    <x v="1"/>
    <x v="1"/>
    <n v="90"/>
    <s v="126"/>
    <x v="0"/>
    <x v="0"/>
    <s v="80"/>
    <n v="3"/>
    <n v="177"/>
    <n v="177"/>
    <x v="1"/>
    <n v="3"/>
    <x v="1"/>
  </r>
  <r>
    <x v="10"/>
    <x v="0"/>
    <x v="1"/>
    <n v="90"/>
    <s v="120"/>
    <x v="0"/>
    <x v="0"/>
    <s v="80"/>
    <n v="3"/>
    <n v="218"/>
    <n v="218"/>
    <x v="0"/>
    <n v="3"/>
    <x v="0"/>
  </r>
  <r>
    <x v="34"/>
    <x v="0"/>
    <x v="1"/>
    <n v="75"/>
    <s v="120"/>
    <x v="0"/>
    <x v="0"/>
    <s v="80"/>
    <n v="3"/>
    <n v="198"/>
    <n v="198"/>
    <x v="1"/>
    <n v="3"/>
    <x v="1"/>
  </r>
  <r>
    <x v="25"/>
    <x v="0"/>
    <x v="1"/>
    <n v="80"/>
    <s v="111"/>
    <x v="0"/>
    <x v="0"/>
    <s v="84"/>
    <n v="3"/>
    <n v="282"/>
    <n v="282"/>
    <x v="0"/>
    <n v="3"/>
    <x v="0"/>
  </r>
  <r>
    <x v="2"/>
    <x v="0"/>
    <x v="1"/>
    <n v="63"/>
    <n v="136.5"/>
    <x v="0"/>
    <x v="0"/>
    <s v="84"/>
    <n v="3"/>
    <n v="187"/>
    <n v="187"/>
    <x v="1"/>
    <n v="3"/>
    <x v="1"/>
  </r>
  <r>
    <x v="14"/>
    <x v="1"/>
    <x v="1"/>
    <n v="65"/>
    <s v="150"/>
    <x v="1"/>
    <x v="1"/>
    <s v="84"/>
    <n v="3"/>
    <n v="265"/>
    <n v="265"/>
    <x v="0"/>
    <n v="3"/>
    <x v="0"/>
  </r>
  <r>
    <x v="33"/>
    <x v="0"/>
    <x v="1"/>
    <n v="66"/>
    <s v="159"/>
    <x v="1"/>
    <x v="1"/>
    <s v="92"/>
    <n v="3"/>
    <n v="199"/>
    <n v="199"/>
    <x v="1"/>
    <n v="3"/>
    <x v="1"/>
  </r>
  <r>
    <x v="12"/>
    <x v="1"/>
    <x v="1"/>
    <n v="75"/>
    <s v="118"/>
    <x v="0"/>
    <x v="0"/>
    <s v="92"/>
    <n v="3"/>
    <n v="193"/>
    <n v="193"/>
    <x v="1"/>
    <n v="3"/>
    <x v="1"/>
  </r>
  <r>
    <x v="7"/>
    <x v="0"/>
    <x v="1"/>
    <n v="75"/>
    <s v="141"/>
    <x v="1"/>
    <x v="1"/>
    <s v="92"/>
    <n v="3"/>
    <n v="246"/>
    <n v="246"/>
    <x v="0"/>
    <n v="3"/>
    <x v="0"/>
  </r>
  <r>
    <x v="27"/>
    <x v="1"/>
    <x v="1"/>
    <n v="77"/>
    <s v="161"/>
    <x v="1"/>
    <x v="1"/>
    <s v="96"/>
    <n v="3"/>
    <n v="398"/>
    <n v="398"/>
    <x v="0"/>
    <n v="3"/>
    <x v="0"/>
  </r>
  <r>
    <x v="14"/>
    <x v="1"/>
    <x v="1"/>
    <n v="80"/>
    <s v="145"/>
    <x v="1"/>
    <x v="1"/>
    <s v="100"/>
    <n v="3"/>
    <n v="285"/>
    <n v="285"/>
    <x v="0"/>
    <n v="3"/>
    <x v="0"/>
  </r>
  <r>
    <x v="23"/>
    <x v="0"/>
    <x v="1"/>
    <n v="108"/>
    <n v="168.5"/>
    <x v="1"/>
    <x v="1"/>
    <s v="108"/>
    <n v="3"/>
    <n v="267"/>
    <n v="267"/>
    <x v="0"/>
    <n v="3"/>
    <x v="0"/>
  </r>
  <r>
    <x v="4"/>
    <x v="0"/>
    <x v="1"/>
    <n v="72"/>
    <n v="177.5"/>
    <x v="1"/>
    <x v="1"/>
    <s v="120"/>
    <n v="3"/>
    <n v="225"/>
    <n v="225"/>
    <x v="0"/>
    <n v="3"/>
    <x v="0"/>
  </r>
  <r>
    <x v="24"/>
    <x v="1"/>
    <x v="1"/>
    <n v="85"/>
    <n v="137.5"/>
    <x v="0"/>
    <x v="0"/>
    <s v="72.5"/>
    <n v="3"/>
    <n v="270"/>
    <n v="270"/>
    <x v="0"/>
    <n v="3"/>
    <x v="0"/>
  </r>
  <r>
    <x v="23"/>
    <x v="1"/>
    <x v="1"/>
    <n v="75"/>
    <s v="130"/>
    <x v="0"/>
    <x v="0"/>
    <s v="72.5"/>
    <n v="3"/>
    <n v="270"/>
    <n v="270"/>
    <x v="0"/>
    <n v="3"/>
    <x v="0"/>
  </r>
  <r>
    <x v="8"/>
    <x v="0"/>
    <x v="1"/>
    <n v="60"/>
    <n v="112.5"/>
    <x v="0"/>
    <x v="0"/>
    <s v="72.5"/>
    <n v="3"/>
    <n v="246"/>
    <n v="246"/>
    <x v="0"/>
    <n v="3"/>
    <x v="0"/>
  </r>
  <r>
    <x v="28"/>
    <x v="1"/>
    <x v="1"/>
    <n v="60"/>
    <n v="156.5"/>
    <x v="1"/>
    <x v="1"/>
    <s v="92.5"/>
    <n v="3"/>
    <n v="267"/>
    <n v="267"/>
    <x v="0"/>
    <n v="3"/>
    <x v="0"/>
  </r>
  <r>
    <x v="30"/>
    <x v="1"/>
    <x v="1"/>
    <n v="66"/>
    <s v="205"/>
    <x v="1"/>
    <x v="1"/>
    <s v="92.5"/>
    <n v="3"/>
    <n v="216"/>
    <n v="216"/>
    <x v="0"/>
    <n v="3"/>
    <x v="0"/>
  </r>
  <r>
    <x v="13"/>
    <x v="1"/>
    <x v="1"/>
    <n v="58"/>
    <s v="105"/>
    <x v="0"/>
    <x v="0"/>
    <s v="65"/>
    <n v="3"/>
    <n v="188"/>
    <n v="188"/>
    <x v="1"/>
    <n v="3"/>
    <x v="1"/>
  </r>
  <r>
    <x v="2"/>
    <x v="1"/>
    <x v="1"/>
    <n v="74"/>
    <s v="123"/>
    <x v="0"/>
    <x v="0"/>
    <s v="69"/>
    <n v="3"/>
    <n v="242"/>
    <n v="242"/>
    <x v="0"/>
    <n v="3"/>
    <x v="0"/>
  </r>
  <r>
    <x v="17"/>
    <x v="1"/>
    <x v="1"/>
    <n v="72"/>
    <s v="119"/>
    <x v="0"/>
    <x v="0"/>
    <s v="73"/>
    <n v="3"/>
    <n v="223"/>
    <n v="223"/>
    <x v="0"/>
    <n v="3"/>
    <x v="0"/>
  </r>
  <r>
    <x v="9"/>
    <x v="1"/>
    <x v="1"/>
    <n v="80"/>
    <s v="114"/>
    <x v="0"/>
    <x v="0"/>
    <s v="77"/>
    <n v="3"/>
    <n v="186"/>
    <n v="186"/>
    <x v="1"/>
    <n v="3"/>
    <x v="1"/>
  </r>
  <r>
    <x v="13"/>
    <x v="0"/>
    <x v="1"/>
    <n v="50"/>
    <s v="117"/>
    <x v="0"/>
    <x v="0"/>
    <s v="77"/>
    <n v="3"/>
    <n v="165"/>
    <n v="165"/>
    <x v="1"/>
    <n v="3"/>
    <x v="1"/>
  </r>
  <r>
    <x v="29"/>
    <x v="1"/>
    <x v="1"/>
    <n v="59"/>
    <s v="123"/>
    <x v="0"/>
    <x v="0"/>
    <s v="77"/>
    <n v="3"/>
    <n v="286"/>
    <n v="286"/>
    <x v="0"/>
    <n v="3"/>
    <x v="0"/>
  </r>
  <r>
    <x v="3"/>
    <x v="1"/>
    <x v="1"/>
    <n v="80"/>
    <s v="129"/>
    <x v="0"/>
    <x v="0"/>
    <s v="81"/>
    <n v="3"/>
    <n v="220"/>
    <n v="220"/>
    <x v="0"/>
    <n v="3"/>
    <x v="0"/>
  </r>
  <r>
    <x v="29"/>
    <x v="1"/>
    <x v="1"/>
    <n v="76"/>
    <s v="137"/>
    <x v="0"/>
    <x v="0"/>
    <s v="85"/>
    <n v="3"/>
    <n v="298"/>
    <n v="298"/>
    <x v="0"/>
    <n v="3"/>
    <x v="0"/>
  </r>
  <r>
    <x v="1"/>
    <x v="0"/>
    <x v="1"/>
    <n v="72"/>
    <s v="126"/>
    <x v="0"/>
    <x v="0"/>
    <s v="85"/>
    <n v="3"/>
    <m/>
    <s v="Desconocido"/>
    <x v="1"/>
    <n v="3"/>
    <x v="1"/>
  </r>
  <r>
    <x v="18"/>
    <x v="1"/>
    <x v="1"/>
    <n v="90"/>
    <s v="150"/>
    <x v="1"/>
    <x v="1"/>
    <s v="89"/>
    <n v="3"/>
    <n v="288"/>
    <n v="288"/>
    <x v="0"/>
    <n v="3"/>
    <x v="0"/>
  </r>
  <r>
    <x v="23"/>
    <x v="1"/>
    <x v="1"/>
    <n v="105"/>
    <s v="141"/>
    <x v="1"/>
    <x v="1"/>
    <s v="93"/>
    <n v="3"/>
    <n v="314"/>
    <n v="314"/>
    <x v="0"/>
    <n v="3"/>
    <x v="0"/>
  </r>
  <r>
    <x v="9"/>
    <x v="0"/>
    <x v="1"/>
    <n v="72"/>
    <s v="140"/>
    <x v="1"/>
    <x v="1"/>
    <s v="97"/>
    <n v="3"/>
    <n v="230"/>
    <n v="230"/>
    <x v="0"/>
    <n v="3"/>
    <x v="0"/>
  </r>
  <r>
    <x v="0"/>
    <x v="0"/>
    <x v="1"/>
    <n v="78"/>
    <s v="155"/>
    <x v="1"/>
    <x v="1"/>
    <s v="105"/>
    <n v="3"/>
    <n v="279"/>
    <n v="279"/>
    <x v="0"/>
    <n v="3"/>
    <x v="0"/>
  </r>
  <r>
    <x v="34"/>
    <x v="1"/>
    <x v="1"/>
    <n v="65"/>
    <n v="122.5"/>
    <x v="0"/>
    <x v="0"/>
    <s v="77.5"/>
    <n v="3"/>
    <n v="155"/>
    <n v="155"/>
    <x v="1"/>
    <n v="3"/>
    <x v="1"/>
  </r>
  <r>
    <x v="1"/>
    <x v="1"/>
    <x v="1"/>
    <n v="65"/>
    <n v="133.5"/>
    <x v="0"/>
    <x v="0"/>
    <s v="85.5"/>
    <n v="3"/>
    <n v="220"/>
    <n v="220"/>
    <x v="0"/>
    <n v="3"/>
    <x v="0"/>
  </r>
  <r>
    <x v="8"/>
    <x v="1"/>
    <x v="1"/>
    <n v="68"/>
    <s v="103"/>
    <x v="0"/>
    <x v="0"/>
    <s v="61"/>
    <n v="3"/>
    <n v="222"/>
    <n v="222"/>
    <x v="0"/>
    <n v="3"/>
    <x v="0"/>
  </r>
  <r>
    <x v="6"/>
    <x v="1"/>
    <x v="1"/>
    <n v="85"/>
    <s v="104"/>
    <x v="0"/>
    <x v="0"/>
    <s v="61"/>
    <n v="3"/>
    <n v="160"/>
    <n v="160"/>
    <x v="1"/>
    <n v="3"/>
    <x v="1"/>
  </r>
  <r>
    <x v="12"/>
    <x v="1"/>
    <x v="1"/>
    <n v="75"/>
    <s v="112"/>
    <x v="0"/>
    <x v="0"/>
    <s v="70"/>
    <n v="3"/>
    <n v="237"/>
    <n v="237"/>
    <x v="0"/>
    <n v="3"/>
    <x v="0"/>
  </r>
  <r>
    <x v="19"/>
    <x v="1"/>
    <x v="1"/>
    <n v="73"/>
    <s v="108"/>
    <x v="0"/>
    <x v="0"/>
    <s v="74"/>
    <n v="3"/>
    <n v="135"/>
    <n v="135"/>
    <x v="1"/>
    <n v="3"/>
    <x v="1"/>
  </r>
  <r>
    <x v="27"/>
    <x v="1"/>
    <x v="1"/>
    <n v="78"/>
    <n v="111.5"/>
    <x v="0"/>
    <x v="0"/>
    <s v="74"/>
    <n v="3"/>
    <n v="246"/>
    <n v="246"/>
    <x v="0"/>
    <n v="3"/>
    <x v="0"/>
  </r>
  <r>
    <x v="17"/>
    <x v="0"/>
    <x v="1"/>
    <n v="75"/>
    <s v="113"/>
    <x v="0"/>
    <x v="0"/>
    <s v="74"/>
    <n v="3"/>
    <n v="309"/>
    <n v="309"/>
    <x v="0"/>
    <n v="3"/>
    <x v="0"/>
  </r>
  <r>
    <x v="32"/>
    <x v="1"/>
    <x v="1"/>
    <n v="69"/>
    <s v="158"/>
    <x v="1"/>
    <x v="1"/>
    <s v="74"/>
    <n v="3"/>
    <n v="238"/>
    <n v="238"/>
    <x v="0"/>
    <n v="3"/>
    <x v="0"/>
  </r>
  <r>
    <x v="23"/>
    <x v="0"/>
    <x v="1"/>
    <n v="60"/>
    <s v="130"/>
    <x v="0"/>
    <x v="0"/>
    <s v="78"/>
    <n v="3"/>
    <n v="239"/>
    <n v="239"/>
    <x v="0"/>
    <n v="3"/>
    <x v="0"/>
  </r>
  <r>
    <x v="11"/>
    <x v="1"/>
    <x v="1"/>
    <n v="70"/>
    <s v="132"/>
    <x v="0"/>
    <x v="0"/>
    <s v="78"/>
    <n v="3"/>
    <n v="249"/>
    <n v="249"/>
    <x v="0"/>
    <n v="3"/>
    <x v="0"/>
  </r>
  <r>
    <x v="34"/>
    <x v="1"/>
    <x v="1"/>
    <n v="63"/>
    <s v="120"/>
    <x v="0"/>
    <x v="0"/>
    <s v="78"/>
    <n v="3"/>
    <n v="246"/>
    <n v="246"/>
    <x v="0"/>
    <n v="3"/>
    <x v="0"/>
  </r>
  <r>
    <x v="24"/>
    <x v="1"/>
    <x v="1"/>
    <n v="85"/>
    <n v="157.5"/>
    <x v="1"/>
    <x v="1"/>
    <s v="78"/>
    <n v="3"/>
    <n v="326"/>
    <n v="326"/>
    <x v="0"/>
    <n v="3"/>
    <x v="0"/>
  </r>
  <r>
    <x v="7"/>
    <x v="1"/>
    <x v="1"/>
    <n v="72"/>
    <s v="121"/>
    <x v="0"/>
    <x v="0"/>
    <s v="82"/>
    <n v="3"/>
    <n v="247"/>
    <n v="247"/>
    <x v="0"/>
    <n v="3"/>
    <x v="0"/>
  </r>
  <r>
    <x v="7"/>
    <x v="0"/>
    <x v="1"/>
    <n v="60"/>
    <s v="130"/>
    <x v="0"/>
    <x v="0"/>
    <s v="82"/>
    <n v="3"/>
    <n v="219"/>
    <n v="219"/>
    <x v="0"/>
    <n v="3"/>
    <x v="0"/>
  </r>
  <r>
    <x v="28"/>
    <x v="1"/>
    <x v="1"/>
    <n v="64"/>
    <s v="163"/>
    <x v="1"/>
    <x v="1"/>
    <s v="82"/>
    <n v="3"/>
    <n v="246"/>
    <n v="246"/>
    <x v="0"/>
    <n v="3"/>
    <x v="0"/>
  </r>
  <r>
    <x v="1"/>
    <x v="0"/>
    <x v="1"/>
    <n v="60"/>
    <s v="128"/>
    <x v="0"/>
    <x v="0"/>
    <s v="82"/>
    <n v="3"/>
    <n v="280"/>
    <n v="280"/>
    <x v="0"/>
    <n v="3"/>
    <x v="0"/>
  </r>
  <r>
    <x v="11"/>
    <x v="1"/>
    <x v="1"/>
    <n v="80"/>
    <s v="129"/>
    <x v="0"/>
    <x v="0"/>
    <s v="86"/>
    <n v="3"/>
    <n v="246"/>
    <n v="246"/>
    <x v="0"/>
    <n v="3"/>
    <x v="0"/>
  </r>
  <r>
    <x v="1"/>
    <x v="0"/>
    <x v="1"/>
    <n v="76"/>
    <s v="145"/>
    <x v="1"/>
    <x v="1"/>
    <s v="90"/>
    <n v="3"/>
    <n v="218"/>
    <n v="218"/>
    <x v="0"/>
    <n v="3"/>
    <x v="0"/>
  </r>
  <r>
    <x v="14"/>
    <x v="1"/>
    <x v="1"/>
    <n v="50"/>
    <s v="136"/>
    <x v="0"/>
    <x v="0"/>
    <s v="94"/>
    <n v="3"/>
    <n v="279"/>
    <n v="279"/>
    <x v="0"/>
    <n v="3"/>
    <x v="0"/>
  </r>
  <r>
    <x v="22"/>
    <x v="0"/>
    <x v="1"/>
    <n v="75"/>
    <s v="134"/>
    <x v="0"/>
    <x v="0"/>
    <s v="98"/>
    <n v="3"/>
    <n v="199"/>
    <n v="199"/>
    <x v="1"/>
    <n v="3"/>
    <x v="1"/>
  </r>
  <r>
    <x v="30"/>
    <x v="0"/>
    <x v="1"/>
    <n v="66"/>
    <s v="182"/>
    <x v="1"/>
    <x v="1"/>
    <s v="102"/>
    <n v="3"/>
    <n v="230"/>
    <n v="230"/>
    <x v="0"/>
    <n v="3"/>
    <x v="0"/>
  </r>
  <r>
    <x v="1"/>
    <x v="0"/>
    <x v="1"/>
    <n v="58"/>
    <s v="144"/>
    <x v="1"/>
    <x v="1"/>
    <s v="110"/>
    <n v="3"/>
    <n v="215"/>
    <n v="215"/>
    <x v="0"/>
    <n v="3"/>
    <x v="0"/>
  </r>
  <r>
    <x v="22"/>
    <x v="1"/>
    <x v="1"/>
    <n v="70"/>
    <s v="185"/>
    <x v="1"/>
    <x v="1"/>
    <s v="114"/>
    <n v="3"/>
    <n v="210"/>
    <n v="210"/>
    <x v="0"/>
    <n v="3"/>
    <x v="0"/>
  </r>
  <r>
    <x v="8"/>
    <x v="1"/>
    <x v="1"/>
    <n v="80"/>
    <s v="197"/>
    <x v="1"/>
    <x v="1"/>
    <s v="118"/>
    <n v="3"/>
    <n v="323"/>
    <n v="323"/>
    <x v="0"/>
    <n v="3"/>
    <x v="0"/>
  </r>
  <r>
    <x v="25"/>
    <x v="1"/>
    <x v="1"/>
    <n v="55"/>
    <s v="100"/>
    <x v="0"/>
    <x v="0"/>
    <s v="66.5"/>
    <n v="3"/>
    <n v="185"/>
    <n v="185"/>
    <x v="1"/>
    <n v="3"/>
    <x v="1"/>
  </r>
  <r>
    <x v="2"/>
    <x v="1"/>
    <x v="1"/>
    <n v="85"/>
    <s v="155"/>
    <x v="1"/>
    <x v="1"/>
    <s v="82.5"/>
    <n v="3"/>
    <n v="290"/>
    <n v="290"/>
    <x v="0"/>
    <n v="3"/>
    <x v="0"/>
  </r>
  <r>
    <x v="8"/>
    <x v="0"/>
    <x v="1"/>
    <n v="90"/>
    <s v="142"/>
    <x v="1"/>
    <x v="1"/>
    <s v="82.5"/>
    <n v="3"/>
    <n v="211"/>
    <n v="211"/>
    <x v="0"/>
    <n v="3"/>
    <x v="0"/>
  </r>
  <r>
    <x v="14"/>
    <x v="1"/>
    <x v="1"/>
    <n v="76"/>
    <s v="131"/>
    <x v="0"/>
    <x v="0"/>
    <s v="86.5"/>
    <n v="3"/>
    <n v="289"/>
    <n v="289"/>
    <x v="0"/>
    <n v="3"/>
    <x v="0"/>
  </r>
  <r>
    <x v="11"/>
    <x v="1"/>
    <x v="1"/>
    <n v="53"/>
    <n v="142.5"/>
    <x v="1"/>
    <x v="1"/>
    <s v="86.5"/>
    <n v="3"/>
    <n v="247"/>
    <n v="247"/>
    <x v="0"/>
    <n v="3"/>
    <x v="0"/>
  </r>
  <r>
    <x v="8"/>
    <x v="1"/>
    <x v="1"/>
    <n v="80"/>
    <n v="108.5"/>
    <x v="0"/>
    <x v="0"/>
    <s v="63.5"/>
    <n v="3"/>
    <n v="252"/>
    <n v="252"/>
    <x v="0"/>
    <n v="3"/>
    <x v="0"/>
  </r>
  <r>
    <x v="10"/>
    <x v="1"/>
    <x v="1"/>
    <n v="77"/>
    <n v="112.5"/>
    <x v="0"/>
    <x v="0"/>
    <s v="67"/>
    <n v="3"/>
    <n v="239"/>
    <n v="239"/>
    <x v="0"/>
    <n v="3"/>
    <x v="0"/>
  </r>
  <r>
    <x v="18"/>
    <x v="1"/>
    <x v="1"/>
    <n v="66"/>
    <s v="103"/>
    <x v="0"/>
    <x v="0"/>
    <s v="67"/>
    <n v="3"/>
    <n v="239"/>
    <n v="239"/>
    <x v="0"/>
    <n v="3"/>
    <x v="0"/>
  </r>
  <r>
    <x v="12"/>
    <x v="1"/>
    <x v="1"/>
    <n v="63"/>
    <s v="128"/>
    <x v="0"/>
    <x v="0"/>
    <s v="71"/>
    <n v="3"/>
    <n v="214"/>
    <n v="214"/>
    <x v="0"/>
    <n v="3"/>
    <x v="0"/>
  </r>
  <r>
    <x v="13"/>
    <x v="1"/>
    <x v="1"/>
    <n v="75"/>
    <n v="107.5"/>
    <x v="0"/>
    <x v="0"/>
    <s v="75"/>
    <n v="3"/>
    <n v="230"/>
    <n v="230"/>
    <x v="0"/>
    <n v="3"/>
    <x v="0"/>
  </r>
  <r>
    <x v="13"/>
    <x v="1"/>
    <x v="1"/>
    <n v="65"/>
    <s v="125"/>
    <x v="0"/>
    <x v="0"/>
    <s v="75"/>
    <n v="3"/>
    <n v="173"/>
    <n v="173"/>
    <x v="1"/>
    <n v="3"/>
    <x v="1"/>
  </r>
  <r>
    <x v="13"/>
    <x v="1"/>
    <x v="1"/>
    <n v="80"/>
    <s v="124"/>
    <x v="0"/>
    <x v="0"/>
    <s v="79"/>
    <n v="3"/>
    <n v="256"/>
    <n v="256"/>
    <x v="0"/>
    <n v="3"/>
    <x v="0"/>
  </r>
  <r>
    <x v="0"/>
    <x v="0"/>
    <x v="1"/>
    <n v="75"/>
    <s v="121"/>
    <x v="0"/>
    <x v="0"/>
    <s v="79"/>
    <n v="3"/>
    <n v="173"/>
    <n v="173"/>
    <x v="1"/>
    <n v="3"/>
    <x v="1"/>
  </r>
  <r>
    <x v="0"/>
    <x v="1"/>
    <x v="1"/>
    <n v="70"/>
    <n v="127.5"/>
    <x v="0"/>
    <x v="0"/>
    <s v="83"/>
    <n v="3"/>
    <n v="231"/>
    <n v="231"/>
    <x v="0"/>
    <n v="3"/>
    <x v="0"/>
  </r>
  <r>
    <x v="2"/>
    <x v="0"/>
    <x v="1"/>
    <n v="75"/>
    <n v="116.5"/>
    <x v="0"/>
    <x v="0"/>
    <s v="83"/>
    <n v="3"/>
    <n v="290"/>
    <n v="290"/>
    <x v="0"/>
    <n v="3"/>
    <x v="0"/>
  </r>
  <r>
    <x v="33"/>
    <x v="1"/>
    <x v="1"/>
    <n v="68"/>
    <s v="133"/>
    <x v="0"/>
    <x v="0"/>
    <s v="87"/>
    <n v="3"/>
    <n v="216"/>
    <n v="216"/>
    <x v="0"/>
    <n v="3"/>
    <x v="0"/>
  </r>
  <r>
    <x v="16"/>
    <x v="1"/>
    <x v="1"/>
    <n v="65"/>
    <s v="169"/>
    <x v="1"/>
    <x v="1"/>
    <s v="111"/>
    <n v="3"/>
    <n v="217"/>
    <n v="217"/>
    <x v="0"/>
    <n v="3"/>
    <x v="0"/>
  </r>
  <r>
    <x v="18"/>
    <x v="0"/>
    <x v="1"/>
    <n v="73"/>
    <s v="164"/>
    <x v="1"/>
    <x v="1"/>
    <s v="119"/>
    <n v="3"/>
    <n v="352"/>
    <n v="352"/>
    <x v="0"/>
    <n v="3"/>
    <x v="0"/>
  </r>
  <r>
    <x v="30"/>
    <x v="1"/>
    <x v="1"/>
    <n v="88"/>
    <n v="122.5"/>
    <x v="0"/>
    <x v="0"/>
    <s v="67.5"/>
    <n v="3"/>
    <n v="240"/>
    <n v="240"/>
    <x v="0"/>
    <n v="3"/>
    <x v="0"/>
  </r>
  <r>
    <x v="8"/>
    <x v="1"/>
    <x v="1"/>
    <n v="75"/>
    <s v="124"/>
    <x v="0"/>
    <x v="0"/>
    <s v="76"/>
    <n v="4"/>
    <n v="308"/>
    <n v="308"/>
    <x v="0"/>
    <n v="4"/>
    <x v="0"/>
  </r>
  <r>
    <x v="18"/>
    <x v="0"/>
    <x v="1"/>
    <n v="60"/>
    <s v="107"/>
    <x v="0"/>
    <x v="0"/>
    <s v="73"/>
    <n v="4"/>
    <n v="196"/>
    <n v="196"/>
    <x v="1"/>
    <n v="4"/>
    <x v="1"/>
  </r>
  <r>
    <x v="11"/>
    <x v="1"/>
    <x v="1"/>
    <n v="70"/>
    <s v="120"/>
    <x v="0"/>
    <x v="0"/>
    <s v="77.5"/>
    <n v="4"/>
    <n v="253"/>
    <n v="253"/>
    <x v="0"/>
    <n v="4"/>
    <x v="0"/>
  </r>
  <r>
    <x v="34"/>
    <x v="1"/>
    <x v="1"/>
    <n v="84"/>
    <s v="121"/>
    <x v="0"/>
    <x v="0"/>
    <s v="61"/>
    <n v="4"/>
    <n v="243"/>
    <n v="243"/>
    <x v="0"/>
    <n v="4"/>
    <x v="0"/>
  </r>
  <r>
    <x v="27"/>
    <x v="1"/>
    <x v="1"/>
    <n v="88"/>
    <s v="112"/>
    <x v="0"/>
    <x v="0"/>
    <s v="74"/>
    <n v="4"/>
    <n v="220"/>
    <n v="220"/>
    <x v="0"/>
    <n v="4"/>
    <x v="0"/>
  </r>
  <r>
    <x v="36"/>
    <x v="0"/>
    <x v="1"/>
    <n v="75"/>
    <s v="151"/>
    <x v="1"/>
    <x v="1"/>
    <s v="74"/>
    <n v="4"/>
    <n v="232"/>
    <n v="232"/>
    <x v="0"/>
    <n v="4"/>
    <x v="0"/>
  </r>
  <r>
    <x v="17"/>
    <x v="1"/>
    <x v="1"/>
    <n v="80"/>
    <s v="113"/>
    <x v="0"/>
    <x v="0"/>
    <s v="75"/>
    <n v="4"/>
    <n v="176"/>
    <n v="176"/>
    <x v="1"/>
    <n v="4"/>
    <x v="1"/>
  </r>
  <r>
    <x v="18"/>
    <x v="0"/>
    <x v="1"/>
    <n v="70"/>
    <s v="135"/>
    <x v="0"/>
    <x v="0"/>
    <s v="91"/>
    <n v="4"/>
    <n v="220"/>
    <n v="220"/>
    <x v="0"/>
    <n v="4"/>
    <x v="0"/>
  </r>
  <r>
    <x v="7"/>
    <x v="1"/>
    <x v="1"/>
    <n v="88"/>
    <s v="150"/>
    <x v="1"/>
    <x v="1"/>
    <s v="91"/>
    <n v="4"/>
    <n v="227"/>
    <n v="227"/>
    <x v="0"/>
    <n v="4"/>
    <x v="0"/>
  </r>
  <r>
    <x v="25"/>
    <x v="1"/>
    <x v="1"/>
    <n v="68"/>
    <s v="106"/>
    <x v="0"/>
    <x v="0"/>
    <s v="64"/>
    <n v="5"/>
    <n v="165"/>
    <n v="165"/>
    <x v="1"/>
    <n v="5"/>
    <x v="1"/>
  </r>
  <r>
    <x v="6"/>
    <x v="1"/>
    <x v="1"/>
    <n v="70"/>
    <s v="100"/>
    <x v="0"/>
    <x v="0"/>
    <s v="68"/>
    <n v="5"/>
    <n v="185"/>
    <n v="185"/>
    <x v="1"/>
    <n v="5"/>
    <x v="1"/>
  </r>
  <r>
    <x v="19"/>
    <x v="1"/>
    <x v="1"/>
    <n v="88"/>
    <s v="111"/>
    <x v="0"/>
    <x v="0"/>
    <s v="68"/>
    <n v="5"/>
    <n v="228"/>
    <n v="228"/>
    <x v="0"/>
    <n v="5"/>
    <x v="0"/>
  </r>
  <r>
    <x v="18"/>
    <x v="1"/>
    <x v="1"/>
    <n v="88"/>
    <s v="102"/>
    <x v="0"/>
    <x v="0"/>
    <s v="68"/>
    <n v="5"/>
    <n v="214"/>
    <n v="214"/>
    <x v="0"/>
    <n v="5"/>
    <x v="0"/>
  </r>
  <r>
    <x v="17"/>
    <x v="1"/>
    <x v="1"/>
    <n v="62"/>
    <s v="123"/>
    <x v="0"/>
    <x v="0"/>
    <s v="72"/>
    <n v="5"/>
    <n v="192"/>
    <n v="192"/>
    <x v="1"/>
    <n v="5"/>
    <x v="1"/>
  </r>
  <r>
    <x v="3"/>
    <x v="1"/>
    <x v="1"/>
    <n v="85"/>
    <s v="122"/>
    <x v="0"/>
    <x v="0"/>
    <s v="76"/>
    <n v="5"/>
    <n v="152"/>
    <n v="152"/>
    <x v="1"/>
    <n v="5"/>
    <x v="1"/>
  </r>
  <r>
    <x v="15"/>
    <x v="1"/>
    <x v="1"/>
    <n v="75"/>
    <s v="130"/>
    <x v="0"/>
    <x v="0"/>
    <s v="80"/>
    <n v="5"/>
    <n v="192"/>
    <n v="192"/>
    <x v="1"/>
    <n v="5"/>
    <x v="1"/>
  </r>
  <r>
    <x v="12"/>
    <x v="1"/>
    <x v="1"/>
    <n v="90"/>
    <s v="110"/>
    <x v="0"/>
    <x v="0"/>
    <s v="80"/>
    <n v="5"/>
    <n v="228"/>
    <n v="228"/>
    <x v="0"/>
    <n v="5"/>
    <x v="0"/>
  </r>
  <r>
    <x v="13"/>
    <x v="1"/>
    <x v="1"/>
    <n v="71"/>
    <n v="125.5"/>
    <x v="0"/>
    <x v="0"/>
    <s v="80"/>
    <n v="5"/>
    <n v="143"/>
    <n v="143"/>
    <x v="1"/>
    <n v="5"/>
    <x v="1"/>
  </r>
  <r>
    <x v="14"/>
    <x v="1"/>
    <x v="1"/>
    <n v="52"/>
    <s v="124"/>
    <x v="0"/>
    <x v="0"/>
    <s v="80"/>
    <n v="5"/>
    <n v="285"/>
    <n v="285"/>
    <x v="0"/>
    <n v="5"/>
    <x v="0"/>
  </r>
  <r>
    <x v="18"/>
    <x v="1"/>
    <x v="1"/>
    <n v="75"/>
    <s v="130"/>
    <x v="0"/>
    <x v="0"/>
    <s v="80"/>
    <n v="5"/>
    <n v="175"/>
    <n v="175"/>
    <x v="1"/>
    <n v="5"/>
    <x v="1"/>
  </r>
  <r>
    <x v="19"/>
    <x v="1"/>
    <x v="1"/>
    <n v="75"/>
    <s v="118"/>
    <x v="0"/>
    <x v="0"/>
    <s v="80"/>
    <n v="5"/>
    <n v="180"/>
    <n v="180"/>
    <x v="1"/>
    <n v="5"/>
    <x v="1"/>
  </r>
  <r>
    <x v="23"/>
    <x v="0"/>
    <x v="1"/>
    <n v="75"/>
    <s v="139"/>
    <x v="0"/>
    <x v="0"/>
    <s v="84"/>
    <n v="5"/>
    <n v="267"/>
    <n v="267"/>
    <x v="0"/>
    <n v="5"/>
    <x v="0"/>
  </r>
  <r>
    <x v="2"/>
    <x v="1"/>
    <x v="1"/>
    <n v="75"/>
    <s v="150"/>
    <x v="1"/>
    <x v="1"/>
    <s v="84"/>
    <n v="5"/>
    <n v="240"/>
    <n v="240"/>
    <x v="0"/>
    <n v="5"/>
    <x v="0"/>
  </r>
  <r>
    <x v="5"/>
    <x v="1"/>
    <x v="1"/>
    <n v="80"/>
    <s v="121"/>
    <x v="0"/>
    <x v="0"/>
    <s v="84"/>
    <n v="5"/>
    <n v="214"/>
    <n v="214"/>
    <x v="0"/>
    <n v="5"/>
    <x v="0"/>
  </r>
  <r>
    <x v="12"/>
    <x v="1"/>
    <x v="1"/>
    <n v="94"/>
    <s v="123"/>
    <x v="0"/>
    <x v="0"/>
    <s v="88"/>
    <n v="5"/>
    <n v="220"/>
    <n v="220"/>
    <x v="0"/>
    <n v="5"/>
    <x v="0"/>
  </r>
  <r>
    <x v="10"/>
    <x v="1"/>
    <x v="1"/>
    <n v="60"/>
    <s v="139"/>
    <x v="0"/>
    <x v="0"/>
    <s v="88"/>
    <n v="5"/>
    <n v="247"/>
    <n v="247"/>
    <x v="0"/>
    <n v="5"/>
    <x v="0"/>
  </r>
  <r>
    <x v="3"/>
    <x v="0"/>
    <x v="1"/>
    <n v="81"/>
    <s v="131"/>
    <x v="0"/>
    <x v="0"/>
    <s v="88"/>
    <n v="5"/>
    <n v="200"/>
    <n v="200"/>
    <x v="0"/>
    <n v="5"/>
    <x v="0"/>
  </r>
  <r>
    <x v="12"/>
    <x v="0"/>
    <x v="1"/>
    <n v="72"/>
    <s v="125"/>
    <x v="0"/>
    <x v="0"/>
    <s v="88"/>
    <n v="5"/>
    <n v="221"/>
    <n v="221"/>
    <x v="0"/>
    <n v="5"/>
    <x v="0"/>
  </r>
  <r>
    <x v="9"/>
    <x v="0"/>
    <x v="1"/>
    <n v="63"/>
    <s v="132"/>
    <x v="0"/>
    <x v="0"/>
    <s v="92"/>
    <n v="5"/>
    <n v="227"/>
    <n v="227"/>
    <x v="0"/>
    <n v="5"/>
    <x v="0"/>
  </r>
  <r>
    <x v="23"/>
    <x v="1"/>
    <x v="1"/>
    <n v="80"/>
    <s v="160"/>
    <x v="1"/>
    <x v="1"/>
    <s v="92"/>
    <n v="5"/>
    <n v="246"/>
    <n v="246"/>
    <x v="0"/>
    <n v="5"/>
    <x v="0"/>
  </r>
  <r>
    <x v="29"/>
    <x v="0"/>
    <x v="1"/>
    <n v="75"/>
    <s v="157"/>
    <x v="1"/>
    <x v="1"/>
    <s v="96"/>
    <n v="5"/>
    <n v="243"/>
    <n v="243"/>
    <x v="0"/>
    <n v="5"/>
    <x v="0"/>
  </r>
  <r>
    <x v="17"/>
    <x v="1"/>
    <x v="1"/>
    <n v="65"/>
    <s v="107"/>
    <x v="0"/>
    <x v="0"/>
    <s v="68.5"/>
    <n v="5"/>
    <n v="240"/>
    <n v="240"/>
    <x v="0"/>
    <n v="5"/>
    <x v="0"/>
  </r>
  <r>
    <x v="6"/>
    <x v="1"/>
    <x v="1"/>
    <n v="67"/>
    <s v="110"/>
    <x v="0"/>
    <x v="0"/>
    <s v="72.5"/>
    <n v="5"/>
    <n v="279"/>
    <n v="279"/>
    <x v="0"/>
    <n v="5"/>
    <x v="0"/>
  </r>
  <r>
    <x v="19"/>
    <x v="1"/>
    <x v="1"/>
    <n v="75"/>
    <n v="121.5"/>
    <x v="0"/>
    <x v="0"/>
    <s v="72.5"/>
    <n v="5"/>
    <n v="200"/>
    <n v="200"/>
    <x v="0"/>
    <n v="5"/>
    <x v="0"/>
  </r>
  <r>
    <x v="15"/>
    <x v="1"/>
    <x v="1"/>
    <n v="70"/>
    <n v="116.5"/>
    <x v="0"/>
    <x v="0"/>
    <s v="72.5"/>
    <n v="5"/>
    <n v="179"/>
    <n v="179"/>
    <x v="1"/>
    <n v="5"/>
    <x v="1"/>
  </r>
  <r>
    <x v="11"/>
    <x v="0"/>
    <x v="1"/>
    <n v="78"/>
    <s v="123"/>
    <x v="0"/>
    <x v="0"/>
    <s v="72.5"/>
    <n v="5"/>
    <n v="150"/>
    <n v="150"/>
    <x v="1"/>
    <n v="5"/>
    <x v="1"/>
  </r>
  <r>
    <x v="5"/>
    <x v="1"/>
    <x v="1"/>
    <n v="66"/>
    <n v="112.5"/>
    <x v="0"/>
    <x v="0"/>
    <s v="76.5"/>
    <n v="5"/>
    <n v="250"/>
    <n v="250"/>
    <x v="0"/>
    <n v="5"/>
    <x v="0"/>
  </r>
  <r>
    <x v="15"/>
    <x v="1"/>
    <x v="1"/>
    <n v="75"/>
    <s v="122"/>
    <x v="0"/>
    <x v="0"/>
    <s v="84.5"/>
    <n v="5"/>
    <n v="195"/>
    <n v="195"/>
    <x v="1"/>
    <n v="5"/>
    <x v="1"/>
  </r>
  <r>
    <x v="13"/>
    <x v="1"/>
    <x v="1"/>
    <n v="77"/>
    <s v="130"/>
    <x v="0"/>
    <x v="0"/>
    <s v="84.5"/>
    <n v="5"/>
    <n v="209"/>
    <n v="209"/>
    <x v="0"/>
    <n v="5"/>
    <x v="0"/>
  </r>
  <r>
    <x v="0"/>
    <x v="1"/>
    <x v="1"/>
    <n v="64"/>
    <n v="151.5"/>
    <x v="1"/>
    <x v="1"/>
    <s v="96.5"/>
    <n v="5"/>
    <n v="298"/>
    <n v="298"/>
    <x v="0"/>
    <n v="5"/>
    <x v="0"/>
  </r>
  <r>
    <x v="12"/>
    <x v="1"/>
    <x v="1"/>
    <n v="82"/>
    <n v="107.5"/>
    <x v="0"/>
    <x v="0"/>
    <s v="65"/>
    <n v="5"/>
    <n v="291"/>
    <n v="291"/>
    <x v="0"/>
    <n v="5"/>
    <x v="0"/>
  </r>
  <r>
    <x v="12"/>
    <x v="1"/>
    <x v="1"/>
    <n v="73"/>
    <n v="115.5"/>
    <x v="0"/>
    <x v="0"/>
    <s v="65"/>
    <n v="5"/>
    <n v="174"/>
    <n v="174"/>
    <x v="1"/>
    <n v="5"/>
    <x v="1"/>
  </r>
  <r>
    <x v="17"/>
    <x v="1"/>
    <x v="1"/>
    <n v="84"/>
    <s v="107"/>
    <x v="0"/>
    <x v="0"/>
    <s v="65"/>
    <n v="5"/>
    <n v="209"/>
    <n v="209"/>
    <x v="0"/>
    <n v="5"/>
    <x v="0"/>
  </r>
  <r>
    <x v="1"/>
    <x v="1"/>
    <x v="1"/>
    <n v="88"/>
    <n v="109.5"/>
    <x v="0"/>
    <x v="0"/>
    <s v="69"/>
    <n v="5"/>
    <n v="170"/>
    <n v="170"/>
    <x v="1"/>
    <n v="5"/>
    <x v="1"/>
  </r>
  <r>
    <x v="19"/>
    <x v="1"/>
    <x v="1"/>
    <n v="70"/>
    <s v="109"/>
    <x v="0"/>
    <x v="0"/>
    <s v="69"/>
    <n v="5"/>
    <n v="195"/>
    <n v="195"/>
    <x v="1"/>
    <n v="5"/>
    <x v="1"/>
  </r>
  <r>
    <x v="8"/>
    <x v="0"/>
    <x v="1"/>
    <n v="54"/>
    <n v="107.5"/>
    <x v="0"/>
    <x v="0"/>
    <s v="73"/>
    <n v="5"/>
    <n v="342"/>
    <n v="342"/>
    <x v="0"/>
    <n v="5"/>
    <x v="0"/>
  </r>
  <r>
    <x v="11"/>
    <x v="1"/>
    <x v="1"/>
    <n v="70"/>
    <s v="117"/>
    <x v="0"/>
    <x v="0"/>
    <s v="73"/>
    <n v="5"/>
    <n v="296"/>
    <n v="296"/>
    <x v="0"/>
    <n v="5"/>
    <x v="0"/>
  </r>
  <r>
    <x v="15"/>
    <x v="1"/>
    <x v="1"/>
    <n v="85"/>
    <s v="107"/>
    <x v="0"/>
    <x v="0"/>
    <s v="73"/>
    <n v="5"/>
    <n v="193"/>
    <n v="193"/>
    <x v="1"/>
    <n v="5"/>
    <x v="1"/>
  </r>
  <r>
    <x v="34"/>
    <x v="1"/>
    <x v="1"/>
    <n v="100"/>
    <s v="110"/>
    <x v="0"/>
    <x v="0"/>
    <s v="77"/>
    <n v="5"/>
    <n v="237"/>
    <n v="237"/>
    <x v="0"/>
    <n v="5"/>
    <x v="0"/>
  </r>
  <r>
    <x v="27"/>
    <x v="1"/>
    <x v="1"/>
    <n v="68"/>
    <s v="139"/>
    <x v="0"/>
    <x v="0"/>
    <s v="81"/>
    <n v="5"/>
    <n v="248"/>
    <n v="248"/>
    <x v="0"/>
    <n v="5"/>
    <x v="0"/>
  </r>
  <r>
    <x v="12"/>
    <x v="0"/>
    <x v="1"/>
    <n v="62"/>
    <s v="109"/>
    <x v="0"/>
    <x v="0"/>
    <s v="81"/>
    <n v="5"/>
    <n v="198"/>
    <n v="198"/>
    <x v="1"/>
    <n v="5"/>
    <x v="1"/>
  </r>
  <r>
    <x v="3"/>
    <x v="0"/>
    <x v="1"/>
    <n v="90"/>
    <s v="113"/>
    <x v="0"/>
    <x v="0"/>
    <s v="81"/>
    <n v="5"/>
    <n v="355"/>
    <n v="355"/>
    <x v="0"/>
    <n v="5"/>
    <x v="0"/>
  </r>
  <r>
    <x v="9"/>
    <x v="1"/>
    <x v="1"/>
    <n v="85"/>
    <s v="113"/>
    <x v="0"/>
    <x v="0"/>
    <s v="81"/>
    <n v="5"/>
    <n v="188"/>
    <n v="188"/>
    <x v="1"/>
    <n v="5"/>
    <x v="1"/>
  </r>
  <r>
    <x v="11"/>
    <x v="1"/>
    <x v="1"/>
    <n v="86"/>
    <s v="120"/>
    <x v="0"/>
    <x v="0"/>
    <s v="81"/>
    <n v="5"/>
    <n v="235"/>
    <n v="235"/>
    <x v="0"/>
    <n v="5"/>
    <x v="0"/>
  </r>
  <r>
    <x v="34"/>
    <x v="1"/>
    <x v="1"/>
    <n v="60"/>
    <s v="128"/>
    <x v="0"/>
    <x v="0"/>
    <s v="81"/>
    <n v="5"/>
    <n v="236"/>
    <n v="236"/>
    <x v="0"/>
    <n v="5"/>
    <x v="0"/>
  </r>
  <r>
    <x v="18"/>
    <x v="1"/>
    <x v="1"/>
    <n v="70"/>
    <s v="133"/>
    <x v="0"/>
    <x v="0"/>
    <s v="89"/>
    <n v="5"/>
    <n v="231"/>
    <n v="231"/>
    <x v="0"/>
    <n v="5"/>
    <x v="0"/>
  </r>
  <r>
    <x v="17"/>
    <x v="0"/>
    <x v="1"/>
    <n v="58"/>
    <n v="129.5"/>
    <x v="0"/>
    <x v="0"/>
    <s v="93"/>
    <n v="5"/>
    <n v="218"/>
    <n v="218"/>
    <x v="0"/>
    <n v="5"/>
    <x v="0"/>
  </r>
  <r>
    <x v="18"/>
    <x v="1"/>
    <x v="1"/>
    <n v="95"/>
    <s v="150"/>
    <x v="1"/>
    <x v="1"/>
    <s v="101"/>
    <n v="5"/>
    <n v="181"/>
    <n v="181"/>
    <x v="1"/>
    <n v="5"/>
    <x v="1"/>
  </r>
  <r>
    <x v="13"/>
    <x v="1"/>
    <x v="1"/>
    <n v="65"/>
    <s v="120"/>
    <x v="0"/>
    <x v="0"/>
    <s v="73.5"/>
    <n v="5"/>
    <n v="155"/>
    <n v="155"/>
    <x v="1"/>
    <n v="5"/>
    <x v="1"/>
  </r>
  <r>
    <x v="9"/>
    <x v="1"/>
    <x v="1"/>
    <n v="67"/>
    <n v="137.5"/>
    <x v="0"/>
    <x v="0"/>
    <s v="77.5"/>
    <n v="5"/>
    <n v="170"/>
    <n v="170"/>
    <x v="1"/>
    <n v="5"/>
    <x v="1"/>
  </r>
  <r>
    <x v="8"/>
    <x v="1"/>
    <x v="1"/>
    <n v="75"/>
    <s v="123"/>
    <x v="0"/>
    <x v="0"/>
    <s v="77.5"/>
    <n v="5"/>
    <n v="315"/>
    <n v="315"/>
    <x v="0"/>
    <n v="5"/>
    <x v="0"/>
  </r>
  <r>
    <x v="15"/>
    <x v="0"/>
    <x v="1"/>
    <n v="85"/>
    <n v="130.5"/>
    <x v="0"/>
    <x v="0"/>
    <s v="85.5"/>
    <n v="5"/>
    <n v="243"/>
    <n v="243"/>
    <x v="0"/>
    <n v="5"/>
    <x v="0"/>
  </r>
  <r>
    <x v="26"/>
    <x v="0"/>
    <x v="1"/>
    <n v="70"/>
    <n v="100.5"/>
    <x v="0"/>
    <x v="0"/>
    <s v="66"/>
    <n v="5"/>
    <n v="185"/>
    <n v="185"/>
    <x v="1"/>
    <n v="5"/>
    <x v="1"/>
  </r>
  <r>
    <x v="7"/>
    <x v="0"/>
    <x v="1"/>
    <n v="75"/>
    <s v="111"/>
    <x v="0"/>
    <x v="0"/>
    <s v="70"/>
    <n v="5"/>
    <n v="260"/>
    <n v="260"/>
    <x v="0"/>
    <n v="5"/>
    <x v="0"/>
  </r>
  <r>
    <x v="4"/>
    <x v="1"/>
    <x v="1"/>
    <n v="73"/>
    <n v="112.5"/>
    <x v="0"/>
    <x v="0"/>
    <s v="70"/>
    <n v="5"/>
    <n v="272"/>
    <n v="272"/>
    <x v="0"/>
    <n v="5"/>
    <x v="0"/>
  </r>
  <r>
    <x v="5"/>
    <x v="1"/>
    <x v="1"/>
    <n v="64"/>
    <s v="110"/>
    <x v="0"/>
    <x v="0"/>
    <s v="70"/>
    <n v="5"/>
    <n v="250"/>
    <n v="250"/>
    <x v="0"/>
    <n v="5"/>
    <x v="0"/>
  </r>
  <r>
    <x v="1"/>
    <x v="1"/>
    <x v="1"/>
    <n v="73"/>
    <s v="100"/>
    <x v="0"/>
    <x v="0"/>
    <s v="70"/>
    <n v="5"/>
    <n v="268"/>
    <n v="268"/>
    <x v="0"/>
    <n v="5"/>
    <x v="0"/>
  </r>
  <r>
    <x v="12"/>
    <x v="1"/>
    <x v="1"/>
    <n v="87"/>
    <s v="125"/>
    <x v="0"/>
    <x v="0"/>
    <s v="74"/>
    <n v="5"/>
    <n v="240"/>
    <n v="240"/>
    <x v="0"/>
    <n v="5"/>
    <x v="0"/>
  </r>
  <r>
    <x v="37"/>
    <x v="1"/>
    <x v="1"/>
    <n v="75"/>
    <s v="119"/>
    <x v="0"/>
    <x v="0"/>
    <s v="74"/>
    <n v="5"/>
    <n v="200"/>
    <n v="200"/>
    <x v="0"/>
    <n v="5"/>
    <x v="0"/>
  </r>
  <r>
    <x v="25"/>
    <x v="1"/>
    <x v="1"/>
    <n v="60"/>
    <s v="106"/>
    <x v="0"/>
    <x v="0"/>
    <s v="78"/>
    <n v="5"/>
    <n v="186"/>
    <n v="186"/>
    <x v="1"/>
    <n v="5"/>
    <x v="1"/>
  </r>
  <r>
    <x v="15"/>
    <x v="1"/>
    <x v="1"/>
    <n v="64"/>
    <s v="118"/>
    <x v="0"/>
    <x v="0"/>
    <s v="78"/>
    <n v="5"/>
    <n v="187"/>
    <n v="187"/>
    <x v="1"/>
    <n v="5"/>
    <x v="1"/>
  </r>
  <r>
    <x v="18"/>
    <x v="1"/>
    <x v="1"/>
    <n v="60"/>
    <s v="110"/>
    <x v="0"/>
    <x v="0"/>
    <s v="78"/>
    <n v="5"/>
    <n v="265"/>
    <n v="265"/>
    <x v="0"/>
    <n v="5"/>
    <x v="0"/>
  </r>
  <r>
    <x v="15"/>
    <x v="1"/>
    <x v="1"/>
    <n v="79"/>
    <n v="123.5"/>
    <x v="0"/>
    <x v="0"/>
    <s v="78"/>
    <n v="5"/>
    <n v="201"/>
    <n v="201"/>
    <x v="0"/>
    <n v="5"/>
    <x v="0"/>
  </r>
  <r>
    <x v="14"/>
    <x v="1"/>
    <x v="1"/>
    <n v="70"/>
    <n v="128.5"/>
    <x v="0"/>
    <x v="0"/>
    <s v="82"/>
    <n v="5"/>
    <n v="310"/>
    <n v="310"/>
    <x v="0"/>
    <n v="5"/>
    <x v="0"/>
  </r>
  <r>
    <x v="1"/>
    <x v="0"/>
    <x v="1"/>
    <n v="50"/>
    <s v="130"/>
    <x v="0"/>
    <x v="0"/>
    <s v="82"/>
    <n v="5"/>
    <n v="217"/>
    <n v="217"/>
    <x v="0"/>
    <n v="5"/>
    <x v="0"/>
  </r>
  <r>
    <x v="17"/>
    <x v="1"/>
    <x v="1"/>
    <n v="67"/>
    <n v="125.5"/>
    <x v="0"/>
    <x v="0"/>
    <s v="82"/>
    <n v="5"/>
    <n v="226"/>
    <n v="226"/>
    <x v="0"/>
    <n v="5"/>
    <x v="0"/>
  </r>
  <r>
    <x v="24"/>
    <x v="1"/>
    <x v="1"/>
    <n v="122"/>
    <s v="169"/>
    <x v="1"/>
    <x v="1"/>
    <s v="82"/>
    <n v="5"/>
    <n v="245"/>
    <n v="245"/>
    <x v="0"/>
    <n v="5"/>
    <x v="0"/>
  </r>
  <r>
    <x v="2"/>
    <x v="1"/>
    <x v="1"/>
    <n v="75"/>
    <s v="170"/>
    <x v="1"/>
    <x v="1"/>
    <s v="86"/>
    <n v="5"/>
    <n v="215"/>
    <n v="215"/>
    <x v="0"/>
    <n v="5"/>
    <x v="0"/>
  </r>
  <r>
    <x v="13"/>
    <x v="1"/>
    <x v="1"/>
    <n v="80"/>
    <s v="130"/>
    <x v="0"/>
    <x v="0"/>
    <s v="86"/>
    <n v="5"/>
    <n v="174"/>
    <n v="174"/>
    <x v="1"/>
    <n v="5"/>
    <x v="1"/>
  </r>
  <r>
    <x v="1"/>
    <x v="0"/>
    <x v="1"/>
    <n v="61"/>
    <s v="140"/>
    <x v="1"/>
    <x v="1"/>
    <s v="94"/>
    <n v="5"/>
    <n v="272"/>
    <n v="272"/>
    <x v="0"/>
    <n v="5"/>
    <x v="0"/>
  </r>
  <r>
    <x v="0"/>
    <x v="1"/>
    <x v="1"/>
    <n v="75"/>
    <s v="150"/>
    <x v="1"/>
    <x v="1"/>
    <s v="94"/>
    <n v="5"/>
    <n v="390"/>
    <n v="390"/>
    <x v="0"/>
    <n v="5"/>
    <x v="0"/>
  </r>
  <r>
    <x v="19"/>
    <x v="1"/>
    <x v="1"/>
    <n v="76"/>
    <s v="147"/>
    <x v="1"/>
    <x v="1"/>
    <s v="94"/>
    <n v="5"/>
    <n v="222"/>
    <n v="222"/>
    <x v="0"/>
    <n v="5"/>
    <x v="0"/>
  </r>
  <r>
    <x v="1"/>
    <x v="1"/>
    <x v="1"/>
    <n v="85"/>
    <s v="130"/>
    <x v="0"/>
    <x v="0"/>
    <s v="94"/>
    <n v="5"/>
    <n v="268"/>
    <n v="268"/>
    <x v="0"/>
    <n v="5"/>
    <x v="0"/>
  </r>
  <r>
    <x v="1"/>
    <x v="0"/>
    <x v="1"/>
    <n v="58"/>
    <s v="166"/>
    <x v="1"/>
    <x v="1"/>
    <s v="102"/>
    <n v="5"/>
    <n v="227"/>
    <n v="227"/>
    <x v="0"/>
    <n v="5"/>
    <x v="0"/>
  </r>
  <r>
    <x v="22"/>
    <x v="1"/>
    <x v="1"/>
    <n v="75"/>
    <s v="159"/>
    <x v="1"/>
    <x v="1"/>
    <s v="110"/>
    <n v="5"/>
    <n v="205"/>
    <n v="205"/>
    <x v="0"/>
    <n v="5"/>
    <x v="0"/>
  </r>
  <r>
    <x v="2"/>
    <x v="0"/>
    <x v="1"/>
    <n v="60"/>
    <s v="106"/>
    <x v="0"/>
    <x v="0"/>
    <s v="70.5"/>
    <n v="5"/>
    <n v="243"/>
    <n v="243"/>
    <x v="0"/>
    <n v="5"/>
    <x v="0"/>
  </r>
  <r>
    <x v="3"/>
    <x v="0"/>
    <x v="1"/>
    <n v="83"/>
    <s v="102"/>
    <x v="0"/>
    <x v="0"/>
    <s v="70.5"/>
    <n v="5"/>
    <n v="197"/>
    <n v="197"/>
    <x v="1"/>
    <n v="5"/>
    <x v="1"/>
  </r>
  <r>
    <x v="14"/>
    <x v="1"/>
    <x v="1"/>
    <n v="79"/>
    <n v="134.5"/>
    <x v="0"/>
    <x v="0"/>
    <s v="78.5"/>
    <n v="5"/>
    <n v="266"/>
    <n v="266"/>
    <x v="0"/>
    <n v="5"/>
    <x v="0"/>
  </r>
  <r>
    <x v="14"/>
    <x v="1"/>
    <x v="1"/>
    <n v="76"/>
    <s v="123"/>
    <x v="0"/>
    <x v="0"/>
    <s v="78.5"/>
    <n v="5"/>
    <n v="230"/>
    <n v="230"/>
    <x v="0"/>
    <n v="5"/>
    <x v="0"/>
  </r>
  <r>
    <x v="31"/>
    <x v="0"/>
    <x v="1"/>
    <n v="72"/>
    <s v="134"/>
    <x v="0"/>
    <x v="0"/>
    <s v="82.5"/>
    <n v="5"/>
    <n v="175"/>
    <n v="175"/>
    <x v="1"/>
    <n v="5"/>
    <x v="1"/>
  </r>
  <r>
    <x v="11"/>
    <x v="1"/>
    <x v="1"/>
    <n v="67"/>
    <s v="135"/>
    <x v="0"/>
    <x v="0"/>
    <s v="82.5"/>
    <n v="5"/>
    <n v="192"/>
    <n v="192"/>
    <x v="1"/>
    <n v="5"/>
    <x v="1"/>
  </r>
  <r>
    <x v="7"/>
    <x v="1"/>
    <x v="1"/>
    <n v="75"/>
    <s v="135"/>
    <x v="0"/>
    <x v="0"/>
    <s v="86.5"/>
    <n v="5"/>
    <n v="350"/>
    <n v="350"/>
    <x v="0"/>
    <n v="5"/>
    <x v="0"/>
  </r>
  <r>
    <x v="13"/>
    <x v="0"/>
    <x v="1"/>
    <n v="88"/>
    <s v="130"/>
    <x v="0"/>
    <x v="0"/>
    <s v="86.5"/>
    <n v="5"/>
    <n v="193"/>
    <n v="193"/>
    <x v="1"/>
    <n v="5"/>
    <x v="1"/>
  </r>
  <r>
    <x v="23"/>
    <x v="1"/>
    <x v="1"/>
    <n v="92"/>
    <s v="164"/>
    <x v="1"/>
    <x v="1"/>
    <s v="94.5"/>
    <n v="5"/>
    <n v="239"/>
    <n v="239"/>
    <x v="0"/>
    <n v="5"/>
    <x v="0"/>
  </r>
  <r>
    <x v="29"/>
    <x v="1"/>
    <x v="1"/>
    <n v="75"/>
    <n v="167.5"/>
    <x v="1"/>
    <x v="1"/>
    <s v="102.5"/>
    <n v="5"/>
    <n v="254"/>
    <n v="254"/>
    <x v="0"/>
    <n v="5"/>
    <x v="0"/>
  </r>
  <r>
    <x v="7"/>
    <x v="0"/>
    <x v="1"/>
    <n v="78"/>
    <s v="110"/>
    <x v="0"/>
    <x v="0"/>
    <s v="67"/>
    <n v="5"/>
    <n v="187"/>
    <n v="187"/>
    <x v="1"/>
    <n v="5"/>
    <x v="1"/>
  </r>
  <r>
    <x v="31"/>
    <x v="0"/>
    <x v="1"/>
    <n v="92"/>
    <s v="139"/>
    <x v="0"/>
    <x v="0"/>
    <s v="67"/>
    <n v="5"/>
    <n v="222"/>
    <n v="222"/>
    <x v="0"/>
    <n v="5"/>
    <x v="0"/>
  </r>
  <r>
    <x v="9"/>
    <x v="1"/>
    <x v="1"/>
    <n v="77"/>
    <n v="117.5"/>
    <x v="0"/>
    <x v="0"/>
    <s v="71"/>
    <n v="5"/>
    <n v="236"/>
    <n v="236"/>
    <x v="0"/>
    <n v="5"/>
    <x v="0"/>
  </r>
  <r>
    <x v="25"/>
    <x v="1"/>
    <x v="1"/>
    <n v="110"/>
    <s v="125"/>
    <x v="0"/>
    <x v="0"/>
    <s v="75"/>
    <n v="5"/>
    <n v="154"/>
    <n v="154"/>
    <x v="1"/>
    <n v="5"/>
    <x v="1"/>
  </r>
  <r>
    <x v="0"/>
    <x v="1"/>
    <x v="1"/>
    <n v="72"/>
    <s v="139"/>
    <x v="0"/>
    <x v="0"/>
    <s v="75"/>
    <n v="5"/>
    <n v="209"/>
    <n v="209"/>
    <x v="0"/>
    <n v="5"/>
    <x v="0"/>
  </r>
  <r>
    <x v="27"/>
    <x v="1"/>
    <x v="1"/>
    <n v="75"/>
    <s v="119"/>
    <x v="0"/>
    <x v="0"/>
    <s v="75"/>
    <n v="5"/>
    <n v="315"/>
    <n v="315"/>
    <x v="0"/>
    <n v="5"/>
    <x v="0"/>
  </r>
  <r>
    <x v="15"/>
    <x v="1"/>
    <x v="1"/>
    <n v="90"/>
    <s v="121"/>
    <x v="0"/>
    <x v="0"/>
    <s v="79"/>
    <n v="5"/>
    <n v="190"/>
    <n v="190"/>
    <x v="1"/>
    <n v="5"/>
    <x v="1"/>
  </r>
  <r>
    <x v="8"/>
    <x v="1"/>
    <x v="1"/>
    <n v="79"/>
    <s v="144"/>
    <x v="1"/>
    <x v="1"/>
    <s v="79"/>
    <n v="5"/>
    <n v="280"/>
    <n v="280"/>
    <x v="0"/>
    <n v="5"/>
    <x v="0"/>
  </r>
  <r>
    <x v="30"/>
    <x v="1"/>
    <x v="1"/>
    <n v="60"/>
    <n v="126.5"/>
    <x v="0"/>
    <x v="0"/>
    <s v="79"/>
    <n v="5"/>
    <n v="254"/>
    <n v="254"/>
    <x v="0"/>
    <n v="5"/>
    <x v="0"/>
  </r>
  <r>
    <x v="20"/>
    <x v="0"/>
    <x v="1"/>
    <n v="77"/>
    <s v="121"/>
    <x v="0"/>
    <x v="0"/>
    <s v="79"/>
    <n v="5"/>
    <n v="180"/>
    <n v="180"/>
    <x v="1"/>
    <n v="5"/>
    <x v="1"/>
  </r>
  <r>
    <x v="1"/>
    <x v="0"/>
    <x v="1"/>
    <n v="54"/>
    <s v="141"/>
    <x v="1"/>
    <x v="1"/>
    <s v="87"/>
    <n v="5"/>
    <n v="238"/>
    <n v="238"/>
    <x v="0"/>
    <n v="5"/>
    <x v="0"/>
  </r>
  <r>
    <x v="13"/>
    <x v="0"/>
    <x v="1"/>
    <n v="60"/>
    <s v="120"/>
    <x v="0"/>
    <x v="0"/>
    <s v="87"/>
    <n v="5"/>
    <n v="282"/>
    <n v="282"/>
    <x v="0"/>
    <n v="5"/>
    <x v="0"/>
  </r>
  <r>
    <x v="27"/>
    <x v="1"/>
    <x v="1"/>
    <n v="78"/>
    <s v="133"/>
    <x v="0"/>
    <x v="0"/>
    <s v="87"/>
    <n v="5"/>
    <n v="192"/>
    <n v="192"/>
    <x v="1"/>
    <n v="5"/>
    <x v="1"/>
  </r>
  <r>
    <x v="0"/>
    <x v="1"/>
    <x v="1"/>
    <n v="70"/>
    <n v="132.5"/>
    <x v="0"/>
    <x v="0"/>
    <s v="91"/>
    <n v="5"/>
    <n v="272"/>
    <n v="272"/>
    <x v="0"/>
    <n v="5"/>
    <x v="0"/>
  </r>
  <r>
    <x v="10"/>
    <x v="0"/>
    <x v="1"/>
    <n v="54"/>
    <s v="134"/>
    <x v="0"/>
    <x v="0"/>
    <s v="91"/>
    <n v="5"/>
    <n v="232"/>
    <n v="232"/>
    <x v="0"/>
    <n v="5"/>
    <x v="0"/>
  </r>
  <r>
    <x v="8"/>
    <x v="0"/>
    <x v="1"/>
    <n v="75"/>
    <s v="135"/>
    <x v="0"/>
    <x v="0"/>
    <s v="95"/>
    <n v="5"/>
    <n v="240"/>
    <n v="240"/>
    <x v="0"/>
    <n v="5"/>
    <x v="0"/>
  </r>
  <r>
    <x v="3"/>
    <x v="0"/>
    <x v="1"/>
    <n v="80"/>
    <s v="149"/>
    <x v="1"/>
    <x v="1"/>
    <s v="95"/>
    <n v="5"/>
    <n v="184"/>
    <n v="184"/>
    <x v="1"/>
    <n v="5"/>
    <x v="1"/>
  </r>
  <r>
    <x v="27"/>
    <x v="0"/>
    <x v="1"/>
    <n v="80"/>
    <s v="168"/>
    <x v="1"/>
    <x v="1"/>
    <s v="103"/>
    <n v="5"/>
    <n v="290"/>
    <n v="290"/>
    <x v="0"/>
    <n v="5"/>
    <x v="0"/>
  </r>
  <r>
    <x v="18"/>
    <x v="1"/>
    <x v="1"/>
    <n v="67"/>
    <s v="120"/>
    <x v="0"/>
    <x v="0"/>
    <s v="83.5"/>
    <n v="5"/>
    <n v="205"/>
    <n v="205"/>
    <x v="0"/>
    <n v="5"/>
    <x v="0"/>
  </r>
  <r>
    <x v="20"/>
    <x v="1"/>
    <x v="1"/>
    <n v="55"/>
    <s v="143"/>
    <x v="1"/>
    <x v="1"/>
    <s v="84"/>
    <n v="6"/>
    <n v="239"/>
    <n v="239"/>
    <x v="0"/>
    <n v="6"/>
    <x v="0"/>
  </r>
  <r>
    <x v="12"/>
    <x v="1"/>
    <x v="1"/>
    <n v="110"/>
    <s v="165"/>
    <x v="1"/>
    <x v="1"/>
    <s v="85"/>
    <n v="6"/>
    <n v="315"/>
    <n v="315"/>
    <x v="0"/>
    <n v="6"/>
    <x v="0"/>
  </r>
  <r>
    <x v="27"/>
    <x v="1"/>
    <x v="1"/>
    <n v="92"/>
    <n v="131.5"/>
    <x v="0"/>
    <x v="0"/>
    <s v="89"/>
    <n v="6"/>
    <n v="190"/>
    <n v="190"/>
    <x v="1"/>
    <n v="6"/>
    <x v="1"/>
  </r>
  <r>
    <x v="28"/>
    <x v="0"/>
    <x v="1"/>
    <n v="80"/>
    <n v="138.5"/>
    <x v="0"/>
    <x v="0"/>
    <s v="77.5"/>
    <n v="6"/>
    <n v="256"/>
    <n v="256"/>
    <x v="0"/>
    <n v="6"/>
    <x v="0"/>
  </r>
  <r>
    <x v="16"/>
    <x v="0"/>
    <x v="1"/>
    <n v="52"/>
    <n v="118.5"/>
    <x v="0"/>
    <x v="0"/>
    <s v="77.5"/>
    <n v="6"/>
    <n v="236"/>
    <n v="236"/>
    <x v="0"/>
    <n v="6"/>
    <x v="0"/>
  </r>
  <r>
    <x v="3"/>
    <x v="1"/>
    <x v="1"/>
    <n v="57"/>
    <s v="120"/>
    <x v="0"/>
    <x v="0"/>
    <s v="70"/>
    <n v="6"/>
    <n v="219"/>
    <n v="219"/>
    <x v="0"/>
    <n v="6"/>
    <x v="0"/>
  </r>
  <r>
    <x v="0"/>
    <x v="0"/>
    <x v="1"/>
    <n v="85"/>
    <s v="116"/>
    <x v="0"/>
    <x v="0"/>
    <s v="86"/>
    <n v="6"/>
    <n v="260"/>
    <n v="260"/>
    <x v="0"/>
    <n v="6"/>
    <x v="0"/>
  </r>
  <r>
    <x v="16"/>
    <x v="0"/>
    <x v="1"/>
    <n v="75"/>
    <s v="146"/>
    <x v="1"/>
    <x v="1"/>
    <s v="86"/>
    <n v="6"/>
    <n v="238"/>
    <n v="238"/>
    <x v="0"/>
    <n v="6"/>
    <x v="0"/>
  </r>
  <r>
    <x v="27"/>
    <x v="0"/>
    <x v="1"/>
    <n v="65"/>
    <s v="129"/>
    <x v="0"/>
    <x v="0"/>
    <s v="94"/>
    <n v="6"/>
    <n v="234"/>
    <n v="234"/>
    <x v="0"/>
    <n v="6"/>
    <x v="0"/>
  </r>
  <r>
    <x v="8"/>
    <x v="0"/>
    <x v="1"/>
    <n v="62"/>
    <s v="148"/>
    <x v="1"/>
    <x v="1"/>
    <s v="94"/>
    <n v="6"/>
    <n v="274"/>
    <n v="274"/>
    <x v="0"/>
    <n v="6"/>
    <x v="0"/>
  </r>
  <r>
    <x v="29"/>
    <x v="0"/>
    <x v="1"/>
    <n v="85"/>
    <s v="163"/>
    <x v="1"/>
    <x v="1"/>
    <s v="94"/>
    <n v="6"/>
    <n v="237"/>
    <n v="237"/>
    <x v="0"/>
    <n v="6"/>
    <x v="0"/>
  </r>
  <r>
    <x v="29"/>
    <x v="1"/>
    <x v="1"/>
    <n v="76"/>
    <s v="168"/>
    <x v="1"/>
    <x v="1"/>
    <s v="102"/>
    <n v="6"/>
    <n v="244"/>
    <n v="244"/>
    <x v="0"/>
    <n v="6"/>
    <x v="0"/>
  </r>
  <r>
    <x v="1"/>
    <x v="0"/>
    <x v="1"/>
    <n v="70"/>
    <n v="127.5"/>
    <x v="0"/>
    <x v="0"/>
    <s v="82.5"/>
    <n v="6"/>
    <n v="216"/>
    <n v="216"/>
    <x v="0"/>
    <n v="6"/>
    <x v="0"/>
  </r>
  <r>
    <x v="28"/>
    <x v="0"/>
    <x v="1"/>
    <n v="75"/>
    <s v="125"/>
    <x v="0"/>
    <x v="0"/>
    <s v="71"/>
    <n v="6"/>
    <n v="217"/>
    <n v="217"/>
    <x v="0"/>
    <n v="6"/>
    <x v="0"/>
  </r>
  <r>
    <x v="14"/>
    <x v="1"/>
    <x v="1"/>
    <n v="55"/>
    <s v="134"/>
    <x v="0"/>
    <x v="0"/>
    <s v="75"/>
    <n v="6"/>
    <n v="217"/>
    <n v="217"/>
    <x v="0"/>
    <n v="6"/>
    <x v="0"/>
  </r>
  <r>
    <x v="31"/>
    <x v="1"/>
    <x v="1"/>
    <n v="110"/>
    <s v="178"/>
    <x v="1"/>
    <x v="1"/>
    <s v="91"/>
    <n v="6"/>
    <n v="290"/>
    <n v="290"/>
    <x v="0"/>
    <n v="6"/>
    <x v="0"/>
  </r>
  <r>
    <x v="34"/>
    <x v="1"/>
    <x v="1"/>
    <n v="80"/>
    <s v="128"/>
    <x v="0"/>
    <x v="0"/>
    <s v="91"/>
    <n v="6"/>
    <n v="234"/>
    <n v="234"/>
    <x v="0"/>
    <n v="6"/>
    <x v="0"/>
  </r>
  <r>
    <x v="17"/>
    <x v="1"/>
    <x v="1"/>
    <n v="80"/>
    <s v="101"/>
    <x v="0"/>
    <x v="0"/>
    <s v="68"/>
    <n v="7"/>
    <n v="260"/>
    <n v="260"/>
    <x v="0"/>
    <n v="7"/>
    <x v="0"/>
  </r>
  <r>
    <x v="12"/>
    <x v="1"/>
    <x v="1"/>
    <n v="66"/>
    <s v="202"/>
    <x v="1"/>
    <x v="1"/>
    <s v="124"/>
    <n v="7"/>
    <n v="280"/>
    <n v="280"/>
    <x v="0"/>
    <n v="7"/>
    <x v="0"/>
  </r>
  <r>
    <x v="15"/>
    <x v="1"/>
    <x v="1"/>
    <n v="72"/>
    <s v="95"/>
    <x v="0"/>
    <x v="0"/>
    <s v="65"/>
    <n v="7"/>
    <n v="160"/>
    <n v="160"/>
    <x v="1"/>
    <n v="7"/>
    <x v="1"/>
  </r>
  <r>
    <x v="29"/>
    <x v="0"/>
    <x v="1"/>
    <n v="70"/>
    <s v="104"/>
    <x v="0"/>
    <x v="0"/>
    <s v="69"/>
    <n v="7"/>
    <n v="260"/>
    <n v="260"/>
    <x v="0"/>
    <n v="7"/>
    <x v="0"/>
  </r>
  <r>
    <x v="3"/>
    <x v="1"/>
    <x v="1"/>
    <n v="60"/>
    <s v="111"/>
    <x v="0"/>
    <x v="0"/>
    <s v="73"/>
    <n v="7"/>
    <n v="273"/>
    <n v="273"/>
    <x v="0"/>
    <n v="7"/>
    <x v="0"/>
  </r>
  <r>
    <x v="15"/>
    <x v="0"/>
    <x v="1"/>
    <n v="77"/>
    <s v="116"/>
    <x v="0"/>
    <x v="0"/>
    <s v="70"/>
    <n v="7"/>
    <n v="229"/>
    <n v="229"/>
    <x v="0"/>
    <n v="7"/>
    <x v="0"/>
  </r>
  <r>
    <x v="1"/>
    <x v="1"/>
    <x v="1"/>
    <n v="85"/>
    <s v="124"/>
    <x v="0"/>
    <x v="0"/>
    <s v="78"/>
    <n v="7"/>
    <n v="199"/>
    <n v="199"/>
    <x v="1"/>
    <n v="7"/>
    <x v="1"/>
  </r>
  <r>
    <x v="27"/>
    <x v="0"/>
    <x v="1"/>
    <n v="80"/>
    <s v="138"/>
    <x v="0"/>
    <x v="0"/>
    <s v="78"/>
    <n v="7"/>
    <n v="133"/>
    <n v="133"/>
    <x v="1"/>
    <n v="7"/>
    <x v="1"/>
  </r>
  <r>
    <x v="31"/>
    <x v="0"/>
    <x v="1"/>
    <n v="70"/>
    <s v="125"/>
    <x v="0"/>
    <x v="0"/>
    <s v="82"/>
    <n v="7"/>
    <n v="176"/>
    <n v="176"/>
    <x v="1"/>
    <n v="7"/>
    <x v="1"/>
  </r>
  <r>
    <x v="12"/>
    <x v="1"/>
    <x v="1"/>
    <n v="85"/>
    <s v="176"/>
    <x v="1"/>
    <x v="1"/>
    <s v="98"/>
    <n v="7"/>
    <n v="282"/>
    <n v="282"/>
    <x v="0"/>
    <n v="7"/>
    <x v="0"/>
  </r>
  <r>
    <x v="14"/>
    <x v="0"/>
    <x v="1"/>
    <n v="70"/>
    <s v="159"/>
    <x v="1"/>
    <x v="1"/>
    <s v="91.5"/>
    <n v="7"/>
    <n v="222"/>
    <n v="222"/>
    <x v="0"/>
    <n v="7"/>
    <x v="0"/>
  </r>
  <r>
    <x v="20"/>
    <x v="1"/>
    <x v="1"/>
    <n v="75"/>
    <n v="182.5"/>
    <x v="1"/>
    <x v="1"/>
    <s v="88"/>
    <n v="8"/>
    <n v="317"/>
    <n v="317"/>
    <x v="0"/>
    <n v="8"/>
    <x v="0"/>
  </r>
  <r>
    <x v="18"/>
    <x v="1"/>
    <x v="1"/>
    <n v="95"/>
    <s v="106"/>
    <x v="0"/>
    <x v="0"/>
    <s v="65"/>
    <n v="8"/>
    <n v="351"/>
    <n v="351"/>
    <x v="0"/>
    <n v="8"/>
    <x v="0"/>
  </r>
  <r>
    <x v="5"/>
    <x v="1"/>
    <x v="1"/>
    <n v="90"/>
    <n v="119.5"/>
    <x v="0"/>
    <x v="0"/>
    <s v="69.5"/>
    <n v="8"/>
    <n v="192"/>
    <n v="192"/>
    <x v="1"/>
    <n v="8"/>
    <x v="1"/>
  </r>
  <r>
    <x v="9"/>
    <x v="1"/>
    <x v="1"/>
    <n v="64"/>
    <s v="109"/>
    <x v="0"/>
    <x v="0"/>
    <s v="61"/>
    <n v="8"/>
    <n v="192"/>
    <n v="192"/>
    <x v="1"/>
    <n v="8"/>
    <x v="1"/>
  </r>
  <r>
    <x v="7"/>
    <x v="1"/>
    <x v="1"/>
    <n v="60"/>
    <s v="106"/>
    <x v="0"/>
    <x v="0"/>
    <s v="63"/>
    <n v="8"/>
    <n v="215"/>
    <n v="215"/>
    <x v="0"/>
    <n v="8"/>
    <x v="0"/>
  </r>
  <r>
    <x v="32"/>
    <x v="1"/>
    <x v="1"/>
    <n v="80"/>
    <s v="132"/>
    <x v="0"/>
    <x v="0"/>
    <s v="82"/>
    <n v="8"/>
    <n v="292"/>
    <n v="292"/>
    <x v="0"/>
    <n v="8"/>
    <x v="0"/>
  </r>
  <r>
    <x v="20"/>
    <x v="0"/>
    <x v="1"/>
    <n v="52"/>
    <s v="120"/>
    <x v="0"/>
    <x v="0"/>
    <s v="75"/>
    <n v="8"/>
    <n v="211"/>
    <n v="211"/>
    <x v="0"/>
    <n v="8"/>
    <x v="0"/>
  </r>
  <r>
    <x v="1"/>
    <x v="1"/>
    <x v="1"/>
    <n v="86"/>
    <s v="111"/>
    <x v="0"/>
    <x v="0"/>
    <s v="79"/>
    <n v="8"/>
    <n v="195"/>
    <n v="195"/>
    <x v="1"/>
    <n v="8"/>
    <x v="1"/>
  </r>
  <r>
    <x v="13"/>
    <x v="0"/>
    <x v="1"/>
    <n v="80"/>
    <s v="122"/>
    <x v="0"/>
    <x v="0"/>
    <s v="95"/>
    <n v="8"/>
    <n v="302"/>
    <n v="302"/>
    <x v="0"/>
    <n v="8"/>
    <x v="0"/>
  </r>
  <r>
    <x v="13"/>
    <x v="1"/>
    <x v="1"/>
    <n v="75"/>
    <s v="105"/>
    <x v="0"/>
    <x v="0"/>
    <s v="60"/>
    <n v="9"/>
    <n v="193"/>
    <n v="193"/>
    <x v="1"/>
    <n v="9"/>
    <x v="1"/>
  </r>
  <r>
    <x v="1"/>
    <x v="1"/>
    <x v="1"/>
    <n v="63"/>
    <s v="110"/>
    <x v="0"/>
    <x v="0"/>
    <s v="64"/>
    <n v="9"/>
    <n v="268"/>
    <n v="268"/>
    <x v="0"/>
    <n v="9"/>
    <x v="0"/>
  </r>
  <r>
    <x v="24"/>
    <x v="0"/>
    <x v="1"/>
    <n v="70"/>
    <s v="126"/>
    <x v="0"/>
    <x v="0"/>
    <s v="68"/>
    <n v="9"/>
    <n v="245"/>
    <n v="245"/>
    <x v="0"/>
    <n v="9"/>
    <x v="0"/>
  </r>
  <r>
    <x v="32"/>
    <x v="1"/>
    <x v="1"/>
    <n v="90"/>
    <s v="114"/>
    <x v="0"/>
    <x v="0"/>
    <s v="68"/>
    <n v="9"/>
    <n v="229"/>
    <n v="229"/>
    <x v="0"/>
    <n v="9"/>
    <x v="0"/>
  </r>
  <r>
    <x v="0"/>
    <x v="0"/>
    <x v="1"/>
    <n v="69"/>
    <s v="101"/>
    <x v="0"/>
    <x v="0"/>
    <s v="72"/>
    <n v="9"/>
    <n v="241"/>
    <n v="241"/>
    <x v="0"/>
    <n v="9"/>
    <x v="0"/>
  </r>
  <r>
    <x v="6"/>
    <x v="0"/>
    <x v="1"/>
    <n v="67"/>
    <s v="102"/>
    <x v="0"/>
    <x v="0"/>
    <s v="72"/>
    <n v="9"/>
    <n v="237"/>
    <n v="237"/>
    <x v="0"/>
    <n v="9"/>
    <x v="0"/>
  </r>
  <r>
    <x v="13"/>
    <x v="1"/>
    <x v="1"/>
    <n v="80"/>
    <s v="115"/>
    <x v="0"/>
    <x v="0"/>
    <s v="72"/>
    <n v="9"/>
    <n v="240"/>
    <n v="240"/>
    <x v="0"/>
    <n v="9"/>
    <x v="0"/>
  </r>
  <r>
    <x v="0"/>
    <x v="1"/>
    <x v="1"/>
    <n v="88"/>
    <s v="114"/>
    <x v="0"/>
    <x v="0"/>
    <s v="76"/>
    <n v="9"/>
    <n v="266"/>
    <n v="266"/>
    <x v="0"/>
    <n v="9"/>
    <x v="0"/>
  </r>
  <r>
    <x v="33"/>
    <x v="1"/>
    <x v="1"/>
    <n v="83"/>
    <s v="110"/>
    <x v="0"/>
    <x v="0"/>
    <s v="76"/>
    <n v="9"/>
    <n v="225"/>
    <n v="225"/>
    <x v="0"/>
    <n v="9"/>
    <x v="0"/>
  </r>
  <r>
    <x v="17"/>
    <x v="1"/>
    <x v="1"/>
    <n v="80"/>
    <s v="124"/>
    <x v="0"/>
    <x v="0"/>
    <s v="76"/>
    <n v="9"/>
    <n v="200"/>
    <n v="200"/>
    <x v="0"/>
    <n v="9"/>
    <x v="0"/>
  </r>
  <r>
    <x v="6"/>
    <x v="1"/>
    <x v="1"/>
    <n v="85"/>
    <s v="115"/>
    <x v="0"/>
    <x v="0"/>
    <s v="76"/>
    <n v="9"/>
    <n v="185"/>
    <n v="185"/>
    <x v="1"/>
    <n v="9"/>
    <x v="1"/>
  </r>
  <r>
    <x v="30"/>
    <x v="1"/>
    <x v="1"/>
    <n v="74"/>
    <n v="127.5"/>
    <x v="0"/>
    <x v="0"/>
    <s v="76"/>
    <n v="9"/>
    <n v="229"/>
    <n v="229"/>
    <x v="0"/>
    <n v="9"/>
    <x v="0"/>
  </r>
  <r>
    <x v="15"/>
    <x v="0"/>
    <x v="1"/>
    <n v="80"/>
    <s v="120"/>
    <x v="0"/>
    <x v="0"/>
    <s v="80"/>
    <n v="9"/>
    <n v="274"/>
    <n v="274"/>
    <x v="0"/>
    <n v="9"/>
    <x v="0"/>
  </r>
  <r>
    <x v="3"/>
    <x v="1"/>
    <x v="1"/>
    <n v="78"/>
    <s v="110"/>
    <x v="0"/>
    <x v="0"/>
    <s v="80"/>
    <n v="9"/>
    <n v="231"/>
    <n v="231"/>
    <x v="0"/>
    <n v="9"/>
    <x v="0"/>
  </r>
  <r>
    <x v="15"/>
    <x v="0"/>
    <x v="1"/>
    <n v="75"/>
    <s v="114"/>
    <x v="0"/>
    <x v="0"/>
    <s v="80"/>
    <n v="9"/>
    <n v="305"/>
    <n v="305"/>
    <x v="0"/>
    <n v="9"/>
    <x v="0"/>
  </r>
  <r>
    <x v="8"/>
    <x v="1"/>
    <x v="1"/>
    <n v="68"/>
    <s v="155"/>
    <x v="1"/>
    <x v="1"/>
    <s v="84"/>
    <n v="9"/>
    <n v="263"/>
    <n v="263"/>
    <x v="0"/>
    <n v="9"/>
    <x v="0"/>
  </r>
  <r>
    <x v="1"/>
    <x v="1"/>
    <x v="1"/>
    <n v="70"/>
    <s v="140"/>
    <x v="1"/>
    <x v="1"/>
    <s v="88"/>
    <n v="9"/>
    <n v="261"/>
    <n v="261"/>
    <x v="0"/>
    <n v="9"/>
    <x v="0"/>
  </r>
  <r>
    <x v="7"/>
    <x v="1"/>
    <x v="1"/>
    <n v="76"/>
    <s v="159"/>
    <x v="1"/>
    <x v="1"/>
    <s v="88"/>
    <n v="9"/>
    <n v="266"/>
    <n v="266"/>
    <x v="0"/>
    <n v="9"/>
    <x v="0"/>
  </r>
  <r>
    <x v="16"/>
    <x v="1"/>
    <x v="1"/>
    <n v="82"/>
    <n v="144.5"/>
    <x v="1"/>
    <x v="1"/>
    <s v="88"/>
    <n v="9"/>
    <n v="271"/>
    <n v="271"/>
    <x v="0"/>
    <n v="9"/>
    <x v="0"/>
  </r>
  <r>
    <x v="11"/>
    <x v="0"/>
    <x v="1"/>
    <n v="80"/>
    <n v="117.5"/>
    <x v="0"/>
    <x v="0"/>
    <s v="92"/>
    <n v="9"/>
    <n v="203"/>
    <n v="203"/>
    <x v="0"/>
    <n v="9"/>
    <x v="0"/>
  </r>
  <r>
    <x v="32"/>
    <x v="0"/>
    <x v="1"/>
    <n v="85"/>
    <s v="140"/>
    <x v="1"/>
    <x v="1"/>
    <s v="92"/>
    <n v="9"/>
    <n v="206"/>
    <n v="206"/>
    <x v="0"/>
    <n v="9"/>
    <x v="0"/>
  </r>
  <r>
    <x v="34"/>
    <x v="1"/>
    <x v="1"/>
    <n v="72"/>
    <s v="144"/>
    <x v="1"/>
    <x v="1"/>
    <s v="92"/>
    <n v="9"/>
    <n v="214"/>
    <n v="214"/>
    <x v="0"/>
    <n v="9"/>
    <x v="0"/>
  </r>
  <r>
    <x v="11"/>
    <x v="1"/>
    <x v="1"/>
    <n v="75"/>
    <s v="155"/>
    <x v="1"/>
    <x v="1"/>
    <s v="100"/>
    <n v="9"/>
    <n v="266"/>
    <n v="266"/>
    <x v="0"/>
    <n v="9"/>
    <x v="0"/>
  </r>
  <r>
    <x v="12"/>
    <x v="0"/>
    <x v="1"/>
    <n v="60"/>
    <n v="113.5"/>
    <x v="0"/>
    <x v="0"/>
    <s v="72.5"/>
    <n v="9"/>
    <n v="255"/>
    <n v="255"/>
    <x v="0"/>
    <n v="9"/>
    <x v="0"/>
  </r>
  <r>
    <x v="10"/>
    <x v="1"/>
    <x v="1"/>
    <n v="110"/>
    <s v="132"/>
    <x v="0"/>
    <x v="0"/>
    <s v="84.5"/>
    <n v="9"/>
    <n v="210"/>
    <n v="210"/>
    <x v="0"/>
    <n v="9"/>
    <x v="0"/>
  </r>
  <r>
    <x v="6"/>
    <x v="1"/>
    <x v="1"/>
    <n v="65"/>
    <s v="111"/>
    <x v="0"/>
    <x v="0"/>
    <s v="60.5"/>
    <n v="9"/>
    <n v="205"/>
    <n v="205"/>
    <x v="0"/>
    <n v="9"/>
    <x v="0"/>
  </r>
  <r>
    <x v="18"/>
    <x v="1"/>
    <x v="1"/>
    <n v="70"/>
    <s v="133"/>
    <x v="0"/>
    <x v="0"/>
    <s v="69"/>
    <n v="9"/>
    <n v="185"/>
    <n v="185"/>
    <x v="1"/>
    <n v="9"/>
    <x v="1"/>
  </r>
  <r>
    <x v="9"/>
    <x v="1"/>
    <x v="1"/>
    <n v="60"/>
    <n v="110.5"/>
    <x v="0"/>
    <x v="0"/>
    <s v="69"/>
    <n v="9"/>
    <n v="170"/>
    <n v="170"/>
    <x v="1"/>
    <n v="9"/>
    <x v="1"/>
  </r>
  <r>
    <x v="15"/>
    <x v="1"/>
    <x v="1"/>
    <n v="110"/>
    <s v="105"/>
    <x v="0"/>
    <x v="0"/>
    <s v="69"/>
    <n v="9"/>
    <n v="220"/>
    <n v="220"/>
    <x v="0"/>
    <n v="9"/>
    <x v="0"/>
  </r>
  <r>
    <x v="9"/>
    <x v="1"/>
    <x v="1"/>
    <n v="70"/>
    <s v="113"/>
    <x v="0"/>
    <x v="0"/>
    <s v="73"/>
    <n v="9"/>
    <n v="180"/>
    <n v="180"/>
    <x v="1"/>
    <n v="9"/>
    <x v="1"/>
  </r>
  <r>
    <x v="3"/>
    <x v="0"/>
    <x v="1"/>
    <n v="61"/>
    <s v="110"/>
    <x v="0"/>
    <x v="0"/>
    <s v="73"/>
    <n v="9"/>
    <n v="205"/>
    <n v="205"/>
    <x v="0"/>
    <n v="9"/>
    <x v="0"/>
  </r>
  <r>
    <x v="34"/>
    <x v="1"/>
    <x v="1"/>
    <n v="60"/>
    <s v="98"/>
    <x v="0"/>
    <x v="0"/>
    <s v="73"/>
    <n v="9"/>
    <n v="250"/>
    <n v="250"/>
    <x v="0"/>
    <n v="9"/>
    <x v="0"/>
  </r>
  <r>
    <x v="18"/>
    <x v="1"/>
    <x v="1"/>
    <n v="72"/>
    <s v="103"/>
    <x v="0"/>
    <x v="0"/>
    <s v="73"/>
    <n v="9"/>
    <n v="231"/>
    <n v="231"/>
    <x v="0"/>
    <n v="9"/>
    <x v="0"/>
  </r>
  <r>
    <x v="30"/>
    <x v="0"/>
    <x v="1"/>
    <n v="57"/>
    <s v="124"/>
    <x v="0"/>
    <x v="0"/>
    <s v="77"/>
    <n v="9"/>
    <n v="200"/>
    <n v="200"/>
    <x v="0"/>
    <n v="9"/>
    <x v="0"/>
  </r>
  <r>
    <x v="34"/>
    <x v="1"/>
    <x v="1"/>
    <n v="87"/>
    <s v="133"/>
    <x v="0"/>
    <x v="0"/>
    <s v="77"/>
    <n v="9"/>
    <n v="261"/>
    <n v="261"/>
    <x v="0"/>
    <n v="9"/>
    <x v="0"/>
  </r>
  <r>
    <x v="31"/>
    <x v="1"/>
    <x v="1"/>
    <n v="65"/>
    <s v="119"/>
    <x v="0"/>
    <x v="0"/>
    <s v="77"/>
    <n v="9"/>
    <n v="252"/>
    <n v="252"/>
    <x v="0"/>
    <n v="9"/>
    <x v="0"/>
  </r>
  <r>
    <x v="23"/>
    <x v="0"/>
    <x v="1"/>
    <n v="67"/>
    <s v="141"/>
    <x v="1"/>
    <x v="1"/>
    <s v="81"/>
    <n v="9"/>
    <n v="166"/>
    <n v="166"/>
    <x v="1"/>
    <n v="9"/>
    <x v="1"/>
  </r>
  <r>
    <x v="34"/>
    <x v="1"/>
    <x v="1"/>
    <n v="70"/>
    <s v="129"/>
    <x v="0"/>
    <x v="0"/>
    <s v="81"/>
    <n v="9"/>
    <n v="253"/>
    <n v="253"/>
    <x v="0"/>
    <n v="9"/>
    <x v="0"/>
  </r>
  <r>
    <x v="13"/>
    <x v="1"/>
    <x v="1"/>
    <n v="80"/>
    <s v="115"/>
    <x v="0"/>
    <x v="0"/>
    <s v="81"/>
    <n v="9"/>
    <n v="189"/>
    <n v="189"/>
    <x v="1"/>
    <n v="9"/>
    <x v="1"/>
  </r>
  <r>
    <x v="32"/>
    <x v="1"/>
    <x v="1"/>
    <n v="75"/>
    <n v="136.5"/>
    <x v="0"/>
    <x v="0"/>
    <s v="81"/>
    <n v="9"/>
    <n v="256"/>
    <n v="256"/>
    <x v="0"/>
    <n v="9"/>
    <x v="0"/>
  </r>
  <r>
    <x v="3"/>
    <x v="1"/>
    <x v="1"/>
    <n v="84"/>
    <s v="126"/>
    <x v="0"/>
    <x v="0"/>
    <s v="81"/>
    <n v="9"/>
    <n v="195"/>
    <n v="195"/>
    <x v="1"/>
    <n v="9"/>
    <x v="1"/>
  </r>
  <r>
    <x v="27"/>
    <x v="1"/>
    <x v="1"/>
    <n v="75"/>
    <s v="145"/>
    <x v="1"/>
    <x v="1"/>
    <s v="85"/>
    <n v="9"/>
    <n v="320"/>
    <n v="320"/>
    <x v="0"/>
    <n v="9"/>
    <x v="0"/>
  </r>
  <r>
    <x v="12"/>
    <x v="0"/>
    <x v="1"/>
    <n v="80"/>
    <s v="126"/>
    <x v="0"/>
    <x v="0"/>
    <s v="85"/>
    <n v="9"/>
    <n v="216"/>
    <n v="216"/>
    <x v="0"/>
    <n v="9"/>
    <x v="0"/>
  </r>
  <r>
    <x v="11"/>
    <x v="1"/>
    <x v="1"/>
    <n v="85"/>
    <s v="105"/>
    <x v="0"/>
    <x v="0"/>
    <s v="85"/>
    <n v="9"/>
    <n v="280"/>
    <n v="280"/>
    <x v="0"/>
    <n v="9"/>
    <x v="0"/>
  </r>
  <r>
    <x v="17"/>
    <x v="1"/>
    <x v="1"/>
    <n v="110"/>
    <s v="129"/>
    <x v="0"/>
    <x v="0"/>
    <s v="89"/>
    <n v="9"/>
    <n v="280"/>
    <n v="280"/>
    <x v="0"/>
    <n v="9"/>
    <x v="0"/>
  </r>
  <r>
    <x v="32"/>
    <x v="1"/>
    <x v="1"/>
    <n v="66"/>
    <s v="145"/>
    <x v="1"/>
    <x v="1"/>
    <s v="89"/>
    <n v="9"/>
    <n v="161"/>
    <n v="161"/>
    <x v="1"/>
    <n v="9"/>
    <x v="1"/>
  </r>
  <r>
    <x v="7"/>
    <x v="0"/>
    <x v="1"/>
    <n v="64"/>
    <s v="152"/>
    <x v="1"/>
    <x v="1"/>
    <s v="93"/>
    <n v="9"/>
    <n v="278"/>
    <n v="278"/>
    <x v="0"/>
    <n v="9"/>
    <x v="0"/>
  </r>
  <r>
    <x v="11"/>
    <x v="1"/>
    <x v="1"/>
    <n v="85"/>
    <s v="143"/>
    <x v="1"/>
    <x v="1"/>
    <s v="93"/>
    <n v="9"/>
    <n v="340"/>
    <n v="340"/>
    <x v="0"/>
    <n v="9"/>
    <x v="0"/>
  </r>
  <r>
    <x v="12"/>
    <x v="0"/>
    <x v="1"/>
    <n v="75"/>
    <s v="137"/>
    <x v="0"/>
    <x v="0"/>
    <s v="97"/>
    <n v="9"/>
    <n v="346"/>
    <n v="346"/>
    <x v="0"/>
    <n v="9"/>
    <x v="0"/>
  </r>
  <r>
    <x v="23"/>
    <x v="0"/>
    <x v="1"/>
    <n v="65"/>
    <n v="108.5"/>
    <x v="0"/>
    <x v="0"/>
    <s v="73.5"/>
    <n v="9"/>
    <n v="235"/>
    <n v="235"/>
    <x v="0"/>
    <n v="9"/>
    <x v="0"/>
  </r>
  <r>
    <x v="18"/>
    <x v="1"/>
    <x v="1"/>
    <n v="80"/>
    <s v="128"/>
    <x v="0"/>
    <x v="0"/>
    <s v="81.5"/>
    <n v="9"/>
    <n v="212"/>
    <n v="212"/>
    <x v="0"/>
    <n v="9"/>
    <x v="0"/>
  </r>
  <r>
    <x v="2"/>
    <x v="0"/>
    <x v="1"/>
    <n v="76"/>
    <s v="164"/>
    <x v="1"/>
    <x v="1"/>
    <s v="85.5"/>
    <n v="9"/>
    <n v="242"/>
    <n v="242"/>
    <x v="0"/>
    <n v="9"/>
    <x v="0"/>
  </r>
  <r>
    <x v="2"/>
    <x v="0"/>
    <x v="1"/>
    <n v="80"/>
    <s v="140"/>
    <x v="1"/>
    <x v="1"/>
    <s v="89.5"/>
    <n v="9"/>
    <n v="229"/>
    <n v="229"/>
    <x v="0"/>
    <n v="9"/>
    <x v="0"/>
  </r>
  <r>
    <x v="22"/>
    <x v="1"/>
    <x v="1"/>
    <n v="79"/>
    <n v="121.5"/>
    <x v="0"/>
    <x v="0"/>
    <s v="57"/>
    <n v="9"/>
    <n v="218"/>
    <n v="218"/>
    <x v="0"/>
    <n v="9"/>
    <x v="0"/>
  </r>
  <r>
    <x v="15"/>
    <x v="1"/>
    <x v="1"/>
    <n v="85"/>
    <s v="124"/>
    <x v="0"/>
    <x v="0"/>
    <s v="66"/>
    <n v="9"/>
    <n v="180"/>
    <n v="180"/>
    <x v="1"/>
    <n v="9"/>
    <x v="1"/>
  </r>
  <r>
    <x v="7"/>
    <x v="1"/>
    <x v="1"/>
    <n v="74"/>
    <s v="109"/>
    <x v="0"/>
    <x v="0"/>
    <s v="70"/>
    <n v="9"/>
    <n v="235"/>
    <n v="235"/>
    <x v="0"/>
    <n v="9"/>
    <x v="0"/>
  </r>
  <r>
    <x v="15"/>
    <x v="1"/>
    <x v="1"/>
    <n v="75"/>
    <s v="90"/>
    <x v="0"/>
    <x v="0"/>
    <s v="70"/>
    <n v="9"/>
    <n v="224"/>
    <n v="224"/>
    <x v="0"/>
    <n v="9"/>
    <x v="0"/>
  </r>
  <r>
    <x v="11"/>
    <x v="1"/>
    <x v="1"/>
    <n v="95"/>
    <n v="114.5"/>
    <x v="0"/>
    <x v="0"/>
    <s v="70"/>
    <n v="9"/>
    <n v="248"/>
    <n v="248"/>
    <x v="0"/>
    <n v="9"/>
    <x v="0"/>
  </r>
  <r>
    <x v="5"/>
    <x v="1"/>
    <x v="1"/>
    <n v="93"/>
    <n v="95.5"/>
    <x v="0"/>
    <x v="0"/>
    <s v="70"/>
    <n v="9"/>
    <n v="207"/>
    <n v="207"/>
    <x v="0"/>
    <n v="9"/>
    <x v="0"/>
  </r>
  <r>
    <x v="30"/>
    <x v="1"/>
    <x v="1"/>
    <n v="78"/>
    <s v="122"/>
    <x v="0"/>
    <x v="0"/>
    <s v="74"/>
    <n v="9"/>
    <n v="184"/>
    <n v="184"/>
    <x v="1"/>
    <n v="9"/>
    <x v="1"/>
  </r>
  <r>
    <x v="3"/>
    <x v="1"/>
    <x v="1"/>
    <n v="83"/>
    <s v="123"/>
    <x v="0"/>
    <x v="0"/>
    <s v="74"/>
    <n v="9"/>
    <n v="185"/>
    <n v="185"/>
    <x v="1"/>
    <n v="9"/>
    <x v="1"/>
  </r>
  <r>
    <x v="18"/>
    <x v="1"/>
    <x v="1"/>
    <n v="80"/>
    <s v="118"/>
    <x v="0"/>
    <x v="0"/>
    <s v="74"/>
    <n v="9"/>
    <n v="140"/>
    <n v="140"/>
    <x v="1"/>
    <n v="9"/>
    <x v="1"/>
  </r>
  <r>
    <x v="9"/>
    <x v="0"/>
    <x v="1"/>
    <n v="79"/>
    <s v="118"/>
    <x v="0"/>
    <x v="0"/>
    <s v="74"/>
    <n v="9"/>
    <n v="271"/>
    <n v="271"/>
    <x v="0"/>
    <n v="9"/>
    <x v="0"/>
  </r>
  <r>
    <x v="13"/>
    <x v="1"/>
    <x v="1"/>
    <n v="85"/>
    <s v="118"/>
    <x v="0"/>
    <x v="0"/>
    <s v="78"/>
    <n v="9"/>
    <n v="239"/>
    <n v="239"/>
    <x v="0"/>
    <n v="9"/>
    <x v="0"/>
  </r>
  <r>
    <x v="9"/>
    <x v="1"/>
    <x v="1"/>
    <n v="65"/>
    <s v="119"/>
    <x v="0"/>
    <x v="0"/>
    <s v="78"/>
    <n v="9"/>
    <n v="191"/>
    <n v="191"/>
    <x v="1"/>
    <n v="9"/>
    <x v="1"/>
  </r>
  <r>
    <x v="9"/>
    <x v="1"/>
    <x v="1"/>
    <n v="75"/>
    <s v="110"/>
    <x v="0"/>
    <x v="0"/>
    <s v="78"/>
    <n v="9"/>
    <n v="270"/>
    <n v="270"/>
    <x v="0"/>
    <n v="9"/>
    <x v="0"/>
  </r>
  <r>
    <x v="13"/>
    <x v="1"/>
    <x v="1"/>
    <n v="46"/>
    <s v="124"/>
    <x v="0"/>
    <x v="0"/>
    <s v="78"/>
    <n v="9"/>
    <n v="207"/>
    <n v="207"/>
    <x v="0"/>
    <n v="9"/>
    <x v="0"/>
  </r>
  <r>
    <x v="28"/>
    <x v="0"/>
    <x v="1"/>
    <n v="74"/>
    <s v="113"/>
    <x v="0"/>
    <x v="0"/>
    <s v="82"/>
    <n v="9"/>
    <n v="188"/>
    <n v="188"/>
    <x v="1"/>
    <n v="9"/>
    <x v="1"/>
  </r>
  <r>
    <x v="1"/>
    <x v="0"/>
    <x v="1"/>
    <n v="75"/>
    <n v="156.5"/>
    <x v="1"/>
    <x v="1"/>
    <s v="86"/>
    <n v="9"/>
    <n v="265"/>
    <n v="265"/>
    <x v="0"/>
    <n v="9"/>
    <x v="0"/>
  </r>
  <r>
    <x v="10"/>
    <x v="1"/>
    <x v="1"/>
    <n v="82"/>
    <s v="130"/>
    <x v="0"/>
    <x v="0"/>
    <s v="86"/>
    <n v="9"/>
    <n v="309"/>
    <n v="309"/>
    <x v="0"/>
    <n v="9"/>
    <x v="0"/>
  </r>
  <r>
    <x v="32"/>
    <x v="0"/>
    <x v="1"/>
    <n v="75"/>
    <s v="119"/>
    <x v="0"/>
    <x v="0"/>
    <s v="90"/>
    <n v="9"/>
    <n v="296"/>
    <n v="296"/>
    <x v="0"/>
    <n v="9"/>
    <x v="0"/>
  </r>
  <r>
    <x v="12"/>
    <x v="0"/>
    <x v="1"/>
    <n v="78"/>
    <n v="137.5"/>
    <x v="0"/>
    <x v="0"/>
    <s v="94"/>
    <n v="9"/>
    <n v="260"/>
    <n v="260"/>
    <x v="0"/>
    <n v="9"/>
    <x v="0"/>
  </r>
  <r>
    <x v="4"/>
    <x v="1"/>
    <x v="1"/>
    <n v="98"/>
    <s v="140"/>
    <x v="1"/>
    <x v="1"/>
    <s v="94"/>
    <n v="9"/>
    <n v="382"/>
    <n v="382"/>
    <x v="0"/>
    <n v="9"/>
    <x v="0"/>
  </r>
  <r>
    <x v="8"/>
    <x v="1"/>
    <x v="1"/>
    <n v="62"/>
    <n v="145.5"/>
    <x v="1"/>
    <x v="1"/>
    <s v="94"/>
    <n v="9"/>
    <n v="244"/>
    <n v="244"/>
    <x v="0"/>
    <n v="9"/>
    <x v="0"/>
  </r>
  <r>
    <x v="27"/>
    <x v="0"/>
    <x v="1"/>
    <n v="98"/>
    <s v="160"/>
    <x v="1"/>
    <x v="1"/>
    <s v="98"/>
    <n v="9"/>
    <n v="251"/>
    <n v="251"/>
    <x v="0"/>
    <n v="9"/>
    <x v="0"/>
  </r>
  <r>
    <x v="4"/>
    <x v="0"/>
    <x v="1"/>
    <n v="69"/>
    <s v="173"/>
    <x v="1"/>
    <x v="1"/>
    <s v="102"/>
    <n v="9"/>
    <n v="274"/>
    <n v="274"/>
    <x v="0"/>
    <n v="9"/>
    <x v="0"/>
  </r>
  <r>
    <x v="34"/>
    <x v="0"/>
    <x v="1"/>
    <n v="65"/>
    <s v="107"/>
    <x v="0"/>
    <x v="0"/>
    <s v="66.5"/>
    <n v="9"/>
    <n v="184"/>
    <n v="184"/>
    <x v="1"/>
    <n v="9"/>
    <x v="1"/>
  </r>
  <r>
    <x v="8"/>
    <x v="1"/>
    <x v="1"/>
    <n v="89"/>
    <s v="157"/>
    <x v="1"/>
    <x v="1"/>
    <s v="82.5"/>
    <n v="9"/>
    <n v="248"/>
    <n v="248"/>
    <x v="0"/>
    <n v="9"/>
    <x v="0"/>
  </r>
  <r>
    <x v="13"/>
    <x v="1"/>
    <x v="1"/>
    <n v="89"/>
    <s v="118"/>
    <x v="0"/>
    <x v="0"/>
    <s v="86.5"/>
    <n v="9"/>
    <n v="180"/>
    <n v="180"/>
    <x v="1"/>
    <n v="9"/>
    <x v="1"/>
  </r>
  <r>
    <x v="3"/>
    <x v="1"/>
    <x v="1"/>
    <n v="65"/>
    <n v="109.5"/>
    <x v="0"/>
    <x v="0"/>
    <s v="67"/>
    <n v="9"/>
    <n v="218"/>
    <n v="218"/>
    <x v="0"/>
    <n v="9"/>
    <x v="0"/>
  </r>
  <r>
    <x v="34"/>
    <x v="0"/>
    <x v="1"/>
    <n v="68"/>
    <s v="122"/>
    <x v="0"/>
    <x v="0"/>
    <s v="67"/>
    <n v="9"/>
    <n v="201"/>
    <n v="201"/>
    <x v="0"/>
    <n v="9"/>
    <x v="0"/>
  </r>
  <r>
    <x v="17"/>
    <x v="1"/>
    <x v="1"/>
    <n v="78"/>
    <s v="102"/>
    <x v="0"/>
    <x v="0"/>
    <s v="67"/>
    <n v="9"/>
    <n v="218"/>
    <n v="218"/>
    <x v="0"/>
    <n v="9"/>
    <x v="0"/>
  </r>
  <r>
    <x v="27"/>
    <x v="0"/>
    <x v="1"/>
    <n v="83"/>
    <s v="115"/>
    <x v="0"/>
    <x v="0"/>
    <s v="67"/>
    <n v="9"/>
    <n v="255"/>
    <n v="255"/>
    <x v="0"/>
    <n v="9"/>
    <x v="0"/>
  </r>
  <r>
    <x v="7"/>
    <x v="1"/>
    <x v="1"/>
    <n v="85"/>
    <s v="106"/>
    <x v="0"/>
    <x v="0"/>
    <s v="71"/>
    <n v="9"/>
    <n v="226"/>
    <n v="226"/>
    <x v="0"/>
    <n v="9"/>
    <x v="0"/>
  </r>
  <r>
    <x v="11"/>
    <x v="1"/>
    <x v="1"/>
    <n v="73"/>
    <s v="109"/>
    <x v="0"/>
    <x v="0"/>
    <s v="71"/>
    <n v="9"/>
    <n v="195"/>
    <n v="195"/>
    <x v="1"/>
    <n v="9"/>
    <x v="1"/>
  </r>
  <r>
    <x v="20"/>
    <x v="1"/>
    <x v="1"/>
    <n v="60"/>
    <s v="128"/>
    <x v="0"/>
    <x v="0"/>
    <s v="71"/>
    <n v="9"/>
    <n v="342"/>
    <n v="342"/>
    <x v="0"/>
    <n v="9"/>
    <x v="0"/>
  </r>
  <r>
    <x v="13"/>
    <x v="1"/>
    <x v="1"/>
    <n v="72"/>
    <s v="97"/>
    <x v="0"/>
    <x v="0"/>
    <s v="71"/>
    <n v="9"/>
    <n v="262"/>
    <n v="262"/>
    <x v="0"/>
    <n v="9"/>
    <x v="0"/>
  </r>
  <r>
    <x v="22"/>
    <x v="1"/>
    <x v="1"/>
    <n v="72"/>
    <s v="112"/>
    <x v="0"/>
    <x v="0"/>
    <s v="75"/>
    <n v="9"/>
    <n v="249"/>
    <n v="249"/>
    <x v="0"/>
    <n v="9"/>
    <x v="0"/>
  </r>
  <r>
    <x v="3"/>
    <x v="1"/>
    <x v="1"/>
    <n v="57"/>
    <s v="119"/>
    <x v="0"/>
    <x v="0"/>
    <s v="75"/>
    <n v="9"/>
    <n v="200"/>
    <n v="200"/>
    <x v="0"/>
    <n v="9"/>
    <x v="0"/>
  </r>
  <r>
    <x v="15"/>
    <x v="0"/>
    <x v="1"/>
    <n v="75"/>
    <n v="117.5"/>
    <x v="0"/>
    <x v="0"/>
    <s v="75"/>
    <n v="9"/>
    <n v="163"/>
    <n v="163"/>
    <x v="1"/>
    <n v="9"/>
    <x v="1"/>
  </r>
  <r>
    <x v="20"/>
    <x v="1"/>
    <x v="1"/>
    <n v="73"/>
    <s v="145"/>
    <x v="1"/>
    <x v="1"/>
    <s v="79"/>
    <n v="9"/>
    <n v="250"/>
    <n v="250"/>
    <x v="0"/>
    <n v="9"/>
    <x v="0"/>
  </r>
  <r>
    <x v="3"/>
    <x v="1"/>
    <x v="1"/>
    <n v="80"/>
    <n v="115.5"/>
    <x v="0"/>
    <x v="0"/>
    <s v="79"/>
    <n v="9"/>
    <n v="281"/>
    <n v="281"/>
    <x v="0"/>
    <n v="9"/>
    <x v="0"/>
  </r>
  <r>
    <x v="7"/>
    <x v="0"/>
    <x v="1"/>
    <n v="48"/>
    <s v="115"/>
    <x v="0"/>
    <x v="0"/>
    <s v="79"/>
    <n v="9"/>
    <n v="193"/>
    <n v="193"/>
    <x v="1"/>
    <n v="9"/>
    <x v="1"/>
  </r>
  <r>
    <x v="28"/>
    <x v="0"/>
    <x v="1"/>
    <n v="65"/>
    <s v="116"/>
    <x v="0"/>
    <x v="0"/>
    <s v="83"/>
    <n v="9"/>
    <n v="176"/>
    <n v="176"/>
    <x v="1"/>
    <n v="9"/>
    <x v="1"/>
  </r>
  <r>
    <x v="18"/>
    <x v="0"/>
    <x v="1"/>
    <n v="70"/>
    <s v="114"/>
    <x v="0"/>
    <x v="0"/>
    <s v="83"/>
    <n v="9"/>
    <n v="273"/>
    <n v="273"/>
    <x v="0"/>
    <n v="9"/>
    <x v="0"/>
  </r>
  <r>
    <x v="19"/>
    <x v="1"/>
    <x v="1"/>
    <n v="75"/>
    <s v="127"/>
    <x v="0"/>
    <x v="0"/>
    <s v="83"/>
    <n v="9"/>
    <n v="212"/>
    <n v="212"/>
    <x v="0"/>
    <n v="9"/>
    <x v="0"/>
  </r>
  <r>
    <x v="10"/>
    <x v="1"/>
    <x v="1"/>
    <n v="63"/>
    <s v="131"/>
    <x v="0"/>
    <x v="0"/>
    <s v="87"/>
    <n v="9"/>
    <n v="278"/>
    <n v="278"/>
    <x v="0"/>
    <n v="9"/>
    <x v="0"/>
  </r>
  <r>
    <x v="5"/>
    <x v="0"/>
    <x v="1"/>
    <n v="80"/>
    <s v="131"/>
    <x v="0"/>
    <x v="0"/>
    <s v="87"/>
    <n v="9"/>
    <n v="229"/>
    <n v="229"/>
    <x v="0"/>
    <n v="9"/>
    <x v="0"/>
  </r>
  <r>
    <x v="27"/>
    <x v="0"/>
    <x v="1"/>
    <n v="95"/>
    <s v="157"/>
    <x v="1"/>
    <x v="1"/>
    <s v="87"/>
    <n v="9"/>
    <n v="696"/>
    <n v="696"/>
    <x v="0"/>
    <n v="9"/>
    <x v="0"/>
  </r>
  <r>
    <x v="31"/>
    <x v="1"/>
    <x v="1"/>
    <n v="70"/>
    <n v="134.5"/>
    <x v="0"/>
    <x v="0"/>
    <s v="87"/>
    <n v="9"/>
    <n v="259"/>
    <n v="259"/>
    <x v="0"/>
    <n v="9"/>
    <x v="0"/>
  </r>
  <r>
    <x v="8"/>
    <x v="1"/>
    <x v="1"/>
    <n v="96"/>
    <s v="154"/>
    <x v="1"/>
    <x v="1"/>
    <s v="87"/>
    <n v="9"/>
    <n v="265"/>
    <n v="265"/>
    <x v="0"/>
    <n v="9"/>
    <x v="0"/>
  </r>
  <r>
    <x v="3"/>
    <x v="1"/>
    <x v="1"/>
    <n v="83"/>
    <s v="139"/>
    <x v="0"/>
    <x v="0"/>
    <s v="91"/>
    <n v="9"/>
    <n v="165"/>
    <n v="165"/>
    <x v="1"/>
    <n v="9"/>
    <x v="1"/>
  </r>
  <r>
    <x v="1"/>
    <x v="0"/>
    <x v="1"/>
    <n v="70"/>
    <s v="132"/>
    <x v="0"/>
    <x v="0"/>
    <s v="91"/>
    <n v="9"/>
    <n v="188"/>
    <n v="188"/>
    <x v="1"/>
    <n v="9"/>
    <x v="1"/>
  </r>
  <r>
    <x v="10"/>
    <x v="0"/>
    <x v="1"/>
    <n v="83"/>
    <s v="137"/>
    <x v="0"/>
    <x v="0"/>
    <s v="99"/>
    <n v="9"/>
    <n v="230"/>
    <n v="230"/>
    <x v="0"/>
    <n v="9"/>
    <x v="0"/>
  </r>
  <r>
    <x v="9"/>
    <x v="0"/>
    <x v="1"/>
    <n v="75"/>
    <s v="148"/>
    <x v="1"/>
    <x v="1"/>
    <s v="103"/>
    <n v="9"/>
    <n v="273"/>
    <n v="273"/>
    <x v="0"/>
    <n v="9"/>
    <x v="0"/>
  </r>
  <r>
    <x v="14"/>
    <x v="1"/>
    <x v="1"/>
    <n v="72"/>
    <s v="165"/>
    <x v="1"/>
    <x v="1"/>
    <s v="115"/>
    <n v="9"/>
    <n v="285"/>
    <n v="285"/>
    <x v="0"/>
    <n v="9"/>
    <x v="0"/>
  </r>
  <r>
    <x v="15"/>
    <x v="1"/>
    <x v="1"/>
    <n v="90"/>
    <n v="102.5"/>
    <x v="0"/>
    <x v="0"/>
    <s v="67.5"/>
    <n v="9"/>
    <n v="160"/>
    <n v="160"/>
    <x v="1"/>
    <n v="9"/>
    <x v="1"/>
  </r>
  <r>
    <x v="8"/>
    <x v="1"/>
    <x v="1"/>
    <n v="76"/>
    <s v="141"/>
    <x v="1"/>
    <x v="1"/>
    <s v="83.5"/>
    <n v="9"/>
    <n v="289"/>
    <n v="289"/>
    <x v="0"/>
    <n v="9"/>
    <x v="0"/>
  </r>
  <r>
    <x v="1"/>
    <x v="1"/>
    <x v="1"/>
    <n v="60"/>
    <n v="93.5"/>
    <x v="0"/>
    <x v="0"/>
    <s v="58"/>
    <n v="10"/>
    <n v="202"/>
    <n v="202"/>
    <x v="0"/>
    <n v="10"/>
    <x v="0"/>
  </r>
  <r>
    <x v="7"/>
    <x v="1"/>
    <x v="1"/>
    <n v="77"/>
    <s v="99"/>
    <x v="0"/>
    <x v="0"/>
    <s v="60"/>
    <n v="10"/>
    <n v="288"/>
    <n v="288"/>
    <x v="0"/>
    <n v="10"/>
    <x v="0"/>
  </r>
  <r>
    <x v="18"/>
    <x v="1"/>
    <x v="1"/>
    <n v="75"/>
    <s v="110"/>
    <x v="0"/>
    <x v="0"/>
    <s v="64"/>
    <n v="10"/>
    <n v="152"/>
    <n v="152"/>
    <x v="1"/>
    <n v="10"/>
    <x v="1"/>
  </r>
  <r>
    <x v="12"/>
    <x v="1"/>
    <x v="1"/>
    <n v="70"/>
    <s v="113"/>
    <x v="0"/>
    <x v="0"/>
    <s v="68"/>
    <n v="10"/>
    <n v="392"/>
    <n v="392"/>
    <x v="0"/>
    <n v="10"/>
    <x v="0"/>
  </r>
  <r>
    <x v="15"/>
    <x v="1"/>
    <x v="1"/>
    <n v="60"/>
    <s v="113"/>
    <x v="0"/>
    <x v="0"/>
    <s v="68"/>
    <n v="10"/>
    <n v="309"/>
    <n v="309"/>
    <x v="0"/>
    <n v="10"/>
    <x v="0"/>
  </r>
  <r>
    <x v="34"/>
    <x v="1"/>
    <x v="1"/>
    <n v="90"/>
    <s v="107"/>
    <x v="0"/>
    <x v="0"/>
    <s v="68"/>
    <n v="10"/>
    <n v="205"/>
    <n v="205"/>
    <x v="0"/>
    <n v="10"/>
    <x v="0"/>
  </r>
  <r>
    <x v="17"/>
    <x v="1"/>
    <x v="1"/>
    <n v="60"/>
    <s v="119"/>
    <x v="0"/>
    <x v="0"/>
    <s v="72"/>
    <n v="10"/>
    <n v="169"/>
    <n v="169"/>
    <x v="1"/>
    <n v="10"/>
    <x v="1"/>
  </r>
  <r>
    <x v="27"/>
    <x v="0"/>
    <x v="1"/>
    <n v="75"/>
    <s v="110"/>
    <x v="0"/>
    <x v="0"/>
    <s v="72"/>
    <n v="10"/>
    <n v="231"/>
    <n v="231"/>
    <x v="0"/>
    <n v="10"/>
    <x v="0"/>
  </r>
  <r>
    <x v="15"/>
    <x v="1"/>
    <x v="1"/>
    <n v="72"/>
    <n v="117.5"/>
    <x v="0"/>
    <x v="0"/>
    <s v="72"/>
    <n v="10"/>
    <n v="226"/>
    <n v="226"/>
    <x v="0"/>
    <n v="10"/>
    <x v="0"/>
  </r>
  <r>
    <x v="4"/>
    <x v="1"/>
    <x v="1"/>
    <n v="100"/>
    <s v="133"/>
    <x v="0"/>
    <x v="0"/>
    <s v="72"/>
    <n v="10"/>
    <n v="238"/>
    <n v="238"/>
    <x v="0"/>
    <n v="10"/>
    <x v="0"/>
  </r>
  <r>
    <x v="18"/>
    <x v="1"/>
    <x v="1"/>
    <n v="64"/>
    <s v="110"/>
    <x v="0"/>
    <x v="0"/>
    <s v="76"/>
    <n v="10"/>
    <n v="221"/>
    <n v="221"/>
    <x v="0"/>
    <n v="10"/>
    <x v="0"/>
  </r>
  <r>
    <x v="11"/>
    <x v="0"/>
    <x v="1"/>
    <n v="65"/>
    <s v="117"/>
    <x v="0"/>
    <x v="0"/>
    <s v="76"/>
    <n v="10"/>
    <n v="308"/>
    <n v="308"/>
    <x v="0"/>
    <n v="10"/>
    <x v="0"/>
  </r>
  <r>
    <x v="19"/>
    <x v="1"/>
    <x v="1"/>
    <n v="67"/>
    <s v="119"/>
    <x v="0"/>
    <x v="0"/>
    <s v="76"/>
    <n v="10"/>
    <n v="214"/>
    <n v="214"/>
    <x v="0"/>
    <n v="10"/>
    <x v="0"/>
  </r>
  <r>
    <x v="5"/>
    <x v="1"/>
    <x v="1"/>
    <n v="80"/>
    <s v="108"/>
    <x v="0"/>
    <x v="0"/>
    <s v="76"/>
    <n v="10"/>
    <n v="249"/>
    <n v="249"/>
    <x v="0"/>
    <n v="10"/>
    <x v="0"/>
  </r>
  <r>
    <x v="18"/>
    <x v="1"/>
    <x v="1"/>
    <n v="52"/>
    <s v="141"/>
    <x v="1"/>
    <x v="1"/>
    <s v="76"/>
    <n v="10"/>
    <n v="310"/>
    <n v="310"/>
    <x v="0"/>
    <n v="10"/>
    <x v="0"/>
  </r>
  <r>
    <x v="5"/>
    <x v="1"/>
    <x v="1"/>
    <n v="68"/>
    <n v="116.5"/>
    <x v="0"/>
    <x v="0"/>
    <s v="80"/>
    <n v="10"/>
    <n v="243"/>
    <n v="243"/>
    <x v="0"/>
    <n v="10"/>
    <x v="0"/>
  </r>
  <r>
    <x v="11"/>
    <x v="1"/>
    <x v="1"/>
    <n v="72"/>
    <n v="117.5"/>
    <x v="0"/>
    <x v="0"/>
    <s v="80"/>
    <n v="10"/>
    <n v="268"/>
    <n v="268"/>
    <x v="0"/>
    <n v="10"/>
    <x v="0"/>
  </r>
  <r>
    <x v="7"/>
    <x v="1"/>
    <x v="1"/>
    <n v="63"/>
    <s v="123"/>
    <x v="0"/>
    <x v="0"/>
    <s v="80"/>
    <n v="10"/>
    <n v="260"/>
    <n v="260"/>
    <x v="0"/>
    <n v="10"/>
    <x v="0"/>
  </r>
  <r>
    <x v="32"/>
    <x v="1"/>
    <x v="1"/>
    <n v="75"/>
    <s v="122"/>
    <x v="0"/>
    <x v="0"/>
    <s v="80"/>
    <n v="10"/>
    <n v="220"/>
    <n v="220"/>
    <x v="0"/>
    <n v="10"/>
    <x v="0"/>
  </r>
  <r>
    <x v="23"/>
    <x v="0"/>
    <x v="1"/>
    <n v="58"/>
    <s v="122"/>
    <x v="0"/>
    <x v="0"/>
    <s v="80"/>
    <n v="10"/>
    <n v="227"/>
    <n v="227"/>
    <x v="0"/>
    <n v="10"/>
    <x v="0"/>
  </r>
  <r>
    <x v="1"/>
    <x v="0"/>
    <x v="1"/>
    <n v="72"/>
    <s v="111"/>
    <x v="0"/>
    <x v="0"/>
    <s v="80"/>
    <n v="10"/>
    <n v="255"/>
    <n v="255"/>
    <x v="0"/>
    <n v="10"/>
    <x v="0"/>
  </r>
  <r>
    <x v="0"/>
    <x v="1"/>
    <x v="1"/>
    <n v="92"/>
    <s v="153"/>
    <x v="1"/>
    <x v="1"/>
    <s v="80"/>
    <n v="10"/>
    <n v="246"/>
    <n v="246"/>
    <x v="0"/>
    <n v="10"/>
    <x v="0"/>
  </r>
  <r>
    <x v="4"/>
    <x v="1"/>
    <x v="1"/>
    <n v="70"/>
    <s v="157"/>
    <x v="1"/>
    <x v="1"/>
    <s v="80"/>
    <n v="10"/>
    <n v="272"/>
    <n v="272"/>
    <x v="0"/>
    <n v="10"/>
    <x v="0"/>
  </r>
  <r>
    <x v="25"/>
    <x v="0"/>
    <x v="1"/>
    <n v="75"/>
    <s v="120"/>
    <x v="0"/>
    <x v="0"/>
    <s v="84"/>
    <n v="10"/>
    <n v="300"/>
    <n v="300"/>
    <x v="0"/>
    <n v="10"/>
    <x v="0"/>
  </r>
  <r>
    <x v="29"/>
    <x v="0"/>
    <x v="1"/>
    <n v="105"/>
    <s v="134"/>
    <x v="0"/>
    <x v="0"/>
    <s v="84"/>
    <n v="10"/>
    <n v="157"/>
    <n v="157"/>
    <x v="1"/>
    <n v="10"/>
    <x v="1"/>
  </r>
  <r>
    <x v="24"/>
    <x v="0"/>
    <x v="1"/>
    <n v="75"/>
    <s v="171"/>
    <x v="1"/>
    <x v="1"/>
    <s v="84"/>
    <n v="10"/>
    <n v="194"/>
    <n v="194"/>
    <x v="1"/>
    <n v="10"/>
    <x v="1"/>
  </r>
  <r>
    <x v="2"/>
    <x v="1"/>
    <x v="1"/>
    <n v="85"/>
    <s v="135"/>
    <x v="0"/>
    <x v="0"/>
    <s v="84"/>
    <n v="10"/>
    <n v="252"/>
    <n v="252"/>
    <x v="0"/>
    <n v="10"/>
    <x v="0"/>
  </r>
  <r>
    <x v="28"/>
    <x v="0"/>
    <x v="1"/>
    <n v="75"/>
    <s v="146"/>
    <x v="1"/>
    <x v="1"/>
    <s v="84"/>
    <n v="10"/>
    <n v="240"/>
    <n v="240"/>
    <x v="0"/>
    <n v="10"/>
    <x v="0"/>
  </r>
  <r>
    <x v="28"/>
    <x v="0"/>
    <x v="1"/>
    <n v="72"/>
    <n v="152.5"/>
    <x v="1"/>
    <x v="1"/>
    <s v="88"/>
    <n v="10"/>
    <n v="230"/>
    <n v="230"/>
    <x v="0"/>
    <n v="10"/>
    <x v="0"/>
  </r>
  <r>
    <x v="27"/>
    <x v="0"/>
    <x v="1"/>
    <n v="85"/>
    <s v="134"/>
    <x v="0"/>
    <x v="0"/>
    <s v="92"/>
    <n v="10"/>
    <n v="269"/>
    <n v="269"/>
    <x v="0"/>
    <n v="10"/>
    <x v="0"/>
  </r>
  <r>
    <x v="28"/>
    <x v="1"/>
    <x v="1"/>
    <n v="52"/>
    <s v="182"/>
    <x v="1"/>
    <x v="1"/>
    <s v="92"/>
    <n v="10"/>
    <n v="213"/>
    <n v="213"/>
    <x v="0"/>
    <n v="10"/>
    <x v="0"/>
  </r>
  <r>
    <x v="15"/>
    <x v="1"/>
    <x v="1"/>
    <n v="75"/>
    <s v="166"/>
    <x v="1"/>
    <x v="1"/>
    <s v="96"/>
    <n v="10"/>
    <n v="186"/>
    <n v="186"/>
    <x v="1"/>
    <n v="10"/>
    <x v="1"/>
  </r>
  <r>
    <x v="5"/>
    <x v="1"/>
    <x v="1"/>
    <n v="77"/>
    <s v="139"/>
    <x v="0"/>
    <x v="0"/>
    <s v="96"/>
    <n v="10"/>
    <n v="269"/>
    <n v="269"/>
    <x v="0"/>
    <n v="10"/>
    <x v="0"/>
  </r>
  <r>
    <x v="18"/>
    <x v="0"/>
    <x v="1"/>
    <n v="104"/>
    <n v="177.5"/>
    <x v="1"/>
    <x v="1"/>
    <s v="120"/>
    <n v="10"/>
    <n v="229"/>
    <n v="229"/>
    <x v="0"/>
    <n v="10"/>
    <x v="0"/>
  </r>
  <r>
    <x v="27"/>
    <x v="1"/>
    <x v="1"/>
    <n v="65"/>
    <n v="102.5"/>
    <x v="0"/>
    <x v="0"/>
    <s v="64.5"/>
    <n v="10"/>
    <n v="255"/>
    <n v="255"/>
    <x v="0"/>
    <n v="10"/>
    <x v="0"/>
  </r>
  <r>
    <x v="9"/>
    <x v="0"/>
    <x v="1"/>
    <n v="68"/>
    <s v="102"/>
    <x v="0"/>
    <x v="0"/>
    <s v="64.5"/>
    <n v="10"/>
    <n v="215"/>
    <n v="215"/>
    <x v="0"/>
    <n v="10"/>
    <x v="0"/>
  </r>
  <r>
    <x v="3"/>
    <x v="0"/>
    <x v="1"/>
    <n v="63"/>
    <s v="116"/>
    <x v="0"/>
    <x v="0"/>
    <s v="72.5"/>
    <n v="10"/>
    <n v="175"/>
    <n v="175"/>
    <x v="1"/>
    <n v="10"/>
    <x v="1"/>
  </r>
  <r>
    <x v="34"/>
    <x v="1"/>
    <x v="1"/>
    <n v="75"/>
    <s v="125"/>
    <x v="0"/>
    <x v="0"/>
    <s v="72.5"/>
    <n v="10"/>
    <n v="191"/>
    <n v="191"/>
    <x v="1"/>
    <n v="10"/>
    <x v="1"/>
  </r>
  <r>
    <x v="29"/>
    <x v="0"/>
    <x v="1"/>
    <n v="62"/>
    <n v="125.5"/>
    <x v="0"/>
    <x v="0"/>
    <s v="72.5"/>
    <n v="10"/>
    <n v="271"/>
    <n v="271"/>
    <x v="0"/>
    <n v="10"/>
    <x v="0"/>
  </r>
  <r>
    <x v="13"/>
    <x v="1"/>
    <x v="1"/>
    <n v="75"/>
    <n v="112.5"/>
    <x v="0"/>
    <x v="0"/>
    <s v="76.5"/>
    <n v="10"/>
    <n v="216"/>
    <n v="216"/>
    <x v="0"/>
    <n v="10"/>
    <x v="0"/>
  </r>
  <r>
    <x v="12"/>
    <x v="1"/>
    <x v="1"/>
    <n v="84"/>
    <s v="110"/>
    <x v="0"/>
    <x v="0"/>
    <s v="65"/>
    <n v="10"/>
    <n v="263"/>
    <n v="263"/>
    <x v="0"/>
    <n v="10"/>
    <x v="0"/>
  </r>
  <r>
    <x v="13"/>
    <x v="1"/>
    <x v="1"/>
    <n v="75"/>
    <s v="116"/>
    <x v="0"/>
    <x v="0"/>
    <s v="69"/>
    <n v="10"/>
    <n v="200"/>
    <n v="200"/>
    <x v="0"/>
    <n v="10"/>
    <x v="0"/>
  </r>
  <r>
    <x v="21"/>
    <x v="0"/>
    <x v="1"/>
    <n v="72"/>
    <s v="109"/>
    <x v="0"/>
    <x v="0"/>
    <s v="73"/>
    <n v="10"/>
    <n v="250"/>
    <n v="250"/>
    <x v="0"/>
    <n v="10"/>
    <x v="0"/>
  </r>
  <r>
    <x v="0"/>
    <x v="1"/>
    <x v="1"/>
    <n v="80"/>
    <s v="113"/>
    <x v="0"/>
    <x v="0"/>
    <s v="73"/>
    <n v="10"/>
    <n v="240"/>
    <n v="240"/>
    <x v="0"/>
    <n v="10"/>
    <x v="0"/>
  </r>
  <r>
    <x v="8"/>
    <x v="1"/>
    <x v="1"/>
    <n v="75"/>
    <s v="131"/>
    <x v="0"/>
    <x v="0"/>
    <s v="81"/>
    <n v="10"/>
    <n v="346"/>
    <n v="346"/>
    <x v="0"/>
    <n v="10"/>
    <x v="0"/>
  </r>
  <r>
    <x v="12"/>
    <x v="1"/>
    <x v="1"/>
    <n v="75"/>
    <s v="121"/>
    <x v="0"/>
    <x v="0"/>
    <s v="81"/>
    <n v="10"/>
    <n v="251"/>
    <n v="251"/>
    <x v="0"/>
    <n v="10"/>
    <x v="0"/>
  </r>
  <r>
    <x v="34"/>
    <x v="1"/>
    <x v="1"/>
    <n v="62"/>
    <s v="150"/>
    <x v="1"/>
    <x v="1"/>
    <s v="85"/>
    <n v="10"/>
    <n v="186"/>
    <n v="186"/>
    <x v="1"/>
    <n v="10"/>
    <x v="1"/>
  </r>
  <r>
    <x v="26"/>
    <x v="0"/>
    <x v="1"/>
    <n v="68"/>
    <s v="120"/>
    <x v="0"/>
    <x v="0"/>
    <s v="85"/>
    <n v="10"/>
    <n v="210"/>
    <n v="210"/>
    <x v="0"/>
    <n v="10"/>
    <x v="0"/>
  </r>
  <r>
    <x v="27"/>
    <x v="0"/>
    <x v="1"/>
    <n v="56"/>
    <s v="125"/>
    <x v="0"/>
    <x v="0"/>
    <s v="85"/>
    <n v="10"/>
    <n v="185"/>
    <n v="185"/>
    <x v="1"/>
    <n v="10"/>
    <x v="1"/>
  </r>
  <r>
    <x v="1"/>
    <x v="0"/>
    <x v="1"/>
    <n v="70"/>
    <s v="136"/>
    <x v="0"/>
    <x v="0"/>
    <s v="85"/>
    <n v="10"/>
    <n v="232"/>
    <n v="232"/>
    <x v="0"/>
    <n v="10"/>
    <x v="0"/>
  </r>
  <r>
    <x v="10"/>
    <x v="1"/>
    <x v="1"/>
    <n v="75"/>
    <s v="127"/>
    <x v="0"/>
    <x v="0"/>
    <s v="89"/>
    <n v="10"/>
    <n v="300"/>
    <n v="300"/>
    <x v="0"/>
    <n v="10"/>
    <x v="0"/>
  </r>
  <r>
    <x v="15"/>
    <x v="0"/>
    <x v="1"/>
    <n v="105"/>
    <s v="142"/>
    <x v="1"/>
    <x v="1"/>
    <s v="93"/>
    <n v="10"/>
    <n v="226"/>
    <n v="226"/>
    <x v="0"/>
    <n v="10"/>
    <x v="0"/>
  </r>
  <r>
    <x v="14"/>
    <x v="1"/>
    <x v="1"/>
    <n v="90"/>
    <s v="174"/>
    <x v="1"/>
    <x v="1"/>
    <s v="97"/>
    <n v="10"/>
    <n v="241"/>
    <n v="241"/>
    <x v="0"/>
    <n v="10"/>
    <x v="0"/>
  </r>
  <r>
    <x v="1"/>
    <x v="1"/>
    <x v="1"/>
    <n v="100"/>
    <s v="163"/>
    <x v="1"/>
    <x v="1"/>
    <s v="101"/>
    <n v="10"/>
    <n v="232"/>
    <n v="232"/>
    <x v="0"/>
    <n v="10"/>
    <x v="0"/>
  </r>
  <r>
    <x v="23"/>
    <x v="0"/>
    <x v="1"/>
    <n v="95"/>
    <s v="167"/>
    <x v="1"/>
    <x v="1"/>
    <s v="109"/>
    <n v="10"/>
    <n v="217"/>
    <n v="217"/>
    <x v="0"/>
    <n v="10"/>
    <x v="0"/>
  </r>
  <r>
    <x v="32"/>
    <x v="0"/>
    <x v="1"/>
    <n v="65"/>
    <s v="189"/>
    <x v="1"/>
    <x v="1"/>
    <s v="121"/>
    <n v="10"/>
    <n v="202"/>
    <n v="202"/>
    <x v="0"/>
    <n v="10"/>
    <x v="0"/>
  </r>
  <r>
    <x v="18"/>
    <x v="1"/>
    <x v="1"/>
    <n v="80"/>
    <s v="174"/>
    <x v="1"/>
    <x v="1"/>
    <s v="130"/>
    <n v="10"/>
    <n v="174"/>
    <n v="174"/>
    <x v="1"/>
    <n v="10"/>
    <x v="1"/>
  </r>
  <r>
    <x v="15"/>
    <x v="0"/>
    <x v="1"/>
    <n v="58"/>
    <s v="113"/>
    <x v="0"/>
    <x v="0"/>
    <s v="69.5"/>
    <n v="10"/>
    <n v="168"/>
    <n v="168"/>
    <x v="1"/>
    <n v="10"/>
    <x v="1"/>
  </r>
  <r>
    <x v="28"/>
    <x v="0"/>
    <x v="1"/>
    <n v="72"/>
    <s v="131"/>
    <x v="0"/>
    <x v="0"/>
    <s v="73.5"/>
    <n v="10"/>
    <n v="271"/>
    <n v="271"/>
    <x v="0"/>
    <n v="10"/>
    <x v="0"/>
  </r>
  <r>
    <x v="15"/>
    <x v="1"/>
    <x v="1"/>
    <n v="68"/>
    <s v="114"/>
    <x v="0"/>
    <x v="0"/>
    <s v="73.5"/>
    <n v="10"/>
    <n v="220"/>
    <n v="220"/>
    <x v="0"/>
    <n v="10"/>
    <x v="0"/>
  </r>
  <r>
    <x v="9"/>
    <x v="1"/>
    <x v="1"/>
    <n v="67"/>
    <n v="112.5"/>
    <x v="0"/>
    <x v="0"/>
    <s v="77.5"/>
    <n v="10"/>
    <n v="194"/>
    <n v="194"/>
    <x v="1"/>
    <n v="10"/>
    <x v="1"/>
  </r>
  <r>
    <x v="9"/>
    <x v="1"/>
    <x v="1"/>
    <n v="80"/>
    <s v="95"/>
    <x v="0"/>
    <x v="0"/>
    <s v="59"/>
    <n v="10"/>
    <n v="226"/>
    <n v="226"/>
    <x v="0"/>
    <n v="10"/>
    <x v="0"/>
  </r>
  <r>
    <x v="18"/>
    <x v="1"/>
    <x v="1"/>
    <n v="67"/>
    <s v="96"/>
    <x v="0"/>
    <x v="0"/>
    <s v="59"/>
    <n v="10"/>
    <n v="223"/>
    <n v="223"/>
    <x v="0"/>
    <n v="10"/>
    <x v="0"/>
  </r>
  <r>
    <x v="15"/>
    <x v="1"/>
    <x v="1"/>
    <n v="60"/>
    <s v="96"/>
    <x v="0"/>
    <x v="0"/>
    <s v="61"/>
    <n v="10"/>
    <n v="155"/>
    <n v="155"/>
    <x v="1"/>
    <n v="10"/>
    <x v="1"/>
  </r>
  <r>
    <x v="26"/>
    <x v="1"/>
    <x v="1"/>
    <n v="75"/>
    <s v="101"/>
    <x v="0"/>
    <x v="0"/>
    <s v="63"/>
    <n v="10"/>
    <n v="206"/>
    <n v="206"/>
    <x v="0"/>
    <n v="10"/>
    <x v="0"/>
  </r>
  <r>
    <x v="5"/>
    <x v="0"/>
    <x v="1"/>
    <n v="65"/>
    <n v="100.5"/>
    <x v="0"/>
    <x v="0"/>
    <s v="66"/>
    <n v="10"/>
    <n v="285"/>
    <n v="285"/>
    <x v="0"/>
    <n v="10"/>
    <x v="0"/>
  </r>
  <r>
    <x v="15"/>
    <x v="1"/>
    <x v="1"/>
    <n v="63"/>
    <s v="100"/>
    <x v="0"/>
    <x v="0"/>
    <s v="70"/>
    <n v="10"/>
    <n v="203"/>
    <n v="203"/>
    <x v="0"/>
    <n v="10"/>
    <x v="0"/>
  </r>
  <r>
    <x v="31"/>
    <x v="0"/>
    <x v="1"/>
    <n v="67"/>
    <s v="130"/>
    <x v="0"/>
    <x v="0"/>
    <s v="70"/>
    <n v="10"/>
    <n v="258"/>
    <n v="258"/>
    <x v="0"/>
    <n v="10"/>
    <x v="0"/>
  </r>
  <r>
    <x v="21"/>
    <x v="0"/>
    <x v="1"/>
    <n v="96"/>
    <s v="122"/>
    <x v="0"/>
    <x v="0"/>
    <s v="70"/>
    <n v="10"/>
    <n v="261"/>
    <n v="261"/>
    <x v="0"/>
    <n v="10"/>
    <x v="0"/>
  </r>
  <r>
    <x v="18"/>
    <x v="0"/>
    <x v="1"/>
    <n v="58"/>
    <s v="105"/>
    <x v="0"/>
    <x v="0"/>
    <s v="70"/>
    <n v="10"/>
    <n v="220"/>
    <n v="220"/>
    <x v="0"/>
    <n v="10"/>
    <x v="0"/>
  </r>
  <r>
    <x v="13"/>
    <x v="0"/>
    <x v="1"/>
    <n v="79"/>
    <s v="110"/>
    <x v="0"/>
    <x v="0"/>
    <s v="70"/>
    <n v="10"/>
    <n v="195"/>
    <n v="195"/>
    <x v="1"/>
    <n v="10"/>
    <x v="1"/>
  </r>
  <r>
    <x v="26"/>
    <x v="1"/>
    <x v="1"/>
    <n v="65"/>
    <n v="92.5"/>
    <x v="0"/>
    <x v="0"/>
    <s v="70"/>
    <n v="10"/>
    <n v="159"/>
    <n v="159"/>
    <x v="1"/>
    <n v="10"/>
    <x v="1"/>
  </r>
  <r>
    <x v="3"/>
    <x v="1"/>
    <x v="1"/>
    <n v="60"/>
    <s v="105"/>
    <x v="0"/>
    <x v="0"/>
    <s v="70"/>
    <n v="10"/>
    <n v="173"/>
    <n v="173"/>
    <x v="1"/>
    <n v="10"/>
    <x v="1"/>
  </r>
  <r>
    <x v="3"/>
    <x v="1"/>
    <x v="1"/>
    <n v="88"/>
    <s v="109"/>
    <x v="0"/>
    <x v="0"/>
    <s v="74"/>
    <n v="10"/>
    <n v="253"/>
    <n v="253"/>
    <x v="0"/>
    <n v="10"/>
    <x v="0"/>
  </r>
  <r>
    <x v="12"/>
    <x v="1"/>
    <x v="1"/>
    <n v="105"/>
    <s v="134"/>
    <x v="0"/>
    <x v="0"/>
    <s v="78"/>
    <n v="10"/>
    <n v="269"/>
    <n v="269"/>
    <x v="0"/>
    <n v="10"/>
    <x v="0"/>
  </r>
  <r>
    <x v="17"/>
    <x v="0"/>
    <x v="1"/>
    <n v="80"/>
    <s v="120"/>
    <x v="0"/>
    <x v="0"/>
    <s v="78"/>
    <n v="10"/>
    <n v="213"/>
    <n v="213"/>
    <x v="0"/>
    <n v="10"/>
    <x v="0"/>
  </r>
  <r>
    <x v="18"/>
    <x v="1"/>
    <x v="1"/>
    <n v="69"/>
    <s v="146"/>
    <x v="1"/>
    <x v="1"/>
    <s v="78"/>
    <n v="10"/>
    <n v="229"/>
    <n v="229"/>
    <x v="0"/>
    <n v="10"/>
    <x v="0"/>
  </r>
  <r>
    <x v="11"/>
    <x v="1"/>
    <x v="1"/>
    <n v="75"/>
    <s v="121"/>
    <x v="0"/>
    <x v="0"/>
    <s v="78"/>
    <n v="10"/>
    <n v="195"/>
    <n v="195"/>
    <x v="1"/>
    <n v="10"/>
    <x v="1"/>
  </r>
  <r>
    <x v="13"/>
    <x v="0"/>
    <x v="1"/>
    <n v="65"/>
    <s v="109"/>
    <x v="0"/>
    <x v="0"/>
    <s v="78"/>
    <n v="10"/>
    <n v="250"/>
    <n v="250"/>
    <x v="0"/>
    <n v="10"/>
    <x v="0"/>
  </r>
  <r>
    <x v="3"/>
    <x v="0"/>
    <x v="1"/>
    <n v="70"/>
    <s v="128"/>
    <x v="0"/>
    <x v="0"/>
    <s v="82"/>
    <n v="10"/>
    <n v="225"/>
    <n v="225"/>
    <x v="0"/>
    <n v="10"/>
    <x v="0"/>
  </r>
  <r>
    <x v="10"/>
    <x v="0"/>
    <x v="1"/>
    <n v="60"/>
    <n v="146.5"/>
    <x v="1"/>
    <x v="1"/>
    <s v="82"/>
    <n v="10"/>
    <n v="229"/>
    <n v="229"/>
    <x v="0"/>
    <n v="10"/>
    <x v="0"/>
  </r>
  <r>
    <x v="12"/>
    <x v="0"/>
    <x v="1"/>
    <n v="66"/>
    <s v="118"/>
    <x v="0"/>
    <x v="0"/>
    <s v="82"/>
    <n v="10"/>
    <n v="214"/>
    <n v="214"/>
    <x v="0"/>
    <n v="10"/>
    <x v="0"/>
  </r>
  <r>
    <x v="32"/>
    <x v="0"/>
    <x v="1"/>
    <n v="80"/>
    <s v="116"/>
    <x v="0"/>
    <x v="0"/>
    <s v="82"/>
    <n v="10"/>
    <n v="180"/>
    <n v="180"/>
    <x v="1"/>
    <n v="10"/>
    <x v="1"/>
  </r>
  <r>
    <x v="30"/>
    <x v="1"/>
    <x v="1"/>
    <n v="120"/>
    <s v="175"/>
    <x v="1"/>
    <x v="1"/>
    <s v="82"/>
    <n v="10"/>
    <n v="312"/>
    <n v="312"/>
    <x v="0"/>
    <n v="10"/>
    <x v="0"/>
  </r>
  <r>
    <x v="1"/>
    <x v="1"/>
    <x v="1"/>
    <n v="85"/>
    <s v="121"/>
    <x v="0"/>
    <x v="0"/>
    <s v="82"/>
    <n v="10"/>
    <n v="210"/>
    <n v="210"/>
    <x v="0"/>
    <n v="10"/>
    <x v="0"/>
  </r>
  <r>
    <x v="7"/>
    <x v="0"/>
    <x v="1"/>
    <n v="84"/>
    <s v="135"/>
    <x v="0"/>
    <x v="0"/>
    <s v="82"/>
    <n v="10"/>
    <n v="305"/>
    <n v="305"/>
    <x v="0"/>
    <n v="10"/>
    <x v="0"/>
  </r>
  <r>
    <x v="10"/>
    <x v="1"/>
    <x v="1"/>
    <n v="75"/>
    <s v="130"/>
    <x v="0"/>
    <x v="0"/>
    <s v="86"/>
    <n v="10"/>
    <n v="276"/>
    <n v="276"/>
    <x v="0"/>
    <n v="10"/>
    <x v="0"/>
  </r>
  <r>
    <x v="13"/>
    <x v="0"/>
    <x v="1"/>
    <n v="80"/>
    <s v="125"/>
    <x v="0"/>
    <x v="0"/>
    <s v="86"/>
    <n v="10"/>
    <n v="304"/>
    <n v="304"/>
    <x v="0"/>
    <n v="10"/>
    <x v="0"/>
  </r>
  <r>
    <x v="18"/>
    <x v="1"/>
    <x v="1"/>
    <n v="100"/>
    <s v="130"/>
    <x v="0"/>
    <x v="0"/>
    <s v="86"/>
    <n v="10"/>
    <n v="222"/>
    <n v="222"/>
    <x v="0"/>
    <n v="10"/>
    <x v="0"/>
  </r>
  <r>
    <x v="5"/>
    <x v="1"/>
    <x v="1"/>
    <n v="74"/>
    <s v="133"/>
    <x v="0"/>
    <x v="0"/>
    <s v="86"/>
    <n v="10"/>
    <n v="214"/>
    <n v="214"/>
    <x v="0"/>
    <n v="10"/>
    <x v="0"/>
  </r>
  <r>
    <x v="11"/>
    <x v="0"/>
    <x v="1"/>
    <n v="64"/>
    <s v="138"/>
    <x v="0"/>
    <x v="0"/>
    <s v="90"/>
    <n v="10"/>
    <n v="232"/>
    <n v="232"/>
    <x v="0"/>
    <n v="10"/>
    <x v="0"/>
  </r>
  <r>
    <x v="32"/>
    <x v="1"/>
    <x v="1"/>
    <n v="75"/>
    <s v="156"/>
    <x v="1"/>
    <x v="1"/>
    <s v="90"/>
    <n v="10"/>
    <n v="298"/>
    <n v="298"/>
    <x v="0"/>
    <n v="10"/>
    <x v="0"/>
  </r>
  <r>
    <x v="13"/>
    <x v="1"/>
    <x v="1"/>
    <n v="90"/>
    <s v="144"/>
    <x v="1"/>
    <x v="1"/>
    <s v="90"/>
    <n v="10"/>
    <n v="187"/>
    <n v="187"/>
    <x v="1"/>
    <n v="10"/>
    <x v="1"/>
  </r>
  <r>
    <x v="12"/>
    <x v="1"/>
    <x v="1"/>
    <n v="88"/>
    <s v="157"/>
    <x v="1"/>
    <x v="1"/>
    <s v="94"/>
    <n v="10"/>
    <n v="202"/>
    <n v="202"/>
    <x v="0"/>
    <n v="10"/>
    <x v="0"/>
  </r>
  <r>
    <x v="23"/>
    <x v="0"/>
    <x v="1"/>
    <n v="63"/>
    <s v="157"/>
    <x v="1"/>
    <x v="1"/>
    <s v="94"/>
    <n v="10"/>
    <n v="250"/>
    <n v="250"/>
    <x v="0"/>
    <n v="10"/>
    <x v="0"/>
  </r>
  <r>
    <x v="23"/>
    <x v="1"/>
    <x v="1"/>
    <n v="80"/>
    <s v="186"/>
    <x v="1"/>
    <x v="1"/>
    <s v="102"/>
    <n v="10"/>
    <n v="212"/>
    <n v="212"/>
    <x v="0"/>
    <n v="10"/>
    <x v="0"/>
  </r>
  <r>
    <x v="11"/>
    <x v="1"/>
    <x v="1"/>
    <n v="90"/>
    <s v="170"/>
    <x v="1"/>
    <x v="1"/>
    <s v="110"/>
    <n v="10"/>
    <n v="188"/>
    <n v="188"/>
    <x v="1"/>
    <n v="10"/>
    <x v="1"/>
  </r>
  <r>
    <x v="22"/>
    <x v="1"/>
    <x v="1"/>
    <n v="85"/>
    <n v="113.5"/>
    <x v="0"/>
    <x v="0"/>
    <s v="66.5"/>
    <n v="10"/>
    <n v="246"/>
    <n v="246"/>
    <x v="0"/>
    <n v="10"/>
    <x v="0"/>
  </r>
  <r>
    <x v="6"/>
    <x v="1"/>
    <x v="1"/>
    <n v="110"/>
    <s v="110"/>
    <x v="0"/>
    <x v="0"/>
    <s v="78.5"/>
    <n v="10"/>
    <n v="217"/>
    <n v="217"/>
    <x v="0"/>
    <n v="10"/>
    <x v="0"/>
  </r>
  <r>
    <x v="17"/>
    <x v="0"/>
    <x v="1"/>
    <n v="78"/>
    <n v="121.5"/>
    <x v="0"/>
    <x v="0"/>
    <s v="82.5"/>
    <n v="10"/>
    <n v="210"/>
    <n v="210"/>
    <x v="0"/>
    <n v="10"/>
    <x v="0"/>
  </r>
  <r>
    <x v="1"/>
    <x v="0"/>
    <x v="1"/>
    <n v="70"/>
    <n v="105.5"/>
    <x v="0"/>
    <x v="0"/>
    <s v="57.5"/>
    <n v="10"/>
    <n v="150"/>
    <n v="150"/>
    <x v="1"/>
    <n v="10"/>
    <x v="1"/>
  </r>
  <r>
    <x v="32"/>
    <x v="1"/>
    <x v="1"/>
    <n v="71"/>
    <s v="121"/>
    <x v="0"/>
    <x v="0"/>
    <s v="67"/>
    <n v="10"/>
    <n v="177"/>
    <n v="177"/>
    <x v="1"/>
    <n v="10"/>
    <x v="1"/>
  </r>
  <r>
    <x v="13"/>
    <x v="1"/>
    <x v="1"/>
    <n v="52"/>
    <s v="96"/>
    <x v="0"/>
    <x v="0"/>
    <s v="67"/>
    <n v="10"/>
    <n v="209"/>
    <n v="209"/>
    <x v="0"/>
    <n v="10"/>
    <x v="0"/>
  </r>
  <r>
    <x v="12"/>
    <x v="1"/>
    <x v="1"/>
    <n v="88"/>
    <s v="116"/>
    <x v="0"/>
    <x v="0"/>
    <s v="71"/>
    <n v="10"/>
    <n v="250"/>
    <n v="250"/>
    <x v="0"/>
    <n v="10"/>
    <x v="0"/>
  </r>
  <r>
    <x v="13"/>
    <x v="1"/>
    <x v="1"/>
    <n v="73"/>
    <s v="103"/>
    <x v="0"/>
    <x v="0"/>
    <s v="71"/>
    <n v="10"/>
    <n v="210"/>
    <n v="210"/>
    <x v="0"/>
    <n v="10"/>
    <x v="0"/>
  </r>
  <r>
    <x v="15"/>
    <x v="0"/>
    <x v="1"/>
    <n v="65"/>
    <s v="115"/>
    <x v="0"/>
    <x v="0"/>
    <s v="71"/>
    <n v="10"/>
    <n v="219"/>
    <n v="219"/>
    <x v="0"/>
    <n v="10"/>
    <x v="0"/>
  </r>
  <r>
    <x v="3"/>
    <x v="1"/>
    <x v="1"/>
    <n v="61"/>
    <n v="96.5"/>
    <x v="0"/>
    <x v="0"/>
    <s v="71"/>
    <n v="10"/>
    <n v="192"/>
    <n v="192"/>
    <x v="1"/>
    <n v="10"/>
    <x v="1"/>
  </r>
  <r>
    <x v="8"/>
    <x v="1"/>
    <x v="1"/>
    <n v="105"/>
    <s v="115"/>
    <x v="0"/>
    <x v="0"/>
    <s v="71"/>
    <n v="10"/>
    <n v="196"/>
    <n v="196"/>
    <x v="1"/>
    <n v="10"/>
    <x v="1"/>
  </r>
  <r>
    <x v="3"/>
    <x v="1"/>
    <x v="1"/>
    <n v="75"/>
    <s v="115"/>
    <x v="0"/>
    <x v="0"/>
    <s v="71"/>
    <n v="10"/>
    <n v="359"/>
    <n v="359"/>
    <x v="0"/>
    <n v="10"/>
    <x v="0"/>
  </r>
  <r>
    <x v="22"/>
    <x v="1"/>
    <x v="1"/>
    <n v="80"/>
    <s v="130"/>
    <x v="0"/>
    <x v="0"/>
    <s v="71"/>
    <n v="10"/>
    <n v="188"/>
    <n v="188"/>
    <x v="1"/>
    <n v="10"/>
    <x v="1"/>
  </r>
  <r>
    <x v="11"/>
    <x v="1"/>
    <x v="1"/>
    <n v="75"/>
    <s v="115"/>
    <x v="0"/>
    <x v="0"/>
    <s v="75"/>
    <n v="10"/>
    <n v="266"/>
    <n v="266"/>
    <x v="0"/>
    <n v="10"/>
    <x v="0"/>
  </r>
  <r>
    <x v="1"/>
    <x v="1"/>
    <x v="1"/>
    <n v="92"/>
    <s v="116"/>
    <x v="0"/>
    <x v="0"/>
    <s v="75"/>
    <n v="10"/>
    <n v="230"/>
    <n v="230"/>
    <x v="0"/>
    <n v="10"/>
    <x v="0"/>
  </r>
  <r>
    <x v="2"/>
    <x v="1"/>
    <x v="1"/>
    <n v="75"/>
    <s v="125"/>
    <x v="0"/>
    <x v="0"/>
    <s v="75"/>
    <n v="10"/>
    <n v="226"/>
    <n v="226"/>
    <x v="0"/>
    <n v="10"/>
    <x v="0"/>
  </r>
  <r>
    <x v="12"/>
    <x v="1"/>
    <x v="1"/>
    <n v="55"/>
    <s v="115"/>
    <x v="0"/>
    <x v="0"/>
    <s v="75"/>
    <n v="10"/>
    <n v="205"/>
    <n v="205"/>
    <x v="0"/>
    <n v="10"/>
    <x v="0"/>
  </r>
  <r>
    <x v="3"/>
    <x v="1"/>
    <x v="1"/>
    <n v="92"/>
    <s v="143"/>
    <x v="1"/>
    <x v="1"/>
    <s v="79"/>
    <n v="10"/>
    <n v="199"/>
    <n v="199"/>
    <x v="1"/>
    <n v="10"/>
    <x v="1"/>
  </r>
  <r>
    <x v="17"/>
    <x v="1"/>
    <x v="1"/>
    <n v="85"/>
    <n v="134.5"/>
    <x v="0"/>
    <x v="0"/>
    <s v="83"/>
    <n v="10"/>
    <n v="193"/>
    <n v="193"/>
    <x v="1"/>
    <n v="10"/>
    <x v="1"/>
  </r>
  <r>
    <x v="4"/>
    <x v="0"/>
    <x v="1"/>
    <n v="63"/>
    <s v="141"/>
    <x v="1"/>
    <x v="1"/>
    <s v="83"/>
    <n v="10"/>
    <n v="206"/>
    <n v="206"/>
    <x v="0"/>
    <n v="10"/>
    <x v="0"/>
  </r>
  <r>
    <x v="27"/>
    <x v="1"/>
    <x v="1"/>
    <n v="75"/>
    <s v="112"/>
    <x v="0"/>
    <x v="0"/>
    <s v="83"/>
    <n v="10"/>
    <n v="240"/>
    <n v="240"/>
    <x v="0"/>
    <n v="10"/>
    <x v="0"/>
  </r>
  <r>
    <x v="6"/>
    <x v="1"/>
    <x v="1"/>
    <n v="66"/>
    <s v="120"/>
    <x v="0"/>
    <x v="0"/>
    <s v="87"/>
    <n v="10"/>
    <n v="156"/>
    <n v="156"/>
    <x v="1"/>
    <n v="10"/>
    <x v="1"/>
  </r>
  <r>
    <x v="4"/>
    <x v="0"/>
    <x v="1"/>
    <n v="88"/>
    <s v="148"/>
    <x v="1"/>
    <x v="1"/>
    <s v="91"/>
    <n v="10"/>
    <n v="250"/>
    <n v="250"/>
    <x v="0"/>
    <n v="10"/>
    <x v="0"/>
  </r>
  <r>
    <x v="27"/>
    <x v="1"/>
    <x v="1"/>
    <n v="100"/>
    <n v="147.5"/>
    <x v="1"/>
    <x v="1"/>
    <s v="95"/>
    <n v="10"/>
    <n v="201"/>
    <n v="201"/>
    <x v="0"/>
    <n v="10"/>
    <x v="0"/>
  </r>
  <r>
    <x v="34"/>
    <x v="0"/>
    <x v="1"/>
    <n v="70"/>
    <s v="132"/>
    <x v="0"/>
    <x v="0"/>
    <s v="95"/>
    <n v="10"/>
    <n v="214"/>
    <n v="214"/>
    <x v="0"/>
    <n v="10"/>
    <x v="0"/>
  </r>
  <r>
    <x v="10"/>
    <x v="1"/>
    <x v="1"/>
    <n v="85"/>
    <s v="136"/>
    <x v="0"/>
    <x v="0"/>
    <s v="99"/>
    <n v="10"/>
    <n v="261"/>
    <n v="261"/>
    <x v="0"/>
    <n v="10"/>
    <x v="0"/>
  </r>
  <r>
    <x v="28"/>
    <x v="1"/>
    <x v="1"/>
    <n v="60"/>
    <s v="189"/>
    <x v="1"/>
    <x v="1"/>
    <s v="103"/>
    <n v="10"/>
    <n v="236"/>
    <n v="236"/>
    <x v="0"/>
    <n v="10"/>
    <x v="0"/>
  </r>
  <r>
    <x v="32"/>
    <x v="1"/>
    <x v="1"/>
    <n v="70"/>
    <n v="176.5"/>
    <x v="1"/>
    <x v="1"/>
    <s v="115"/>
    <n v="10"/>
    <n v="240"/>
    <n v="240"/>
    <x v="0"/>
    <n v="10"/>
    <x v="0"/>
  </r>
  <r>
    <x v="3"/>
    <x v="1"/>
    <x v="1"/>
    <n v="73"/>
    <s v="111"/>
    <x v="0"/>
    <x v="0"/>
    <s v="67.5"/>
    <n v="10"/>
    <n v="194"/>
    <n v="194"/>
    <x v="1"/>
    <n v="10"/>
    <x v="1"/>
  </r>
  <r>
    <x v="6"/>
    <x v="1"/>
    <x v="1"/>
    <n v="75"/>
    <n v="120.5"/>
    <x v="0"/>
    <x v="0"/>
    <s v="67.5"/>
    <n v="10"/>
    <n v="205"/>
    <n v="205"/>
    <x v="0"/>
    <n v="10"/>
    <x v="0"/>
  </r>
  <r>
    <x v="15"/>
    <x v="1"/>
    <x v="1"/>
    <n v="110"/>
    <s v="107"/>
    <x v="0"/>
    <x v="0"/>
    <s v="67.5"/>
    <n v="10"/>
    <n v="212"/>
    <n v="212"/>
    <x v="0"/>
    <n v="10"/>
    <x v="0"/>
  </r>
  <r>
    <x v="11"/>
    <x v="0"/>
    <x v="1"/>
    <n v="68"/>
    <n v="124.5"/>
    <x v="0"/>
    <x v="0"/>
    <s v="75.5"/>
    <n v="10"/>
    <n v="260"/>
    <n v="260"/>
    <x v="0"/>
    <n v="10"/>
    <x v="0"/>
  </r>
  <r>
    <x v="18"/>
    <x v="1"/>
    <x v="1"/>
    <n v="70"/>
    <n v="136.5"/>
    <x v="0"/>
    <x v="0"/>
    <s v="83.5"/>
    <n v="10"/>
    <n v="250"/>
    <n v="250"/>
    <x v="0"/>
    <n v="10"/>
    <x v="0"/>
  </r>
  <r>
    <x v="31"/>
    <x v="1"/>
    <x v="1"/>
    <n v="58"/>
    <s v="187"/>
    <x v="1"/>
    <x v="1"/>
    <s v="95.5"/>
    <n v="10"/>
    <n v="200"/>
    <n v="200"/>
    <x v="0"/>
    <n v="10"/>
    <x v="0"/>
  </r>
  <r>
    <x v="34"/>
    <x v="1"/>
    <x v="1"/>
    <n v="65"/>
    <s v="127"/>
    <x v="0"/>
    <x v="0"/>
    <s v="76.5"/>
    <n v="11"/>
    <n v="229"/>
    <n v="229"/>
    <x v="0"/>
    <n v="11"/>
    <x v="0"/>
  </r>
  <r>
    <x v="10"/>
    <x v="0"/>
    <x v="1"/>
    <n v="90"/>
    <n v="132.5"/>
    <x v="0"/>
    <x v="0"/>
    <s v="55"/>
    <n v="11"/>
    <n v="228"/>
    <n v="228"/>
    <x v="0"/>
    <n v="11"/>
    <x v="0"/>
  </r>
  <r>
    <x v="7"/>
    <x v="1"/>
    <x v="1"/>
    <n v="65"/>
    <s v="107"/>
    <x v="0"/>
    <x v="0"/>
    <s v="74"/>
    <n v="11"/>
    <n v="206"/>
    <n v="206"/>
    <x v="0"/>
    <n v="11"/>
    <x v="0"/>
  </r>
  <r>
    <x v="17"/>
    <x v="1"/>
    <x v="1"/>
    <n v="76"/>
    <s v="108"/>
    <x v="0"/>
    <x v="0"/>
    <s v="71"/>
    <n v="11"/>
    <n v="201"/>
    <n v="201"/>
    <x v="0"/>
    <n v="11"/>
    <x v="0"/>
  </r>
  <r>
    <x v="30"/>
    <x v="0"/>
    <x v="1"/>
    <n v="80"/>
    <n v="134.5"/>
    <x v="0"/>
    <x v="0"/>
    <s v="87"/>
    <n v="11"/>
    <n v="176"/>
    <n v="176"/>
    <x v="1"/>
    <n v="11"/>
    <x v="1"/>
  </r>
  <r>
    <x v="9"/>
    <x v="1"/>
    <x v="1"/>
    <n v="68"/>
    <s v="111"/>
    <x v="0"/>
    <x v="0"/>
    <s v="64"/>
    <n v="12"/>
    <n v="200"/>
    <n v="200"/>
    <x v="0"/>
    <n v="12"/>
    <x v="0"/>
  </r>
  <r>
    <x v="15"/>
    <x v="1"/>
    <x v="1"/>
    <n v="90"/>
    <n v="122.5"/>
    <x v="0"/>
    <x v="0"/>
    <s v="76.5"/>
    <n v="12"/>
    <n v="209"/>
    <n v="209"/>
    <x v="0"/>
    <n v="12"/>
    <x v="0"/>
  </r>
  <r>
    <x v="23"/>
    <x v="0"/>
    <x v="1"/>
    <n v="75"/>
    <s v="135"/>
    <x v="0"/>
    <x v="0"/>
    <s v="75"/>
    <n v="12"/>
    <n v="233"/>
    <n v="233"/>
    <x v="0"/>
    <n v="12"/>
    <x v="0"/>
  </r>
  <r>
    <x v="27"/>
    <x v="0"/>
    <x v="1"/>
    <n v="83"/>
    <s v="137"/>
    <x v="0"/>
    <x v="0"/>
    <s v="76"/>
    <n v="13"/>
    <n v="245"/>
    <n v="245"/>
    <x v="0"/>
    <n v="13"/>
    <x v="0"/>
  </r>
  <r>
    <x v="31"/>
    <x v="0"/>
    <x v="1"/>
    <n v="68"/>
    <s v="110"/>
    <x v="0"/>
    <x v="0"/>
    <s v="66"/>
    <n v="13"/>
    <n v="312"/>
    <n v="312"/>
    <x v="0"/>
    <n v="13"/>
    <x v="0"/>
  </r>
  <r>
    <x v="2"/>
    <x v="0"/>
    <x v="1"/>
    <n v="75"/>
    <s v="120"/>
    <x v="0"/>
    <x v="0"/>
    <s v="74"/>
    <n v="13"/>
    <n v="196"/>
    <n v="196"/>
    <x v="1"/>
    <n v="13"/>
    <x v="1"/>
  </r>
  <r>
    <x v="17"/>
    <x v="1"/>
    <x v="1"/>
    <n v="85"/>
    <s v="145"/>
    <x v="1"/>
    <x v="1"/>
    <s v="99"/>
    <n v="14"/>
    <n v="188"/>
    <n v="188"/>
    <x v="1"/>
    <n v="14"/>
    <x v="1"/>
  </r>
  <r>
    <x v="21"/>
    <x v="0"/>
    <x v="1"/>
    <n v="65"/>
    <s v="106"/>
    <x v="0"/>
    <x v="0"/>
    <s v="48"/>
    <n v="15"/>
    <n v="157"/>
    <n v="157"/>
    <x v="1"/>
    <n v="15"/>
    <x v="1"/>
  </r>
  <r>
    <x v="1"/>
    <x v="1"/>
    <x v="1"/>
    <n v="75"/>
    <s v="95"/>
    <x v="0"/>
    <x v="0"/>
    <s v="58"/>
    <n v="15"/>
    <n v="222"/>
    <n v="222"/>
    <x v="0"/>
    <n v="15"/>
    <x v="0"/>
  </r>
  <r>
    <x v="2"/>
    <x v="0"/>
    <x v="1"/>
    <n v="95"/>
    <n v="83.5"/>
    <x v="0"/>
    <x v="0"/>
    <s v="58"/>
    <n v="15"/>
    <n v="175"/>
    <n v="175"/>
    <x v="1"/>
    <n v="15"/>
    <x v="1"/>
  </r>
  <r>
    <x v="17"/>
    <x v="1"/>
    <x v="1"/>
    <n v="60"/>
    <s v="111"/>
    <x v="0"/>
    <x v="0"/>
    <s v="60"/>
    <n v="15"/>
    <n v="207"/>
    <n v="207"/>
    <x v="0"/>
    <n v="15"/>
    <x v="0"/>
  </r>
  <r>
    <x v="12"/>
    <x v="1"/>
    <x v="1"/>
    <n v="75"/>
    <s v="106"/>
    <x v="0"/>
    <x v="0"/>
    <s v="60"/>
    <n v="15"/>
    <n v="233"/>
    <n v="233"/>
    <x v="0"/>
    <n v="15"/>
    <x v="0"/>
  </r>
  <r>
    <x v="19"/>
    <x v="1"/>
    <x v="1"/>
    <n v="85"/>
    <s v="100"/>
    <x v="0"/>
    <x v="0"/>
    <s v="64"/>
    <n v="15"/>
    <n v="164"/>
    <n v="164"/>
    <x v="1"/>
    <n v="15"/>
    <x v="1"/>
  </r>
  <r>
    <x v="5"/>
    <x v="0"/>
    <x v="1"/>
    <n v="75"/>
    <s v="97"/>
    <x v="0"/>
    <x v="0"/>
    <s v="64"/>
    <n v="15"/>
    <n v="224"/>
    <n v="224"/>
    <x v="0"/>
    <n v="15"/>
    <x v="0"/>
  </r>
  <r>
    <x v="17"/>
    <x v="1"/>
    <x v="1"/>
    <n v="80"/>
    <n v="107.5"/>
    <x v="0"/>
    <x v="0"/>
    <s v="68"/>
    <n v="15"/>
    <n v="235"/>
    <n v="235"/>
    <x v="0"/>
    <n v="15"/>
    <x v="0"/>
  </r>
  <r>
    <x v="9"/>
    <x v="1"/>
    <x v="1"/>
    <n v="76"/>
    <s v="116"/>
    <x v="0"/>
    <x v="0"/>
    <s v="72"/>
    <n v="15"/>
    <n v="216"/>
    <n v="216"/>
    <x v="0"/>
    <n v="15"/>
    <x v="0"/>
  </r>
  <r>
    <x v="3"/>
    <x v="1"/>
    <x v="1"/>
    <n v="73"/>
    <s v="115"/>
    <x v="0"/>
    <x v="0"/>
    <s v="72"/>
    <n v="15"/>
    <n v="212"/>
    <n v="212"/>
    <x v="0"/>
    <n v="15"/>
    <x v="0"/>
  </r>
  <r>
    <x v="34"/>
    <x v="0"/>
    <x v="1"/>
    <n v="80"/>
    <s v="125"/>
    <x v="0"/>
    <x v="0"/>
    <s v="72"/>
    <n v="15"/>
    <n v="206"/>
    <n v="206"/>
    <x v="0"/>
    <n v="15"/>
    <x v="0"/>
  </r>
  <r>
    <x v="4"/>
    <x v="0"/>
    <x v="1"/>
    <n v="75"/>
    <s v="117"/>
    <x v="0"/>
    <x v="0"/>
    <s v="72"/>
    <n v="15"/>
    <n v="221"/>
    <n v="221"/>
    <x v="0"/>
    <n v="15"/>
    <x v="0"/>
  </r>
  <r>
    <x v="7"/>
    <x v="0"/>
    <x v="1"/>
    <n v="58"/>
    <n v="122.5"/>
    <x v="0"/>
    <x v="0"/>
    <s v="76"/>
    <n v="15"/>
    <n v="215"/>
    <n v="215"/>
    <x v="0"/>
    <n v="15"/>
    <x v="0"/>
  </r>
  <r>
    <x v="17"/>
    <x v="1"/>
    <x v="1"/>
    <n v="75"/>
    <n v="120.5"/>
    <x v="0"/>
    <x v="0"/>
    <s v="76"/>
    <n v="15"/>
    <n v="195"/>
    <n v="195"/>
    <x v="1"/>
    <n v="15"/>
    <x v="1"/>
  </r>
  <r>
    <x v="15"/>
    <x v="0"/>
    <x v="1"/>
    <n v="60"/>
    <s v="123"/>
    <x v="0"/>
    <x v="0"/>
    <s v="76"/>
    <n v="15"/>
    <n v="150"/>
    <n v="150"/>
    <x v="1"/>
    <n v="15"/>
    <x v="1"/>
  </r>
  <r>
    <x v="5"/>
    <x v="0"/>
    <x v="1"/>
    <n v="80"/>
    <s v="125"/>
    <x v="0"/>
    <x v="0"/>
    <s v="76"/>
    <n v="15"/>
    <n v="175"/>
    <n v="175"/>
    <x v="1"/>
    <n v="15"/>
    <x v="1"/>
  </r>
  <r>
    <x v="32"/>
    <x v="1"/>
    <x v="1"/>
    <n v="75"/>
    <s v="110"/>
    <x v="0"/>
    <x v="0"/>
    <s v="76"/>
    <n v="15"/>
    <n v="261"/>
    <n v="261"/>
    <x v="0"/>
    <n v="15"/>
    <x v="0"/>
  </r>
  <r>
    <x v="20"/>
    <x v="0"/>
    <x v="1"/>
    <n v="75"/>
    <s v="141"/>
    <x v="1"/>
    <x v="1"/>
    <s v="76"/>
    <n v="15"/>
    <n v="240"/>
    <n v="240"/>
    <x v="0"/>
    <n v="15"/>
    <x v="0"/>
  </r>
  <r>
    <x v="9"/>
    <x v="0"/>
    <x v="1"/>
    <n v="75"/>
    <n v="132.5"/>
    <x v="0"/>
    <x v="0"/>
    <s v="80"/>
    <n v="15"/>
    <n v="256"/>
    <n v="256"/>
    <x v="0"/>
    <n v="15"/>
    <x v="0"/>
  </r>
  <r>
    <x v="27"/>
    <x v="0"/>
    <x v="1"/>
    <n v="60"/>
    <s v="125"/>
    <x v="0"/>
    <x v="0"/>
    <s v="80"/>
    <n v="15"/>
    <n v="238"/>
    <n v="238"/>
    <x v="0"/>
    <n v="15"/>
    <x v="0"/>
  </r>
  <r>
    <x v="31"/>
    <x v="1"/>
    <x v="1"/>
    <n v="72"/>
    <s v="130"/>
    <x v="0"/>
    <x v="0"/>
    <s v="80"/>
    <n v="15"/>
    <n v="206"/>
    <n v="206"/>
    <x v="0"/>
    <n v="15"/>
    <x v="0"/>
  </r>
  <r>
    <x v="15"/>
    <x v="1"/>
    <x v="1"/>
    <n v="100"/>
    <s v="110"/>
    <x v="0"/>
    <x v="0"/>
    <s v="80"/>
    <n v="15"/>
    <n v="176"/>
    <n v="176"/>
    <x v="1"/>
    <n v="15"/>
    <x v="1"/>
  </r>
  <r>
    <x v="12"/>
    <x v="1"/>
    <x v="1"/>
    <n v="60"/>
    <s v="125"/>
    <x v="0"/>
    <x v="0"/>
    <s v="80"/>
    <n v="15"/>
    <n v="247"/>
    <n v="247"/>
    <x v="0"/>
    <n v="15"/>
    <x v="0"/>
  </r>
  <r>
    <x v="0"/>
    <x v="0"/>
    <x v="1"/>
    <n v="68"/>
    <s v="128"/>
    <x v="0"/>
    <x v="0"/>
    <s v="80"/>
    <n v="15"/>
    <n v="300"/>
    <n v="300"/>
    <x v="0"/>
    <n v="15"/>
    <x v="0"/>
  </r>
  <r>
    <x v="17"/>
    <x v="1"/>
    <x v="1"/>
    <n v="72"/>
    <s v="139"/>
    <x v="0"/>
    <x v="0"/>
    <s v="80"/>
    <n v="15"/>
    <n v="242"/>
    <n v="242"/>
    <x v="0"/>
    <n v="15"/>
    <x v="0"/>
  </r>
  <r>
    <x v="17"/>
    <x v="0"/>
    <x v="1"/>
    <n v="72"/>
    <n v="114.5"/>
    <x v="0"/>
    <x v="0"/>
    <s v="80"/>
    <n v="15"/>
    <n v="198"/>
    <n v="198"/>
    <x v="1"/>
    <n v="15"/>
    <x v="1"/>
  </r>
  <r>
    <x v="31"/>
    <x v="0"/>
    <x v="1"/>
    <n v="80"/>
    <s v="120"/>
    <x v="0"/>
    <x v="0"/>
    <s v="80"/>
    <n v="15"/>
    <n v="204"/>
    <n v="204"/>
    <x v="0"/>
    <n v="15"/>
    <x v="0"/>
  </r>
  <r>
    <x v="22"/>
    <x v="0"/>
    <x v="1"/>
    <n v="50"/>
    <s v="118"/>
    <x v="0"/>
    <x v="0"/>
    <s v="80"/>
    <n v="15"/>
    <n v="190"/>
    <n v="190"/>
    <x v="1"/>
    <n v="15"/>
    <x v="1"/>
  </r>
  <r>
    <x v="32"/>
    <x v="1"/>
    <x v="1"/>
    <n v="96"/>
    <s v="120"/>
    <x v="0"/>
    <x v="0"/>
    <s v="80"/>
    <n v="15"/>
    <n v="168"/>
    <n v="168"/>
    <x v="1"/>
    <n v="15"/>
    <x v="1"/>
  </r>
  <r>
    <x v="9"/>
    <x v="1"/>
    <x v="1"/>
    <n v="72"/>
    <s v="115"/>
    <x v="0"/>
    <x v="0"/>
    <s v="80"/>
    <n v="15"/>
    <n v="226"/>
    <n v="226"/>
    <x v="0"/>
    <n v="15"/>
    <x v="0"/>
  </r>
  <r>
    <x v="17"/>
    <x v="0"/>
    <x v="1"/>
    <n v="84"/>
    <s v="130"/>
    <x v="0"/>
    <x v="0"/>
    <s v="80"/>
    <n v="15"/>
    <n v="265"/>
    <n v="265"/>
    <x v="0"/>
    <n v="15"/>
    <x v="0"/>
  </r>
  <r>
    <x v="11"/>
    <x v="0"/>
    <x v="1"/>
    <n v="95"/>
    <s v="114"/>
    <x v="0"/>
    <x v="0"/>
    <s v="80"/>
    <n v="15"/>
    <n v="214"/>
    <n v="214"/>
    <x v="0"/>
    <n v="15"/>
    <x v="0"/>
  </r>
  <r>
    <x v="9"/>
    <x v="0"/>
    <x v="1"/>
    <n v="70"/>
    <s v="135"/>
    <x v="0"/>
    <x v="0"/>
    <s v="80"/>
    <n v="15"/>
    <n v="208"/>
    <n v="208"/>
    <x v="0"/>
    <n v="15"/>
    <x v="0"/>
  </r>
  <r>
    <x v="17"/>
    <x v="1"/>
    <x v="1"/>
    <n v="86"/>
    <s v="120"/>
    <x v="0"/>
    <x v="0"/>
    <s v="80"/>
    <n v="15"/>
    <n v="205"/>
    <n v="205"/>
    <x v="0"/>
    <n v="15"/>
    <x v="0"/>
  </r>
  <r>
    <x v="31"/>
    <x v="0"/>
    <x v="1"/>
    <n v="77"/>
    <s v="110"/>
    <x v="0"/>
    <x v="0"/>
    <s v="80"/>
    <n v="15"/>
    <n v="180"/>
    <n v="180"/>
    <x v="1"/>
    <n v="15"/>
    <x v="1"/>
  </r>
  <r>
    <x v="7"/>
    <x v="1"/>
    <x v="1"/>
    <n v="96"/>
    <n v="112.5"/>
    <x v="0"/>
    <x v="0"/>
    <s v="80"/>
    <n v="15"/>
    <n v="233"/>
    <n v="233"/>
    <x v="0"/>
    <n v="15"/>
    <x v="0"/>
  </r>
  <r>
    <x v="27"/>
    <x v="0"/>
    <x v="1"/>
    <n v="70"/>
    <n v="129.5"/>
    <x v="0"/>
    <x v="0"/>
    <s v="80"/>
    <n v="15"/>
    <n v="267"/>
    <n v="267"/>
    <x v="0"/>
    <n v="15"/>
    <x v="0"/>
  </r>
  <r>
    <x v="32"/>
    <x v="1"/>
    <x v="1"/>
    <n v="75"/>
    <s v="121"/>
    <x v="0"/>
    <x v="0"/>
    <s v="84"/>
    <n v="15"/>
    <n v="150"/>
    <n v="150"/>
    <x v="1"/>
    <n v="15"/>
    <x v="1"/>
  </r>
  <r>
    <x v="1"/>
    <x v="0"/>
    <x v="1"/>
    <n v="85"/>
    <s v="131"/>
    <x v="0"/>
    <x v="0"/>
    <s v="84"/>
    <n v="15"/>
    <n v="221"/>
    <n v="221"/>
    <x v="0"/>
    <n v="15"/>
    <x v="0"/>
  </r>
  <r>
    <x v="11"/>
    <x v="0"/>
    <x v="1"/>
    <n v="73"/>
    <s v="126"/>
    <x v="0"/>
    <x v="0"/>
    <s v="84"/>
    <n v="15"/>
    <n v="240"/>
    <n v="240"/>
    <x v="0"/>
    <n v="15"/>
    <x v="0"/>
  </r>
  <r>
    <x v="27"/>
    <x v="1"/>
    <x v="1"/>
    <n v="80"/>
    <s v="142"/>
    <x v="1"/>
    <x v="1"/>
    <s v="88"/>
    <n v="15"/>
    <n v="345"/>
    <n v="345"/>
    <x v="0"/>
    <n v="15"/>
    <x v="0"/>
  </r>
  <r>
    <x v="13"/>
    <x v="1"/>
    <x v="1"/>
    <n v="60"/>
    <s v="121"/>
    <x v="0"/>
    <x v="0"/>
    <s v="88"/>
    <n v="15"/>
    <n v="304"/>
    <n v="304"/>
    <x v="0"/>
    <n v="15"/>
    <x v="0"/>
  </r>
  <r>
    <x v="10"/>
    <x v="0"/>
    <x v="1"/>
    <n v="96"/>
    <s v="142"/>
    <x v="1"/>
    <x v="1"/>
    <s v="88"/>
    <n v="15"/>
    <n v="260"/>
    <n v="260"/>
    <x v="0"/>
    <n v="15"/>
    <x v="0"/>
  </r>
  <r>
    <x v="12"/>
    <x v="1"/>
    <x v="1"/>
    <n v="85"/>
    <s v="144"/>
    <x v="1"/>
    <x v="1"/>
    <s v="88"/>
    <n v="15"/>
    <n v="207"/>
    <n v="207"/>
    <x v="0"/>
    <n v="15"/>
    <x v="0"/>
  </r>
  <r>
    <x v="13"/>
    <x v="1"/>
    <x v="1"/>
    <n v="75"/>
    <s v="140"/>
    <x v="1"/>
    <x v="1"/>
    <s v="92"/>
    <n v="15"/>
    <n v="232"/>
    <n v="232"/>
    <x v="0"/>
    <n v="15"/>
    <x v="0"/>
  </r>
  <r>
    <x v="3"/>
    <x v="0"/>
    <x v="1"/>
    <n v="78"/>
    <s v="143"/>
    <x v="1"/>
    <x v="1"/>
    <s v="92"/>
    <n v="15"/>
    <n v="222"/>
    <n v="222"/>
    <x v="0"/>
    <n v="15"/>
    <x v="0"/>
  </r>
  <r>
    <x v="12"/>
    <x v="0"/>
    <x v="1"/>
    <n v="63"/>
    <s v="132"/>
    <x v="0"/>
    <x v="0"/>
    <s v="92"/>
    <n v="15"/>
    <n v="212"/>
    <n v="212"/>
    <x v="0"/>
    <n v="15"/>
    <x v="0"/>
  </r>
  <r>
    <x v="7"/>
    <x v="0"/>
    <x v="1"/>
    <n v="60"/>
    <s v="145"/>
    <x v="1"/>
    <x v="1"/>
    <s v="92"/>
    <n v="15"/>
    <n v="309"/>
    <n v="309"/>
    <x v="0"/>
    <n v="15"/>
    <x v="0"/>
  </r>
  <r>
    <x v="24"/>
    <x v="0"/>
    <x v="1"/>
    <n v="75"/>
    <s v="185"/>
    <x v="1"/>
    <x v="1"/>
    <s v="100"/>
    <n v="15"/>
    <n v="204"/>
    <n v="204"/>
    <x v="0"/>
    <n v="15"/>
    <x v="0"/>
  </r>
  <r>
    <x v="28"/>
    <x v="0"/>
    <x v="1"/>
    <n v="72"/>
    <s v="165"/>
    <x v="1"/>
    <x v="1"/>
    <s v="100"/>
    <n v="15"/>
    <n v="207"/>
    <n v="207"/>
    <x v="0"/>
    <n v="15"/>
    <x v="0"/>
  </r>
  <r>
    <x v="32"/>
    <x v="1"/>
    <x v="1"/>
    <n v="85"/>
    <s v="147"/>
    <x v="1"/>
    <x v="1"/>
    <s v="100"/>
    <n v="15"/>
    <n v="204"/>
    <n v="204"/>
    <x v="0"/>
    <n v="15"/>
    <x v="0"/>
  </r>
  <r>
    <x v="30"/>
    <x v="1"/>
    <x v="1"/>
    <n v="72"/>
    <s v="156"/>
    <x v="1"/>
    <x v="1"/>
    <s v="104"/>
    <n v="15"/>
    <n v="167"/>
    <n v="167"/>
    <x v="1"/>
    <n v="15"/>
    <x v="1"/>
  </r>
  <r>
    <x v="18"/>
    <x v="0"/>
    <x v="1"/>
    <n v="75"/>
    <s v="141"/>
    <x v="1"/>
    <x v="1"/>
    <s v="104"/>
    <n v="15"/>
    <n v="232"/>
    <n v="232"/>
    <x v="0"/>
    <n v="15"/>
    <x v="0"/>
  </r>
  <r>
    <x v="9"/>
    <x v="1"/>
    <x v="1"/>
    <n v="90"/>
    <s v="152"/>
    <x v="1"/>
    <x v="1"/>
    <s v="104"/>
    <n v="15"/>
    <n v="280"/>
    <n v="280"/>
    <x v="0"/>
    <n v="15"/>
    <x v="0"/>
  </r>
  <r>
    <x v="31"/>
    <x v="0"/>
    <x v="1"/>
    <n v="75"/>
    <s v="195"/>
    <x v="1"/>
    <x v="1"/>
    <s v="108"/>
    <n v="15"/>
    <n v="157"/>
    <n v="157"/>
    <x v="1"/>
    <n v="15"/>
    <x v="1"/>
  </r>
  <r>
    <x v="3"/>
    <x v="0"/>
    <x v="1"/>
    <n v="90"/>
    <s v="158"/>
    <x v="1"/>
    <x v="1"/>
    <s v="108"/>
    <n v="15"/>
    <n v="453"/>
    <n v="453"/>
    <x v="0"/>
    <n v="15"/>
    <x v="0"/>
  </r>
  <r>
    <x v="15"/>
    <x v="1"/>
    <x v="1"/>
    <n v="85"/>
    <s v="112"/>
    <x v="0"/>
    <x v="0"/>
    <s v="68.5"/>
    <n v="15"/>
    <n v="199"/>
    <n v="199"/>
    <x v="1"/>
    <n v="15"/>
    <x v="1"/>
  </r>
  <r>
    <x v="5"/>
    <x v="1"/>
    <x v="1"/>
    <n v="79"/>
    <s v="101"/>
    <x v="0"/>
    <x v="0"/>
    <s v="68.5"/>
    <n v="15"/>
    <n v="179"/>
    <n v="179"/>
    <x v="1"/>
    <n v="15"/>
    <x v="1"/>
  </r>
  <r>
    <x v="19"/>
    <x v="1"/>
    <x v="1"/>
    <n v="70"/>
    <s v="113"/>
    <x v="0"/>
    <x v="0"/>
    <s v="72.5"/>
    <n v="15"/>
    <n v="197"/>
    <n v="197"/>
    <x v="1"/>
    <n v="15"/>
    <x v="1"/>
  </r>
  <r>
    <x v="9"/>
    <x v="0"/>
    <x v="1"/>
    <n v="90"/>
    <s v="115"/>
    <x v="0"/>
    <x v="0"/>
    <s v="72.5"/>
    <n v="15"/>
    <n v="232"/>
    <n v="232"/>
    <x v="0"/>
    <n v="15"/>
    <x v="0"/>
  </r>
  <r>
    <x v="9"/>
    <x v="1"/>
    <x v="1"/>
    <n v="84"/>
    <n v="113.5"/>
    <x v="0"/>
    <x v="0"/>
    <s v="72.5"/>
    <n v="15"/>
    <n v="229"/>
    <n v="229"/>
    <x v="0"/>
    <n v="15"/>
    <x v="0"/>
  </r>
  <r>
    <x v="19"/>
    <x v="1"/>
    <x v="1"/>
    <n v="80"/>
    <s v="103"/>
    <x v="0"/>
    <x v="0"/>
    <s v="72.5"/>
    <n v="15"/>
    <n v="257"/>
    <n v="257"/>
    <x v="0"/>
    <n v="15"/>
    <x v="0"/>
  </r>
  <r>
    <x v="1"/>
    <x v="1"/>
    <x v="1"/>
    <n v="83"/>
    <s v="127"/>
    <x v="0"/>
    <x v="0"/>
    <s v="76.5"/>
    <n v="15"/>
    <n v="210"/>
    <n v="210"/>
    <x v="0"/>
    <n v="15"/>
    <x v="0"/>
  </r>
  <r>
    <x v="32"/>
    <x v="1"/>
    <x v="1"/>
    <n v="88"/>
    <s v="132"/>
    <x v="0"/>
    <x v="0"/>
    <s v="84.5"/>
    <n v="15"/>
    <n v="253"/>
    <n v="253"/>
    <x v="0"/>
    <n v="15"/>
    <x v="0"/>
  </r>
  <r>
    <x v="8"/>
    <x v="0"/>
    <x v="1"/>
    <n v="67"/>
    <s v="155"/>
    <x v="1"/>
    <x v="1"/>
    <s v="92.5"/>
    <n v="15"/>
    <n v="222"/>
    <n v="222"/>
    <x v="0"/>
    <n v="15"/>
    <x v="0"/>
  </r>
  <r>
    <x v="17"/>
    <x v="1"/>
    <x v="1"/>
    <n v="75"/>
    <s v="140"/>
    <x v="1"/>
    <x v="1"/>
    <s v="92.5"/>
    <n v="15"/>
    <n v="268"/>
    <n v="268"/>
    <x v="0"/>
    <n v="15"/>
    <x v="0"/>
  </r>
  <r>
    <x v="5"/>
    <x v="1"/>
    <x v="1"/>
    <n v="82"/>
    <n v="158.5"/>
    <x v="1"/>
    <x v="1"/>
    <s v="100.5"/>
    <n v="15"/>
    <n v="174"/>
    <n v="174"/>
    <x v="1"/>
    <n v="15"/>
    <x v="1"/>
  </r>
  <r>
    <x v="19"/>
    <x v="1"/>
    <x v="1"/>
    <n v="75"/>
    <n v="102.5"/>
    <x v="0"/>
    <x v="0"/>
    <s v="65"/>
    <n v="15"/>
    <n v="178"/>
    <n v="178"/>
    <x v="1"/>
    <n v="15"/>
    <x v="1"/>
  </r>
  <r>
    <x v="17"/>
    <x v="0"/>
    <x v="1"/>
    <n v="80"/>
    <s v="101"/>
    <x v="0"/>
    <x v="0"/>
    <s v="69"/>
    <n v="15"/>
    <n v="239"/>
    <n v="239"/>
    <x v="0"/>
    <n v="15"/>
    <x v="0"/>
  </r>
  <r>
    <x v="6"/>
    <x v="1"/>
    <x v="1"/>
    <n v="63"/>
    <s v="101"/>
    <x v="0"/>
    <x v="0"/>
    <s v="69"/>
    <n v="15"/>
    <n v="173"/>
    <n v="173"/>
    <x v="1"/>
    <n v="15"/>
    <x v="1"/>
  </r>
  <r>
    <x v="13"/>
    <x v="1"/>
    <x v="1"/>
    <n v="88"/>
    <s v="110"/>
    <x v="0"/>
    <x v="0"/>
    <s v="73"/>
    <n v="15"/>
    <n v="244"/>
    <n v="244"/>
    <x v="0"/>
    <n v="15"/>
    <x v="0"/>
  </r>
  <r>
    <x v="7"/>
    <x v="0"/>
    <x v="1"/>
    <n v="75"/>
    <s v="118"/>
    <x v="0"/>
    <x v="0"/>
    <s v="73"/>
    <n v="15"/>
    <n v="208"/>
    <n v="208"/>
    <x v="0"/>
    <n v="15"/>
    <x v="0"/>
  </r>
  <r>
    <x v="10"/>
    <x v="1"/>
    <x v="1"/>
    <n v="80"/>
    <s v="128"/>
    <x v="0"/>
    <x v="0"/>
    <s v="77"/>
    <n v="15"/>
    <n v="225"/>
    <n v="225"/>
    <x v="0"/>
    <n v="15"/>
    <x v="0"/>
  </r>
  <r>
    <x v="22"/>
    <x v="0"/>
    <x v="1"/>
    <n v="80"/>
    <s v="120"/>
    <x v="0"/>
    <x v="0"/>
    <s v="77"/>
    <n v="15"/>
    <n v="240"/>
    <n v="240"/>
    <x v="0"/>
    <n v="15"/>
    <x v="0"/>
  </r>
  <r>
    <x v="4"/>
    <x v="0"/>
    <x v="1"/>
    <n v="76"/>
    <s v="132"/>
    <x v="0"/>
    <x v="0"/>
    <s v="77"/>
    <n v="15"/>
    <n v="245"/>
    <n v="245"/>
    <x v="0"/>
    <n v="15"/>
    <x v="0"/>
  </r>
  <r>
    <x v="37"/>
    <x v="1"/>
    <x v="1"/>
    <n v="75"/>
    <s v="116"/>
    <x v="0"/>
    <x v="0"/>
    <s v="81"/>
    <n v="15"/>
    <n v="199"/>
    <n v="199"/>
    <x v="1"/>
    <n v="15"/>
    <x v="1"/>
  </r>
  <r>
    <x v="5"/>
    <x v="1"/>
    <x v="1"/>
    <n v="70"/>
    <s v="137"/>
    <x v="0"/>
    <x v="0"/>
    <s v="81"/>
    <n v="15"/>
    <n v="199"/>
    <n v="199"/>
    <x v="1"/>
    <n v="15"/>
    <x v="1"/>
  </r>
  <r>
    <x v="3"/>
    <x v="1"/>
    <x v="1"/>
    <n v="80"/>
    <s v="124"/>
    <x v="0"/>
    <x v="0"/>
    <s v="81"/>
    <n v="15"/>
    <n v="197"/>
    <n v="197"/>
    <x v="1"/>
    <n v="15"/>
    <x v="1"/>
  </r>
  <r>
    <x v="20"/>
    <x v="0"/>
    <x v="1"/>
    <n v="95"/>
    <s v="191"/>
    <x v="1"/>
    <x v="1"/>
    <s v="81"/>
    <n v="15"/>
    <n v="266"/>
    <n v="266"/>
    <x v="0"/>
    <n v="15"/>
    <x v="0"/>
  </r>
  <r>
    <x v="27"/>
    <x v="0"/>
    <x v="1"/>
    <n v="80"/>
    <n v="137.5"/>
    <x v="0"/>
    <x v="0"/>
    <s v="81"/>
    <n v="15"/>
    <n v="339"/>
    <n v="339"/>
    <x v="0"/>
    <n v="15"/>
    <x v="0"/>
  </r>
  <r>
    <x v="13"/>
    <x v="0"/>
    <x v="1"/>
    <n v="75"/>
    <s v="122"/>
    <x v="0"/>
    <x v="0"/>
    <s v="81"/>
    <n v="15"/>
    <n v="211"/>
    <n v="211"/>
    <x v="0"/>
    <n v="15"/>
    <x v="0"/>
  </r>
  <r>
    <x v="17"/>
    <x v="0"/>
    <x v="1"/>
    <n v="90"/>
    <s v="107"/>
    <x v="0"/>
    <x v="0"/>
    <s v="81"/>
    <n v="15"/>
    <n v="155"/>
    <n v="155"/>
    <x v="1"/>
    <n v="15"/>
    <x v="1"/>
  </r>
  <r>
    <x v="20"/>
    <x v="1"/>
    <x v="1"/>
    <n v="72"/>
    <s v="163"/>
    <x v="1"/>
    <x v="1"/>
    <s v="85"/>
    <n v="15"/>
    <n v="283"/>
    <n v="283"/>
    <x v="0"/>
    <n v="15"/>
    <x v="0"/>
  </r>
  <r>
    <x v="11"/>
    <x v="1"/>
    <x v="1"/>
    <n v="75"/>
    <s v="111"/>
    <x v="0"/>
    <x v="0"/>
    <s v="85"/>
    <n v="15"/>
    <n v="229"/>
    <n v="229"/>
    <x v="0"/>
    <n v="15"/>
    <x v="0"/>
  </r>
  <r>
    <x v="5"/>
    <x v="0"/>
    <x v="1"/>
    <n v="75"/>
    <s v="145"/>
    <x v="1"/>
    <x v="1"/>
    <s v="85"/>
    <n v="15"/>
    <n v="249"/>
    <n v="249"/>
    <x v="0"/>
    <n v="15"/>
    <x v="0"/>
  </r>
  <r>
    <x v="24"/>
    <x v="1"/>
    <x v="1"/>
    <n v="100"/>
    <s v="166"/>
    <x v="1"/>
    <x v="1"/>
    <s v="85"/>
    <n v="15"/>
    <n v="371"/>
    <n v="371"/>
    <x v="0"/>
    <n v="15"/>
    <x v="0"/>
  </r>
  <r>
    <x v="18"/>
    <x v="1"/>
    <x v="1"/>
    <n v="70"/>
    <s v="135"/>
    <x v="0"/>
    <x v="0"/>
    <s v="89"/>
    <n v="15"/>
    <n v="242"/>
    <n v="242"/>
    <x v="0"/>
    <n v="15"/>
    <x v="0"/>
  </r>
  <r>
    <x v="27"/>
    <x v="0"/>
    <x v="1"/>
    <n v="100"/>
    <s v="146"/>
    <x v="1"/>
    <x v="1"/>
    <s v="89"/>
    <n v="15"/>
    <n v="212"/>
    <n v="212"/>
    <x v="0"/>
    <n v="15"/>
    <x v="0"/>
  </r>
  <r>
    <x v="22"/>
    <x v="0"/>
    <x v="1"/>
    <n v="100"/>
    <s v="159"/>
    <x v="1"/>
    <x v="1"/>
    <s v="89"/>
    <n v="15"/>
    <n v="253"/>
    <n v="253"/>
    <x v="0"/>
    <n v="15"/>
    <x v="0"/>
  </r>
  <r>
    <x v="34"/>
    <x v="0"/>
    <x v="1"/>
    <n v="82"/>
    <s v="127"/>
    <x v="0"/>
    <x v="0"/>
    <s v="93"/>
    <n v="15"/>
    <n v="220"/>
    <n v="220"/>
    <x v="0"/>
    <n v="15"/>
    <x v="0"/>
  </r>
  <r>
    <x v="34"/>
    <x v="0"/>
    <x v="1"/>
    <n v="66"/>
    <s v="137"/>
    <x v="0"/>
    <x v="0"/>
    <s v="97"/>
    <n v="15"/>
    <n v="225"/>
    <n v="225"/>
    <x v="0"/>
    <n v="15"/>
    <x v="0"/>
  </r>
  <r>
    <x v="34"/>
    <x v="0"/>
    <x v="1"/>
    <n v="105"/>
    <n v="163.5"/>
    <x v="1"/>
    <x v="1"/>
    <s v="97"/>
    <n v="15"/>
    <n v="210"/>
    <n v="210"/>
    <x v="0"/>
    <n v="15"/>
    <x v="0"/>
  </r>
  <r>
    <x v="15"/>
    <x v="1"/>
    <x v="1"/>
    <n v="76"/>
    <n v="179.5"/>
    <x v="1"/>
    <x v="1"/>
    <s v="97"/>
    <n v="15"/>
    <n v="267"/>
    <n v="267"/>
    <x v="0"/>
    <n v="15"/>
    <x v="0"/>
  </r>
  <r>
    <x v="12"/>
    <x v="1"/>
    <x v="1"/>
    <n v="92"/>
    <s v="158"/>
    <x v="1"/>
    <x v="1"/>
    <s v="97"/>
    <n v="15"/>
    <n v="274"/>
    <n v="274"/>
    <x v="0"/>
    <n v="15"/>
    <x v="0"/>
  </r>
  <r>
    <x v="23"/>
    <x v="1"/>
    <x v="1"/>
    <n v="92"/>
    <s v="177"/>
    <x v="1"/>
    <x v="1"/>
    <s v="101"/>
    <n v="15"/>
    <n v="254"/>
    <n v="254"/>
    <x v="0"/>
    <n v="15"/>
    <x v="0"/>
  </r>
  <r>
    <x v="9"/>
    <x v="1"/>
    <x v="1"/>
    <n v="64"/>
    <n v="115.5"/>
    <x v="0"/>
    <x v="0"/>
    <s v="65.5"/>
    <n v="15"/>
    <n v="284"/>
    <n v="284"/>
    <x v="0"/>
    <n v="15"/>
    <x v="0"/>
  </r>
  <r>
    <x v="5"/>
    <x v="0"/>
    <x v="1"/>
    <n v="70"/>
    <s v="115"/>
    <x v="0"/>
    <x v="0"/>
    <s v="77.5"/>
    <n v="15"/>
    <n v="210"/>
    <n v="210"/>
    <x v="0"/>
    <n v="15"/>
    <x v="0"/>
  </r>
  <r>
    <x v="30"/>
    <x v="1"/>
    <x v="1"/>
    <n v="70"/>
    <s v="141"/>
    <x v="1"/>
    <x v="1"/>
    <s v="77.5"/>
    <n v="15"/>
    <n v="309"/>
    <n v="309"/>
    <x v="0"/>
    <n v="15"/>
    <x v="0"/>
  </r>
  <r>
    <x v="8"/>
    <x v="0"/>
    <x v="1"/>
    <n v="71"/>
    <n v="121.5"/>
    <x v="0"/>
    <x v="0"/>
    <s v="81.5"/>
    <n v="15"/>
    <n v="215"/>
    <n v="215"/>
    <x v="0"/>
    <n v="15"/>
    <x v="0"/>
  </r>
  <r>
    <x v="15"/>
    <x v="0"/>
    <x v="1"/>
    <n v="70"/>
    <n v="119.5"/>
    <x v="0"/>
    <x v="0"/>
    <s v="85.5"/>
    <n v="15"/>
    <n v="220"/>
    <n v="220"/>
    <x v="0"/>
    <n v="15"/>
    <x v="0"/>
  </r>
  <r>
    <x v="9"/>
    <x v="1"/>
    <x v="1"/>
    <n v="100"/>
    <s v="142"/>
    <x v="1"/>
    <x v="1"/>
    <s v="85.5"/>
    <n v="15"/>
    <n v="255"/>
    <n v="255"/>
    <x v="0"/>
    <n v="15"/>
    <x v="0"/>
  </r>
  <r>
    <x v="12"/>
    <x v="1"/>
    <x v="1"/>
    <n v="84"/>
    <s v="98"/>
    <x v="0"/>
    <x v="0"/>
    <s v="57"/>
    <n v="15"/>
    <n v="244"/>
    <n v="244"/>
    <x v="0"/>
    <n v="15"/>
    <x v="0"/>
  </r>
  <r>
    <x v="17"/>
    <x v="1"/>
    <x v="1"/>
    <n v="75"/>
    <s v="95"/>
    <x v="0"/>
    <x v="0"/>
    <s v="57"/>
    <n v="15"/>
    <n v="190"/>
    <n v="190"/>
    <x v="1"/>
    <n v="15"/>
    <x v="1"/>
  </r>
  <r>
    <x v="15"/>
    <x v="0"/>
    <x v="1"/>
    <n v="66"/>
    <s v="111"/>
    <x v="0"/>
    <x v="0"/>
    <s v="61"/>
    <n v="15"/>
    <n v="180"/>
    <n v="180"/>
    <x v="1"/>
    <n v="15"/>
    <x v="1"/>
  </r>
  <r>
    <x v="15"/>
    <x v="0"/>
    <x v="1"/>
    <n v="85"/>
    <s v="110"/>
    <x v="0"/>
    <x v="0"/>
    <s v="61"/>
    <n v="15"/>
    <n v="248"/>
    <n v="248"/>
    <x v="0"/>
    <n v="15"/>
    <x v="0"/>
  </r>
  <r>
    <x v="30"/>
    <x v="0"/>
    <x v="1"/>
    <n v="85"/>
    <s v="106"/>
    <x v="0"/>
    <x v="0"/>
    <s v="66"/>
    <n v="15"/>
    <n v="212"/>
    <n v="212"/>
    <x v="0"/>
    <n v="15"/>
    <x v="0"/>
  </r>
  <r>
    <x v="14"/>
    <x v="0"/>
    <x v="1"/>
    <n v="95"/>
    <s v="142"/>
    <x v="1"/>
    <x v="1"/>
    <s v="66"/>
    <n v="15"/>
    <n v="214"/>
    <n v="214"/>
    <x v="0"/>
    <n v="15"/>
    <x v="0"/>
  </r>
  <r>
    <x v="18"/>
    <x v="1"/>
    <x v="1"/>
    <n v="85"/>
    <s v="101"/>
    <x v="0"/>
    <x v="0"/>
    <s v="66"/>
    <n v="15"/>
    <n v="244"/>
    <n v="244"/>
    <x v="0"/>
    <n v="15"/>
    <x v="0"/>
  </r>
  <r>
    <x v="3"/>
    <x v="1"/>
    <x v="1"/>
    <n v="86"/>
    <n v="112.5"/>
    <x v="0"/>
    <x v="0"/>
    <s v="70"/>
    <n v="15"/>
    <n v="177"/>
    <n v="177"/>
    <x v="1"/>
    <n v="15"/>
    <x v="1"/>
  </r>
  <r>
    <x v="25"/>
    <x v="1"/>
    <x v="1"/>
    <n v="65"/>
    <s v="110"/>
    <x v="0"/>
    <x v="0"/>
    <s v="70"/>
    <n v="15"/>
    <n v="177"/>
    <n v="177"/>
    <x v="1"/>
    <n v="15"/>
    <x v="1"/>
  </r>
  <r>
    <x v="3"/>
    <x v="1"/>
    <x v="1"/>
    <n v="88"/>
    <s v="120"/>
    <x v="0"/>
    <x v="0"/>
    <s v="70"/>
    <n v="15"/>
    <n v="216"/>
    <n v="216"/>
    <x v="0"/>
    <n v="15"/>
    <x v="0"/>
  </r>
  <r>
    <x v="34"/>
    <x v="1"/>
    <x v="1"/>
    <n v="83"/>
    <s v="122"/>
    <x v="0"/>
    <x v="0"/>
    <s v="70"/>
    <n v="15"/>
    <n v="285"/>
    <n v="285"/>
    <x v="0"/>
    <n v="15"/>
    <x v="0"/>
  </r>
  <r>
    <x v="14"/>
    <x v="0"/>
    <x v="1"/>
    <n v="75"/>
    <s v="108"/>
    <x v="0"/>
    <x v="0"/>
    <s v="70"/>
    <n v="15"/>
    <n v="195"/>
    <n v="195"/>
    <x v="1"/>
    <n v="15"/>
    <x v="1"/>
  </r>
  <r>
    <x v="5"/>
    <x v="1"/>
    <x v="1"/>
    <n v="75"/>
    <s v="100"/>
    <x v="0"/>
    <x v="0"/>
    <s v="70"/>
    <n v="15"/>
    <n v="233"/>
    <n v="233"/>
    <x v="0"/>
    <n v="15"/>
    <x v="0"/>
  </r>
  <r>
    <x v="1"/>
    <x v="1"/>
    <x v="1"/>
    <n v="68"/>
    <s v="112"/>
    <x v="0"/>
    <x v="0"/>
    <s v="70"/>
    <n v="15"/>
    <n v="239"/>
    <n v="239"/>
    <x v="0"/>
    <n v="15"/>
    <x v="0"/>
  </r>
  <r>
    <x v="38"/>
    <x v="1"/>
    <x v="1"/>
    <n v="80"/>
    <s v="111"/>
    <x v="0"/>
    <x v="0"/>
    <s v="70"/>
    <n v="15"/>
    <n v="242"/>
    <n v="242"/>
    <x v="0"/>
    <n v="15"/>
    <x v="0"/>
  </r>
  <r>
    <x v="12"/>
    <x v="1"/>
    <x v="1"/>
    <n v="75"/>
    <s v="115"/>
    <x v="0"/>
    <x v="0"/>
    <s v="70"/>
    <n v="15"/>
    <n v="232"/>
    <n v="232"/>
    <x v="0"/>
    <n v="15"/>
    <x v="0"/>
  </r>
  <r>
    <x v="1"/>
    <x v="0"/>
    <x v="1"/>
    <n v="75"/>
    <s v="109"/>
    <x v="0"/>
    <x v="0"/>
    <s v="70"/>
    <n v="15"/>
    <n v="266"/>
    <n v="266"/>
    <x v="0"/>
    <n v="15"/>
    <x v="0"/>
  </r>
  <r>
    <x v="4"/>
    <x v="1"/>
    <x v="1"/>
    <n v="80"/>
    <s v="125"/>
    <x v="0"/>
    <x v="0"/>
    <s v="74"/>
    <n v="15"/>
    <n v="250"/>
    <n v="250"/>
    <x v="0"/>
    <n v="15"/>
    <x v="0"/>
  </r>
  <r>
    <x v="22"/>
    <x v="0"/>
    <x v="1"/>
    <n v="65"/>
    <s v="131"/>
    <x v="0"/>
    <x v="0"/>
    <s v="74"/>
    <n v="15"/>
    <n v="225"/>
    <n v="225"/>
    <x v="0"/>
    <n v="15"/>
    <x v="0"/>
  </r>
  <r>
    <x v="7"/>
    <x v="1"/>
    <x v="1"/>
    <n v="65"/>
    <s v="107"/>
    <x v="0"/>
    <x v="0"/>
    <s v="74"/>
    <n v="15"/>
    <n v="267"/>
    <n v="267"/>
    <x v="0"/>
    <n v="15"/>
    <x v="0"/>
  </r>
  <r>
    <x v="14"/>
    <x v="1"/>
    <x v="1"/>
    <n v="90"/>
    <s v="126"/>
    <x v="0"/>
    <x v="0"/>
    <s v="74"/>
    <n v="15"/>
    <n v="262"/>
    <n v="262"/>
    <x v="0"/>
    <n v="15"/>
    <x v="0"/>
  </r>
  <r>
    <x v="22"/>
    <x v="1"/>
    <x v="1"/>
    <n v="75"/>
    <s v="124"/>
    <x v="0"/>
    <x v="0"/>
    <s v="78"/>
    <n v="15"/>
    <n v="170"/>
    <n v="170"/>
    <x v="1"/>
    <n v="15"/>
    <x v="1"/>
  </r>
  <r>
    <x v="18"/>
    <x v="0"/>
    <x v="1"/>
    <n v="56"/>
    <s v="125"/>
    <x v="0"/>
    <x v="0"/>
    <s v="78"/>
    <n v="15"/>
    <n v="340"/>
    <n v="340"/>
    <x v="0"/>
    <n v="15"/>
    <x v="0"/>
  </r>
  <r>
    <x v="19"/>
    <x v="0"/>
    <x v="1"/>
    <n v="67"/>
    <s v="123"/>
    <x v="0"/>
    <x v="0"/>
    <s v="78"/>
    <n v="15"/>
    <n v="155"/>
    <n v="155"/>
    <x v="1"/>
    <n v="15"/>
    <x v="1"/>
  </r>
  <r>
    <x v="19"/>
    <x v="1"/>
    <x v="1"/>
    <n v="85"/>
    <s v="112"/>
    <x v="0"/>
    <x v="0"/>
    <s v="78"/>
    <n v="15"/>
    <n v="204"/>
    <n v="204"/>
    <x v="0"/>
    <n v="15"/>
    <x v="0"/>
  </r>
  <r>
    <x v="2"/>
    <x v="1"/>
    <x v="1"/>
    <n v="78"/>
    <s v="140"/>
    <x v="1"/>
    <x v="1"/>
    <s v="78"/>
    <n v="15"/>
    <n v="275"/>
    <n v="275"/>
    <x v="0"/>
    <n v="15"/>
    <x v="0"/>
  </r>
  <r>
    <x v="5"/>
    <x v="1"/>
    <x v="1"/>
    <n v="75"/>
    <s v="120"/>
    <x v="0"/>
    <x v="0"/>
    <s v="78"/>
    <n v="15"/>
    <n v="300"/>
    <n v="300"/>
    <x v="0"/>
    <n v="15"/>
    <x v="0"/>
  </r>
  <r>
    <x v="23"/>
    <x v="1"/>
    <x v="1"/>
    <n v="85"/>
    <s v="116"/>
    <x v="0"/>
    <x v="0"/>
    <s v="82"/>
    <n v="15"/>
    <n v="353"/>
    <n v="353"/>
    <x v="0"/>
    <n v="15"/>
    <x v="0"/>
  </r>
  <r>
    <x v="13"/>
    <x v="1"/>
    <x v="1"/>
    <n v="85"/>
    <s v="122"/>
    <x v="0"/>
    <x v="0"/>
    <s v="82"/>
    <n v="15"/>
    <n v="199"/>
    <n v="199"/>
    <x v="1"/>
    <n v="15"/>
    <x v="1"/>
  </r>
  <r>
    <x v="27"/>
    <x v="0"/>
    <x v="1"/>
    <n v="60"/>
    <s v="125"/>
    <x v="0"/>
    <x v="0"/>
    <s v="82"/>
    <n v="15"/>
    <n v="220"/>
    <n v="220"/>
    <x v="0"/>
    <n v="15"/>
    <x v="0"/>
  </r>
  <r>
    <x v="5"/>
    <x v="1"/>
    <x v="1"/>
    <n v="60"/>
    <s v="149"/>
    <x v="1"/>
    <x v="1"/>
    <s v="82"/>
    <n v="15"/>
    <n v="172"/>
    <n v="172"/>
    <x v="1"/>
    <n v="15"/>
    <x v="1"/>
  </r>
  <r>
    <x v="13"/>
    <x v="0"/>
    <x v="1"/>
    <n v="75"/>
    <s v="123"/>
    <x v="0"/>
    <x v="0"/>
    <s v="82"/>
    <n v="15"/>
    <n v="203"/>
    <n v="203"/>
    <x v="0"/>
    <n v="15"/>
    <x v="0"/>
  </r>
  <r>
    <x v="25"/>
    <x v="0"/>
    <x v="1"/>
    <n v="86"/>
    <s v="133"/>
    <x v="0"/>
    <x v="0"/>
    <s v="86"/>
    <n v="15"/>
    <n v="215"/>
    <n v="215"/>
    <x v="0"/>
    <n v="15"/>
    <x v="0"/>
  </r>
  <r>
    <x v="13"/>
    <x v="1"/>
    <x v="1"/>
    <n v="70"/>
    <s v="121"/>
    <x v="0"/>
    <x v="0"/>
    <s v="86"/>
    <n v="15"/>
    <n v="155"/>
    <n v="155"/>
    <x v="1"/>
    <n v="15"/>
    <x v="1"/>
  </r>
  <r>
    <x v="18"/>
    <x v="0"/>
    <x v="1"/>
    <n v="85"/>
    <s v="127"/>
    <x v="0"/>
    <x v="0"/>
    <s v="86"/>
    <n v="15"/>
    <n v="209"/>
    <n v="209"/>
    <x v="0"/>
    <n v="15"/>
    <x v="0"/>
  </r>
  <r>
    <x v="5"/>
    <x v="0"/>
    <x v="1"/>
    <n v="100"/>
    <s v="137"/>
    <x v="0"/>
    <x v="0"/>
    <s v="86"/>
    <n v="15"/>
    <n v="240"/>
    <n v="240"/>
    <x v="0"/>
    <n v="15"/>
    <x v="0"/>
  </r>
  <r>
    <x v="2"/>
    <x v="0"/>
    <x v="1"/>
    <n v="92"/>
    <s v="156"/>
    <x v="1"/>
    <x v="1"/>
    <s v="86"/>
    <n v="15"/>
    <n v="264"/>
    <n v="264"/>
    <x v="0"/>
    <n v="15"/>
    <x v="0"/>
  </r>
  <r>
    <x v="16"/>
    <x v="0"/>
    <x v="1"/>
    <n v="77"/>
    <s v="148"/>
    <x v="1"/>
    <x v="1"/>
    <s v="90"/>
    <n v="15"/>
    <n v="219"/>
    <n v="219"/>
    <x v="0"/>
    <n v="15"/>
    <x v="0"/>
  </r>
  <r>
    <x v="24"/>
    <x v="0"/>
    <x v="1"/>
    <n v="70"/>
    <s v="155"/>
    <x v="1"/>
    <x v="1"/>
    <s v="90"/>
    <n v="15"/>
    <n v="285"/>
    <n v="285"/>
    <x v="0"/>
    <n v="15"/>
    <x v="0"/>
  </r>
  <r>
    <x v="12"/>
    <x v="0"/>
    <x v="1"/>
    <n v="98"/>
    <s v="142"/>
    <x v="1"/>
    <x v="1"/>
    <s v="94"/>
    <n v="15"/>
    <n v="294"/>
    <n v="294"/>
    <x v="0"/>
    <n v="15"/>
    <x v="0"/>
  </r>
  <r>
    <x v="10"/>
    <x v="0"/>
    <x v="1"/>
    <n v="75"/>
    <s v="130"/>
    <x v="0"/>
    <x v="0"/>
    <s v="94"/>
    <n v="15"/>
    <n v="233"/>
    <n v="233"/>
    <x v="0"/>
    <n v="15"/>
    <x v="0"/>
  </r>
  <r>
    <x v="31"/>
    <x v="1"/>
    <x v="1"/>
    <n v="70"/>
    <s v="154"/>
    <x v="1"/>
    <x v="1"/>
    <s v="94"/>
    <n v="15"/>
    <n v="235"/>
    <n v="235"/>
    <x v="0"/>
    <n v="15"/>
    <x v="0"/>
  </r>
  <r>
    <x v="13"/>
    <x v="0"/>
    <x v="1"/>
    <n v="85"/>
    <s v="141"/>
    <x v="1"/>
    <x v="1"/>
    <s v="102"/>
    <n v="15"/>
    <n v="246"/>
    <n v="246"/>
    <x v="0"/>
    <n v="15"/>
    <x v="0"/>
  </r>
  <r>
    <x v="32"/>
    <x v="0"/>
    <x v="1"/>
    <n v="102"/>
    <s v="198"/>
    <x v="1"/>
    <x v="1"/>
    <s v="106"/>
    <n v="15"/>
    <n v="258"/>
    <n v="258"/>
    <x v="0"/>
    <n v="15"/>
    <x v="0"/>
  </r>
  <r>
    <x v="20"/>
    <x v="1"/>
    <x v="1"/>
    <n v="75"/>
    <s v="195"/>
    <x v="1"/>
    <x v="1"/>
    <s v="110"/>
    <n v="15"/>
    <n v="259"/>
    <n v="259"/>
    <x v="0"/>
    <n v="15"/>
    <x v="0"/>
  </r>
  <r>
    <x v="0"/>
    <x v="1"/>
    <x v="1"/>
    <n v="93"/>
    <s v="230"/>
    <x v="1"/>
    <x v="1"/>
    <s v="110"/>
    <n v="15"/>
    <n v="262"/>
    <n v="262"/>
    <x v="0"/>
    <n v="15"/>
    <x v="0"/>
  </r>
  <r>
    <x v="22"/>
    <x v="0"/>
    <x v="1"/>
    <n v="70"/>
    <s v="94"/>
    <x v="0"/>
    <x v="0"/>
    <s v="66.5"/>
    <n v="15"/>
    <n v="240"/>
    <n v="240"/>
    <x v="0"/>
    <n v="15"/>
    <x v="0"/>
  </r>
  <r>
    <x v="25"/>
    <x v="0"/>
    <x v="1"/>
    <n v="45"/>
    <n v="107.5"/>
    <x v="0"/>
    <x v="0"/>
    <s v="66.5"/>
    <n v="15"/>
    <n v="196"/>
    <n v="196"/>
    <x v="1"/>
    <n v="15"/>
    <x v="1"/>
  </r>
  <r>
    <x v="19"/>
    <x v="0"/>
    <x v="1"/>
    <n v="100"/>
    <s v="102"/>
    <x v="0"/>
    <x v="0"/>
    <s v="66.5"/>
    <n v="15"/>
    <n v="300"/>
    <n v="300"/>
    <x v="0"/>
    <n v="15"/>
    <x v="0"/>
  </r>
  <r>
    <x v="5"/>
    <x v="1"/>
    <x v="1"/>
    <n v="100"/>
    <s v="118"/>
    <x v="0"/>
    <x v="0"/>
    <s v="70.5"/>
    <n v="15"/>
    <n v="230"/>
    <n v="230"/>
    <x v="0"/>
    <n v="15"/>
    <x v="0"/>
  </r>
  <r>
    <x v="1"/>
    <x v="1"/>
    <x v="1"/>
    <n v="68"/>
    <s v="117"/>
    <x v="0"/>
    <x v="0"/>
    <s v="74.5"/>
    <n v="15"/>
    <n v="224"/>
    <n v="224"/>
    <x v="0"/>
    <n v="15"/>
    <x v="0"/>
  </r>
  <r>
    <x v="10"/>
    <x v="0"/>
    <x v="1"/>
    <n v="80"/>
    <s v="116"/>
    <x v="0"/>
    <x v="0"/>
    <s v="74.5"/>
    <n v="15"/>
    <n v="161"/>
    <n v="161"/>
    <x v="1"/>
    <n v="15"/>
    <x v="1"/>
  </r>
  <r>
    <x v="19"/>
    <x v="0"/>
    <x v="1"/>
    <n v="79"/>
    <s v="122"/>
    <x v="0"/>
    <x v="0"/>
    <s v="74.5"/>
    <n v="15"/>
    <n v="245"/>
    <n v="245"/>
    <x v="0"/>
    <n v="15"/>
    <x v="0"/>
  </r>
  <r>
    <x v="12"/>
    <x v="1"/>
    <x v="1"/>
    <n v="72"/>
    <s v="117"/>
    <x v="0"/>
    <x v="0"/>
    <s v="78.5"/>
    <n v="15"/>
    <n v="210"/>
    <n v="210"/>
    <x v="0"/>
    <n v="15"/>
    <x v="0"/>
  </r>
  <r>
    <x v="13"/>
    <x v="1"/>
    <x v="1"/>
    <n v="80"/>
    <n v="131.5"/>
    <x v="0"/>
    <x v="0"/>
    <s v="82.5"/>
    <n v="15"/>
    <n v="220"/>
    <n v="220"/>
    <x v="0"/>
    <n v="15"/>
    <x v="0"/>
  </r>
  <r>
    <x v="22"/>
    <x v="0"/>
    <x v="1"/>
    <n v="60"/>
    <s v="138"/>
    <x v="0"/>
    <x v="0"/>
    <s v="86.5"/>
    <n v="15"/>
    <n v="212"/>
    <n v="212"/>
    <x v="0"/>
    <n v="15"/>
    <x v="0"/>
  </r>
  <r>
    <x v="11"/>
    <x v="0"/>
    <x v="1"/>
    <n v="60"/>
    <n v="134.5"/>
    <x v="0"/>
    <x v="0"/>
    <s v="90.5"/>
    <n v="15"/>
    <n v="194"/>
    <n v="194"/>
    <x v="1"/>
    <n v="15"/>
    <x v="1"/>
  </r>
  <r>
    <x v="12"/>
    <x v="0"/>
    <x v="1"/>
    <n v="98"/>
    <n v="181.5"/>
    <x v="1"/>
    <x v="1"/>
    <s v="102.5"/>
    <n v="15"/>
    <n v="405"/>
    <n v="405"/>
    <x v="0"/>
    <n v="15"/>
    <x v="0"/>
  </r>
  <r>
    <x v="3"/>
    <x v="1"/>
    <x v="1"/>
    <n v="80"/>
    <s v="110"/>
    <x v="0"/>
    <x v="0"/>
    <s v="67"/>
    <n v="15"/>
    <n v="214"/>
    <n v="214"/>
    <x v="0"/>
    <n v="15"/>
    <x v="0"/>
  </r>
  <r>
    <x v="25"/>
    <x v="0"/>
    <x v="1"/>
    <n v="57"/>
    <s v="99"/>
    <x v="0"/>
    <x v="0"/>
    <s v="67"/>
    <n v="15"/>
    <n v="210"/>
    <n v="210"/>
    <x v="0"/>
    <n v="15"/>
    <x v="0"/>
  </r>
  <r>
    <x v="27"/>
    <x v="1"/>
    <x v="1"/>
    <n v="69"/>
    <s v="101"/>
    <x v="0"/>
    <x v="0"/>
    <s v="67"/>
    <n v="15"/>
    <n v="326"/>
    <n v="326"/>
    <x v="0"/>
    <n v="15"/>
    <x v="0"/>
  </r>
  <r>
    <x v="15"/>
    <x v="1"/>
    <x v="1"/>
    <n v="65"/>
    <s v="96"/>
    <x v="0"/>
    <x v="0"/>
    <s v="67"/>
    <n v="15"/>
    <n v="178"/>
    <n v="178"/>
    <x v="1"/>
    <n v="15"/>
    <x v="1"/>
  </r>
  <r>
    <x v="21"/>
    <x v="0"/>
    <x v="1"/>
    <n v="75"/>
    <s v="145"/>
    <x v="1"/>
    <x v="1"/>
    <s v="67"/>
    <n v="15"/>
    <n v="193"/>
    <n v="193"/>
    <x v="1"/>
    <n v="15"/>
    <x v="1"/>
  </r>
  <r>
    <x v="19"/>
    <x v="1"/>
    <x v="1"/>
    <n v="90"/>
    <n v="105.5"/>
    <x v="0"/>
    <x v="0"/>
    <s v="67"/>
    <n v="15"/>
    <n v="202"/>
    <n v="202"/>
    <x v="0"/>
    <n v="15"/>
    <x v="0"/>
  </r>
  <r>
    <x v="4"/>
    <x v="1"/>
    <x v="1"/>
    <n v="50"/>
    <n v="117.5"/>
    <x v="0"/>
    <x v="0"/>
    <s v="71"/>
    <n v="15"/>
    <n v="250"/>
    <n v="250"/>
    <x v="0"/>
    <n v="15"/>
    <x v="0"/>
  </r>
  <r>
    <x v="6"/>
    <x v="1"/>
    <x v="1"/>
    <n v="80"/>
    <s v="110"/>
    <x v="0"/>
    <x v="0"/>
    <s v="71"/>
    <n v="15"/>
    <n v="222"/>
    <n v="222"/>
    <x v="0"/>
    <n v="15"/>
    <x v="0"/>
  </r>
  <r>
    <x v="15"/>
    <x v="0"/>
    <x v="1"/>
    <n v="57"/>
    <n v="107.5"/>
    <x v="0"/>
    <x v="0"/>
    <s v="71"/>
    <n v="15"/>
    <n v="183"/>
    <n v="183"/>
    <x v="1"/>
    <n v="15"/>
    <x v="1"/>
  </r>
  <r>
    <x v="6"/>
    <x v="1"/>
    <x v="1"/>
    <n v="64"/>
    <s v="118"/>
    <x v="0"/>
    <x v="0"/>
    <s v="71"/>
    <n v="15"/>
    <n v="275"/>
    <n v="275"/>
    <x v="0"/>
    <n v="15"/>
    <x v="0"/>
  </r>
  <r>
    <x v="14"/>
    <x v="1"/>
    <x v="1"/>
    <n v="50"/>
    <s v="121"/>
    <x v="0"/>
    <x v="0"/>
    <s v="75"/>
    <n v="15"/>
    <n v="269"/>
    <n v="269"/>
    <x v="0"/>
    <n v="15"/>
    <x v="0"/>
  </r>
  <r>
    <x v="34"/>
    <x v="1"/>
    <x v="1"/>
    <n v="68"/>
    <s v="113"/>
    <x v="0"/>
    <x v="0"/>
    <s v="75"/>
    <n v="15"/>
    <n v="246"/>
    <n v="246"/>
    <x v="0"/>
    <n v="15"/>
    <x v="0"/>
  </r>
  <r>
    <x v="15"/>
    <x v="0"/>
    <x v="1"/>
    <n v="100"/>
    <s v="137"/>
    <x v="0"/>
    <x v="0"/>
    <s v="75"/>
    <n v="15"/>
    <n v="233"/>
    <n v="233"/>
    <x v="0"/>
    <n v="15"/>
    <x v="0"/>
  </r>
  <r>
    <x v="17"/>
    <x v="1"/>
    <x v="1"/>
    <n v="83"/>
    <n v="107.5"/>
    <x v="0"/>
    <x v="0"/>
    <s v="75"/>
    <n v="15"/>
    <n v="249"/>
    <n v="249"/>
    <x v="0"/>
    <n v="15"/>
    <x v="0"/>
  </r>
  <r>
    <x v="3"/>
    <x v="1"/>
    <x v="1"/>
    <n v="70"/>
    <s v="119"/>
    <x v="0"/>
    <x v="0"/>
    <s v="75"/>
    <n v="15"/>
    <n v="216"/>
    <n v="216"/>
    <x v="0"/>
    <n v="15"/>
    <x v="0"/>
  </r>
  <r>
    <x v="13"/>
    <x v="0"/>
    <x v="1"/>
    <n v="60"/>
    <n v="122.5"/>
    <x v="0"/>
    <x v="0"/>
    <s v="75"/>
    <n v="15"/>
    <n v="200"/>
    <n v="200"/>
    <x v="0"/>
    <n v="15"/>
    <x v="0"/>
  </r>
  <r>
    <x v="9"/>
    <x v="0"/>
    <x v="1"/>
    <n v="67"/>
    <s v="115"/>
    <x v="0"/>
    <x v="0"/>
    <s v="75"/>
    <n v="15"/>
    <n v="181"/>
    <n v="181"/>
    <x v="1"/>
    <n v="15"/>
    <x v="1"/>
  </r>
  <r>
    <x v="6"/>
    <x v="0"/>
    <x v="1"/>
    <n v="73"/>
    <s v="135"/>
    <x v="0"/>
    <x v="0"/>
    <s v="79"/>
    <n v="15"/>
    <n v="231"/>
    <n v="231"/>
    <x v="0"/>
    <n v="15"/>
    <x v="0"/>
  </r>
  <r>
    <x v="5"/>
    <x v="1"/>
    <x v="1"/>
    <n v="75"/>
    <s v="113"/>
    <x v="0"/>
    <x v="0"/>
    <s v="79"/>
    <n v="15"/>
    <n v="165"/>
    <n v="165"/>
    <x v="1"/>
    <n v="15"/>
    <x v="1"/>
  </r>
  <r>
    <x v="27"/>
    <x v="1"/>
    <x v="1"/>
    <n v="80"/>
    <s v="137"/>
    <x v="0"/>
    <x v="0"/>
    <s v="79"/>
    <n v="15"/>
    <n v="220"/>
    <n v="220"/>
    <x v="0"/>
    <n v="15"/>
    <x v="0"/>
  </r>
  <r>
    <x v="13"/>
    <x v="1"/>
    <x v="1"/>
    <n v="75"/>
    <s v="124"/>
    <x v="0"/>
    <x v="0"/>
    <s v="83"/>
    <n v="15"/>
    <n v="284"/>
    <n v="284"/>
    <x v="0"/>
    <n v="15"/>
    <x v="0"/>
  </r>
  <r>
    <x v="18"/>
    <x v="0"/>
    <x v="1"/>
    <n v="70"/>
    <s v="124"/>
    <x v="0"/>
    <x v="0"/>
    <s v="83"/>
    <n v="15"/>
    <n v="237"/>
    <n v="237"/>
    <x v="0"/>
    <n v="15"/>
    <x v="0"/>
  </r>
  <r>
    <x v="31"/>
    <x v="0"/>
    <x v="1"/>
    <n v="62"/>
    <s v="131"/>
    <x v="0"/>
    <x v="0"/>
    <s v="83"/>
    <n v="15"/>
    <n v="217"/>
    <n v="217"/>
    <x v="0"/>
    <n v="15"/>
    <x v="0"/>
  </r>
  <r>
    <x v="30"/>
    <x v="0"/>
    <x v="1"/>
    <n v="80"/>
    <s v="116"/>
    <x v="0"/>
    <x v="0"/>
    <s v="83"/>
    <n v="15"/>
    <n v="259"/>
    <n v="259"/>
    <x v="0"/>
    <n v="15"/>
    <x v="0"/>
  </r>
  <r>
    <x v="34"/>
    <x v="0"/>
    <x v="1"/>
    <n v="80"/>
    <s v="137"/>
    <x v="0"/>
    <x v="0"/>
    <s v="87"/>
    <n v="15"/>
    <n v="253"/>
    <n v="253"/>
    <x v="0"/>
    <n v="15"/>
    <x v="0"/>
  </r>
  <r>
    <x v="32"/>
    <x v="0"/>
    <x v="1"/>
    <n v="75"/>
    <s v="132"/>
    <x v="0"/>
    <x v="0"/>
    <s v="87"/>
    <n v="15"/>
    <n v="212"/>
    <n v="212"/>
    <x v="0"/>
    <n v="15"/>
    <x v="0"/>
  </r>
  <r>
    <x v="6"/>
    <x v="0"/>
    <x v="1"/>
    <n v="62"/>
    <s v="129"/>
    <x v="0"/>
    <x v="0"/>
    <s v="87"/>
    <n v="15"/>
    <n v="158"/>
    <n v="158"/>
    <x v="1"/>
    <n v="15"/>
    <x v="1"/>
  </r>
  <r>
    <x v="27"/>
    <x v="1"/>
    <x v="1"/>
    <n v="73"/>
    <n v="136.5"/>
    <x v="0"/>
    <x v="0"/>
    <s v="87"/>
    <n v="15"/>
    <n v="352"/>
    <n v="352"/>
    <x v="0"/>
    <n v="15"/>
    <x v="0"/>
  </r>
  <r>
    <x v="17"/>
    <x v="0"/>
    <x v="1"/>
    <n v="73"/>
    <s v="118"/>
    <x v="0"/>
    <x v="0"/>
    <s v="87"/>
    <n v="15"/>
    <n v="200"/>
    <n v="200"/>
    <x v="0"/>
    <n v="15"/>
    <x v="0"/>
  </r>
  <r>
    <x v="11"/>
    <x v="0"/>
    <x v="1"/>
    <n v="78"/>
    <s v="132"/>
    <x v="0"/>
    <x v="0"/>
    <s v="91"/>
    <n v="15"/>
    <n v="170"/>
    <n v="170"/>
    <x v="1"/>
    <n v="15"/>
    <x v="1"/>
  </r>
  <r>
    <x v="18"/>
    <x v="0"/>
    <x v="1"/>
    <n v="75"/>
    <s v="150"/>
    <x v="1"/>
    <x v="1"/>
    <s v="95"/>
    <n v="15"/>
    <n v="274"/>
    <n v="274"/>
    <x v="0"/>
    <n v="15"/>
    <x v="0"/>
  </r>
  <r>
    <x v="27"/>
    <x v="1"/>
    <x v="1"/>
    <n v="75"/>
    <s v="150"/>
    <x v="1"/>
    <x v="1"/>
    <s v="99"/>
    <n v="15"/>
    <n v="275"/>
    <n v="275"/>
    <x v="0"/>
    <n v="15"/>
    <x v="0"/>
  </r>
  <r>
    <x v="5"/>
    <x v="1"/>
    <x v="1"/>
    <n v="89"/>
    <s v="103"/>
    <x v="0"/>
    <x v="0"/>
    <s v="67.5"/>
    <n v="15"/>
    <n v="190"/>
    <n v="190"/>
    <x v="1"/>
    <n v="15"/>
    <x v="1"/>
  </r>
  <r>
    <x v="5"/>
    <x v="1"/>
    <x v="1"/>
    <n v="96"/>
    <s v="110"/>
    <x v="0"/>
    <x v="0"/>
    <s v="71.5"/>
    <n v="15"/>
    <n v="203"/>
    <n v="203"/>
    <x v="0"/>
    <n v="15"/>
    <x v="0"/>
  </r>
  <r>
    <x v="9"/>
    <x v="0"/>
    <x v="1"/>
    <n v="65"/>
    <s v="118"/>
    <x v="0"/>
    <x v="0"/>
    <s v="75.5"/>
    <n v="15"/>
    <n v="318"/>
    <n v="318"/>
    <x v="0"/>
    <n v="15"/>
    <x v="0"/>
  </r>
  <r>
    <x v="2"/>
    <x v="0"/>
    <x v="1"/>
    <n v="78"/>
    <n v="127.5"/>
    <x v="0"/>
    <x v="0"/>
    <s v="79.5"/>
    <n v="15"/>
    <n v="272"/>
    <n v="272"/>
    <x v="0"/>
    <n v="15"/>
    <x v="0"/>
  </r>
  <r>
    <x v="30"/>
    <x v="1"/>
    <x v="1"/>
    <n v="86"/>
    <s v="137"/>
    <x v="0"/>
    <x v="0"/>
    <s v="83.5"/>
    <n v="15"/>
    <n v="342"/>
    <n v="342"/>
    <x v="0"/>
    <n v="15"/>
    <x v="0"/>
  </r>
  <r>
    <x v="1"/>
    <x v="1"/>
    <x v="1"/>
    <n v="77"/>
    <n v="117.5"/>
    <x v="0"/>
    <x v="0"/>
    <s v="83.5"/>
    <n v="15"/>
    <n v="200"/>
    <n v="200"/>
    <x v="0"/>
    <n v="15"/>
    <x v="0"/>
  </r>
  <r>
    <x v="27"/>
    <x v="1"/>
    <x v="1"/>
    <n v="68"/>
    <s v="180"/>
    <x v="1"/>
    <x v="1"/>
    <s v="107.5"/>
    <n v="15"/>
    <n v="240"/>
    <n v="240"/>
    <x v="0"/>
    <n v="15"/>
    <x v="0"/>
  </r>
  <r>
    <x v="6"/>
    <x v="0"/>
    <x v="1"/>
    <n v="75"/>
    <s v="120"/>
    <x v="0"/>
    <x v="0"/>
    <s v="72"/>
    <n v="16"/>
    <n v="212"/>
    <n v="212"/>
    <x v="0"/>
    <n v="16"/>
    <x v="0"/>
  </r>
  <r>
    <x v="32"/>
    <x v="0"/>
    <x v="1"/>
    <n v="66"/>
    <s v="114"/>
    <x v="0"/>
    <x v="0"/>
    <s v="72"/>
    <n v="16"/>
    <n v="214"/>
    <n v="214"/>
    <x v="0"/>
    <n v="16"/>
    <x v="0"/>
  </r>
  <r>
    <x v="17"/>
    <x v="1"/>
    <x v="1"/>
    <n v="78"/>
    <s v="159"/>
    <x v="1"/>
    <x v="1"/>
    <s v="100"/>
    <n v="16"/>
    <n v="243"/>
    <n v="243"/>
    <x v="0"/>
    <n v="16"/>
    <x v="0"/>
  </r>
  <r>
    <x v="11"/>
    <x v="0"/>
    <x v="1"/>
    <n v="75"/>
    <s v="177"/>
    <x v="1"/>
    <x v="1"/>
    <s v="124"/>
    <n v="17"/>
    <n v="250"/>
    <n v="250"/>
    <x v="0"/>
    <n v="17"/>
    <x v="0"/>
  </r>
  <r>
    <x v="11"/>
    <x v="1"/>
    <x v="1"/>
    <n v="75"/>
    <s v="132"/>
    <x v="0"/>
    <x v="0"/>
    <s v="81"/>
    <n v="17"/>
    <n v="299"/>
    <n v="299"/>
    <x v="0"/>
    <n v="17"/>
    <x v="0"/>
  </r>
  <r>
    <x v="7"/>
    <x v="0"/>
    <x v="1"/>
    <n v="75"/>
    <s v="128"/>
    <x v="0"/>
    <x v="0"/>
    <s v="89"/>
    <n v="17"/>
    <n v="211"/>
    <n v="211"/>
    <x v="0"/>
    <n v="17"/>
    <x v="0"/>
  </r>
  <r>
    <x v="17"/>
    <x v="1"/>
    <x v="1"/>
    <n v="75"/>
    <n v="147.5"/>
    <x v="1"/>
    <x v="1"/>
    <s v="97"/>
    <n v="17"/>
    <n v="261"/>
    <n v="261"/>
    <x v="0"/>
    <n v="17"/>
    <x v="0"/>
  </r>
  <r>
    <x v="0"/>
    <x v="1"/>
    <x v="1"/>
    <n v="85"/>
    <s v="96"/>
    <x v="0"/>
    <x v="0"/>
    <s v="66"/>
    <n v="17"/>
    <n v="205"/>
    <n v="205"/>
    <x v="0"/>
    <n v="17"/>
    <x v="0"/>
  </r>
  <r>
    <x v="14"/>
    <x v="0"/>
    <x v="1"/>
    <n v="70"/>
    <s v="127"/>
    <x v="0"/>
    <x v="0"/>
    <s v="79"/>
    <n v="17"/>
    <n v="177"/>
    <n v="177"/>
    <x v="1"/>
    <n v="17"/>
    <x v="1"/>
  </r>
  <r>
    <x v="11"/>
    <x v="0"/>
    <x v="1"/>
    <n v="62"/>
    <s v="113"/>
    <x v="0"/>
    <x v="0"/>
    <s v="79"/>
    <n v="17"/>
    <n v="218"/>
    <n v="218"/>
    <x v="0"/>
    <n v="17"/>
    <x v="0"/>
  </r>
  <r>
    <x v="33"/>
    <x v="0"/>
    <x v="1"/>
    <n v="57"/>
    <s v="142"/>
    <x v="1"/>
    <x v="1"/>
    <s v="76"/>
    <n v="18"/>
    <n v="235"/>
    <n v="235"/>
    <x v="0"/>
    <n v="18"/>
    <x v="0"/>
  </r>
  <r>
    <x v="1"/>
    <x v="0"/>
    <x v="1"/>
    <n v="77"/>
    <s v="124"/>
    <x v="0"/>
    <x v="0"/>
    <s v="84"/>
    <n v="18"/>
    <n v="176"/>
    <n v="176"/>
    <x v="1"/>
    <n v="18"/>
    <x v="1"/>
  </r>
  <r>
    <x v="12"/>
    <x v="1"/>
    <x v="1"/>
    <n v="75"/>
    <s v="131"/>
    <x v="0"/>
    <x v="0"/>
    <s v="84"/>
    <n v="18"/>
    <n v="290"/>
    <n v="290"/>
    <x v="0"/>
    <n v="18"/>
    <x v="0"/>
  </r>
  <r>
    <x v="3"/>
    <x v="1"/>
    <x v="1"/>
    <n v="80"/>
    <s v="126"/>
    <x v="0"/>
    <x v="0"/>
    <s v="73"/>
    <n v="18"/>
    <n v="219"/>
    <n v="219"/>
    <x v="0"/>
    <n v="18"/>
    <x v="0"/>
  </r>
  <r>
    <x v="14"/>
    <x v="1"/>
    <x v="1"/>
    <n v="72"/>
    <s v="111"/>
    <x v="0"/>
    <x v="0"/>
    <s v="70"/>
    <n v="18"/>
    <n v="292"/>
    <n v="292"/>
    <x v="0"/>
    <n v="18"/>
    <x v="0"/>
  </r>
  <r>
    <x v="34"/>
    <x v="0"/>
    <x v="1"/>
    <n v="100"/>
    <s v="145"/>
    <x v="1"/>
    <x v="1"/>
    <s v="74"/>
    <n v="18"/>
    <n v="439"/>
    <n v="439"/>
    <x v="0"/>
    <n v="18"/>
    <x v="0"/>
  </r>
  <r>
    <x v="27"/>
    <x v="1"/>
    <x v="1"/>
    <n v="80"/>
    <s v="146"/>
    <x v="1"/>
    <x v="1"/>
    <s v="94"/>
    <n v="18"/>
    <n v="176"/>
    <n v="176"/>
    <x v="1"/>
    <n v="18"/>
    <x v="1"/>
  </r>
  <r>
    <x v="23"/>
    <x v="0"/>
    <x v="1"/>
    <n v="80"/>
    <s v="122"/>
    <x v="0"/>
    <x v="0"/>
    <s v="78"/>
    <n v="19"/>
    <n v="231"/>
    <n v="231"/>
    <x v="0"/>
    <n v="19"/>
    <x v="0"/>
  </r>
  <r>
    <x v="13"/>
    <x v="0"/>
    <x v="1"/>
    <n v="65"/>
    <s v="122"/>
    <x v="0"/>
    <x v="0"/>
    <s v="87"/>
    <n v="19"/>
    <n v="233"/>
    <n v="233"/>
    <x v="0"/>
    <n v="19"/>
    <x v="0"/>
  </r>
  <r>
    <x v="26"/>
    <x v="1"/>
    <x v="1"/>
    <n v="91"/>
    <s v="111"/>
    <x v="0"/>
    <x v="0"/>
    <s v="56"/>
    <n v="20"/>
    <n v="180"/>
    <n v="180"/>
    <x v="1"/>
    <n v="20"/>
    <x v="1"/>
  </r>
  <r>
    <x v="34"/>
    <x v="1"/>
    <x v="1"/>
    <n v="76"/>
    <n v="112.5"/>
    <x v="0"/>
    <x v="0"/>
    <s v="60"/>
    <n v="20"/>
    <n v="300"/>
    <n v="300"/>
    <x v="0"/>
    <n v="20"/>
    <x v="0"/>
  </r>
  <r>
    <x v="12"/>
    <x v="1"/>
    <x v="1"/>
    <n v="82"/>
    <n v="112.5"/>
    <x v="0"/>
    <x v="0"/>
    <s v="60"/>
    <n v="20"/>
    <n v="250"/>
    <n v="250"/>
    <x v="0"/>
    <n v="20"/>
    <x v="0"/>
  </r>
  <r>
    <x v="12"/>
    <x v="1"/>
    <x v="1"/>
    <n v="65"/>
    <n v="115.5"/>
    <x v="0"/>
    <x v="0"/>
    <s v="62"/>
    <n v="20"/>
    <n v="218"/>
    <n v="218"/>
    <x v="0"/>
    <n v="20"/>
    <x v="0"/>
  </r>
  <r>
    <x v="9"/>
    <x v="0"/>
    <x v="1"/>
    <n v="70"/>
    <s v="101"/>
    <x v="0"/>
    <x v="0"/>
    <s v="62"/>
    <n v="20"/>
    <n v="148"/>
    <n v="148"/>
    <x v="1"/>
    <n v="20"/>
    <x v="1"/>
  </r>
  <r>
    <x v="4"/>
    <x v="1"/>
    <x v="1"/>
    <n v="95"/>
    <s v="120"/>
    <x v="0"/>
    <x v="0"/>
    <s v="62"/>
    <n v="20"/>
    <n v="174"/>
    <n v="174"/>
    <x v="1"/>
    <n v="20"/>
    <x v="1"/>
  </r>
  <r>
    <x v="5"/>
    <x v="1"/>
    <x v="1"/>
    <n v="60"/>
    <s v="99"/>
    <x v="0"/>
    <x v="0"/>
    <s v="62"/>
    <n v="20"/>
    <n v="276"/>
    <n v="276"/>
    <x v="0"/>
    <n v="20"/>
    <x v="0"/>
  </r>
  <r>
    <x v="14"/>
    <x v="1"/>
    <x v="1"/>
    <n v="92"/>
    <s v="128"/>
    <x v="0"/>
    <x v="0"/>
    <s v="64"/>
    <n v="20"/>
    <n v="246"/>
    <n v="246"/>
    <x v="0"/>
    <n v="20"/>
    <x v="0"/>
  </r>
  <r>
    <x v="9"/>
    <x v="1"/>
    <x v="1"/>
    <n v="82"/>
    <s v="97"/>
    <x v="0"/>
    <x v="0"/>
    <s v="64"/>
    <n v="20"/>
    <n v="269"/>
    <n v="269"/>
    <x v="0"/>
    <n v="20"/>
    <x v="0"/>
  </r>
  <r>
    <x v="32"/>
    <x v="0"/>
    <x v="1"/>
    <n v="85"/>
    <s v="114"/>
    <x v="0"/>
    <x v="0"/>
    <s v="64"/>
    <n v="20"/>
    <n v="261"/>
    <n v="261"/>
    <x v="0"/>
    <n v="20"/>
    <x v="0"/>
  </r>
  <r>
    <x v="12"/>
    <x v="1"/>
    <x v="1"/>
    <n v="75"/>
    <s v="100"/>
    <x v="0"/>
    <x v="0"/>
    <s v="64"/>
    <n v="20"/>
    <n v="161"/>
    <n v="161"/>
    <x v="1"/>
    <n v="20"/>
    <x v="1"/>
  </r>
  <r>
    <x v="27"/>
    <x v="1"/>
    <x v="1"/>
    <n v="80"/>
    <s v="102"/>
    <x v="0"/>
    <x v="0"/>
    <s v="64"/>
    <n v="20"/>
    <n v="262"/>
    <n v="262"/>
    <x v="0"/>
    <n v="20"/>
    <x v="0"/>
  </r>
  <r>
    <x v="4"/>
    <x v="0"/>
    <x v="1"/>
    <n v="62"/>
    <s v="104"/>
    <x v="0"/>
    <x v="0"/>
    <s v="64"/>
    <n v="20"/>
    <n v="193"/>
    <n v="193"/>
    <x v="1"/>
    <n v="20"/>
    <x v="1"/>
  </r>
  <r>
    <x v="13"/>
    <x v="1"/>
    <x v="1"/>
    <n v="60"/>
    <n v="95.5"/>
    <x v="0"/>
    <x v="0"/>
    <s v="64"/>
    <n v="20"/>
    <n v="182"/>
    <n v="182"/>
    <x v="1"/>
    <n v="20"/>
    <x v="1"/>
  </r>
  <r>
    <x v="11"/>
    <x v="1"/>
    <x v="1"/>
    <n v="74"/>
    <s v="114"/>
    <x v="0"/>
    <x v="0"/>
    <s v="64"/>
    <n v="20"/>
    <n v="215"/>
    <n v="215"/>
    <x v="0"/>
    <n v="20"/>
    <x v="0"/>
  </r>
  <r>
    <x v="22"/>
    <x v="0"/>
    <x v="1"/>
    <n v="69"/>
    <s v="116"/>
    <x v="0"/>
    <x v="0"/>
    <s v="64"/>
    <n v="20"/>
    <n v="243"/>
    <n v="243"/>
    <x v="0"/>
    <n v="20"/>
    <x v="0"/>
  </r>
  <r>
    <x v="9"/>
    <x v="0"/>
    <x v="1"/>
    <n v="65"/>
    <s v="104"/>
    <x v="0"/>
    <x v="0"/>
    <s v="64"/>
    <n v="20"/>
    <n v="253"/>
    <n v="253"/>
    <x v="0"/>
    <n v="20"/>
    <x v="0"/>
  </r>
  <r>
    <x v="34"/>
    <x v="0"/>
    <x v="1"/>
    <n v="62"/>
    <s v="102"/>
    <x v="0"/>
    <x v="0"/>
    <s v="68"/>
    <n v="20"/>
    <n v="294"/>
    <n v="294"/>
    <x v="0"/>
    <n v="20"/>
    <x v="0"/>
  </r>
  <r>
    <x v="5"/>
    <x v="1"/>
    <x v="1"/>
    <n v="90"/>
    <s v="107"/>
    <x v="0"/>
    <x v="0"/>
    <s v="68"/>
    <n v="20"/>
    <n v="265"/>
    <n v="265"/>
    <x v="0"/>
    <n v="20"/>
    <x v="0"/>
  </r>
  <r>
    <x v="12"/>
    <x v="1"/>
    <x v="1"/>
    <n v="110"/>
    <s v="117"/>
    <x v="0"/>
    <x v="0"/>
    <s v="68"/>
    <n v="20"/>
    <n v="203"/>
    <n v="203"/>
    <x v="0"/>
    <n v="20"/>
    <x v="0"/>
  </r>
  <r>
    <x v="22"/>
    <x v="0"/>
    <x v="1"/>
    <n v="70"/>
    <s v="100"/>
    <x v="0"/>
    <x v="0"/>
    <s v="68"/>
    <n v="20"/>
    <n v="262"/>
    <n v="262"/>
    <x v="0"/>
    <n v="20"/>
    <x v="0"/>
  </r>
  <r>
    <x v="1"/>
    <x v="0"/>
    <x v="1"/>
    <n v="78"/>
    <s v="116"/>
    <x v="0"/>
    <x v="0"/>
    <s v="68"/>
    <n v="20"/>
    <n v="239"/>
    <n v="239"/>
    <x v="0"/>
    <n v="20"/>
    <x v="0"/>
  </r>
  <r>
    <x v="6"/>
    <x v="1"/>
    <x v="1"/>
    <n v="65"/>
    <n v="112.5"/>
    <x v="0"/>
    <x v="0"/>
    <s v="68"/>
    <n v="20"/>
    <n v="200"/>
    <n v="200"/>
    <x v="0"/>
    <n v="20"/>
    <x v="0"/>
  </r>
  <r>
    <x v="20"/>
    <x v="1"/>
    <x v="1"/>
    <n v="76"/>
    <s v="142"/>
    <x v="1"/>
    <x v="1"/>
    <s v="68"/>
    <n v="20"/>
    <n v="270"/>
    <n v="270"/>
    <x v="0"/>
    <n v="20"/>
    <x v="0"/>
  </r>
  <r>
    <x v="6"/>
    <x v="1"/>
    <x v="1"/>
    <n v="76"/>
    <s v="115"/>
    <x v="0"/>
    <x v="0"/>
    <s v="72"/>
    <n v="20"/>
    <n v="223"/>
    <n v="223"/>
    <x v="0"/>
    <n v="20"/>
    <x v="0"/>
  </r>
  <r>
    <x v="1"/>
    <x v="0"/>
    <x v="1"/>
    <n v="75"/>
    <s v="111"/>
    <x v="0"/>
    <x v="0"/>
    <s v="72"/>
    <n v="20"/>
    <n v="246"/>
    <n v="246"/>
    <x v="0"/>
    <n v="20"/>
    <x v="0"/>
  </r>
  <r>
    <x v="9"/>
    <x v="1"/>
    <x v="1"/>
    <n v="85"/>
    <s v="122"/>
    <x v="0"/>
    <x v="0"/>
    <s v="72"/>
    <n v="20"/>
    <n v="149"/>
    <n v="149"/>
    <x v="1"/>
    <n v="20"/>
    <x v="1"/>
  </r>
  <r>
    <x v="1"/>
    <x v="1"/>
    <x v="1"/>
    <n v="75"/>
    <s v="109"/>
    <x v="0"/>
    <x v="0"/>
    <s v="72"/>
    <n v="20"/>
    <n v="217"/>
    <n v="217"/>
    <x v="0"/>
    <n v="20"/>
    <x v="0"/>
  </r>
  <r>
    <x v="27"/>
    <x v="0"/>
    <x v="1"/>
    <n v="65"/>
    <s v="123"/>
    <x v="0"/>
    <x v="0"/>
    <s v="72"/>
    <n v="20"/>
    <n v="260"/>
    <n v="260"/>
    <x v="0"/>
    <n v="20"/>
    <x v="0"/>
  </r>
  <r>
    <x v="11"/>
    <x v="0"/>
    <x v="1"/>
    <n v="72"/>
    <s v="120"/>
    <x v="0"/>
    <x v="0"/>
    <s v="72"/>
    <n v="20"/>
    <n v="212"/>
    <n v="212"/>
    <x v="0"/>
    <n v="20"/>
    <x v="0"/>
  </r>
  <r>
    <x v="9"/>
    <x v="1"/>
    <x v="1"/>
    <n v="75"/>
    <s v="106"/>
    <x v="0"/>
    <x v="0"/>
    <s v="72"/>
    <n v="20"/>
    <n v="190"/>
    <n v="190"/>
    <x v="1"/>
    <n v="20"/>
    <x v="1"/>
  </r>
  <r>
    <x v="27"/>
    <x v="0"/>
    <x v="1"/>
    <n v="60"/>
    <s v="129"/>
    <x v="0"/>
    <x v="0"/>
    <s v="72"/>
    <n v="20"/>
    <n v="244"/>
    <n v="244"/>
    <x v="0"/>
    <n v="20"/>
    <x v="0"/>
  </r>
  <r>
    <x v="13"/>
    <x v="1"/>
    <x v="1"/>
    <n v="75"/>
    <s v="130"/>
    <x v="0"/>
    <x v="0"/>
    <s v="72"/>
    <n v="20"/>
    <n v="237"/>
    <n v="237"/>
    <x v="0"/>
    <n v="20"/>
    <x v="0"/>
  </r>
  <r>
    <x v="1"/>
    <x v="1"/>
    <x v="1"/>
    <n v="88"/>
    <s v="111"/>
    <x v="0"/>
    <x v="0"/>
    <s v="72"/>
    <n v="20"/>
    <n v="255"/>
    <n v="255"/>
    <x v="0"/>
    <n v="20"/>
    <x v="0"/>
  </r>
  <r>
    <x v="32"/>
    <x v="1"/>
    <x v="1"/>
    <n v="110"/>
    <s v="138"/>
    <x v="0"/>
    <x v="0"/>
    <s v="72"/>
    <n v="20"/>
    <n v="202"/>
    <n v="202"/>
    <x v="0"/>
    <n v="20"/>
    <x v="0"/>
  </r>
  <r>
    <x v="23"/>
    <x v="0"/>
    <x v="1"/>
    <n v="70"/>
    <n v="107.5"/>
    <x v="0"/>
    <x v="0"/>
    <s v="72"/>
    <n v="20"/>
    <n v="195"/>
    <n v="195"/>
    <x v="1"/>
    <n v="20"/>
    <x v="1"/>
  </r>
  <r>
    <x v="15"/>
    <x v="1"/>
    <x v="1"/>
    <n v="75"/>
    <s v="116"/>
    <x v="0"/>
    <x v="0"/>
    <s v="72"/>
    <n v="20"/>
    <n v="195"/>
    <n v="195"/>
    <x v="1"/>
    <n v="20"/>
    <x v="1"/>
  </r>
  <r>
    <x v="1"/>
    <x v="0"/>
    <x v="1"/>
    <n v="60"/>
    <s v="119"/>
    <x v="0"/>
    <x v="0"/>
    <s v="72"/>
    <n v="20"/>
    <n v="212"/>
    <n v="212"/>
    <x v="0"/>
    <n v="20"/>
    <x v="0"/>
  </r>
  <r>
    <x v="34"/>
    <x v="1"/>
    <x v="1"/>
    <n v="85"/>
    <s v="110"/>
    <x v="0"/>
    <x v="0"/>
    <s v="72"/>
    <n v="20"/>
    <n v="304"/>
    <n v="304"/>
    <x v="0"/>
    <n v="20"/>
    <x v="0"/>
  </r>
  <r>
    <x v="1"/>
    <x v="0"/>
    <x v="1"/>
    <n v="67"/>
    <s v="111"/>
    <x v="0"/>
    <x v="0"/>
    <s v="72"/>
    <n v="20"/>
    <n v="207"/>
    <n v="207"/>
    <x v="0"/>
    <n v="20"/>
    <x v="0"/>
  </r>
  <r>
    <x v="8"/>
    <x v="0"/>
    <x v="1"/>
    <n v="95"/>
    <s v="116"/>
    <x v="0"/>
    <x v="0"/>
    <s v="72"/>
    <n v="20"/>
    <n v="243"/>
    <n v="243"/>
    <x v="0"/>
    <n v="20"/>
    <x v="0"/>
  </r>
  <r>
    <x v="12"/>
    <x v="0"/>
    <x v="1"/>
    <n v="70"/>
    <s v="110"/>
    <x v="0"/>
    <x v="0"/>
    <s v="72"/>
    <n v="20"/>
    <n v="200"/>
    <n v="200"/>
    <x v="0"/>
    <n v="20"/>
    <x v="0"/>
  </r>
  <r>
    <x v="27"/>
    <x v="0"/>
    <x v="1"/>
    <n v="82"/>
    <s v="122"/>
    <x v="0"/>
    <x v="0"/>
    <s v="72"/>
    <n v="20"/>
    <n v="195"/>
    <n v="195"/>
    <x v="1"/>
    <n v="20"/>
    <x v="1"/>
  </r>
  <r>
    <x v="13"/>
    <x v="1"/>
    <x v="1"/>
    <n v="90"/>
    <s v="124"/>
    <x v="0"/>
    <x v="0"/>
    <s v="76"/>
    <n v="20"/>
    <n v="197"/>
    <n v="197"/>
    <x v="1"/>
    <n v="20"/>
    <x v="1"/>
  </r>
  <r>
    <x v="0"/>
    <x v="1"/>
    <x v="1"/>
    <n v="70"/>
    <s v="125"/>
    <x v="0"/>
    <x v="0"/>
    <s v="76"/>
    <n v="20"/>
    <n v="242"/>
    <n v="242"/>
    <x v="0"/>
    <n v="20"/>
    <x v="0"/>
  </r>
  <r>
    <x v="19"/>
    <x v="0"/>
    <x v="1"/>
    <n v="75"/>
    <s v="124"/>
    <x v="0"/>
    <x v="0"/>
    <s v="76"/>
    <n v="20"/>
    <n v="226"/>
    <n v="226"/>
    <x v="0"/>
    <n v="20"/>
    <x v="0"/>
  </r>
  <r>
    <x v="3"/>
    <x v="1"/>
    <x v="1"/>
    <n v="64"/>
    <s v="119"/>
    <x v="0"/>
    <x v="0"/>
    <s v="76"/>
    <n v="20"/>
    <n v="304"/>
    <n v="304"/>
    <x v="0"/>
    <n v="20"/>
    <x v="0"/>
  </r>
  <r>
    <x v="12"/>
    <x v="1"/>
    <x v="1"/>
    <n v="80"/>
    <s v="128"/>
    <x v="0"/>
    <x v="0"/>
    <s v="76"/>
    <n v="20"/>
    <n v="248"/>
    <n v="248"/>
    <x v="0"/>
    <n v="20"/>
    <x v="0"/>
  </r>
  <r>
    <x v="7"/>
    <x v="0"/>
    <x v="1"/>
    <n v="82"/>
    <s v="135"/>
    <x v="0"/>
    <x v="0"/>
    <s v="76"/>
    <n v="20"/>
    <n v="278"/>
    <n v="278"/>
    <x v="0"/>
    <n v="20"/>
    <x v="0"/>
  </r>
  <r>
    <x v="1"/>
    <x v="0"/>
    <x v="1"/>
    <n v="94"/>
    <s v="99"/>
    <x v="0"/>
    <x v="0"/>
    <s v="76"/>
    <n v="20"/>
    <n v="202"/>
    <n v="202"/>
    <x v="0"/>
    <n v="20"/>
    <x v="0"/>
  </r>
  <r>
    <x v="13"/>
    <x v="0"/>
    <x v="1"/>
    <n v="70"/>
    <s v="114"/>
    <x v="0"/>
    <x v="0"/>
    <s v="76"/>
    <n v="20"/>
    <n v="332"/>
    <n v="332"/>
    <x v="0"/>
    <n v="20"/>
    <x v="0"/>
  </r>
  <r>
    <x v="7"/>
    <x v="0"/>
    <x v="1"/>
    <n v="75"/>
    <s v="132"/>
    <x v="0"/>
    <x v="0"/>
    <s v="76"/>
    <n v="20"/>
    <n v="189"/>
    <n v="189"/>
    <x v="1"/>
    <n v="20"/>
    <x v="1"/>
  </r>
  <r>
    <x v="5"/>
    <x v="0"/>
    <x v="1"/>
    <n v="68"/>
    <s v="111"/>
    <x v="0"/>
    <x v="0"/>
    <s v="76"/>
    <n v="20"/>
    <n v="275"/>
    <n v="275"/>
    <x v="0"/>
    <n v="20"/>
    <x v="0"/>
  </r>
  <r>
    <x v="3"/>
    <x v="0"/>
    <x v="1"/>
    <n v="66"/>
    <n v="114.5"/>
    <x v="0"/>
    <x v="0"/>
    <s v="76"/>
    <n v="20"/>
    <n v="184"/>
    <n v="184"/>
    <x v="1"/>
    <n v="20"/>
    <x v="1"/>
  </r>
  <r>
    <x v="1"/>
    <x v="1"/>
    <x v="1"/>
    <n v="68"/>
    <n v="117.5"/>
    <x v="0"/>
    <x v="0"/>
    <s v="76"/>
    <n v="20"/>
    <n v="311"/>
    <n v="311"/>
    <x v="0"/>
    <n v="20"/>
    <x v="0"/>
  </r>
  <r>
    <x v="32"/>
    <x v="0"/>
    <x v="1"/>
    <n v="100"/>
    <s v="126"/>
    <x v="0"/>
    <x v="0"/>
    <s v="76"/>
    <n v="20"/>
    <n v="231"/>
    <n v="231"/>
    <x v="0"/>
    <n v="20"/>
    <x v="0"/>
  </r>
  <r>
    <x v="2"/>
    <x v="0"/>
    <x v="1"/>
    <n v="63"/>
    <s v="124"/>
    <x v="0"/>
    <x v="0"/>
    <s v="76"/>
    <n v="20"/>
    <n v="290"/>
    <n v="290"/>
    <x v="0"/>
    <n v="20"/>
    <x v="0"/>
  </r>
  <r>
    <x v="13"/>
    <x v="0"/>
    <x v="1"/>
    <n v="70"/>
    <s v="117"/>
    <x v="0"/>
    <x v="0"/>
    <s v="76"/>
    <n v="20"/>
    <n v="211"/>
    <n v="211"/>
    <x v="0"/>
    <n v="20"/>
    <x v="0"/>
  </r>
  <r>
    <x v="11"/>
    <x v="0"/>
    <x v="1"/>
    <n v="75"/>
    <n v="127.5"/>
    <x v="0"/>
    <x v="0"/>
    <s v="80"/>
    <n v="20"/>
    <n v="245"/>
    <n v="245"/>
    <x v="0"/>
    <n v="20"/>
    <x v="0"/>
  </r>
  <r>
    <x v="28"/>
    <x v="1"/>
    <x v="1"/>
    <n v="88"/>
    <s v="134"/>
    <x v="0"/>
    <x v="0"/>
    <s v="80"/>
    <n v="20"/>
    <n v="239"/>
    <n v="239"/>
    <x v="0"/>
    <n v="20"/>
    <x v="0"/>
  </r>
  <r>
    <x v="9"/>
    <x v="1"/>
    <x v="1"/>
    <n v="81"/>
    <s v="120"/>
    <x v="0"/>
    <x v="0"/>
    <s v="80"/>
    <n v="20"/>
    <n v="240"/>
    <n v="240"/>
    <x v="0"/>
    <n v="20"/>
    <x v="0"/>
  </r>
  <r>
    <x v="1"/>
    <x v="0"/>
    <x v="1"/>
    <n v="75"/>
    <s v="117"/>
    <x v="0"/>
    <x v="0"/>
    <s v="80"/>
    <n v="20"/>
    <n v="207"/>
    <n v="207"/>
    <x v="0"/>
    <n v="20"/>
    <x v="0"/>
  </r>
  <r>
    <x v="4"/>
    <x v="0"/>
    <x v="1"/>
    <n v="80"/>
    <n v="127.5"/>
    <x v="0"/>
    <x v="0"/>
    <s v="80"/>
    <n v="20"/>
    <n v="250"/>
    <n v="250"/>
    <x v="0"/>
    <n v="20"/>
    <x v="0"/>
  </r>
  <r>
    <x v="22"/>
    <x v="0"/>
    <x v="1"/>
    <n v="90"/>
    <s v="132"/>
    <x v="0"/>
    <x v="0"/>
    <s v="80"/>
    <n v="20"/>
    <n v="258"/>
    <n v="258"/>
    <x v="0"/>
    <n v="20"/>
    <x v="0"/>
  </r>
  <r>
    <x v="15"/>
    <x v="0"/>
    <x v="1"/>
    <n v="95"/>
    <s v="118"/>
    <x v="0"/>
    <x v="0"/>
    <s v="80"/>
    <n v="20"/>
    <n v="250"/>
    <n v="250"/>
    <x v="0"/>
    <n v="20"/>
    <x v="0"/>
  </r>
  <r>
    <x v="3"/>
    <x v="0"/>
    <x v="1"/>
    <n v="60"/>
    <n v="112.5"/>
    <x v="0"/>
    <x v="0"/>
    <s v="80"/>
    <n v="20"/>
    <n v="220"/>
    <n v="220"/>
    <x v="0"/>
    <n v="20"/>
    <x v="0"/>
  </r>
  <r>
    <x v="22"/>
    <x v="0"/>
    <x v="1"/>
    <n v="72"/>
    <s v="134"/>
    <x v="0"/>
    <x v="0"/>
    <s v="80"/>
    <n v="20"/>
    <n v="167"/>
    <n v="167"/>
    <x v="1"/>
    <n v="20"/>
    <x v="1"/>
  </r>
  <r>
    <x v="27"/>
    <x v="1"/>
    <x v="1"/>
    <n v="75"/>
    <s v="128"/>
    <x v="0"/>
    <x v="0"/>
    <s v="80"/>
    <n v="20"/>
    <n v="168"/>
    <n v="168"/>
    <x v="1"/>
    <n v="20"/>
    <x v="1"/>
  </r>
  <r>
    <x v="6"/>
    <x v="0"/>
    <x v="1"/>
    <n v="63"/>
    <n v="114.5"/>
    <x v="0"/>
    <x v="0"/>
    <s v="80"/>
    <n v="20"/>
    <n v="272"/>
    <n v="272"/>
    <x v="0"/>
    <n v="20"/>
    <x v="0"/>
  </r>
  <r>
    <x v="28"/>
    <x v="0"/>
    <x v="1"/>
    <n v="78"/>
    <s v="135"/>
    <x v="0"/>
    <x v="0"/>
    <s v="80"/>
    <n v="20"/>
    <n v="248"/>
    <n v="248"/>
    <x v="0"/>
    <n v="20"/>
    <x v="0"/>
  </r>
  <r>
    <x v="18"/>
    <x v="0"/>
    <x v="1"/>
    <n v="87"/>
    <s v="134"/>
    <x v="0"/>
    <x v="0"/>
    <s v="80"/>
    <n v="20"/>
    <n v="260"/>
    <n v="260"/>
    <x v="0"/>
    <n v="20"/>
    <x v="0"/>
  </r>
  <r>
    <x v="3"/>
    <x v="0"/>
    <x v="1"/>
    <n v="65"/>
    <s v="110"/>
    <x v="0"/>
    <x v="0"/>
    <s v="80"/>
    <n v="20"/>
    <n v="225"/>
    <n v="225"/>
    <x v="0"/>
    <n v="20"/>
    <x v="0"/>
  </r>
  <r>
    <x v="15"/>
    <x v="1"/>
    <x v="1"/>
    <n v="75"/>
    <s v="135"/>
    <x v="0"/>
    <x v="0"/>
    <s v="80"/>
    <n v="20"/>
    <n v="282"/>
    <n v="282"/>
    <x v="0"/>
    <n v="20"/>
    <x v="0"/>
  </r>
  <r>
    <x v="22"/>
    <x v="1"/>
    <x v="1"/>
    <n v="72"/>
    <s v="115"/>
    <x v="0"/>
    <x v="0"/>
    <s v="80"/>
    <n v="20"/>
    <n v="232"/>
    <n v="232"/>
    <x v="0"/>
    <n v="20"/>
    <x v="0"/>
  </r>
  <r>
    <x v="10"/>
    <x v="0"/>
    <x v="1"/>
    <n v="64"/>
    <s v="120"/>
    <x v="0"/>
    <x v="0"/>
    <s v="80"/>
    <n v="20"/>
    <n v="260"/>
    <n v="260"/>
    <x v="0"/>
    <n v="20"/>
    <x v="0"/>
  </r>
  <r>
    <x v="29"/>
    <x v="0"/>
    <x v="1"/>
    <n v="63"/>
    <s v="139"/>
    <x v="0"/>
    <x v="0"/>
    <s v="80"/>
    <n v="20"/>
    <n v="295"/>
    <n v="295"/>
    <x v="0"/>
    <n v="20"/>
    <x v="0"/>
  </r>
  <r>
    <x v="9"/>
    <x v="0"/>
    <x v="1"/>
    <n v="85"/>
    <s v="106"/>
    <x v="0"/>
    <x v="0"/>
    <s v="80"/>
    <n v="20"/>
    <n v="195"/>
    <n v="195"/>
    <x v="1"/>
    <n v="20"/>
    <x v="1"/>
  </r>
  <r>
    <x v="17"/>
    <x v="0"/>
    <x v="1"/>
    <n v="62"/>
    <s v="139"/>
    <x v="0"/>
    <x v="0"/>
    <s v="80"/>
    <n v="20"/>
    <n v="199"/>
    <n v="199"/>
    <x v="1"/>
    <n v="20"/>
    <x v="1"/>
  </r>
  <r>
    <x v="5"/>
    <x v="1"/>
    <x v="1"/>
    <n v="90"/>
    <n v="112.5"/>
    <x v="0"/>
    <x v="0"/>
    <s v="80"/>
    <n v="20"/>
    <n v="245"/>
    <n v="245"/>
    <x v="0"/>
    <n v="20"/>
    <x v="0"/>
  </r>
  <r>
    <x v="6"/>
    <x v="0"/>
    <x v="1"/>
    <n v="65"/>
    <n v="107.5"/>
    <x v="0"/>
    <x v="0"/>
    <s v="80"/>
    <n v="20"/>
    <n v="309"/>
    <n v="309"/>
    <x v="0"/>
    <n v="20"/>
    <x v="0"/>
  </r>
  <r>
    <x v="2"/>
    <x v="0"/>
    <x v="1"/>
    <n v="78"/>
    <s v="110"/>
    <x v="0"/>
    <x v="0"/>
    <s v="80"/>
    <n v="20"/>
    <n v="207"/>
    <n v="207"/>
    <x v="0"/>
    <n v="20"/>
    <x v="0"/>
  </r>
  <r>
    <x v="15"/>
    <x v="0"/>
    <x v="1"/>
    <n v="100"/>
    <s v="110"/>
    <x v="0"/>
    <x v="0"/>
    <s v="80"/>
    <n v="20"/>
    <n v="215"/>
    <n v="215"/>
    <x v="0"/>
    <n v="20"/>
    <x v="0"/>
  </r>
  <r>
    <x v="6"/>
    <x v="0"/>
    <x v="1"/>
    <n v="100"/>
    <s v="142"/>
    <x v="1"/>
    <x v="1"/>
    <s v="80"/>
    <n v="20"/>
    <n v="205"/>
    <n v="205"/>
    <x v="0"/>
    <n v="20"/>
    <x v="0"/>
  </r>
  <r>
    <x v="13"/>
    <x v="0"/>
    <x v="1"/>
    <n v="64"/>
    <s v="131"/>
    <x v="0"/>
    <x v="0"/>
    <s v="80"/>
    <n v="20"/>
    <n v="228"/>
    <n v="228"/>
    <x v="0"/>
    <n v="20"/>
    <x v="0"/>
  </r>
  <r>
    <x v="1"/>
    <x v="0"/>
    <x v="1"/>
    <n v="72"/>
    <s v="126"/>
    <x v="0"/>
    <x v="0"/>
    <s v="80"/>
    <n v="20"/>
    <n v="234"/>
    <n v="234"/>
    <x v="0"/>
    <n v="20"/>
    <x v="0"/>
  </r>
  <r>
    <x v="8"/>
    <x v="1"/>
    <x v="1"/>
    <n v="86"/>
    <s v="125"/>
    <x v="0"/>
    <x v="0"/>
    <s v="80"/>
    <n v="20"/>
    <n v="216"/>
    <n v="216"/>
    <x v="0"/>
    <n v="20"/>
    <x v="0"/>
  </r>
  <r>
    <x v="22"/>
    <x v="1"/>
    <x v="1"/>
    <n v="75"/>
    <s v="114"/>
    <x v="0"/>
    <x v="0"/>
    <s v="80"/>
    <n v="20"/>
    <n v="254"/>
    <n v="254"/>
    <x v="0"/>
    <n v="20"/>
    <x v="0"/>
  </r>
  <r>
    <x v="7"/>
    <x v="1"/>
    <x v="1"/>
    <n v="60"/>
    <s v="120"/>
    <x v="0"/>
    <x v="0"/>
    <s v="80"/>
    <n v="20"/>
    <n v="277"/>
    <n v="277"/>
    <x v="0"/>
    <n v="20"/>
    <x v="0"/>
  </r>
  <r>
    <x v="5"/>
    <x v="1"/>
    <x v="1"/>
    <n v="60"/>
    <s v="115"/>
    <x v="0"/>
    <x v="0"/>
    <s v="80"/>
    <n v="20"/>
    <n v="200"/>
    <n v="200"/>
    <x v="0"/>
    <n v="20"/>
    <x v="0"/>
  </r>
  <r>
    <x v="1"/>
    <x v="1"/>
    <x v="1"/>
    <n v="78"/>
    <s v="119"/>
    <x v="0"/>
    <x v="0"/>
    <s v="80"/>
    <n v="20"/>
    <n v="198"/>
    <n v="198"/>
    <x v="1"/>
    <n v="20"/>
    <x v="1"/>
  </r>
  <r>
    <x v="28"/>
    <x v="0"/>
    <x v="1"/>
    <n v="77"/>
    <n v="134.5"/>
    <x v="0"/>
    <x v="0"/>
    <s v="80"/>
    <n v="20"/>
    <n v="291"/>
    <n v="291"/>
    <x v="0"/>
    <n v="20"/>
    <x v="0"/>
  </r>
  <r>
    <x v="30"/>
    <x v="0"/>
    <x v="1"/>
    <n v="70"/>
    <s v="138"/>
    <x v="0"/>
    <x v="0"/>
    <s v="80"/>
    <n v="20"/>
    <n v="163"/>
    <n v="163"/>
    <x v="1"/>
    <n v="20"/>
    <x v="1"/>
  </r>
  <r>
    <x v="12"/>
    <x v="0"/>
    <x v="1"/>
    <n v="72"/>
    <s v="111"/>
    <x v="0"/>
    <x v="0"/>
    <s v="80"/>
    <n v="20"/>
    <n v="179"/>
    <n v="179"/>
    <x v="1"/>
    <n v="20"/>
    <x v="1"/>
  </r>
  <r>
    <x v="7"/>
    <x v="1"/>
    <x v="1"/>
    <n v="83"/>
    <s v="130"/>
    <x v="0"/>
    <x v="0"/>
    <s v="80"/>
    <n v="20"/>
    <n v="346"/>
    <n v="346"/>
    <x v="0"/>
    <n v="20"/>
    <x v="0"/>
  </r>
  <r>
    <x v="34"/>
    <x v="1"/>
    <x v="1"/>
    <n v="72"/>
    <n v="122.5"/>
    <x v="0"/>
    <x v="0"/>
    <s v="80"/>
    <n v="20"/>
    <n v="226"/>
    <n v="226"/>
    <x v="0"/>
    <n v="20"/>
    <x v="0"/>
  </r>
  <r>
    <x v="13"/>
    <x v="1"/>
    <x v="1"/>
    <n v="96"/>
    <s v="130"/>
    <x v="0"/>
    <x v="0"/>
    <s v="80"/>
    <n v="20"/>
    <n v="213"/>
    <n v="213"/>
    <x v="0"/>
    <n v="20"/>
    <x v="0"/>
  </r>
  <r>
    <x v="18"/>
    <x v="0"/>
    <x v="1"/>
    <n v="68"/>
    <s v="115"/>
    <x v="0"/>
    <x v="0"/>
    <s v="80"/>
    <n v="20"/>
    <n v="311"/>
    <n v="311"/>
    <x v="0"/>
    <n v="20"/>
    <x v="0"/>
  </r>
  <r>
    <x v="1"/>
    <x v="0"/>
    <x v="1"/>
    <n v="65"/>
    <s v="129"/>
    <x v="0"/>
    <x v="0"/>
    <s v="80"/>
    <n v="20"/>
    <n v="241"/>
    <n v="241"/>
    <x v="0"/>
    <n v="20"/>
    <x v="0"/>
  </r>
  <r>
    <x v="30"/>
    <x v="1"/>
    <x v="1"/>
    <n v="70"/>
    <s v="125"/>
    <x v="0"/>
    <x v="0"/>
    <s v="80"/>
    <n v="20"/>
    <n v="251"/>
    <n v="251"/>
    <x v="0"/>
    <n v="20"/>
    <x v="0"/>
  </r>
  <r>
    <x v="6"/>
    <x v="0"/>
    <x v="1"/>
    <n v="67"/>
    <s v="138"/>
    <x v="0"/>
    <x v="0"/>
    <s v="84"/>
    <n v="20"/>
    <n v="245"/>
    <n v="245"/>
    <x v="0"/>
    <n v="20"/>
    <x v="0"/>
  </r>
  <r>
    <x v="14"/>
    <x v="0"/>
    <x v="1"/>
    <n v="85"/>
    <s v="133"/>
    <x v="0"/>
    <x v="0"/>
    <s v="84"/>
    <n v="20"/>
    <n v="278"/>
    <n v="278"/>
    <x v="0"/>
    <n v="20"/>
    <x v="0"/>
  </r>
  <r>
    <x v="32"/>
    <x v="0"/>
    <x v="1"/>
    <n v="65"/>
    <s v="126"/>
    <x v="0"/>
    <x v="0"/>
    <s v="84"/>
    <n v="20"/>
    <n v="329"/>
    <n v="329"/>
    <x v="0"/>
    <n v="20"/>
    <x v="0"/>
  </r>
  <r>
    <x v="11"/>
    <x v="0"/>
    <x v="1"/>
    <n v="65"/>
    <n v="134.5"/>
    <x v="0"/>
    <x v="0"/>
    <s v="84"/>
    <n v="20"/>
    <n v="210"/>
    <n v="210"/>
    <x v="0"/>
    <n v="20"/>
    <x v="0"/>
  </r>
  <r>
    <x v="11"/>
    <x v="1"/>
    <x v="1"/>
    <n v="120"/>
    <s v="130"/>
    <x v="0"/>
    <x v="0"/>
    <s v="84"/>
    <n v="20"/>
    <n v="271"/>
    <n v="271"/>
    <x v="0"/>
    <n v="20"/>
    <x v="0"/>
  </r>
  <r>
    <x v="8"/>
    <x v="0"/>
    <x v="1"/>
    <n v="80"/>
    <s v="129"/>
    <x v="0"/>
    <x v="0"/>
    <s v="84"/>
    <n v="20"/>
    <n v="252"/>
    <n v="252"/>
    <x v="0"/>
    <n v="20"/>
    <x v="0"/>
  </r>
  <r>
    <x v="12"/>
    <x v="1"/>
    <x v="1"/>
    <n v="94"/>
    <s v="120"/>
    <x v="0"/>
    <x v="0"/>
    <s v="84"/>
    <n v="20"/>
    <n v="211"/>
    <n v="211"/>
    <x v="0"/>
    <n v="20"/>
    <x v="0"/>
  </r>
  <r>
    <x v="17"/>
    <x v="0"/>
    <x v="1"/>
    <n v="80"/>
    <s v="127"/>
    <x v="0"/>
    <x v="0"/>
    <s v="84"/>
    <n v="20"/>
    <n v="236"/>
    <n v="236"/>
    <x v="0"/>
    <n v="20"/>
    <x v="0"/>
  </r>
  <r>
    <x v="29"/>
    <x v="0"/>
    <x v="1"/>
    <n v="66"/>
    <s v="124"/>
    <x v="0"/>
    <x v="0"/>
    <s v="84"/>
    <n v="20"/>
    <n v="185"/>
    <n v="185"/>
    <x v="1"/>
    <n v="20"/>
    <x v="1"/>
  </r>
  <r>
    <x v="25"/>
    <x v="1"/>
    <x v="1"/>
    <n v="64"/>
    <n v="131.5"/>
    <x v="0"/>
    <x v="0"/>
    <s v="84"/>
    <n v="20"/>
    <n v="185"/>
    <n v="185"/>
    <x v="1"/>
    <n v="20"/>
    <x v="1"/>
  </r>
  <r>
    <x v="0"/>
    <x v="0"/>
    <x v="1"/>
    <n v="90"/>
    <s v="133"/>
    <x v="0"/>
    <x v="0"/>
    <s v="84"/>
    <n v="20"/>
    <n v="298"/>
    <n v="298"/>
    <x v="0"/>
    <n v="20"/>
    <x v="0"/>
  </r>
  <r>
    <x v="32"/>
    <x v="0"/>
    <x v="1"/>
    <n v="70"/>
    <s v="130"/>
    <x v="0"/>
    <x v="0"/>
    <s v="84"/>
    <n v="20"/>
    <n v="256"/>
    <n v="256"/>
    <x v="0"/>
    <n v="20"/>
    <x v="0"/>
  </r>
  <r>
    <x v="29"/>
    <x v="0"/>
    <x v="1"/>
    <n v="75"/>
    <n v="151.5"/>
    <x v="1"/>
    <x v="1"/>
    <s v="88"/>
    <n v="20"/>
    <n v="194"/>
    <n v="194"/>
    <x v="1"/>
    <n v="20"/>
    <x v="1"/>
  </r>
  <r>
    <x v="0"/>
    <x v="1"/>
    <x v="1"/>
    <n v="75"/>
    <s v="133"/>
    <x v="0"/>
    <x v="0"/>
    <s v="88"/>
    <n v="20"/>
    <n v="187"/>
    <n v="187"/>
    <x v="1"/>
    <n v="20"/>
    <x v="1"/>
  </r>
  <r>
    <x v="17"/>
    <x v="1"/>
    <x v="1"/>
    <n v="95"/>
    <s v="144"/>
    <x v="1"/>
    <x v="1"/>
    <s v="88"/>
    <n v="20"/>
    <n v="235"/>
    <n v="235"/>
    <x v="0"/>
    <n v="20"/>
    <x v="0"/>
  </r>
  <r>
    <x v="1"/>
    <x v="1"/>
    <x v="1"/>
    <n v="66"/>
    <s v="147"/>
    <x v="1"/>
    <x v="1"/>
    <s v="88"/>
    <n v="20"/>
    <n v="184"/>
    <n v="184"/>
    <x v="1"/>
    <n v="20"/>
    <x v="1"/>
  </r>
  <r>
    <x v="18"/>
    <x v="1"/>
    <x v="1"/>
    <n v="90"/>
    <s v="129"/>
    <x v="0"/>
    <x v="0"/>
    <s v="88"/>
    <n v="20"/>
    <n v="243"/>
    <n v="243"/>
    <x v="0"/>
    <n v="20"/>
    <x v="0"/>
  </r>
  <r>
    <x v="2"/>
    <x v="0"/>
    <x v="1"/>
    <n v="75"/>
    <s v="136"/>
    <x v="0"/>
    <x v="0"/>
    <s v="88"/>
    <n v="20"/>
    <n v="200"/>
    <n v="200"/>
    <x v="0"/>
    <n v="20"/>
    <x v="0"/>
  </r>
  <r>
    <x v="7"/>
    <x v="0"/>
    <x v="1"/>
    <n v="75"/>
    <s v="150"/>
    <x v="1"/>
    <x v="1"/>
    <s v="88"/>
    <n v="20"/>
    <n v="247"/>
    <n v="247"/>
    <x v="0"/>
    <n v="20"/>
    <x v="0"/>
  </r>
  <r>
    <x v="18"/>
    <x v="0"/>
    <x v="1"/>
    <n v="75"/>
    <s v="134"/>
    <x v="0"/>
    <x v="0"/>
    <s v="88"/>
    <n v="20"/>
    <n v="193"/>
    <n v="193"/>
    <x v="1"/>
    <n v="20"/>
    <x v="1"/>
  </r>
  <r>
    <x v="33"/>
    <x v="0"/>
    <x v="1"/>
    <n v="69"/>
    <s v="145"/>
    <x v="1"/>
    <x v="1"/>
    <s v="88"/>
    <n v="20"/>
    <n v="273"/>
    <n v="273"/>
    <x v="0"/>
    <n v="20"/>
    <x v="0"/>
  </r>
  <r>
    <x v="12"/>
    <x v="0"/>
    <x v="1"/>
    <n v="110"/>
    <s v="137"/>
    <x v="0"/>
    <x v="0"/>
    <s v="88"/>
    <n v="20"/>
    <n v="275"/>
    <n v="275"/>
    <x v="0"/>
    <n v="20"/>
    <x v="0"/>
  </r>
  <r>
    <x v="18"/>
    <x v="0"/>
    <x v="1"/>
    <n v="60"/>
    <s v="145"/>
    <x v="1"/>
    <x v="1"/>
    <s v="88"/>
    <n v="20"/>
    <n v="211"/>
    <n v="211"/>
    <x v="0"/>
    <n v="20"/>
    <x v="0"/>
  </r>
  <r>
    <x v="3"/>
    <x v="0"/>
    <x v="1"/>
    <n v="80"/>
    <s v="133"/>
    <x v="0"/>
    <x v="0"/>
    <s v="88"/>
    <n v="20"/>
    <n v="238"/>
    <n v="238"/>
    <x v="0"/>
    <n v="20"/>
    <x v="0"/>
  </r>
  <r>
    <x v="5"/>
    <x v="1"/>
    <x v="1"/>
    <n v="82"/>
    <s v="138"/>
    <x v="0"/>
    <x v="0"/>
    <s v="88"/>
    <n v="20"/>
    <n v="276"/>
    <n v="276"/>
    <x v="0"/>
    <n v="20"/>
    <x v="0"/>
  </r>
  <r>
    <x v="15"/>
    <x v="0"/>
    <x v="1"/>
    <n v="77"/>
    <s v="126"/>
    <x v="0"/>
    <x v="0"/>
    <s v="88"/>
    <n v="20"/>
    <n v="220"/>
    <n v="220"/>
    <x v="0"/>
    <n v="20"/>
    <x v="0"/>
  </r>
  <r>
    <x v="32"/>
    <x v="0"/>
    <x v="1"/>
    <n v="68"/>
    <s v="158"/>
    <x v="1"/>
    <x v="1"/>
    <s v="88"/>
    <n v="20"/>
    <n v="233"/>
    <n v="233"/>
    <x v="0"/>
    <n v="20"/>
    <x v="0"/>
  </r>
  <r>
    <x v="5"/>
    <x v="0"/>
    <x v="1"/>
    <n v="75"/>
    <s v="143"/>
    <x v="1"/>
    <x v="1"/>
    <s v="88"/>
    <n v="20"/>
    <n v="192"/>
    <n v="192"/>
    <x v="1"/>
    <n v="20"/>
    <x v="1"/>
  </r>
  <r>
    <x v="5"/>
    <x v="0"/>
    <x v="1"/>
    <n v="65"/>
    <n v="147.5"/>
    <x v="1"/>
    <x v="1"/>
    <s v="88"/>
    <n v="20"/>
    <n v="240"/>
    <n v="240"/>
    <x v="0"/>
    <n v="20"/>
    <x v="0"/>
  </r>
  <r>
    <x v="22"/>
    <x v="0"/>
    <x v="1"/>
    <n v="67"/>
    <s v="125"/>
    <x v="0"/>
    <x v="0"/>
    <s v="88"/>
    <n v="20"/>
    <n v="239"/>
    <n v="239"/>
    <x v="0"/>
    <n v="20"/>
    <x v="0"/>
  </r>
  <r>
    <x v="34"/>
    <x v="0"/>
    <x v="1"/>
    <n v="96"/>
    <s v="143"/>
    <x v="1"/>
    <x v="1"/>
    <s v="88"/>
    <n v="20"/>
    <n v="290"/>
    <n v="290"/>
    <x v="0"/>
    <n v="20"/>
    <x v="0"/>
  </r>
  <r>
    <x v="5"/>
    <x v="0"/>
    <x v="1"/>
    <n v="80"/>
    <n v="129.5"/>
    <x v="0"/>
    <x v="0"/>
    <s v="88"/>
    <n v="20"/>
    <n v="187"/>
    <n v="187"/>
    <x v="1"/>
    <n v="20"/>
    <x v="1"/>
  </r>
  <r>
    <x v="15"/>
    <x v="0"/>
    <x v="1"/>
    <n v="80"/>
    <s v="133"/>
    <x v="0"/>
    <x v="0"/>
    <s v="92"/>
    <n v="20"/>
    <n v="253"/>
    <n v="253"/>
    <x v="0"/>
    <n v="20"/>
    <x v="0"/>
  </r>
  <r>
    <x v="3"/>
    <x v="1"/>
    <x v="1"/>
    <n v="80"/>
    <s v="141"/>
    <x v="1"/>
    <x v="1"/>
    <s v="92"/>
    <n v="20"/>
    <n v="199"/>
    <n v="199"/>
    <x v="1"/>
    <n v="20"/>
    <x v="1"/>
  </r>
  <r>
    <x v="5"/>
    <x v="1"/>
    <x v="1"/>
    <n v="88"/>
    <s v="129"/>
    <x v="0"/>
    <x v="0"/>
    <s v="92"/>
    <n v="20"/>
    <n v="201"/>
    <n v="201"/>
    <x v="0"/>
    <n v="20"/>
    <x v="0"/>
  </r>
  <r>
    <x v="4"/>
    <x v="0"/>
    <x v="1"/>
    <n v="70"/>
    <n v="131.5"/>
    <x v="0"/>
    <x v="0"/>
    <s v="92"/>
    <n v="20"/>
    <n v="262"/>
    <n v="262"/>
    <x v="0"/>
    <n v="20"/>
    <x v="0"/>
  </r>
  <r>
    <x v="31"/>
    <x v="0"/>
    <x v="1"/>
    <n v="75"/>
    <s v="156"/>
    <x v="1"/>
    <x v="1"/>
    <s v="92"/>
    <n v="20"/>
    <n v="183"/>
    <n v="183"/>
    <x v="1"/>
    <n v="20"/>
    <x v="1"/>
  </r>
  <r>
    <x v="18"/>
    <x v="0"/>
    <x v="1"/>
    <n v="63"/>
    <s v="138"/>
    <x v="0"/>
    <x v="0"/>
    <s v="92"/>
    <n v="20"/>
    <n v="264"/>
    <n v="264"/>
    <x v="0"/>
    <n v="20"/>
    <x v="0"/>
  </r>
  <r>
    <x v="5"/>
    <x v="0"/>
    <x v="1"/>
    <n v="65"/>
    <s v="131"/>
    <x v="0"/>
    <x v="0"/>
    <s v="92"/>
    <n v="20"/>
    <n v="180"/>
    <n v="180"/>
    <x v="1"/>
    <n v="20"/>
    <x v="1"/>
  </r>
  <r>
    <x v="27"/>
    <x v="1"/>
    <x v="1"/>
    <n v="80"/>
    <s v="151"/>
    <x v="1"/>
    <x v="1"/>
    <s v="92"/>
    <n v="20"/>
    <n v="293"/>
    <n v="293"/>
    <x v="0"/>
    <n v="20"/>
    <x v="0"/>
  </r>
  <r>
    <x v="18"/>
    <x v="0"/>
    <x v="1"/>
    <n v="76"/>
    <s v="142"/>
    <x v="1"/>
    <x v="1"/>
    <s v="92"/>
    <n v="20"/>
    <n v="246"/>
    <n v="246"/>
    <x v="0"/>
    <n v="20"/>
    <x v="0"/>
  </r>
  <r>
    <x v="9"/>
    <x v="0"/>
    <x v="1"/>
    <n v="75"/>
    <s v="134"/>
    <x v="0"/>
    <x v="0"/>
    <s v="92"/>
    <n v="20"/>
    <n v="230"/>
    <n v="230"/>
    <x v="0"/>
    <n v="20"/>
    <x v="0"/>
  </r>
  <r>
    <x v="23"/>
    <x v="0"/>
    <x v="1"/>
    <n v="75"/>
    <s v="141"/>
    <x v="1"/>
    <x v="1"/>
    <s v="92"/>
    <n v="20"/>
    <n v="253"/>
    <n v="253"/>
    <x v="0"/>
    <n v="20"/>
    <x v="0"/>
  </r>
  <r>
    <x v="18"/>
    <x v="1"/>
    <x v="1"/>
    <n v="84"/>
    <s v="143"/>
    <x v="1"/>
    <x v="1"/>
    <s v="92"/>
    <n v="20"/>
    <n v="284"/>
    <n v="284"/>
    <x v="0"/>
    <n v="20"/>
    <x v="0"/>
  </r>
  <r>
    <x v="0"/>
    <x v="0"/>
    <x v="1"/>
    <n v="100"/>
    <n v="146.5"/>
    <x v="1"/>
    <x v="1"/>
    <s v="92"/>
    <n v="20"/>
    <n v="299"/>
    <n v="299"/>
    <x v="0"/>
    <n v="20"/>
    <x v="0"/>
  </r>
  <r>
    <x v="19"/>
    <x v="0"/>
    <x v="1"/>
    <n v="78"/>
    <s v="151"/>
    <x v="1"/>
    <x v="1"/>
    <s v="96"/>
    <n v="20"/>
    <n v="280"/>
    <n v="280"/>
    <x v="0"/>
    <n v="20"/>
    <x v="0"/>
  </r>
  <r>
    <x v="10"/>
    <x v="0"/>
    <x v="1"/>
    <n v="100"/>
    <s v="165"/>
    <x v="1"/>
    <x v="1"/>
    <s v="96"/>
    <n v="20"/>
    <n v="248"/>
    <n v="248"/>
    <x v="0"/>
    <n v="20"/>
    <x v="0"/>
  </r>
  <r>
    <x v="32"/>
    <x v="0"/>
    <x v="1"/>
    <n v="88"/>
    <s v="149"/>
    <x v="1"/>
    <x v="1"/>
    <s v="96"/>
    <n v="20"/>
    <n v="193"/>
    <n v="193"/>
    <x v="1"/>
    <n v="20"/>
    <x v="1"/>
  </r>
  <r>
    <x v="27"/>
    <x v="1"/>
    <x v="1"/>
    <n v="75"/>
    <s v="154"/>
    <x v="1"/>
    <x v="1"/>
    <s v="96"/>
    <n v="20"/>
    <n v="195"/>
    <n v="195"/>
    <x v="1"/>
    <n v="20"/>
    <x v="1"/>
  </r>
  <r>
    <x v="22"/>
    <x v="0"/>
    <x v="1"/>
    <n v="74"/>
    <s v="158"/>
    <x v="1"/>
    <x v="1"/>
    <s v="96"/>
    <n v="20"/>
    <n v="260"/>
    <n v="260"/>
    <x v="0"/>
    <n v="20"/>
    <x v="0"/>
  </r>
  <r>
    <x v="1"/>
    <x v="0"/>
    <x v="1"/>
    <n v="75"/>
    <s v="144"/>
    <x v="1"/>
    <x v="1"/>
    <s v="96"/>
    <n v="20"/>
    <n v="256"/>
    <n v="256"/>
    <x v="0"/>
    <n v="20"/>
    <x v="0"/>
  </r>
  <r>
    <x v="12"/>
    <x v="0"/>
    <x v="1"/>
    <n v="80"/>
    <s v="134"/>
    <x v="0"/>
    <x v="0"/>
    <s v="96"/>
    <n v="20"/>
    <n v="247"/>
    <n v="247"/>
    <x v="0"/>
    <n v="20"/>
    <x v="0"/>
  </r>
  <r>
    <x v="16"/>
    <x v="0"/>
    <x v="1"/>
    <n v="95"/>
    <s v="179"/>
    <x v="1"/>
    <x v="1"/>
    <s v="96"/>
    <n v="20"/>
    <n v="246"/>
    <n v="246"/>
    <x v="0"/>
    <n v="20"/>
    <x v="0"/>
  </r>
  <r>
    <x v="5"/>
    <x v="0"/>
    <x v="1"/>
    <n v="80"/>
    <s v="155"/>
    <x v="1"/>
    <x v="1"/>
    <s v="100"/>
    <n v="20"/>
    <n v="243"/>
    <n v="243"/>
    <x v="0"/>
    <n v="20"/>
    <x v="0"/>
  </r>
  <r>
    <x v="23"/>
    <x v="0"/>
    <x v="1"/>
    <n v="60"/>
    <s v="170"/>
    <x v="1"/>
    <x v="1"/>
    <s v="100"/>
    <n v="20"/>
    <n v="269"/>
    <n v="269"/>
    <x v="0"/>
    <n v="20"/>
    <x v="0"/>
  </r>
  <r>
    <x v="4"/>
    <x v="0"/>
    <x v="1"/>
    <n v="92"/>
    <s v="154"/>
    <x v="1"/>
    <x v="1"/>
    <s v="100"/>
    <n v="20"/>
    <n v="158"/>
    <n v="158"/>
    <x v="1"/>
    <n v="20"/>
    <x v="1"/>
  </r>
  <r>
    <x v="32"/>
    <x v="0"/>
    <x v="1"/>
    <n v="92"/>
    <s v="180"/>
    <x v="1"/>
    <x v="1"/>
    <s v="100"/>
    <n v="20"/>
    <n v="261"/>
    <n v="261"/>
    <x v="0"/>
    <n v="20"/>
    <x v="0"/>
  </r>
  <r>
    <x v="12"/>
    <x v="0"/>
    <x v="1"/>
    <n v="64"/>
    <s v="159"/>
    <x v="1"/>
    <x v="1"/>
    <s v="100"/>
    <n v="20"/>
    <n v="253"/>
    <n v="253"/>
    <x v="0"/>
    <n v="20"/>
    <x v="0"/>
  </r>
  <r>
    <x v="32"/>
    <x v="1"/>
    <x v="1"/>
    <n v="75"/>
    <n v="154.5"/>
    <x v="1"/>
    <x v="1"/>
    <s v="104"/>
    <n v="20"/>
    <n v="248"/>
    <n v="248"/>
    <x v="0"/>
    <n v="20"/>
    <x v="0"/>
  </r>
  <r>
    <x v="17"/>
    <x v="1"/>
    <x v="1"/>
    <n v="76"/>
    <s v="148"/>
    <x v="1"/>
    <x v="1"/>
    <s v="108"/>
    <n v="20"/>
    <n v="195"/>
    <n v="195"/>
    <x v="1"/>
    <n v="20"/>
    <x v="1"/>
  </r>
  <r>
    <x v="18"/>
    <x v="0"/>
    <x v="1"/>
    <n v="83"/>
    <s v="160"/>
    <x v="1"/>
    <x v="1"/>
    <s v="108"/>
    <n v="20"/>
    <n v="205"/>
    <n v="205"/>
    <x v="0"/>
    <n v="20"/>
    <x v="0"/>
  </r>
  <r>
    <x v="8"/>
    <x v="0"/>
    <x v="1"/>
    <n v="82"/>
    <s v="180"/>
    <x v="1"/>
    <x v="1"/>
    <s v="108"/>
    <n v="20"/>
    <n v="220"/>
    <n v="220"/>
    <x v="0"/>
    <n v="20"/>
    <x v="0"/>
  </r>
  <r>
    <x v="7"/>
    <x v="0"/>
    <x v="1"/>
    <n v="95"/>
    <s v="142"/>
    <x v="1"/>
    <x v="1"/>
    <s v="108"/>
    <n v="20"/>
    <n v="273"/>
    <n v="273"/>
    <x v="0"/>
    <n v="20"/>
    <x v="0"/>
  </r>
  <r>
    <x v="32"/>
    <x v="0"/>
    <x v="1"/>
    <n v="80"/>
    <s v="148"/>
    <x v="1"/>
    <x v="1"/>
    <s v="108"/>
    <n v="20"/>
    <n v="250"/>
    <n v="250"/>
    <x v="0"/>
    <n v="20"/>
    <x v="0"/>
  </r>
  <r>
    <x v="8"/>
    <x v="0"/>
    <x v="1"/>
    <n v="75"/>
    <s v="165"/>
    <x v="1"/>
    <x v="1"/>
    <s v="108"/>
    <n v="20"/>
    <n v="281"/>
    <n v="281"/>
    <x v="0"/>
    <n v="20"/>
    <x v="0"/>
  </r>
  <r>
    <x v="8"/>
    <x v="0"/>
    <x v="1"/>
    <n v="63"/>
    <s v="217"/>
    <x v="1"/>
    <x v="1"/>
    <s v="112"/>
    <n v="20"/>
    <n v="259"/>
    <n v="259"/>
    <x v="0"/>
    <n v="20"/>
    <x v="0"/>
  </r>
  <r>
    <x v="14"/>
    <x v="0"/>
    <x v="1"/>
    <n v="86"/>
    <s v="165"/>
    <x v="1"/>
    <x v="1"/>
    <s v="112"/>
    <n v="20"/>
    <n v="300"/>
    <n v="300"/>
    <x v="0"/>
    <n v="20"/>
    <x v="0"/>
  </r>
  <r>
    <x v="14"/>
    <x v="0"/>
    <x v="1"/>
    <n v="68"/>
    <s v="200"/>
    <x v="1"/>
    <x v="1"/>
    <s v="120"/>
    <n v="20"/>
    <n v="217"/>
    <n v="217"/>
    <x v="0"/>
    <n v="20"/>
    <x v="0"/>
  </r>
  <r>
    <x v="33"/>
    <x v="0"/>
    <x v="1"/>
    <n v="84"/>
    <s v="188"/>
    <x v="1"/>
    <x v="1"/>
    <s v="128"/>
    <n v="20"/>
    <n v="228"/>
    <n v="228"/>
    <x v="0"/>
    <n v="20"/>
    <x v="0"/>
  </r>
  <r>
    <x v="5"/>
    <x v="0"/>
    <x v="1"/>
    <n v="86"/>
    <s v="103"/>
    <x v="0"/>
    <x v="0"/>
    <s v="64.5"/>
    <n v="20"/>
    <n v="175"/>
    <n v="175"/>
    <x v="1"/>
    <n v="20"/>
    <x v="1"/>
  </r>
  <r>
    <x v="14"/>
    <x v="1"/>
    <x v="1"/>
    <n v="75"/>
    <n v="117.5"/>
    <x v="0"/>
    <x v="0"/>
    <s v="72.5"/>
    <n v="20"/>
    <n v="212"/>
    <n v="212"/>
    <x v="0"/>
    <n v="20"/>
    <x v="0"/>
  </r>
  <r>
    <x v="25"/>
    <x v="0"/>
    <x v="1"/>
    <n v="72"/>
    <s v="122"/>
    <x v="0"/>
    <x v="0"/>
    <s v="72.5"/>
    <n v="20"/>
    <n v="231"/>
    <n v="231"/>
    <x v="0"/>
    <n v="20"/>
    <x v="0"/>
  </r>
  <r>
    <x v="22"/>
    <x v="1"/>
    <x v="1"/>
    <n v="67"/>
    <n v="127.5"/>
    <x v="0"/>
    <x v="0"/>
    <s v="72.5"/>
    <n v="20"/>
    <n v="244"/>
    <n v="244"/>
    <x v="0"/>
    <n v="20"/>
    <x v="0"/>
  </r>
  <r>
    <x v="17"/>
    <x v="0"/>
    <x v="1"/>
    <n v="73"/>
    <s v="120"/>
    <x v="0"/>
    <x v="0"/>
    <s v="72.5"/>
    <n v="20"/>
    <n v="260"/>
    <n v="260"/>
    <x v="0"/>
    <n v="20"/>
    <x v="0"/>
  </r>
  <r>
    <x v="6"/>
    <x v="0"/>
    <x v="1"/>
    <n v="73"/>
    <n v="111.5"/>
    <x v="0"/>
    <x v="0"/>
    <s v="72.5"/>
    <n v="20"/>
    <n v="261"/>
    <n v="261"/>
    <x v="0"/>
    <n v="20"/>
    <x v="0"/>
  </r>
  <r>
    <x v="18"/>
    <x v="0"/>
    <x v="1"/>
    <n v="67"/>
    <s v="105"/>
    <x v="0"/>
    <x v="0"/>
    <s v="72.5"/>
    <n v="20"/>
    <n v="163"/>
    <n v="163"/>
    <x v="1"/>
    <n v="20"/>
    <x v="1"/>
  </r>
  <r>
    <x v="23"/>
    <x v="0"/>
    <x v="1"/>
    <n v="65"/>
    <n v="127.5"/>
    <x v="0"/>
    <x v="0"/>
    <s v="72.5"/>
    <n v="20"/>
    <n v="260"/>
    <n v="260"/>
    <x v="0"/>
    <n v="20"/>
    <x v="0"/>
  </r>
  <r>
    <x v="31"/>
    <x v="0"/>
    <x v="1"/>
    <n v="65"/>
    <s v="114"/>
    <x v="0"/>
    <x v="0"/>
    <s v="72.5"/>
    <n v="20"/>
    <n v="215"/>
    <n v="215"/>
    <x v="0"/>
    <n v="20"/>
    <x v="0"/>
  </r>
  <r>
    <x v="32"/>
    <x v="0"/>
    <x v="1"/>
    <n v="75"/>
    <n v="96.5"/>
    <x v="0"/>
    <x v="0"/>
    <s v="72.5"/>
    <n v="20"/>
    <n v="163"/>
    <n v="163"/>
    <x v="1"/>
    <n v="20"/>
    <x v="1"/>
  </r>
  <r>
    <x v="3"/>
    <x v="1"/>
    <x v="1"/>
    <n v="96"/>
    <s v="124"/>
    <x v="0"/>
    <x v="0"/>
    <s v="72.5"/>
    <n v="20"/>
    <n v="310"/>
    <n v="310"/>
    <x v="0"/>
    <n v="20"/>
    <x v="0"/>
  </r>
  <r>
    <x v="26"/>
    <x v="0"/>
    <x v="1"/>
    <n v="85"/>
    <n v="117.5"/>
    <x v="0"/>
    <x v="0"/>
    <s v="72.5"/>
    <n v="20"/>
    <n v="155"/>
    <n v="155"/>
    <x v="1"/>
    <n v="20"/>
    <x v="1"/>
  </r>
  <r>
    <x v="13"/>
    <x v="0"/>
    <x v="1"/>
    <n v="74"/>
    <n v="121.5"/>
    <x v="0"/>
    <x v="0"/>
    <s v="76.5"/>
    <n v="20"/>
    <n v="201"/>
    <n v="201"/>
    <x v="0"/>
    <n v="20"/>
    <x v="0"/>
  </r>
  <r>
    <x v="25"/>
    <x v="0"/>
    <x v="1"/>
    <n v="75"/>
    <n v="122.5"/>
    <x v="0"/>
    <x v="0"/>
    <s v="76.5"/>
    <n v="20"/>
    <n v="234"/>
    <n v="234"/>
    <x v="0"/>
    <n v="20"/>
    <x v="0"/>
  </r>
  <r>
    <x v="17"/>
    <x v="0"/>
    <x v="1"/>
    <n v="70"/>
    <s v="122"/>
    <x v="0"/>
    <x v="0"/>
    <s v="76.5"/>
    <n v="20"/>
    <n v="201"/>
    <n v="201"/>
    <x v="0"/>
    <n v="20"/>
    <x v="0"/>
  </r>
  <r>
    <x v="3"/>
    <x v="0"/>
    <x v="1"/>
    <n v="66"/>
    <n v="125.5"/>
    <x v="0"/>
    <x v="0"/>
    <s v="80.5"/>
    <n v="20"/>
    <n v="272"/>
    <n v="272"/>
    <x v="0"/>
    <n v="20"/>
    <x v="0"/>
  </r>
  <r>
    <x v="22"/>
    <x v="0"/>
    <x v="1"/>
    <n v="72"/>
    <s v="155"/>
    <x v="1"/>
    <x v="1"/>
    <s v="80.5"/>
    <n v="20"/>
    <n v="232"/>
    <n v="232"/>
    <x v="0"/>
    <n v="20"/>
    <x v="0"/>
  </r>
  <r>
    <x v="19"/>
    <x v="0"/>
    <x v="1"/>
    <n v="78"/>
    <n v="118.5"/>
    <x v="0"/>
    <x v="0"/>
    <s v="84.5"/>
    <n v="20"/>
    <n v="242"/>
    <n v="242"/>
    <x v="0"/>
    <n v="20"/>
    <x v="0"/>
  </r>
  <r>
    <x v="19"/>
    <x v="0"/>
    <x v="1"/>
    <n v="68"/>
    <n v="124.5"/>
    <x v="0"/>
    <x v="0"/>
    <s v="84.5"/>
    <n v="20"/>
    <n v="226"/>
    <n v="226"/>
    <x v="0"/>
    <n v="20"/>
    <x v="0"/>
  </r>
  <r>
    <x v="17"/>
    <x v="0"/>
    <x v="1"/>
    <n v="75"/>
    <n v="147.5"/>
    <x v="1"/>
    <x v="1"/>
    <s v="92.5"/>
    <n v="20"/>
    <n v="196"/>
    <n v="196"/>
    <x v="1"/>
    <n v="20"/>
    <x v="1"/>
  </r>
  <r>
    <x v="12"/>
    <x v="0"/>
    <x v="1"/>
    <n v="75"/>
    <n v="140.5"/>
    <x v="1"/>
    <x v="1"/>
    <s v="92.5"/>
    <n v="20"/>
    <n v="238"/>
    <n v="238"/>
    <x v="0"/>
    <n v="20"/>
    <x v="0"/>
  </r>
  <r>
    <x v="4"/>
    <x v="1"/>
    <x v="1"/>
    <n v="84"/>
    <s v="160"/>
    <x v="1"/>
    <x v="1"/>
    <s v="92.5"/>
    <n v="20"/>
    <n v="246"/>
    <n v="246"/>
    <x v="0"/>
    <n v="20"/>
    <x v="0"/>
  </r>
  <r>
    <x v="22"/>
    <x v="0"/>
    <x v="1"/>
    <n v="70"/>
    <n v="136.5"/>
    <x v="0"/>
    <x v="0"/>
    <s v="92.5"/>
    <n v="20"/>
    <n v="205"/>
    <n v="205"/>
    <x v="0"/>
    <n v="20"/>
    <x v="0"/>
  </r>
  <r>
    <x v="18"/>
    <x v="1"/>
    <x v="1"/>
    <n v="85"/>
    <n v="167.5"/>
    <x v="1"/>
    <x v="1"/>
    <s v="92.5"/>
    <n v="20"/>
    <n v="270"/>
    <n v="270"/>
    <x v="0"/>
    <n v="20"/>
    <x v="0"/>
  </r>
  <r>
    <x v="12"/>
    <x v="0"/>
    <x v="1"/>
    <n v="94"/>
    <s v="150"/>
    <x v="1"/>
    <x v="1"/>
    <s v="96.5"/>
    <n v="20"/>
    <n v="235"/>
    <n v="235"/>
    <x v="0"/>
    <n v="20"/>
    <x v="0"/>
  </r>
  <r>
    <x v="10"/>
    <x v="0"/>
    <x v="1"/>
    <n v="112"/>
    <s v="167"/>
    <x v="1"/>
    <x v="1"/>
    <s v="96.5"/>
    <n v="20"/>
    <n v="186"/>
    <n v="186"/>
    <x v="1"/>
    <n v="20"/>
    <x v="1"/>
  </r>
  <r>
    <x v="31"/>
    <x v="0"/>
    <x v="1"/>
    <n v="92"/>
    <s v="215"/>
    <x v="1"/>
    <x v="1"/>
    <s v="129"/>
    <n v="20"/>
    <n v="220"/>
    <n v="220"/>
    <x v="0"/>
    <n v="20"/>
    <x v="0"/>
  </r>
  <r>
    <x v="6"/>
    <x v="1"/>
    <x v="1"/>
    <n v="70"/>
    <s v="119"/>
    <x v="0"/>
    <x v="0"/>
    <s v="62.5"/>
    <n v="20"/>
    <n v="254"/>
    <n v="254"/>
    <x v="0"/>
    <n v="20"/>
    <x v="0"/>
  </r>
  <r>
    <x v="13"/>
    <x v="1"/>
    <x v="1"/>
    <n v="75"/>
    <n v="112.5"/>
    <x v="0"/>
    <x v="0"/>
    <s v="62.5"/>
    <n v="20"/>
    <n v="242"/>
    <n v="242"/>
    <x v="0"/>
    <n v="20"/>
    <x v="0"/>
  </r>
  <r>
    <x v="32"/>
    <x v="0"/>
    <x v="1"/>
    <n v="80"/>
    <n v="97.5"/>
    <x v="0"/>
    <x v="0"/>
    <s v="62.5"/>
    <n v="20"/>
    <n v="262"/>
    <n v="262"/>
    <x v="0"/>
    <n v="20"/>
    <x v="0"/>
  </r>
  <r>
    <x v="13"/>
    <x v="1"/>
    <x v="1"/>
    <n v="64"/>
    <s v="93"/>
    <x v="0"/>
    <x v="0"/>
    <s v="62.5"/>
    <n v="20"/>
    <n v="221"/>
    <n v="221"/>
    <x v="0"/>
    <n v="20"/>
    <x v="0"/>
  </r>
  <r>
    <x v="12"/>
    <x v="1"/>
    <x v="1"/>
    <n v="68"/>
    <s v="97"/>
    <x v="0"/>
    <x v="0"/>
    <s v="65"/>
    <n v="20"/>
    <n v="188"/>
    <n v="188"/>
    <x v="1"/>
    <n v="20"/>
    <x v="1"/>
  </r>
  <r>
    <x v="9"/>
    <x v="0"/>
    <x v="1"/>
    <n v="65"/>
    <s v="110"/>
    <x v="0"/>
    <x v="0"/>
    <s v="65"/>
    <n v="20"/>
    <n v="258"/>
    <n v="258"/>
    <x v="0"/>
    <n v="20"/>
    <x v="0"/>
  </r>
  <r>
    <x v="22"/>
    <x v="0"/>
    <x v="1"/>
    <n v="68"/>
    <s v="98"/>
    <x v="0"/>
    <x v="0"/>
    <s v="65"/>
    <n v="20"/>
    <n v="215"/>
    <n v="215"/>
    <x v="0"/>
    <n v="20"/>
    <x v="0"/>
  </r>
  <r>
    <x v="3"/>
    <x v="1"/>
    <x v="1"/>
    <n v="69"/>
    <s v="105"/>
    <x v="0"/>
    <x v="0"/>
    <s v="65"/>
    <n v="20"/>
    <n v="209"/>
    <n v="209"/>
    <x v="0"/>
    <n v="20"/>
    <x v="0"/>
  </r>
  <r>
    <x v="9"/>
    <x v="1"/>
    <x v="1"/>
    <n v="80"/>
    <n v="102.5"/>
    <x v="0"/>
    <x v="0"/>
    <s v="65"/>
    <n v="20"/>
    <n v="206"/>
    <n v="206"/>
    <x v="0"/>
    <n v="20"/>
    <x v="0"/>
  </r>
  <r>
    <x v="12"/>
    <x v="1"/>
    <x v="1"/>
    <n v="83"/>
    <s v="119"/>
    <x v="0"/>
    <x v="0"/>
    <s v="65"/>
    <n v="20"/>
    <n v="267"/>
    <n v="267"/>
    <x v="0"/>
    <n v="20"/>
    <x v="0"/>
  </r>
  <r>
    <x v="32"/>
    <x v="0"/>
    <x v="1"/>
    <n v="69"/>
    <s v="110"/>
    <x v="0"/>
    <x v="0"/>
    <s v="65"/>
    <n v="20"/>
    <n v="265"/>
    <n v="265"/>
    <x v="0"/>
    <n v="20"/>
    <x v="0"/>
  </r>
  <r>
    <x v="5"/>
    <x v="1"/>
    <x v="1"/>
    <n v="68"/>
    <s v="106"/>
    <x v="0"/>
    <x v="0"/>
    <s v="65"/>
    <n v="20"/>
    <n v="291"/>
    <n v="291"/>
    <x v="0"/>
    <n v="20"/>
    <x v="0"/>
  </r>
  <r>
    <x v="5"/>
    <x v="1"/>
    <x v="1"/>
    <n v="75"/>
    <n v="104.5"/>
    <x v="0"/>
    <x v="0"/>
    <s v="65"/>
    <n v="20"/>
    <n v="163"/>
    <n v="163"/>
    <x v="1"/>
    <n v="20"/>
    <x v="1"/>
  </r>
  <r>
    <x v="7"/>
    <x v="0"/>
    <x v="1"/>
    <n v="76"/>
    <s v="123"/>
    <x v="0"/>
    <x v="0"/>
    <s v="69"/>
    <n v="20"/>
    <n v="197"/>
    <n v="197"/>
    <x v="1"/>
    <n v="20"/>
    <x v="1"/>
  </r>
  <r>
    <x v="15"/>
    <x v="0"/>
    <x v="1"/>
    <n v="72"/>
    <s v="123"/>
    <x v="0"/>
    <x v="0"/>
    <s v="69"/>
    <n v="20"/>
    <n v="180"/>
    <n v="180"/>
    <x v="1"/>
    <n v="20"/>
    <x v="1"/>
  </r>
  <r>
    <x v="32"/>
    <x v="1"/>
    <x v="1"/>
    <n v="80"/>
    <s v="112"/>
    <x v="0"/>
    <x v="0"/>
    <s v="69"/>
    <n v="20"/>
    <n v="221"/>
    <n v="221"/>
    <x v="0"/>
    <n v="20"/>
    <x v="0"/>
  </r>
  <r>
    <x v="30"/>
    <x v="0"/>
    <x v="1"/>
    <n v="68"/>
    <n v="93.5"/>
    <x v="0"/>
    <x v="0"/>
    <s v="69"/>
    <n v="20"/>
    <n v="190"/>
    <n v="190"/>
    <x v="1"/>
    <n v="20"/>
    <x v="1"/>
  </r>
  <r>
    <x v="32"/>
    <x v="1"/>
    <x v="1"/>
    <n v="75"/>
    <s v="116"/>
    <x v="0"/>
    <x v="0"/>
    <s v="69"/>
    <n v="20"/>
    <n v="242"/>
    <n v="242"/>
    <x v="0"/>
    <n v="20"/>
    <x v="0"/>
  </r>
  <r>
    <x v="27"/>
    <x v="0"/>
    <x v="1"/>
    <n v="80"/>
    <s v="128"/>
    <x v="0"/>
    <x v="0"/>
    <s v="69"/>
    <n v="20"/>
    <n v="246"/>
    <n v="246"/>
    <x v="0"/>
    <n v="20"/>
    <x v="0"/>
  </r>
  <r>
    <x v="18"/>
    <x v="1"/>
    <x v="1"/>
    <n v="75"/>
    <n v="121.5"/>
    <x v="0"/>
    <x v="0"/>
    <s v="69"/>
    <n v="20"/>
    <n v="173"/>
    <n v="173"/>
    <x v="1"/>
    <n v="20"/>
    <x v="1"/>
  </r>
  <r>
    <x v="5"/>
    <x v="0"/>
    <x v="1"/>
    <n v="59"/>
    <s v="104"/>
    <x v="0"/>
    <x v="0"/>
    <s v="69"/>
    <n v="20"/>
    <n v="202"/>
    <n v="202"/>
    <x v="0"/>
    <n v="20"/>
    <x v="0"/>
  </r>
  <r>
    <x v="7"/>
    <x v="0"/>
    <x v="1"/>
    <n v="85"/>
    <s v="101"/>
    <x v="0"/>
    <x v="0"/>
    <s v="69"/>
    <n v="20"/>
    <n v="206"/>
    <n v="206"/>
    <x v="0"/>
    <n v="20"/>
    <x v="0"/>
  </r>
  <r>
    <x v="11"/>
    <x v="0"/>
    <x v="1"/>
    <n v="68"/>
    <s v="102"/>
    <x v="0"/>
    <x v="0"/>
    <s v="69"/>
    <n v="20"/>
    <n v="187"/>
    <n v="187"/>
    <x v="1"/>
    <n v="20"/>
    <x v="1"/>
  </r>
  <r>
    <x v="1"/>
    <x v="1"/>
    <x v="1"/>
    <n v="99"/>
    <s v="116"/>
    <x v="0"/>
    <x v="0"/>
    <s v="69"/>
    <n v="20"/>
    <n v="280"/>
    <n v="280"/>
    <x v="0"/>
    <n v="20"/>
    <x v="0"/>
  </r>
  <r>
    <x v="27"/>
    <x v="0"/>
    <x v="1"/>
    <n v="68"/>
    <s v="115"/>
    <x v="0"/>
    <x v="0"/>
    <s v="69"/>
    <n v="20"/>
    <n v="215"/>
    <n v="215"/>
    <x v="0"/>
    <n v="20"/>
    <x v="0"/>
  </r>
  <r>
    <x v="5"/>
    <x v="1"/>
    <x v="1"/>
    <n v="67"/>
    <s v="119"/>
    <x v="0"/>
    <x v="0"/>
    <s v="69"/>
    <n v="20"/>
    <n v="208"/>
    <n v="208"/>
    <x v="0"/>
    <n v="20"/>
    <x v="0"/>
  </r>
  <r>
    <x v="11"/>
    <x v="0"/>
    <x v="1"/>
    <n v="79"/>
    <n v="102.5"/>
    <x v="0"/>
    <x v="0"/>
    <s v="69"/>
    <n v="20"/>
    <n v="194"/>
    <n v="194"/>
    <x v="1"/>
    <n v="20"/>
    <x v="1"/>
  </r>
  <r>
    <x v="12"/>
    <x v="0"/>
    <x v="1"/>
    <n v="120"/>
    <n v="132.5"/>
    <x v="0"/>
    <x v="0"/>
    <s v="69"/>
    <n v="20"/>
    <n v="273"/>
    <n v="273"/>
    <x v="0"/>
    <n v="20"/>
    <x v="0"/>
  </r>
  <r>
    <x v="13"/>
    <x v="1"/>
    <x v="1"/>
    <n v="80"/>
    <n v="109.5"/>
    <x v="0"/>
    <x v="0"/>
    <s v="69"/>
    <n v="20"/>
    <n v="214"/>
    <n v="214"/>
    <x v="0"/>
    <n v="20"/>
    <x v="0"/>
  </r>
  <r>
    <x v="15"/>
    <x v="0"/>
    <x v="1"/>
    <n v="65"/>
    <s v="107"/>
    <x v="0"/>
    <x v="0"/>
    <s v="73"/>
    <n v="20"/>
    <n v="223"/>
    <n v="223"/>
    <x v="0"/>
    <n v="20"/>
    <x v="0"/>
  </r>
  <r>
    <x v="19"/>
    <x v="1"/>
    <x v="1"/>
    <n v="72"/>
    <n v="121.5"/>
    <x v="0"/>
    <x v="0"/>
    <s v="73"/>
    <n v="20"/>
    <n v="159"/>
    <n v="159"/>
    <x v="1"/>
    <n v="20"/>
    <x v="1"/>
  </r>
  <r>
    <x v="31"/>
    <x v="1"/>
    <x v="1"/>
    <n v="90"/>
    <s v="140"/>
    <x v="1"/>
    <x v="1"/>
    <s v="73"/>
    <n v="20"/>
    <n v="245"/>
    <n v="245"/>
    <x v="0"/>
    <n v="20"/>
    <x v="0"/>
  </r>
  <r>
    <x v="13"/>
    <x v="0"/>
    <x v="1"/>
    <n v="76"/>
    <s v="129"/>
    <x v="0"/>
    <x v="0"/>
    <s v="73"/>
    <n v="20"/>
    <n v="193"/>
    <n v="193"/>
    <x v="1"/>
    <n v="20"/>
    <x v="1"/>
  </r>
  <r>
    <x v="11"/>
    <x v="0"/>
    <x v="1"/>
    <n v="69"/>
    <n v="118.5"/>
    <x v="0"/>
    <x v="0"/>
    <s v="73"/>
    <n v="20"/>
    <n v="253"/>
    <n v="253"/>
    <x v="0"/>
    <n v="20"/>
    <x v="0"/>
  </r>
  <r>
    <x v="23"/>
    <x v="1"/>
    <x v="1"/>
    <n v="80"/>
    <s v="149"/>
    <x v="1"/>
    <x v="1"/>
    <s v="73"/>
    <n v="20"/>
    <n v="352"/>
    <n v="352"/>
    <x v="0"/>
    <n v="20"/>
    <x v="0"/>
  </r>
  <r>
    <x v="5"/>
    <x v="1"/>
    <x v="1"/>
    <n v="90"/>
    <s v="109"/>
    <x v="0"/>
    <x v="0"/>
    <s v="73"/>
    <n v="20"/>
    <n v="292"/>
    <n v="292"/>
    <x v="0"/>
    <n v="20"/>
    <x v="0"/>
  </r>
  <r>
    <x v="12"/>
    <x v="0"/>
    <x v="1"/>
    <n v="78"/>
    <s v="103"/>
    <x v="0"/>
    <x v="0"/>
    <s v="73"/>
    <n v="20"/>
    <n v="210"/>
    <n v="210"/>
    <x v="0"/>
    <n v="20"/>
    <x v="0"/>
  </r>
  <r>
    <x v="9"/>
    <x v="0"/>
    <x v="1"/>
    <n v="73"/>
    <s v="107"/>
    <x v="0"/>
    <x v="0"/>
    <s v="73"/>
    <n v="20"/>
    <n v="217"/>
    <n v="217"/>
    <x v="0"/>
    <n v="20"/>
    <x v="0"/>
  </r>
  <r>
    <x v="13"/>
    <x v="0"/>
    <x v="1"/>
    <n v="70"/>
    <s v="101"/>
    <x v="0"/>
    <x v="0"/>
    <s v="73"/>
    <n v="20"/>
    <n v="266"/>
    <n v="266"/>
    <x v="0"/>
    <n v="20"/>
    <x v="0"/>
  </r>
  <r>
    <x v="3"/>
    <x v="0"/>
    <x v="1"/>
    <n v="60"/>
    <s v="110"/>
    <x v="0"/>
    <x v="0"/>
    <s v="73"/>
    <n v="20"/>
    <n v="204"/>
    <n v="204"/>
    <x v="0"/>
    <n v="20"/>
    <x v="0"/>
  </r>
  <r>
    <x v="2"/>
    <x v="1"/>
    <x v="1"/>
    <n v="67"/>
    <n v="119.5"/>
    <x v="0"/>
    <x v="0"/>
    <s v="73"/>
    <n v="20"/>
    <n v="215"/>
    <n v="215"/>
    <x v="0"/>
    <n v="20"/>
    <x v="0"/>
  </r>
  <r>
    <x v="29"/>
    <x v="0"/>
    <x v="1"/>
    <n v="60"/>
    <s v="108"/>
    <x v="0"/>
    <x v="0"/>
    <s v="73"/>
    <n v="20"/>
    <n v="300"/>
    <n v="300"/>
    <x v="0"/>
    <n v="20"/>
    <x v="0"/>
  </r>
  <r>
    <x v="13"/>
    <x v="0"/>
    <x v="1"/>
    <n v="67"/>
    <s v="105"/>
    <x v="0"/>
    <x v="0"/>
    <s v="73"/>
    <n v="20"/>
    <n v="297"/>
    <n v="297"/>
    <x v="0"/>
    <n v="20"/>
    <x v="0"/>
  </r>
  <r>
    <x v="34"/>
    <x v="0"/>
    <x v="1"/>
    <n v="80"/>
    <s v="120"/>
    <x v="0"/>
    <x v="0"/>
    <s v="73"/>
    <n v="20"/>
    <n v="234"/>
    <n v="234"/>
    <x v="0"/>
    <n v="20"/>
    <x v="0"/>
  </r>
  <r>
    <x v="15"/>
    <x v="1"/>
    <x v="1"/>
    <n v="70"/>
    <s v="112"/>
    <x v="0"/>
    <x v="0"/>
    <s v="73"/>
    <n v="20"/>
    <n v="175"/>
    <n v="175"/>
    <x v="1"/>
    <n v="20"/>
    <x v="1"/>
  </r>
  <r>
    <x v="4"/>
    <x v="0"/>
    <x v="1"/>
    <n v="65"/>
    <s v="123"/>
    <x v="0"/>
    <x v="0"/>
    <s v="73"/>
    <n v="20"/>
    <n v="260"/>
    <n v="260"/>
    <x v="0"/>
    <n v="20"/>
    <x v="0"/>
  </r>
  <r>
    <x v="25"/>
    <x v="0"/>
    <x v="1"/>
    <n v="70"/>
    <s v="106"/>
    <x v="0"/>
    <x v="0"/>
    <s v="73"/>
    <n v="20"/>
    <n v="227"/>
    <n v="227"/>
    <x v="0"/>
    <n v="20"/>
    <x v="0"/>
  </r>
  <r>
    <x v="3"/>
    <x v="0"/>
    <x v="1"/>
    <n v="60"/>
    <s v="119"/>
    <x v="0"/>
    <x v="0"/>
    <s v="73"/>
    <n v="20"/>
    <n v="143"/>
    <n v="143"/>
    <x v="1"/>
    <n v="20"/>
    <x v="1"/>
  </r>
  <r>
    <x v="11"/>
    <x v="0"/>
    <x v="1"/>
    <n v="75"/>
    <s v="118"/>
    <x v="0"/>
    <x v="0"/>
    <s v="73"/>
    <n v="20"/>
    <n v="245"/>
    <n v="245"/>
    <x v="0"/>
    <n v="20"/>
    <x v="0"/>
  </r>
  <r>
    <x v="12"/>
    <x v="0"/>
    <x v="1"/>
    <n v="60"/>
    <s v="110"/>
    <x v="0"/>
    <x v="0"/>
    <s v="73"/>
    <n v="20"/>
    <n v="214"/>
    <n v="214"/>
    <x v="0"/>
    <n v="20"/>
    <x v="0"/>
  </r>
  <r>
    <x v="11"/>
    <x v="0"/>
    <x v="1"/>
    <n v="73"/>
    <s v="109"/>
    <x v="0"/>
    <x v="0"/>
    <s v="77"/>
    <n v="20"/>
    <n v="210"/>
    <n v="210"/>
    <x v="0"/>
    <n v="20"/>
    <x v="0"/>
  </r>
  <r>
    <x v="4"/>
    <x v="1"/>
    <x v="1"/>
    <n v="70"/>
    <s v="108"/>
    <x v="0"/>
    <x v="0"/>
    <s v="77"/>
    <n v="20"/>
    <n v="200"/>
    <n v="200"/>
    <x v="0"/>
    <n v="20"/>
    <x v="0"/>
  </r>
  <r>
    <x v="3"/>
    <x v="0"/>
    <x v="1"/>
    <n v="73"/>
    <s v="112"/>
    <x v="0"/>
    <x v="0"/>
    <s v="77"/>
    <n v="20"/>
    <n v="270"/>
    <n v="270"/>
    <x v="0"/>
    <n v="20"/>
    <x v="0"/>
  </r>
  <r>
    <x v="20"/>
    <x v="0"/>
    <x v="1"/>
    <n v="72"/>
    <s v="116"/>
    <x v="0"/>
    <x v="0"/>
    <s v="77"/>
    <n v="20"/>
    <n v="214"/>
    <n v="214"/>
    <x v="0"/>
    <n v="20"/>
    <x v="0"/>
  </r>
  <r>
    <x v="10"/>
    <x v="0"/>
    <x v="1"/>
    <n v="60"/>
    <s v="128"/>
    <x v="0"/>
    <x v="0"/>
    <s v="77"/>
    <n v="20"/>
    <n v="314"/>
    <n v="314"/>
    <x v="0"/>
    <n v="20"/>
    <x v="0"/>
  </r>
  <r>
    <x v="34"/>
    <x v="1"/>
    <x v="1"/>
    <n v="90"/>
    <n v="122.5"/>
    <x v="0"/>
    <x v="0"/>
    <s v="77"/>
    <n v="20"/>
    <n v="241"/>
    <n v="241"/>
    <x v="0"/>
    <n v="20"/>
    <x v="0"/>
  </r>
  <r>
    <x v="2"/>
    <x v="1"/>
    <x v="1"/>
    <n v="96"/>
    <s v="146"/>
    <x v="1"/>
    <x v="1"/>
    <s v="77"/>
    <n v="20"/>
    <n v="225"/>
    <n v="225"/>
    <x v="0"/>
    <n v="20"/>
    <x v="0"/>
  </r>
  <r>
    <x v="19"/>
    <x v="0"/>
    <x v="1"/>
    <n v="75"/>
    <s v="126"/>
    <x v="0"/>
    <x v="0"/>
    <s v="77"/>
    <n v="20"/>
    <n v="252"/>
    <n v="252"/>
    <x v="0"/>
    <n v="20"/>
    <x v="0"/>
  </r>
  <r>
    <x v="18"/>
    <x v="1"/>
    <x v="1"/>
    <n v="75"/>
    <s v="116"/>
    <x v="0"/>
    <x v="0"/>
    <s v="77"/>
    <n v="20"/>
    <n v="302"/>
    <n v="302"/>
    <x v="0"/>
    <n v="20"/>
    <x v="0"/>
  </r>
  <r>
    <x v="18"/>
    <x v="0"/>
    <x v="1"/>
    <n v="70"/>
    <s v="118"/>
    <x v="0"/>
    <x v="0"/>
    <s v="81"/>
    <n v="20"/>
    <n v="197"/>
    <n v="197"/>
    <x v="1"/>
    <n v="20"/>
    <x v="1"/>
  </r>
  <r>
    <x v="18"/>
    <x v="0"/>
    <x v="1"/>
    <n v="62"/>
    <s v="114"/>
    <x v="0"/>
    <x v="0"/>
    <s v="81"/>
    <n v="20"/>
    <n v="277"/>
    <n v="277"/>
    <x v="0"/>
    <n v="20"/>
    <x v="0"/>
  </r>
  <r>
    <x v="2"/>
    <x v="1"/>
    <x v="1"/>
    <n v="58"/>
    <s v="134"/>
    <x v="0"/>
    <x v="0"/>
    <s v="81"/>
    <n v="20"/>
    <n v="281"/>
    <n v="281"/>
    <x v="0"/>
    <n v="20"/>
    <x v="0"/>
  </r>
  <r>
    <x v="30"/>
    <x v="0"/>
    <x v="1"/>
    <n v="80"/>
    <s v="164"/>
    <x v="1"/>
    <x v="1"/>
    <s v="81"/>
    <n v="20"/>
    <n v="280"/>
    <n v="280"/>
    <x v="0"/>
    <n v="20"/>
    <x v="0"/>
  </r>
  <r>
    <x v="9"/>
    <x v="1"/>
    <x v="1"/>
    <n v="80"/>
    <s v="137"/>
    <x v="0"/>
    <x v="0"/>
    <s v="81"/>
    <n v="20"/>
    <n v="190"/>
    <n v="190"/>
    <x v="1"/>
    <n v="20"/>
    <x v="1"/>
  </r>
  <r>
    <x v="4"/>
    <x v="0"/>
    <x v="1"/>
    <n v="73"/>
    <s v="124"/>
    <x v="0"/>
    <x v="0"/>
    <s v="81"/>
    <n v="20"/>
    <n v="265"/>
    <n v="265"/>
    <x v="0"/>
    <n v="20"/>
    <x v="0"/>
  </r>
  <r>
    <x v="11"/>
    <x v="1"/>
    <x v="1"/>
    <n v="85"/>
    <s v="143"/>
    <x v="1"/>
    <x v="1"/>
    <s v="81"/>
    <n v="20"/>
    <n v="252"/>
    <n v="252"/>
    <x v="0"/>
    <n v="20"/>
    <x v="0"/>
  </r>
  <r>
    <x v="5"/>
    <x v="0"/>
    <x v="1"/>
    <n v="63"/>
    <s v="129"/>
    <x v="0"/>
    <x v="0"/>
    <s v="81"/>
    <n v="20"/>
    <n v="179"/>
    <n v="179"/>
    <x v="1"/>
    <n v="20"/>
    <x v="1"/>
  </r>
  <r>
    <x v="3"/>
    <x v="1"/>
    <x v="1"/>
    <n v="75"/>
    <s v="111"/>
    <x v="0"/>
    <x v="0"/>
    <s v="81"/>
    <n v="20"/>
    <n v="171"/>
    <n v="171"/>
    <x v="1"/>
    <n v="20"/>
    <x v="1"/>
  </r>
  <r>
    <x v="20"/>
    <x v="0"/>
    <x v="1"/>
    <n v="72"/>
    <s v="115"/>
    <x v="0"/>
    <x v="0"/>
    <s v="81"/>
    <n v="20"/>
    <n v="259"/>
    <n v="259"/>
    <x v="0"/>
    <n v="20"/>
    <x v="0"/>
  </r>
  <r>
    <x v="11"/>
    <x v="0"/>
    <x v="1"/>
    <n v="100"/>
    <s v="116"/>
    <x v="0"/>
    <x v="0"/>
    <s v="81"/>
    <n v="20"/>
    <n v="285"/>
    <n v="285"/>
    <x v="0"/>
    <n v="20"/>
    <x v="0"/>
  </r>
  <r>
    <x v="1"/>
    <x v="0"/>
    <x v="1"/>
    <n v="75"/>
    <n v="118.5"/>
    <x v="0"/>
    <x v="0"/>
    <s v="81"/>
    <n v="20"/>
    <n v="264"/>
    <n v="264"/>
    <x v="0"/>
    <n v="20"/>
    <x v="0"/>
  </r>
  <r>
    <x v="5"/>
    <x v="0"/>
    <x v="1"/>
    <n v="70"/>
    <s v="113"/>
    <x v="0"/>
    <x v="0"/>
    <s v="81"/>
    <n v="20"/>
    <n v="195"/>
    <n v="195"/>
    <x v="1"/>
    <n v="20"/>
    <x v="1"/>
  </r>
  <r>
    <x v="34"/>
    <x v="0"/>
    <x v="1"/>
    <n v="80"/>
    <s v="119"/>
    <x v="0"/>
    <x v="0"/>
    <s v="81"/>
    <n v="20"/>
    <n v="281"/>
    <n v="281"/>
    <x v="0"/>
    <n v="20"/>
    <x v="0"/>
  </r>
  <r>
    <x v="11"/>
    <x v="1"/>
    <x v="1"/>
    <n v="75"/>
    <s v="129"/>
    <x v="0"/>
    <x v="0"/>
    <s v="81"/>
    <n v="20"/>
    <n v="259"/>
    <n v="259"/>
    <x v="0"/>
    <n v="20"/>
    <x v="0"/>
  </r>
  <r>
    <x v="34"/>
    <x v="1"/>
    <x v="1"/>
    <n v="65"/>
    <n v="116.5"/>
    <x v="0"/>
    <x v="0"/>
    <s v="81"/>
    <n v="20"/>
    <n v="221"/>
    <n v="221"/>
    <x v="0"/>
    <n v="20"/>
    <x v="0"/>
  </r>
  <r>
    <x v="32"/>
    <x v="0"/>
    <x v="1"/>
    <n v="80"/>
    <s v="108"/>
    <x v="0"/>
    <x v="0"/>
    <s v="81"/>
    <n v="20"/>
    <n v="259"/>
    <n v="259"/>
    <x v="0"/>
    <n v="20"/>
    <x v="0"/>
  </r>
  <r>
    <x v="23"/>
    <x v="1"/>
    <x v="1"/>
    <n v="74"/>
    <s v="139"/>
    <x v="0"/>
    <x v="0"/>
    <s v="81"/>
    <n v="20"/>
    <n v="260"/>
    <n v="260"/>
    <x v="0"/>
    <n v="20"/>
    <x v="0"/>
  </r>
  <r>
    <x v="13"/>
    <x v="0"/>
    <x v="1"/>
    <n v="86"/>
    <s v="131"/>
    <x v="0"/>
    <x v="0"/>
    <s v="81"/>
    <n v="20"/>
    <n v="186"/>
    <n v="186"/>
    <x v="1"/>
    <n v="20"/>
    <x v="1"/>
  </r>
  <r>
    <x v="31"/>
    <x v="1"/>
    <x v="1"/>
    <n v="80"/>
    <s v="141"/>
    <x v="1"/>
    <x v="1"/>
    <s v="81"/>
    <n v="20"/>
    <n v="286"/>
    <n v="286"/>
    <x v="0"/>
    <n v="20"/>
    <x v="0"/>
  </r>
  <r>
    <x v="12"/>
    <x v="0"/>
    <x v="1"/>
    <n v="90"/>
    <s v="131"/>
    <x v="0"/>
    <x v="0"/>
    <s v="81"/>
    <n v="20"/>
    <n v="288"/>
    <n v="288"/>
    <x v="0"/>
    <n v="20"/>
    <x v="0"/>
  </r>
  <r>
    <x v="5"/>
    <x v="0"/>
    <x v="1"/>
    <n v="108"/>
    <n v="127.5"/>
    <x v="0"/>
    <x v="0"/>
    <s v="81"/>
    <n v="20"/>
    <n v="184"/>
    <n v="184"/>
    <x v="1"/>
    <n v="20"/>
    <x v="1"/>
  </r>
  <r>
    <x v="6"/>
    <x v="0"/>
    <x v="1"/>
    <n v="85"/>
    <s v="113"/>
    <x v="0"/>
    <x v="0"/>
    <s v="81"/>
    <n v="20"/>
    <n v="184"/>
    <n v="184"/>
    <x v="1"/>
    <n v="20"/>
    <x v="1"/>
  </r>
  <r>
    <x v="30"/>
    <x v="0"/>
    <x v="1"/>
    <n v="88"/>
    <s v="155"/>
    <x v="1"/>
    <x v="1"/>
    <s v="85"/>
    <n v="20"/>
    <n v="265"/>
    <n v="265"/>
    <x v="0"/>
    <n v="20"/>
    <x v="0"/>
  </r>
  <r>
    <x v="6"/>
    <x v="0"/>
    <x v="1"/>
    <n v="91"/>
    <s v="130"/>
    <x v="0"/>
    <x v="0"/>
    <s v="85"/>
    <n v="20"/>
    <n v="292"/>
    <n v="292"/>
    <x v="0"/>
    <n v="20"/>
    <x v="0"/>
  </r>
  <r>
    <x v="5"/>
    <x v="1"/>
    <x v="1"/>
    <n v="85"/>
    <n v="127.5"/>
    <x v="0"/>
    <x v="0"/>
    <s v="85"/>
    <n v="20"/>
    <n v="276"/>
    <n v="276"/>
    <x v="0"/>
    <n v="20"/>
    <x v="0"/>
  </r>
  <r>
    <x v="9"/>
    <x v="1"/>
    <x v="1"/>
    <n v="80"/>
    <s v="126"/>
    <x v="0"/>
    <x v="0"/>
    <s v="85"/>
    <n v="20"/>
    <n v="233"/>
    <n v="233"/>
    <x v="0"/>
    <n v="20"/>
    <x v="0"/>
  </r>
  <r>
    <x v="34"/>
    <x v="1"/>
    <x v="1"/>
    <n v="75"/>
    <s v="128"/>
    <x v="0"/>
    <x v="0"/>
    <s v="85"/>
    <n v="20"/>
    <n v="215"/>
    <n v="215"/>
    <x v="0"/>
    <n v="20"/>
    <x v="0"/>
  </r>
  <r>
    <x v="13"/>
    <x v="0"/>
    <x v="1"/>
    <n v="66"/>
    <s v="137"/>
    <x v="0"/>
    <x v="0"/>
    <s v="85"/>
    <n v="20"/>
    <n v="229"/>
    <n v="229"/>
    <x v="0"/>
    <n v="20"/>
    <x v="0"/>
  </r>
  <r>
    <x v="9"/>
    <x v="1"/>
    <x v="1"/>
    <n v="68"/>
    <n v="131.5"/>
    <x v="0"/>
    <x v="0"/>
    <s v="85"/>
    <n v="20"/>
    <n v="323"/>
    <n v="323"/>
    <x v="0"/>
    <n v="20"/>
    <x v="0"/>
  </r>
  <r>
    <x v="0"/>
    <x v="0"/>
    <x v="1"/>
    <n v="62"/>
    <s v="120"/>
    <x v="0"/>
    <x v="0"/>
    <s v="85"/>
    <n v="20"/>
    <n v="215"/>
    <n v="215"/>
    <x v="0"/>
    <n v="20"/>
    <x v="0"/>
  </r>
  <r>
    <x v="5"/>
    <x v="0"/>
    <x v="1"/>
    <n v="72"/>
    <n v="132.5"/>
    <x v="0"/>
    <x v="0"/>
    <s v="85"/>
    <n v="20"/>
    <n v="226"/>
    <n v="226"/>
    <x v="0"/>
    <n v="20"/>
    <x v="0"/>
  </r>
  <r>
    <x v="4"/>
    <x v="0"/>
    <x v="1"/>
    <n v="85"/>
    <s v="128"/>
    <x v="0"/>
    <x v="0"/>
    <s v="85"/>
    <n v="20"/>
    <n v="198"/>
    <n v="198"/>
    <x v="1"/>
    <n v="20"/>
    <x v="1"/>
  </r>
  <r>
    <x v="5"/>
    <x v="0"/>
    <x v="1"/>
    <n v="70"/>
    <s v="124"/>
    <x v="0"/>
    <x v="0"/>
    <s v="85"/>
    <n v="20"/>
    <n v="309"/>
    <n v="309"/>
    <x v="0"/>
    <n v="20"/>
    <x v="0"/>
  </r>
  <r>
    <x v="9"/>
    <x v="1"/>
    <x v="1"/>
    <n v="75"/>
    <n v="112.5"/>
    <x v="0"/>
    <x v="0"/>
    <s v="85"/>
    <n v="20"/>
    <n v="180"/>
    <n v="180"/>
    <x v="1"/>
    <n v="20"/>
    <x v="1"/>
  </r>
  <r>
    <x v="13"/>
    <x v="0"/>
    <x v="1"/>
    <n v="73"/>
    <n v="112.5"/>
    <x v="0"/>
    <x v="0"/>
    <s v="85"/>
    <n v="20"/>
    <n v="275"/>
    <n v="275"/>
    <x v="0"/>
    <n v="20"/>
    <x v="0"/>
  </r>
  <r>
    <x v="18"/>
    <x v="1"/>
    <x v="1"/>
    <n v="85"/>
    <s v="114"/>
    <x v="0"/>
    <x v="0"/>
    <s v="85"/>
    <n v="20"/>
    <n v="295"/>
    <n v="295"/>
    <x v="0"/>
    <n v="20"/>
    <x v="0"/>
  </r>
  <r>
    <x v="3"/>
    <x v="0"/>
    <x v="1"/>
    <n v="68"/>
    <s v="118"/>
    <x v="0"/>
    <x v="0"/>
    <s v="85"/>
    <n v="20"/>
    <n v="241"/>
    <n v="241"/>
    <x v="0"/>
    <n v="20"/>
    <x v="0"/>
  </r>
  <r>
    <x v="1"/>
    <x v="1"/>
    <x v="1"/>
    <n v="66"/>
    <s v="138"/>
    <x v="0"/>
    <x v="0"/>
    <s v="85"/>
    <n v="20"/>
    <n v="230"/>
    <n v="230"/>
    <x v="0"/>
    <n v="20"/>
    <x v="0"/>
  </r>
  <r>
    <x v="3"/>
    <x v="1"/>
    <x v="1"/>
    <n v="69"/>
    <s v="122"/>
    <x v="0"/>
    <x v="0"/>
    <s v="85"/>
    <n v="20"/>
    <n v="228"/>
    <n v="228"/>
    <x v="0"/>
    <n v="20"/>
    <x v="0"/>
  </r>
  <r>
    <x v="20"/>
    <x v="1"/>
    <x v="1"/>
    <n v="70"/>
    <s v="131"/>
    <x v="0"/>
    <x v="0"/>
    <s v="85"/>
    <n v="20"/>
    <n v="272"/>
    <n v="272"/>
    <x v="0"/>
    <n v="20"/>
    <x v="0"/>
  </r>
  <r>
    <x v="15"/>
    <x v="0"/>
    <x v="1"/>
    <n v="90"/>
    <s v="123"/>
    <x v="0"/>
    <x v="0"/>
    <s v="85"/>
    <n v="20"/>
    <n v="200"/>
    <n v="200"/>
    <x v="0"/>
    <n v="20"/>
    <x v="0"/>
  </r>
  <r>
    <x v="31"/>
    <x v="0"/>
    <x v="1"/>
    <n v="80"/>
    <s v="129"/>
    <x v="0"/>
    <x v="0"/>
    <s v="85"/>
    <n v="20"/>
    <n v="262"/>
    <n v="262"/>
    <x v="0"/>
    <n v="20"/>
    <x v="0"/>
  </r>
  <r>
    <x v="17"/>
    <x v="0"/>
    <x v="1"/>
    <n v="95"/>
    <s v="151"/>
    <x v="1"/>
    <x v="1"/>
    <s v="85"/>
    <n v="20"/>
    <n v="260"/>
    <n v="260"/>
    <x v="0"/>
    <n v="20"/>
    <x v="0"/>
  </r>
  <r>
    <x v="34"/>
    <x v="1"/>
    <x v="1"/>
    <n v="80"/>
    <s v="139"/>
    <x v="0"/>
    <x v="0"/>
    <s v="85"/>
    <n v="20"/>
    <n v="186"/>
    <n v="186"/>
    <x v="1"/>
    <n v="20"/>
    <x v="1"/>
  </r>
  <r>
    <x v="29"/>
    <x v="0"/>
    <x v="1"/>
    <n v="73"/>
    <s v="129"/>
    <x v="0"/>
    <x v="0"/>
    <s v="85"/>
    <n v="20"/>
    <n v="264"/>
    <n v="264"/>
    <x v="0"/>
    <n v="20"/>
    <x v="0"/>
  </r>
  <r>
    <x v="10"/>
    <x v="0"/>
    <x v="1"/>
    <n v="60"/>
    <s v="138"/>
    <x v="0"/>
    <x v="0"/>
    <s v="89"/>
    <n v="20"/>
    <n v="188"/>
    <n v="188"/>
    <x v="1"/>
    <n v="20"/>
    <x v="1"/>
  </r>
  <r>
    <x v="27"/>
    <x v="1"/>
    <x v="1"/>
    <n v="70"/>
    <n v="139.5"/>
    <x v="0"/>
    <x v="0"/>
    <s v="89"/>
    <n v="20"/>
    <n v="264"/>
    <n v="264"/>
    <x v="0"/>
    <n v="20"/>
    <x v="0"/>
  </r>
  <r>
    <x v="2"/>
    <x v="0"/>
    <x v="1"/>
    <n v="75"/>
    <s v="146"/>
    <x v="1"/>
    <x v="1"/>
    <s v="89"/>
    <n v="20"/>
    <n v="255"/>
    <n v="255"/>
    <x v="0"/>
    <n v="20"/>
    <x v="0"/>
  </r>
  <r>
    <x v="10"/>
    <x v="1"/>
    <x v="1"/>
    <n v="90"/>
    <s v="131"/>
    <x v="0"/>
    <x v="0"/>
    <s v="89"/>
    <n v="20"/>
    <n v="221"/>
    <n v="221"/>
    <x v="0"/>
    <n v="20"/>
    <x v="0"/>
  </r>
  <r>
    <x v="7"/>
    <x v="0"/>
    <x v="1"/>
    <n v="73"/>
    <s v="128"/>
    <x v="0"/>
    <x v="0"/>
    <s v="89"/>
    <n v="20"/>
    <n v="288"/>
    <n v="288"/>
    <x v="0"/>
    <n v="20"/>
    <x v="0"/>
  </r>
  <r>
    <x v="11"/>
    <x v="0"/>
    <x v="1"/>
    <n v="66"/>
    <n v="140.5"/>
    <x v="1"/>
    <x v="1"/>
    <s v="89"/>
    <n v="20"/>
    <n v="230"/>
    <n v="230"/>
    <x v="0"/>
    <n v="20"/>
    <x v="0"/>
  </r>
  <r>
    <x v="7"/>
    <x v="1"/>
    <x v="1"/>
    <n v="85"/>
    <s v="147"/>
    <x v="1"/>
    <x v="1"/>
    <s v="89"/>
    <n v="20"/>
    <n v="273"/>
    <n v="273"/>
    <x v="0"/>
    <n v="20"/>
    <x v="0"/>
  </r>
  <r>
    <x v="5"/>
    <x v="1"/>
    <x v="1"/>
    <n v="75"/>
    <s v="164"/>
    <x v="1"/>
    <x v="1"/>
    <s v="89"/>
    <n v="20"/>
    <n v="286"/>
    <n v="286"/>
    <x v="0"/>
    <n v="20"/>
    <x v="0"/>
  </r>
  <r>
    <x v="13"/>
    <x v="0"/>
    <x v="1"/>
    <n v="80"/>
    <s v="120"/>
    <x v="0"/>
    <x v="0"/>
    <s v="89"/>
    <n v="20"/>
    <n v="290"/>
    <n v="290"/>
    <x v="0"/>
    <n v="20"/>
    <x v="0"/>
  </r>
  <r>
    <x v="17"/>
    <x v="0"/>
    <x v="1"/>
    <n v="80"/>
    <s v="124"/>
    <x v="0"/>
    <x v="0"/>
    <s v="89"/>
    <n v="20"/>
    <n v="206"/>
    <n v="206"/>
    <x v="0"/>
    <n v="20"/>
    <x v="0"/>
  </r>
  <r>
    <x v="19"/>
    <x v="0"/>
    <x v="1"/>
    <n v="80"/>
    <s v="139"/>
    <x v="0"/>
    <x v="0"/>
    <s v="93"/>
    <n v="20"/>
    <n v="194"/>
    <n v="194"/>
    <x v="1"/>
    <n v="20"/>
    <x v="1"/>
  </r>
  <r>
    <x v="0"/>
    <x v="0"/>
    <x v="1"/>
    <n v="75"/>
    <s v="142"/>
    <x v="1"/>
    <x v="1"/>
    <s v="93"/>
    <n v="20"/>
    <n v="255"/>
    <n v="255"/>
    <x v="0"/>
    <n v="20"/>
    <x v="0"/>
  </r>
  <r>
    <x v="8"/>
    <x v="0"/>
    <x v="1"/>
    <n v="75"/>
    <s v="125"/>
    <x v="0"/>
    <x v="0"/>
    <s v="93"/>
    <n v="20"/>
    <n v="244"/>
    <n v="244"/>
    <x v="0"/>
    <n v="20"/>
    <x v="0"/>
  </r>
  <r>
    <x v="30"/>
    <x v="1"/>
    <x v="1"/>
    <n v="85"/>
    <n v="154.5"/>
    <x v="1"/>
    <x v="1"/>
    <s v="93"/>
    <n v="20"/>
    <n v="254"/>
    <n v="254"/>
    <x v="0"/>
    <n v="20"/>
    <x v="0"/>
  </r>
  <r>
    <x v="6"/>
    <x v="1"/>
    <x v="1"/>
    <n v="80"/>
    <s v="141"/>
    <x v="1"/>
    <x v="1"/>
    <s v="93"/>
    <n v="20"/>
    <n v="257"/>
    <n v="257"/>
    <x v="0"/>
    <n v="20"/>
    <x v="0"/>
  </r>
  <r>
    <x v="34"/>
    <x v="0"/>
    <x v="1"/>
    <n v="68"/>
    <s v="141"/>
    <x v="1"/>
    <x v="1"/>
    <s v="93"/>
    <n v="20"/>
    <n v="296"/>
    <n v="296"/>
    <x v="0"/>
    <n v="20"/>
    <x v="0"/>
  </r>
  <r>
    <x v="30"/>
    <x v="0"/>
    <x v="1"/>
    <n v="100"/>
    <s v="187"/>
    <x v="1"/>
    <x v="1"/>
    <s v="97"/>
    <n v="20"/>
    <n v="206"/>
    <n v="206"/>
    <x v="0"/>
    <n v="20"/>
    <x v="0"/>
  </r>
  <r>
    <x v="28"/>
    <x v="0"/>
    <x v="1"/>
    <n v="72"/>
    <s v="180"/>
    <x v="1"/>
    <x v="1"/>
    <s v="101"/>
    <n v="20"/>
    <n v="269"/>
    <n v="269"/>
    <x v="0"/>
    <n v="20"/>
    <x v="0"/>
  </r>
  <r>
    <x v="34"/>
    <x v="0"/>
    <x v="1"/>
    <n v="75"/>
    <s v="150"/>
    <x v="1"/>
    <x v="1"/>
    <s v="101"/>
    <n v="20"/>
    <n v="177"/>
    <n v="177"/>
    <x v="1"/>
    <n v="20"/>
    <x v="1"/>
  </r>
  <r>
    <x v="10"/>
    <x v="0"/>
    <x v="1"/>
    <n v="90"/>
    <s v="163"/>
    <x v="1"/>
    <x v="1"/>
    <s v="105"/>
    <n v="20"/>
    <n v="266"/>
    <n v="266"/>
    <x v="0"/>
    <n v="20"/>
    <x v="0"/>
  </r>
  <r>
    <x v="27"/>
    <x v="0"/>
    <x v="1"/>
    <n v="70"/>
    <s v="161"/>
    <x v="1"/>
    <x v="1"/>
    <s v="105"/>
    <n v="20"/>
    <n v="261"/>
    <n v="261"/>
    <x v="0"/>
    <n v="20"/>
    <x v="0"/>
  </r>
  <r>
    <x v="4"/>
    <x v="1"/>
    <x v="1"/>
    <n v="64"/>
    <s v="192"/>
    <x v="1"/>
    <x v="1"/>
    <s v="105"/>
    <n v="20"/>
    <n v="281"/>
    <n v="281"/>
    <x v="0"/>
    <n v="20"/>
    <x v="0"/>
  </r>
  <r>
    <x v="7"/>
    <x v="0"/>
    <x v="1"/>
    <n v="90"/>
    <s v="172"/>
    <x v="1"/>
    <x v="1"/>
    <s v="105"/>
    <n v="20"/>
    <n v="193"/>
    <n v="193"/>
    <x v="1"/>
    <n v="20"/>
    <x v="1"/>
  </r>
  <r>
    <x v="2"/>
    <x v="0"/>
    <x v="1"/>
    <n v="92"/>
    <n v="152.5"/>
    <x v="1"/>
    <x v="1"/>
    <s v="105"/>
    <n v="20"/>
    <n v="241"/>
    <n v="241"/>
    <x v="0"/>
    <n v="20"/>
    <x v="0"/>
  </r>
  <r>
    <x v="11"/>
    <x v="0"/>
    <x v="1"/>
    <n v="83"/>
    <s v="150"/>
    <x v="1"/>
    <x v="1"/>
    <s v="105"/>
    <n v="20"/>
    <n v="258"/>
    <n v="258"/>
    <x v="0"/>
    <n v="20"/>
    <x v="0"/>
  </r>
  <r>
    <x v="15"/>
    <x v="0"/>
    <x v="1"/>
    <n v="95"/>
    <s v="148"/>
    <x v="1"/>
    <x v="1"/>
    <s v="109"/>
    <n v="20"/>
    <n v="309"/>
    <n v="309"/>
    <x v="0"/>
    <n v="20"/>
    <x v="0"/>
  </r>
  <r>
    <x v="32"/>
    <x v="0"/>
    <x v="1"/>
    <n v="80"/>
    <s v="159"/>
    <x v="1"/>
    <x v="1"/>
    <s v="109"/>
    <n v="20"/>
    <n v="272"/>
    <n v="272"/>
    <x v="0"/>
    <n v="20"/>
    <x v="0"/>
  </r>
  <r>
    <x v="4"/>
    <x v="1"/>
    <x v="1"/>
    <n v="70"/>
    <s v="193"/>
    <x v="1"/>
    <x v="1"/>
    <s v="109"/>
    <n v="20"/>
    <n v="315"/>
    <n v="315"/>
    <x v="0"/>
    <n v="20"/>
    <x v="0"/>
  </r>
  <r>
    <x v="3"/>
    <x v="0"/>
    <x v="1"/>
    <n v="102"/>
    <s v="196"/>
    <x v="1"/>
    <x v="1"/>
    <s v="109"/>
    <n v="20"/>
    <n v="306"/>
    <n v="306"/>
    <x v="0"/>
    <n v="20"/>
    <x v="0"/>
  </r>
  <r>
    <x v="23"/>
    <x v="0"/>
    <x v="1"/>
    <n v="65"/>
    <s v="164"/>
    <x v="1"/>
    <x v="1"/>
    <s v="113"/>
    <n v="20"/>
    <n v="174"/>
    <n v="174"/>
    <x v="1"/>
    <n v="20"/>
    <x v="1"/>
  </r>
  <r>
    <x v="14"/>
    <x v="0"/>
    <x v="1"/>
    <n v="95"/>
    <s v="210"/>
    <x v="1"/>
    <x v="1"/>
    <s v="130"/>
    <n v="20"/>
    <n v="205"/>
    <n v="205"/>
    <x v="0"/>
    <n v="20"/>
    <x v="0"/>
  </r>
  <r>
    <x v="15"/>
    <x v="0"/>
    <x v="1"/>
    <n v="85"/>
    <s v="108"/>
    <x v="0"/>
    <x v="0"/>
    <s v="65.5"/>
    <n v="20"/>
    <n v="227"/>
    <n v="227"/>
    <x v="0"/>
    <n v="20"/>
    <x v="0"/>
  </r>
  <r>
    <x v="26"/>
    <x v="1"/>
    <x v="1"/>
    <n v="65"/>
    <n v="117.5"/>
    <x v="0"/>
    <x v="0"/>
    <s v="73.5"/>
    <n v="20"/>
    <n v="175"/>
    <n v="175"/>
    <x v="1"/>
    <n v="20"/>
    <x v="1"/>
  </r>
  <r>
    <x v="3"/>
    <x v="0"/>
    <x v="1"/>
    <n v="67"/>
    <s v="119"/>
    <x v="0"/>
    <x v="0"/>
    <s v="73.5"/>
    <n v="20"/>
    <n v="220"/>
    <n v="220"/>
    <x v="0"/>
    <n v="20"/>
    <x v="0"/>
  </r>
  <r>
    <x v="6"/>
    <x v="1"/>
    <x v="1"/>
    <n v="75"/>
    <s v="112"/>
    <x v="0"/>
    <x v="0"/>
    <s v="73.5"/>
    <n v="20"/>
    <n v="166"/>
    <n v="166"/>
    <x v="1"/>
    <n v="20"/>
    <x v="1"/>
  </r>
  <r>
    <x v="12"/>
    <x v="0"/>
    <x v="1"/>
    <n v="75"/>
    <s v="119"/>
    <x v="0"/>
    <x v="0"/>
    <s v="77.5"/>
    <n v="20"/>
    <n v="261"/>
    <n v="261"/>
    <x v="0"/>
    <n v="20"/>
    <x v="0"/>
  </r>
  <r>
    <x v="19"/>
    <x v="1"/>
    <x v="1"/>
    <n v="50"/>
    <n v="117.5"/>
    <x v="0"/>
    <x v="0"/>
    <s v="77.5"/>
    <n v="20"/>
    <n v="150"/>
    <n v="150"/>
    <x v="1"/>
    <n v="20"/>
    <x v="1"/>
  </r>
  <r>
    <x v="29"/>
    <x v="0"/>
    <x v="1"/>
    <n v="72"/>
    <s v="130"/>
    <x v="0"/>
    <x v="0"/>
    <s v="77.5"/>
    <n v="20"/>
    <n v="292"/>
    <n v="292"/>
    <x v="0"/>
    <n v="20"/>
    <x v="0"/>
  </r>
  <r>
    <x v="6"/>
    <x v="0"/>
    <x v="1"/>
    <n v="68"/>
    <n v="116.5"/>
    <x v="0"/>
    <x v="0"/>
    <s v="77.5"/>
    <n v="20"/>
    <n v="211"/>
    <n v="211"/>
    <x v="0"/>
    <n v="20"/>
    <x v="0"/>
  </r>
  <r>
    <x v="13"/>
    <x v="1"/>
    <x v="1"/>
    <n v="75"/>
    <n v="112.5"/>
    <x v="0"/>
    <x v="0"/>
    <s v="77.5"/>
    <n v="20"/>
    <n v="237"/>
    <n v="237"/>
    <x v="0"/>
    <n v="20"/>
    <x v="0"/>
  </r>
  <r>
    <x v="18"/>
    <x v="0"/>
    <x v="1"/>
    <n v="75"/>
    <s v="116"/>
    <x v="0"/>
    <x v="0"/>
    <s v="77.5"/>
    <n v="20"/>
    <n v="213"/>
    <n v="213"/>
    <x v="0"/>
    <n v="20"/>
    <x v="0"/>
  </r>
  <r>
    <x v="19"/>
    <x v="0"/>
    <x v="1"/>
    <n v="56"/>
    <n v="127.5"/>
    <x v="0"/>
    <x v="0"/>
    <s v="77.5"/>
    <n v="20"/>
    <n v="155"/>
    <n v="155"/>
    <x v="1"/>
    <n v="20"/>
    <x v="1"/>
  </r>
  <r>
    <x v="18"/>
    <x v="0"/>
    <x v="1"/>
    <n v="92"/>
    <s v="130"/>
    <x v="0"/>
    <x v="0"/>
    <s v="77.5"/>
    <n v="20"/>
    <n v="225"/>
    <n v="225"/>
    <x v="0"/>
    <n v="20"/>
    <x v="0"/>
  </r>
  <r>
    <x v="9"/>
    <x v="0"/>
    <x v="1"/>
    <n v="95"/>
    <s v="120"/>
    <x v="0"/>
    <x v="0"/>
    <s v="77.5"/>
    <n v="20"/>
    <n v="285"/>
    <n v="285"/>
    <x v="0"/>
    <n v="20"/>
    <x v="0"/>
  </r>
  <r>
    <x v="4"/>
    <x v="0"/>
    <x v="1"/>
    <n v="77"/>
    <s v="120"/>
    <x v="0"/>
    <x v="0"/>
    <s v="77.5"/>
    <n v="20"/>
    <n v="210"/>
    <n v="210"/>
    <x v="0"/>
    <n v="20"/>
    <x v="0"/>
  </r>
  <r>
    <x v="22"/>
    <x v="0"/>
    <x v="1"/>
    <n v="70"/>
    <s v="141"/>
    <x v="1"/>
    <x v="1"/>
    <s v="81.5"/>
    <n v="20"/>
    <n v="200"/>
    <n v="200"/>
    <x v="0"/>
    <n v="20"/>
    <x v="0"/>
  </r>
  <r>
    <x v="18"/>
    <x v="1"/>
    <x v="1"/>
    <n v="75"/>
    <s v="131"/>
    <x v="0"/>
    <x v="0"/>
    <s v="81.5"/>
    <n v="20"/>
    <n v="160"/>
    <n v="160"/>
    <x v="1"/>
    <n v="20"/>
    <x v="1"/>
  </r>
  <r>
    <x v="2"/>
    <x v="0"/>
    <x v="1"/>
    <n v="88"/>
    <s v="135"/>
    <x v="0"/>
    <x v="0"/>
    <s v="85.5"/>
    <n v="20"/>
    <n v="251"/>
    <n v="251"/>
    <x v="0"/>
    <n v="20"/>
    <x v="0"/>
  </r>
  <r>
    <x v="2"/>
    <x v="0"/>
    <x v="1"/>
    <n v="82"/>
    <s v="136"/>
    <x v="0"/>
    <x v="0"/>
    <s v="85.5"/>
    <n v="20"/>
    <n v="255"/>
    <n v="255"/>
    <x v="0"/>
    <n v="20"/>
    <x v="0"/>
  </r>
  <r>
    <x v="8"/>
    <x v="0"/>
    <x v="1"/>
    <n v="80"/>
    <s v="134"/>
    <x v="0"/>
    <x v="0"/>
    <s v="85.5"/>
    <n v="20"/>
    <n v="280"/>
    <n v="280"/>
    <x v="0"/>
    <n v="20"/>
    <x v="0"/>
  </r>
  <r>
    <x v="14"/>
    <x v="0"/>
    <x v="1"/>
    <n v="50"/>
    <s v="134"/>
    <x v="0"/>
    <x v="0"/>
    <s v="89.5"/>
    <n v="20"/>
    <n v="340"/>
    <n v="340"/>
    <x v="0"/>
    <n v="20"/>
    <x v="0"/>
  </r>
  <r>
    <x v="30"/>
    <x v="1"/>
    <x v="1"/>
    <n v="72"/>
    <s v="167"/>
    <x v="1"/>
    <x v="1"/>
    <s v="89.5"/>
    <n v="20"/>
    <n v="206"/>
    <n v="206"/>
    <x v="0"/>
    <n v="20"/>
    <x v="0"/>
  </r>
  <r>
    <x v="5"/>
    <x v="0"/>
    <x v="1"/>
    <n v="86"/>
    <n v="133.5"/>
    <x v="0"/>
    <x v="0"/>
    <s v="89.5"/>
    <n v="20"/>
    <n v="206"/>
    <n v="206"/>
    <x v="0"/>
    <n v="20"/>
    <x v="0"/>
  </r>
  <r>
    <x v="5"/>
    <x v="0"/>
    <x v="1"/>
    <n v="90"/>
    <n v="162.5"/>
    <x v="1"/>
    <x v="1"/>
    <s v="93.5"/>
    <n v="20"/>
    <n v="206"/>
    <n v="206"/>
    <x v="0"/>
    <n v="20"/>
    <x v="0"/>
  </r>
  <r>
    <x v="2"/>
    <x v="1"/>
    <x v="1"/>
    <n v="75"/>
    <n v="159.5"/>
    <x v="1"/>
    <x v="1"/>
    <s v="93.5"/>
    <n v="20"/>
    <n v="206"/>
    <n v="206"/>
    <x v="0"/>
    <n v="20"/>
    <x v="0"/>
  </r>
  <r>
    <x v="14"/>
    <x v="1"/>
    <x v="1"/>
    <n v="85"/>
    <s v="160"/>
    <x v="1"/>
    <x v="1"/>
    <s v="97.5"/>
    <n v="20"/>
    <n v="325"/>
    <n v="325"/>
    <x v="0"/>
    <n v="20"/>
    <x v="0"/>
  </r>
  <r>
    <x v="7"/>
    <x v="1"/>
    <x v="1"/>
    <n v="60"/>
    <n v="147.5"/>
    <x v="1"/>
    <x v="1"/>
    <s v="97.5"/>
    <n v="20"/>
    <n v="262"/>
    <n v="262"/>
    <x v="0"/>
    <n v="20"/>
    <x v="0"/>
  </r>
  <r>
    <x v="3"/>
    <x v="1"/>
    <x v="1"/>
    <n v="60"/>
    <s v="95"/>
    <x v="0"/>
    <x v="0"/>
    <s v="55"/>
    <n v="20"/>
    <n v="200"/>
    <n v="200"/>
    <x v="0"/>
    <n v="20"/>
    <x v="0"/>
  </r>
  <r>
    <x v="25"/>
    <x v="1"/>
    <x v="1"/>
    <n v="79"/>
    <n v="83.5"/>
    <x v="0"/>
    <x v="0"/>
    <s v="55"/>
    <n v="20"/>
    <n v="168"/>
    <n v="168"/>
    <x v="1"/>
    <n v="20"/>
    <x v="1"/>
  </r>
  <r>
    <x v="5"/>
    <x v="1"/>
    <x v="1"/>
    <n v="75"/>
    <s v="104"/>
    <x v="0"/>
    <x v="0"/>
    <s v="57"/>
    <n v="20"/>
    <n v="195"/>
    <n v="195"/>
    <x v="1"/>
    <n v="20"/>
    <x v="1"/>
  </r>
  <r>
    <x v="11"/>
    <x v="1"/>
    <x v="1"/>
    <n v="62"/>
    <s v="105"/>
    <x v="0"/>
    <x v="0"/>
    <s v="59"/>
    <n v="20"/>
    <n v="253"/>
    <n v="253"/>
    <x v="0"/>
    <n v="20"/>
    <x v="0"/>
  </r>
  <r>
    <x v="13"/>
    <x v="1"/>
    <x v="1"/>
    <n v="60"/>
    <s v="101"/>
    <x v="0"/>
    <x v="0"/>
    <s v="59"/>
    <n v="20"/>
    <n v="165"/>
    <n v="165"/>
    <x v="1"/>
    <n v="20"/>
    <x v="1"/>
  </r>
  <r>
    <x v="13"/>
    <x v="1"/>
    <x v="1"/>
    <n v="65"/>
    <s v="99"/>
    <x v="0"/>
    <x v="0"/>
    <s v="59"/>
    <n v="20"/>
    <n v="176"/>
    <n v="176"/>
    <x v="1"/>
    <n v="20"/>
    <x v="1"/>
  </r>
  <r>
    <x v="7"/>
    <x v="0"/>
    <x v="1"/>
    <n v="75"/>
    <s v="101"/>
    <x v="0"/>
    <x v="0"/>
    <s v="61"/>
    <n v="20"/>
    <n v="221"/>
    <n v="221"/>
    <x v="0"/>
    <n v="20"/>
    <x v="0"/>
  </r>
  <r>
    <x v="29"/>
    <x v="0"/>
    <x v="1"/>
    <n v="68"/>
    <s v="112"/>
    <x v="0"/>
    <x v="0"/>
    <s v="61"/>
    <n v="20"/>
    <n v="263"/>
    <n v="263"/>
    <x v="0"/>
    <n v="20"/>
    <x v="0"/>
  </r>
  <r>
    <x v="3"/>
    <x v="1"/>
    <x v="1"/>
    <n v="65"/>
    <s v="100"/>
    <x v="0"/>
    <x v="0"/>
    <s v="63"/>
    <n v="20"/>
    <n v="173"/>
    <n v="173"/>
    <x v="1"/>
    <n v="20"/>
    <x v="1"/>
  </r>
  <r>
    <x v="17"/>
    <x v="1"/>
    <x v="1"/>
    <n v="76"/>
    <s v="97"/>
    <x v="0"/>
    <x v="0"/>
    <s v="63"/>
    <n v="20"/>
    <n v="243"/>
    <n v="243"/>
    <x v="0"/>
    <n v="20"/>
    <x v="0"/>
  </r>
  <r>
    <x v="13"/>
    <x v="0"/>
    <x v="1"/>
    <n v="79"/>
    <n v="130.5"/>
    <x v="0"/>
    <x v="0"/>
    <s v="63"/>
    <n v="20"/>
    <n v="191"/>
    <n v="191"/>
    <x v="1"/>
    <n v="20"/>
    <x v="1"/>
  </r>
  <r>
    <x v="28"/>
    <x v="1"/>
    <x v="1"/>
    <n v="60"/>
    <s v="136"/>
    <x v="0"/>
    <x v="0"/>
    <s v="66"/>
    <n v="20"/>
    <n v="238"/>
    <n v="238"/>
    <x v="0"/>
    <n v="20"/>
    <x v="0"/>
  </r>
  <r>
    <x v="3"/>
    <x v="0"/>
    <x v="1"/>
    <n v="80"/>
    <s v="112"/>
    <x v="0"/>
    <x v="0"/>
    <s v="66"/>
    <n v="20"/>
    <n v="230"/>
    <n v="230"/>
    <x v="0"/>
    <n v="20"/>
    <x v="0"/>
  </r>
  <r>
    <x v="19"/>
    <x v="1"/>
    <x v="1"/>
    <n v="80"/>
    <n v="107.5"/>
    <x v="0"/>
    <x v="0"/>
    <s v="66"/>
    <n v="20"/>
    <n v="214"/>
    <n v="214"/>
    <x v="0"/>
    <n v="20"/>
    <x v="0"/>
  </r>
  <r>
    <x v="33"/>
    <x v="1"/>
    <x v="1"/>
    <n v="75"/>
    <s v="112"/>
    <x v="0"/>
    <x v="0"/>
    <s v="66"/>
    <n v="20"/>
    <n v="241"/>
    <n v="241"/>
    <x v="0"/>
    <n v="20"/>
    <x v="0"/>
  </r>
  <r>
    <x v="13"/>
    <x v="0"/>
    <x v="1"/>
    <n v="75"/>
    <s v="119"/>
    <x v="0"/>
    <x v="0"/>
    <s v="66"/>
    <n v="20"/>
    <n v="208"/>
    <n v="208"/>
    <x v="0"/>
    <n v="20"/>
    <x v="0"/>
  </r>
  <r>
    <x v="18"/>
    <x v="0"/>
    <x v="1"/>
    <n v="60"/>
    <s v="108"/>
    <x v="0"/>
    <x v="0"/>
    <s v="70"/>
    <n v="20"/>
    <n v="157"/>
    <n v="157"/>
    <x v="1"/>
    <n v="20"/>
    <x v="1"/>
  </r>
  <r>
    <x v="3"/>
    <x v="0"/>
    <x v="1"/>
    <n v="72"/>
    <s v="115"/>
    <x v="0"/>
    <x v="0"/>
    <s v="70"/>
    <n v="20"/>
    <n v="223"/>
    <n v="223"/>
    <x v="0"/>
    <n v="20"/>
    <x v="0"/>
  </r>
  <r>
    <x v="6"/>
    <x v="1"/>
    <x v="1"/>
    <n v="80"/>
    <s v="111"/>
    <x v="0"/>
    <x v="0"/>
    <s v="70"/>
    <n v="20"/>
    <n v="229"/>
    <n v="229"/>
    <x v="0"/>
    <n v="20"/>
    <x v="0"/>
  </r>
  <r>
    <x v="30"/>
    <x v="0"/>
    <x v="1"/>
    <n v="84"/>
    <s v="115"/>
    <x v="0"/>
    <x v="0"/>
    <s v="70"/>
    <n v="20"/>
    <n v="206"/>
    <n v="206"/>
    <x v="0"/>
    <n v="20"/>
    <x v="0"/>
  </r>
  <r>
    <x v="5"/>
    <x v="1"/>
    <x v="1"/>
    <n v="67"/>
    <s v="122"/>
    <x v="0"/>
    <x v="0"/>
    <s v="70"/>
    <n v="20"/>
    <n v="232"/>
    <n v="232"/>
    <x v="0"/>
    <n v="20"/>
    <x v="0"/>
  </r>
  <r>
    <x v="10"/>
    <x v="0"/>
    <x v="1"/>
    <n v="63"/>
    <n v="112.5"/>
    <x v="0"/>
    <x v="0"/>
    <s v="70"/>
    <n v="20"/>
    <n v="211"/>
    <n v="211"/>
    <x v="0"/>
    <n v="20"/>
    <x v="0"/>
  </r>
  <r>
    <x v="13"/>
    <x v="0"/>
    <x v="1"/>
    <n v="75"/>
    <n v="112.5"/>
    <x v="0"/>
    <x v="0"/>
    <s v="70"/>
    <n v="20"/>
    <n v="203"/>
    <n v="203"/>
    <x v="0"/>
    <n v="20"/>
    <x v="0"/>
  </r>
  <r>
    <x v="3"/>
    <x v="1"/>
    <x v="1"/>
    <n v="72"/>
    <s v="120"/>
    <x v="0"/>
    <x v="0"/>
    <s v="70"/>
    <n v="20"/>
    <n v="246"/>
    <n v="246"/>
    <x v="0"/>
    <n v="20"/>
    <x v="0"/>
  </r>
  <r>
    <x v="9"/>
    <x v="1"/>
    <x v="1"/>
    <n v="70"/>
    <s v="122"/>
    <x v="0"/>
    <x v="0"/>
    <s v="70"/>
    <n v="20"/>
    <n v="247"/>
    <n v="247"/>
    <x v="0"/>
    <n v="20"/>
    <x v="0"/>
  </r>
  <r>
    <x v="14"/>
    <x v="0"/>
    <x v="1"/>
    <n v="70"/>
    <s v="120"/>
    <x v="0"/>
    <x v="0"/>
    <s v="70"/>
    <n v="20"/>
    <n v="189"/>
    <n v="189"/>
    <x v="1"/>
    <n v="20"/>
    <x v="1"/>
  </r>
  <r>
    <x v="14"/>
    <x v="0"/>
    <x v="1"/>
    <n v="75"/>
    <s v="130"/>
    <x v="0"/>
    <x v="0"/>
    <s v="70"/>
    <n v="20"/>
    <n v="191"/>
    <n v="191"/>
    <x v="1"/>
    <n v="20"/>
    <x v="1"/>
  </r>
  <r>
    <x v="20"/>
    <x v="0"/>
    <x v="1"/>
    <n v="80"/>
    <n v="113.5"/>
    <x v="0"/>
    <x v="0"/>
    <s v="70"/>
    <n v="20"/>
    <n v="232"/>
    <n v="232"/>
    <x v="0"/>
    <n v="20"/>
    <x v="0"/>
  </r>
  <r>
    <x v="2"/>
    <x v="0"/>
    <x v="1"/>
    <n v="50"/>
    <n v="127.5"/>
    <x v="0"/>
    <x v="0"/>
    <s v="70"/>
    <n v="20"/>
    <n v="184"/>
    <n v="184"/>
    <x v="1"/>
    <n v="20"/>
    <x v="1"/>
  </r>
  <r>
    <x v="2"/>
    <x v="0"/>
    <x v="1"/>
    <n v="70"/>
    <s v="110"/>
    <x v="0"/>
    <x v="0"/>
    <s v="70"/>
    <n v="20"/>
    <n v="282"/>
    <n v="282"/>
    <x v="0"/>
    <n v="20"/>
    <x v="0"/>
  </r>
  <r>
    <x v="3"/>
    <x v="0"/>
    <x v="1"/>
    <n v="75"/>
    <s v="110"/>
    <x v="0"/>
    <x v="0"/>
    <s v="70"/>
    <n v="20"/>
    <n v="166"/>
    <n v="166"/>
    <x v="1"/>
    <n v="20"/>
    <x v="1"/>
  </r>
  <r>
    <x v="9"/>
    <x v="0"/>
    <x v="1"/>
    <n v="64"/>
    <s v="118"/>
    <x v="0"/>
    <x v="0"/>
    <s v="70"/>
    <n v="20"/>
    <n v="190"/>
    <n v="190"/>
    <x v="1"/>
    <n v="20"/>
    <x v="1"/>
  </r>
  <r>
    <x v="32"/>
    <x v="1"/>
    <x v="1"/>
    <n v="80"/>
    <s v="123"/>
    <x v="0"/>
    <x v="0"/>
    <s v="70"/>
    <n v="20"/>
    <n v="258"/>
    <n v="258"/>
    <x v="0"/>
    <n v="20"/>
    <x v="0"/>
  </r>
  <r>
    <x v="34"/>
    <x v="1"/>
    <x v="1"/>
    <n v="75"/>
    <s v="115"/>
    <x v="0"/>
    <x v="0"/>
    <s v="70"/>
    <n v="20"/>
    <n v="167"/>
    <n v="167"/>
    <x v="1"/>
    <n v="20"/>
    <x v="1"/>
  </r>
  <r>
    <x v="28"/>
    <x v="0"/>
    <x v="1"/>
    <n v="67"/>
    <s v="113"/>
    <x v="0"/>
    <x v="0"/>
    <s v="70"/>
    <n v="20"/>
    <n v="197"/>
    <n v="197"/>
    <x v="1"/>
    <n v="20"/>
    <x v="1"/>
  </r>
  <r>
    <x v="11"/>
    <x v="0"/>
    <x v="1"/>
    <n v="90"/>
    <s v="122"/>
    <x v="0"/>
    <x v="0"/>
    <s v="70"/>
    <n v="20"/>
    <n v="170"/>
    <n v="170"/>
    <x v="1"/>
    <n v="20"/>
    <x v="1"/>
  </r>
  <r>
    <x v="9"/>
    <x v="1"/>
    <x v="1"/>
    <n v="88"/>
    <s v="85"/>
    <x v="0"/>
    <x v="0"/>
    <s v="70"/>
    <n v="20"/>
    <n v="190"/>
    <n v="190"/>
    <x v="1"/>
    <n v="20"/>
    <x v="1"/>
  </r>
  <r>
    <x v="15"/>
    <x v="1"/>
    <x v="1"/>
    <n v="80"/>
    <s v="105"/>
    <x v="0"/>
    <x v="0"/>
    <s v="70"/>
    <n v="20"/>
    <n v="167"/>
    <n v="167"/>
    <x v="1"/>
    <n v="20"/>
    <x v="1"/>
  </r>
  <r>
    <x v="15"/>
    <x v="1"/>
    <x v="1"/>
    <n v="75"/>
    <s v="101"/>
    <x v="0"/>
    <x v="0"/>
    <s v="70"/>
    <n v="20"/>
    <n v="214"/>
    <n v="214"/>
    <x v="0"/>
    <n v="20"/>
    <x v="0"/>
  </r>
  <r>
    <x v="0"/>
    <x v="0"/>
    <x v="1"/>
    <n v="96"/>
    <s v="147"/>
    <x v="1"/>
    <x v="1"/>
    <s v="74"/>
    <n v="20"/>
    <n v="214"/>
    <n v="214"/>
    <x v="0"/>
    <n v="20"/>
    <x v="0"/>
  </r>
  <r>
    <x v="32"/>
    <x v="1"/>
    <x v="1"/>
    <n v="80"/>
    <s v="110"/>
    <x v="0"/>
    <x v="0"/>
    <s v="74"/>
    <n v="20"/>
    <n v="265"/>
    <n v="265"/>
    <x v="0"/>
    <n v="20"/>
    <x v="0"/>
  </r>
  <r>
    <x v="0"/>
    <x v="0"/>
    <x v="1"/>
    <n v="72"/>
    <s v="128"/>
    <x v="0"/>
    <x v="0"/>
    <s v="74"/>
    <n v="20"/>
    <n v="245"/>
    <n v="245"/>
    <x v="0"/>
    <n v="20"/>
    <x v="0"/>
  </r>
  <r>
    <x v="6"/>
    <x v="1"/>
    <x v="1"/>
    <n v="67"/>
    <s v="117"/>
    <x v="0"/>
    <x v="0"/>
    <s v="74"/>
    <n v="20"/>
    <n v="168"/>
    <n v="168"/>
    <x v="1"/>
    <n v="20"/>
    <x v="1"/>
  </r>
  <r>
    <x v="9"/>
    <x v="0"/>
    <x v="1"/>
    <n v="65"/>
    <s v="120"/>
    <x v="0"/>
    <x v="0"/>
    <s v="74"/>
    <n v="20"/>
    <n v="188"/>
    <n v="188"/>
    <x v="1"/>
    <n v="20"/>
    <x v="1"/>
  </r>
  <r>
    <x v="12"/>
    <x v="1"/>
    <x v="1"/>
    <n v="100"/>
    <s v="115"/>
    <x v="0"/>
    <x v="0"/>
    <s v="74"/>
    <n v="20"/>
    <n v="250"/>
    <n v="250"/>
    <x v="0"/>
    <n v="20"/>
    <x v="0"/>
  </r>
  <r>
    <x v="3"/>
    <x v="0"/>
    <x v="1"/>
    <n v="83"/>
    <s v="116"/>
    <x v="0"/>
    <x v="0"/>
    <s v="74"/>
    <n v="20"/>
    <n v="319"/>
    <n v="319"/>
    <x v="0"/>
    <n v="20"/>
    <x v="0"/>
  </r>
  <r>
    <x v="27"/>
    <x v="0"/>
    <x v="1"/>
    <n v="70"/>
    <n v="112.5"/>
    <x v="0"/>
    <x v="0"/>
    <s v="74"/>
    <n v="20"/>
    <m/>
    <s v="Desconocido"/>
    <x v="1"/>
    <n v="20"/>
    <x v="1"/>
  </r>
  <r>
    <x v="12"/>
    <x v="0"/>
    <x v="1"/>
    <n v="85"/>
    <s v="108"/>
    <x v="0"/>
    <x v="0"/>
    <s v="74"/>
    <n v="20"/>
    <n v="233"/>
    <n v="233"/>
    <x v="0"/>
    <n v="20"/>
    <x v="0"/>
  </r>
  <r>
    <x v="6"/>
    <x v="0"/>
    <x v="1"/>
    <n v="86"/>
    <s v="129"/>
    <x v="0"/>
    <x v="0"/>
    <s v="74"/>
    <n v="20"/>
    <n v="232"/>
    <n v="232"/>
    <x v="0"/>
    <n v="20"/>
    <x v="0"/>
  </r>
  <r>
    <x v="22"/>
    <x v="1"/>
    <x v="1"/>
    <n v="65"/>
    <s v="128"/>
    <x v="0"/>
    <x v="0"/>
    <s v="74"/>
    <n v="20"/>
    <n v="248"/>
    <n v="248"/>
    <x v="0"/>
    <n v="20"/>
    <x v="0"/>
  </r>
  <r>
    <x v="27"/>
    <x v="0"/>
    <x v="1"/>
    <n v="80"/>
    <s v="139"/>
    <x v="0"/>
    <x v="0"/>
    <s v="74"/>
    <n v="20"/>
    <n v="227"/>
    <n v="227"/>
    <x v="0"/>
    <n v="20"/>
    <x v="0"/>
  </r>
  <r>
    <x v="34"/>
    <x v="0"/>
    <x v="1"/>
    <n v="60"/>
    <s v="131"/>
    <x v="0"/>
    <x v="0"/>
    <s v="74"/>
    <n v="20"/>
    <n v="210"/>
    <n v="210"/>
    <x v="0"/>
    <n v="20"/>
    <x v="0"/>
  </r>
  <r>
    <x v="13"/>
    <x v="1"/>
    <x v="1"/>
    <n v="60"/>
    <s v="107"/>
    <x v="0"/>
    <x v="0"/>
    <s v="74"/>
    <n v="20"/>
    <n v="187"/>
    <n v="187"/>
    <x v="1"/>
    <n v="20"/>
    <x v="1"/>
  </r>
  <r>
    <x v="9"/>
    <x v="0"/>
    <x v="1"/>
    <n v="64"/>
    <s v="108"/>
    <x v="0"/>
    <x v="0"/>
    <s v="74"/>
    <n v="20"/>
    <n v="202"/>
    <n v="202"/>
    <x v="0"/>
    <n v="20"/>
    <x v="0"/>
  </r>
  <r>
    <x v="10"/>
    <x v="0"/>
    <x v="1"/>
    <n v="78"/>
    <s v="152"/>
    <x v="1"/>
    <x v="1"/>
    <s v="74"/>
    <n v="20"/>
    <n v="204"/>
    <n v="204"/>
    <x v="0"/>
    <n v="20"/>
    <x v="0"/>
  </r>
  <r>
    <x v="5"/>
    <x v="1"/>
    <x v="1"/>
    <n v="75"/>
    <s v="123"/>
    <x v="0"/>
    <x v="0"/>
    <s v="74"/>
    <n v="20"/>
    <n v="250"/>
    <n v="250"/>
    <x v="0"/>
    <n v="20"/>
    <x v="0"/>
  </r>
  <r>
    <x v="13"/>
    <x v="0"/>
    <x v="1"/>
    <n v="68"/>
    <s v="115"/>
    <x v="0"/>
    <x v="0"/>
    <s v="74"/>
    <n v="20"/>
    <n v="242"/>
    <n v="242"/>
    <x v="0"/>
    <n v="20"/>
    <x v="0"/>
  </r>
  <r>
    <x v="5"/>
    <x v="0"/>
    <x v="1"/>
    <n v="75"/>
    <s v="116"/>
    <x v="0"/>
    <x v="0"/>
    <s v="74"/>
    <n v="20"/>
    <n v="198"/>
    <n v="198"/>
    <x v="1"/>
    <n v="20"/>
    <x v="1"/>
  </r>
  <r>
    <x v="11"/>
    <x v="1"/>
    <x v="1"/>
    <n v="80"/>
    <s v="128"/>
    <x v="0"/>
    <x v="0"/>
    <s v="74"/>
    <n v="20"/>
    <n v="202"/>
    <n v="202"/>
    <x v="0"/>
    <n v="20"/>
    <x v="0"/>
  </r>
  <r>
    <x v="0"/>
    <x v="0"/>
    <x v="1"/>
    <n v="80"/>
    <s v="117"/>
    <x v="0"/>
    <x v="0"/>
    <s v="74"/>
    <n v="20"/>
    <n v="261"/>
    <n v="261"/>
    <x v="0"/>
    <n v="20"/>
    <x v="0"/>
  </r>
  <r>
    <x v="12"/>
    <x v="1"/>
    <x v="1"/>
    <n v="80"/>
    <s v="112"/>
    <x v="0"/>
    <x v="0"/>
    <s v="78"/>
    <n v="20"/>
    <n v="291"/>
    <n v="291"/>
    <x v="0"/>
    <n v="20"/>
    <x v="0"/>
  </r>
  <r>
    <x v="34"/>
    <x v="1"/>
    <x v="1"/>
    <n v="80"/>
    <s v="130"/>
    <x v="0"/>
    <x v="0"/>
    <s v="78"/>
    <n v="20"/>
    <n v="237"/>
    <n v="237"/>
    <x v="0"/>
    <n v="20"/>
    <x v="0"/>
  </r>
  <r>
    <x v="12"/>
    <x v="1"/>
    <x v="1"/>
    <n v="72"/>
    <s v="144"/>
    <x v="1"/>
    <x v="1"/>
    <s v="78"/>
    <n v="20"/>
    <n v="197"/>
    <n v="197"/>
    <x v="1"/>
    <n v="20"/>
    <x v="1"/>
  </r>
  <r>
    <x v="12"/>
    <x v="0"/>
    <x v="1"/>
    <n v="83"/>
    <n v="120.5"/>
    <x v="0"/>
    <x v="0"/>
    <s v="78"/>
    <n v="20"/>
    <n v="270"/>
    <n v="270"/>
    <x v="0"/>
    <n v="20"/>
    <x v="0"/>
  </r>
  <r>
    <x v="17"/>
    <x v="0"/>
    <x v="1"/>
    <n v="80"/>
    <s v="126"/>
    <x v="0"/>
    <x v="0"/>
    <s v="78"/>
    <n v="20"/>
    <n v="255"/>
    <n v="255"/>
    <x v="0"/>
    <n v="20"/>
    <x v="0"/>
  </r>
  <r>
    <x v="14"/>
    <x v="0"/>
    <x v="1"/>
    <n v="60"/>
    <s v="124"/>
    <x v="0"/>
    <x v="0"/>
    <s v="78"/>
    <n v="20"/>
    <n v="256"/>
    <n v="256"/>
    <x v="0"/>
    <n v="20"/>
    <x v="0"/>
  </r>
  <r>
    <x v="12"/>
    <x v="1"/>
    <x v="1"/>
    <n v="72"/>
    <s v="117"/>
    <x v="0"/>
    <x v="0"/>
    <s v="78"/>
    <n v="20"/>
    <n v="182"/>
    <n v="182"/>
    <x v="1"/>
    <n v="20"/>
    <x v="1"/>
  </r>
  <r>
    <x v="22"/>
    <x v="0"/>
    <x v="1"/>
    <n v="50"/>
    <s v="114"/>
    <x v="0"/>
    <x v="0"/>
    <s v="78"/>
    <n v="20"/>
    <n v="233"/>
    <n v="233"/>
    <x v="0"/>
    <n v="20"/>
    <x v="0"/>
  </r>
  <r>
    <x v="15"/>
    <x v="0"/>
    <x v="1"/>
    <n v="80"/>
    <s v="134"/>
    <x v="0"/>
    <x v="0"/>
    <s v="78"/>
    <n v="20"/>
    <n v="268"/>
    <n v="268"/>
    <x v="0"/>
    <n v="20"/>
    <x v="0"/>
  </r>
  <r>
    <x v="32"/>
    <x v="1"/>
    <x v="1"/>
    <n v="52"/>
    <s v="121"/>
    <x v="0"/>
    <x v="0"/>
    <s v="78"/>
    <n v="20"/>
    <n v="235"/>
    <n v="235"/>
    <x v="0"/>
    <n v="20"/>
    <x v="0"/>
  </r>
  <r>
    <x v="27"/>
    <x v="1"/>
    <x v="1"/>
    <n v="65"/>
    <s v="128"/>
    <x v="0"/>
    <x v="0"/>
    <s v="78"/>
    <n v="20"/>
    <n v="300"/>
    <n v="300"/>
    <x v="0"/>
    <n v="20"/>
    <x v="0"/>
  </r>
  <r>
    <x v="27"/>
    <x v="0"/>
    <x v="1"/>
    <n v="63"/>
    <s v="126"/>
    <x v="0"/>
    <x v="0"/>
    <s v="78"/>
    <n v="20"/>
    <n v="163"/>
    <n v="163"/>
    <x v="1"/>
    <n v="20"/>
    <x v="1"/>
  </r>
  <r>
    <x v="13"/>
    <x v="0"/>
    <x v="1"/>
    <n v="70"/>
    <s v="122"/>
    <x v="0"/>
    <x v="0"/>
    <s v="78"/>
    <n v="20"/>
    <n v="193"/>
    <n v="193"/>
    <x v="1"/>
    <n v="20"/>
    <x v="1"/>
  </r>
  <r>
    <x v="17"/>
    <x v="1"/>
    <x v="1"/>
    <n v="88"/>
    <s v="124"/>
    <x v="0"/>
    <x v="0"/>
    <s v="78"/>
    <n v="20"/>
    <n v="326"/>
    <n v="326"/>
    <x v="0"/>
    <n v="20"/>
    <x v="0"/>
  </r>
  <r>
    <x v="7"/>
    <x v="1"/>
    <x v="1"/>
    <n v="92"/>
    <n v="123.5"/>
    <x v="0"/>
    <x v="0"/>
    <s v="78"/>
    <n v="20"/>
    <n v="323"/>
    <n v="323"/>
    <x v="0"/>
    <n v="20"/>
    <x v="0"/>
  </r>
  <r>
    <x v="9"/>
    <x v="1"/>
    <x v="1"/>
    <n v="75"/>
    <s v="127"/>
    <x v="0"/>
    <x v="0"/>
    <s v="78"/>
    <n v="20"/>
    <n v="236"/>
    <n v="236"/>
    <x v="0"/>
    <n v="20"/>
    <x v="0"/>
  </r>
  <r>
    <x v="12"/>
    <x v="0"/>
    <x v="1"/>
    <n v="75"/>
    <s v="120"/>
    <x v="0"/>
    <x v="0"/>
    <s v="78"/>
    <n v="20"/>
    <n v="182"/>
    <n v="182"/>
    <x v="1"/>
    <n v="20"/>
    <x v="1"/>
  </r>
  <r>
    <x v="5"/>
    <x v="1"/>
    <x v="1"/>
    <n v="82"/>
    <s v="114"/>
    <x v="0"/>
    <x v="0"/>
    <s v="78"/>
    <n v="20"/>
    <n v="202"/>
    <n v="202"/>
    <x v="0"/>
    <n v="20"/>
    <x v="0"/>
  </r>
  <r>
    <x v="1"/>
    <x v="0"/>
    <x v="1"/>
    <n v="85"/>
    <s v="117"/>
    <x v="0"/>
    <x v="0"/>
    <s v="78"/>
    <n v="20"/>
    <n v="229"/>
    <n v="229"/>
    <x v="0"/>
    <n v="20"/>
    <x v="0"/>
  </r>
  <r>
    <x v="13"/>
    <x v="0"/>
    <x v="1"/>
    <n v="90"/>
    <n v="136.5"/>
    <x v="0"/>
    <x v="0"/>
    <s v="78"/>
    <n v="20"/>
    <n v="248"/>
    <n v="248"/>
    <x v="0"/>
    <n v="20"/>
    <x v="0"/>
  </r>
  <r>
    <x v="22"/>
    <x v="1"/>
    <x v="1"/>
    <n v="71"/>
    <s v="132"/>
    <x v="0"/>
    <x v="0"/>
    <s v="82"/>
    <n v="20"/>
    <n v="215"/>
    <n v="215"/>
    <x v="0"/>
    <n v="20"/>
    <x v="0"/>
  </r>
  <r>
    <x v="10"/>
    <x v="1"/>
    <x v="1"/>
    <n v="66"/>
    <s v="131"/>
    <x v="0"/>
    <x v="0"/>
    <s v="82"/>
    <n v="20"/>
    <n v="240"/>
    <n v="240"/>
    <x v="0"/>
    <n v="20"/>
    <x v="0"/>
  </r>
  <r>
    <x v="32"/>
    <x v="1"/>
    <x v="1"/>
    <n v="64"/>
    <s v="140"/>
    <x v="1"/>
    <x v="1"/>
    <s v="82"/>
    <n v="20"/>
    <n v="213"/>
    <n v="213"/>
    <x v="0"/>
    <n v="20"/>
    <x v="0"/>
  </r>
  <r>
    <x v="12"/>
    <x v="1"/>
    <x v="1"/>
    <n v="100"/>
    <s v="118"/>
    <x v="0"/>
    <x v="0"/>
    <s v="82"/>
    <n v="20"/>
    <n v="253"/>
    <n v="253"/>
    <x v="0"/>
    <n v="20"/>
    <x v="0"/>
  </r>
  <r>
    <x v="18"/>
    <x v="0"/>
    <x v="1"/>
    <n v="82"/>
    <s v="128"/>
    <x v="0"/>
    <x v="0"/>
    <s v="82"/>
    <n v="20"/>
    <n v="225"/>
    <n v="225"/>
    <x v="0"/>
    <n v="20"/>
    <x v="0"/>
  </r>
  <r>
    <x v="12"/>
    <x v="0"/>
    <x v="1"/>
    <n v="58"/>
    <s v="118"/>
    <x v="0"/>
    <x v="0"/>
    <s v="82"/>
    <n v="20"/>
    <n v="279"/>
    <n v="279"/>
    <x v="0"/>
    <n v="20"/>
    <x v="0"/>
  </r>
  <r>
    <x v="2"/>
    <x v="0"/>
    <x v="1"/>
    <n v="72"/>
    <s v="129"/>
    <x v="0"/>
    <x v="0"/>
    <s v="82"/>
    <n v="20"/>
    <n v="220"/>
    <n v="220"/>
    <x v="0"/>
    <n v="20"/>
    <x v="0"/>
  </r>
  <r>
    <x v="9"/>
    <x v="0"/>
    <x v="1"/>
    <n v="58"/>
    <s v="122"/>
    <x v="0"/>
    <x v="0"/>
    <s v="82"/>
    <n v="20"/>
    <n v="325"/>
    <n v="325"/>
    <x v="0"/>
    <n v="20"/>
    <x v="0"/>
  </r>
  <r>
    <x v="17"/>
    <x v="0"/>
    <x v="1"/>
    <n v="83"/>
    <s v="122"/>
    <x v="0"/>
    <x v="0"/>
    <s v="82"/>
    <n v="20"/>
    <n v="192"/>
    <n v="192"/>
    <x v="1"/>
    <n v="20"/>
    <x v="1"/>
  </r>
  <r>
    <x v="11"/>
    <x v="0"/>
    <x v="1"/>
    <n v="60"/>
    <n v="116.5"/>
    <x v="0"/>
    <x v="0"/>
    <s v="82"/>
    <n v="20"/>
    <n v="268"/>
    <n v="268"/>
    <x v="0"/>
    <n v="20"/>
    <x v="0"/>
  </r>
  <r>
    <x v="23"/>
    <x v="0"/>
    <x v="1"/>
    <n v="60"/>
    <n v="131.5"/>
    <x v="0"/>
    <x v="0"/>
    <s v="82"/>
    <n v="20"/>
    <n v="285"/>
    <n v="285"/>
    <x v="0"/>
    <n v="20"/>
    <x v="0"/>
  </r>
  <r>
    <x v="4"/>
    <x v="1"/>
    <x v="1"/>
    <n v="84"/>
    <s v="139"/>
    <x v="0"/>
    <x v="0"/>
    <s v="82"/>
    <n v="20"/>
    <n v="252"/>
    <n v="252"/>
    <x v="0"/>
    <n v="20"/>
    <x v="0"/>
  </r>
  <r>
    <x v="22"/>
    <x v="0"/>
    <x v="1"/>
    <n v="100"/>
    <s v="135"/>
    <x v="0"/>
    <x v="0"/>
    <s v="82"/>
    <n v="20"/>
    <n v="240"/>
    <n v="240"/>
    <x v="0"/>
    <n v="20"/>
    <x v="0"/>
  </r>
  <r>
    <x v="17"/>
    <x v="0"/>
    <x v="1"/>
    <n v="75"/>
    <n v="126.5"/>
    <x v="0"/>
    <x v="0"/>
    <s v="82"/>
    <n v="20"/>
    <n v="264"/>
    <n v="264"/>
    <x v="0"/>
    <n v="20"/>
    <x v="0"/>
  </r>
  <r>
    <x v="10"/>
    <x v="0"/>
    <x v="1"/>
    <n v="70"/>
    <s v="122"/>
    <x v="0"/>
    <x v="0"/>
    <s v="82"/>
    <n v="20"/>
    <n v="239"/>
    <n v="239"/>
    <x v="0"/>
    <n v="20"/>
    <x v="0"/>
  </r>
  <r>
    <x v="8"/>
    <x v="0"/>
    <x v="1"/>
    <n v="75"/>
    <s v="137"/>
    <x v="0"/>
    <x v="0"/>
    <s v="82"/>
    <n v="20"/>
    <n v="283"/>
    <n v="283"/>
    <x v="0"/>
    <n v="20"/>
    <x v="0"/>
  </r>
  <r>
    <x v="28"/>
    <x v="0"/>
    <x v="1"/>
    <n v="82"/>
    <s v="141"/>
    <x v="1"/>
    <x v="1"/>
    <s v="82"/>
    <n v="20"/>
    <n v="228"/>
    <n v="228"/>
    <x v="0"/>
    <n v="20"/>
    <x v="0"/>
  </r>
  <r>
    <x v="10"/>
    <x v="1"/>
    <x v="1"/>
    <n v="72"/>
    <s v="123"/>
    <x v="0"/>
    <x v="0"/>
    <s v="82"/>
    <n v="20"/>
    <n v="222"/>
    <n v="222"/>
    <x v="0"/>
    <n v="20"/>
    <x v="0"/>
  </r>
  <r>
    <x v="7"/>
    <x v="0"/>
    <x v="1"/>
    <n v="69"/>
    <s v="128"/>
    <x v="0"/>
    <x v="0"/>
    <s v="82"/>
    <n v="20"/>
    <n v="155"/>
    <n v="155"/>
    <x v="1"/>
    <n v="20"/>
    <x v="1"/>
  </r>
  <r>
    <x v="25"/>
    <x v="0"/>
    <x v="1"/>
    <n v="80"/>
    <s v="128"/>
    <x v="0"/>
    <x v="0"/>
    <s v="82"/>
    <n v="20"/>
    <n v="223"/>
    <n v="223"/>
    <x v="0"/>
    <n v="20"/>
    <x v="0"/>
  </r>
  <r>
    <x v="17"/>
    <x v="0"/>
    <x v="1"/>
    <n v="60"/>
    <s v="139"/>
    <x v="0"/>
    <x v="0"/>
    <s v="86"/>
    <n v="20"/>
    <n v="244"/>
    <n v="244"/>
    <x v="0"/>
    <n v="20"/>
    <x v="0"/>
  </r>
  <r>
    <x v="10"/>
    <x v="1"/>
    <x v="1"/>
    <n v="87"/>
    <n v="127.5"/>
    <x v="0"/>
    <x v="0"/>
    <s v="86"/>
    <n v="20"/>
    <n v="262"/>
    <n v="262"/>
    <x v="0"/>
    <n v="20"/>
    <x v="0"/>
  </r>
  <r>
    <x v="17"/>
    <x v="0"/>
    <x v="1"/>
    <n v="80"/>
    <s v="128"/>
    <x v="0"/>
    <x v="0"/>
    <s v="86"/>
    <n v="20"/>
    <n v="238"/>
    <n v="238"/>
    <x v="0"/>
    <n v="20"/>
    <x v="0"/>
  </r>
  <r>
    <x v="1"/>
    <x v="0"/>
    <x v="1"/>
    <n v="80"/>
    <s v="138"/>
    <x v="0"/>
    <x v="0"/>
    <s v="86"/>
    <n v="20"/>
    <n v="279"/>
    <n v="279"/>
    <x v="0"/>
    <n v="20"/>
    <x v="0"/>
  </r>
  <r>
    <x v="22"/>
    <x v="1"/>
    <x v="1"/>
    <n v="80"/>
    <s v="147"/>
    <x v="1"/>
    <x v="1"/>
    <s v="86"/>
    <n v="20"/>
    <n v="334"/>
    <n v="334"/>
    <x v="0"/>
    <n v="20"/>
    <x v="0"/>
  </r>
  <r>
    <x v="34"/>
    <x v="0"/>
    <x v="1"/>
    <n v="80"/>
    <s v="126"/>
    <x v="0"/>
    <x v="0"/>
    <s v="86"/>
    <n v="20"/>
    <n v="200"/>
    <n v="200"/>
    <x v="0"/>
    <n v="20"/>
    <x v="0"/>
  </r>
  <r>
    <x v="8"/>
    <x v="0"/>
    <x v="1"/>
    <n v="55"/>
    <s v="120"/>
    <x v="0"/>
    <x v="0"/>
    <s v="86"/>
    <n v="20"/>
    <n v="242"/>
    <n v="242"/>
    <x v="0"/>
    <n v="20"/>
    <x v="0"/>
  </r>
  <r>
    <x v="3"/>
    <x v="1"/>
    <x v="1"/>
    <n v="80"/>
    <s v="132"/>
    <x v="0"/>
    <x v="0"/>
    <s v="86"/>
    <n v="20"/>
    <n v="175"/>
    <n v="175"/>
    <x v="1"/>
    <n v="20"/>
    <x v="1"/>
  </r>
  <r>
    <x v="17"/>
    <x v="0"/>
    <x v="1"/>
    <n v="80"/>
    <s v="146"/>
    <x v="1"/>
    <x v="1"/>
    <s v="86"/>
    <n v="20"/>
    <n v="245"/>
    <n v="245"/>
    <x v="0"/>
    <n v="20"/>
    <x v="0"/>
  </r>
  <r>
    <x v="17"/>
    <x v="0"/>
    <x v="1"/>
    <n v="73"/>
    <s v="127"/>
    <x v="0"/>
    <x v="0"/>
    <s v="86"/>
    <n v="20"/>
    <n v="180"/>
    <n v="180"/>
    <x v="1"/>
    <n v="20"/>
    <x v="1"/>
  </r>
  <r>
    <x v="7"/>
    <x v="0"/>
    <x v="1"/>
    <n v="80"/>
    <s v="124"/>
    <x v="0"/>
    <x v="0"/>
    <s v="86"/>
    <n v="20"/>
    <n v="222"/>
    <n v="222"/>
    <x v="0"/>
    <n v="20"/>
    <x v="0"/>
  </r>
  <r>
    <x v="7"/>
    <x v="1"/>
    <x v="1"/>
    <n v="95"/>
    <s v="127"/>
    <x v="0"/>
    <x v="0"/>
    <s v="86"/>
    <n v="20"/>
    <n v="283"/>
    <n v="283"/>
    <x v="0"/>
    <n v="20"/>
    <x v="0"/>
  </r>
  <r>
    <x v="14"/>
    <x v="0"/>
    <x v="1"/>
    <n v="90"/>
    <s v="140"/>
    <x v="1"/>
    <x v="1"/>
    <s v="86"/>
    <n v="20"/>
    <n v="197"/>
    <n v="197"/>
    <x v="1"/>
    <n v="20"/>
    <x v="1"/>
  </r>
  <r>
    <x v="3"/>
    <x v="0"/>
    <x v="1"/>
    <n v="75"/>
    <s v="132"/>
    <x v="0"/>
    <x v="0"/>
    <s v="86"/>
    <n v="20"/>
    <n v="260"/>
    <n v="260"/>
    <x v="0"/>
    <n v="20"/>
    <x v="0"/>
  </r>
  <r>
    <x v="15"/>
    <x v="0"/>
    <x v="1"/>
    <n v="85"/>
    <s v="123"/>
    <x v="0"/>
    <x v="0"/>
    <s v="86"/>
    <n v="20"/>
    <n v="265"/>
    <n v="265"/>
    <x v="0"/>
    <n v="20"/>
    <x v="0"/>
  </r>
  <r>
    <x v="13"/>
    <x v="0"/>
    <x v="1"/>
    <n v="75"/>
    <s v="119"/>
    <x v="0"/>
    <x v="0"/>
    <s v="86"/>
    <n v="20"/>
    <n v="152"/>
    <n v="152"/>
    <x v="1"/>
    <n v="20"/>
    <x v="1"/>
  </r>
  <r>
    <x v="3"/>
    <x v="0"/>
    <x v="1"/>
    <n v="70"/>
    <s v="125"/>
    <x v="0"/>
    <x v="0"/>
    <s v="86"/>
    <n v="20"/>
    <n v="234"/>
    <n v="234"/>
    <x v="0"/>
    <n v="20"/>
    <x v="0"/>
  </r>
  <r>
    <x v="17"/>
    <x v="0"/>
    <x v="1"/>
    <n v="65"/>
    <s v="132"/>
    <x v="0"/>
    <x v="0"/>
    <s v="86"/>
    <n v="20"/>
    <n v="293"/>
    <n v="293"/>
    <x v="0"/>
    <n v="20"/>
    <x v="0"/>
  </r>
  <r>
    <x v="3"/>
    <x v="1"/>
    <x v="1"/>
    <n v="66"/>
    <s v="128"/>
    <x v="0"/>
    <x v="0"/>
    <s v="86"/>
    <n v="20"/>
    <n v="235"/>
    <n v="235"/>
    <x v="0"/>
    <n v="20"/>
    <x v="0"/>
  </r>
  <r>
    <x v="9"/>
    <x v="0"/>
    <x v="1"/>
    <n v="112"/>
    <s v="136"/>
    <x v="0"/>
    <x v="0"/>
    <s v="86"/>
    <n v="20"/>
    <n v="287"/>
    <n v="287"/>
    <x v="0"/>
    <n v="20"/>
    <x v="0"/>
  </r>
  <r>
    <x v="15"/>
    <x v="1"/>
    <x v="1"/>
    <n v="95"/>
    <s v="140"/>
    <x v="1"/>
    <x v="1"/>
    <s v="90"/>
    <n v="20"/>
    <n v="221"/>
    <n v="221"/>
    <x v="0"/>
    <n v="20"/>
    <x v="0"/>
  </r>
  <r>
    <x v="19"/>
    <x v="0"/>
    <x v="1"/>
    <n v="71"/>
    <s v="118"/>
    <x v="0"/>
    <x v="0"/>
    <s v="90"/>
    <n v="20"/>
    <n v="304"/>
    <n v="304"/>
    <x v="0"/>
    <n v="20"/>
    <x v="0"/>
  </r>
  <r>
    <x v="6"/>
    <x v="1"/>
    <x v="1"/>
    <n v="96"/>
    <s v="138"/>
    <x v="0"/>
    <x v="0"/>
    <s v="90"/>
    <n v="20"/>
    <n v="250"/>
    <n v="250"/>
    <x v="0"/>
    <n v="20"/>
    <x v="0"/>
  </r>
  <r>
    <x v="18"/>
    <x v="0"/>
    <x v="1"/>
    <n v="89"/>
    <s v="158"/>
    <x v="1"/>
    <x v="1"/>
    <s v="90"/>
    <n v="20"/>
    <n v="319"/>
    <n v="319"/>
    <x v="0"/>
    <n v="20"/>
    <x v="0"/>
  </r>
  <r>
    <x v="25"/>
    <x v="1"/>
    <x v="1"/>
    <n v="83"/>
    <s v="150"/>
    <x v="1"/>
    <x v="1"/>
    <s v="90"/>
    <n v="20"/>
    <n v="231"/>
    <n v="231"/>
    <x v="0"/>
    <n v="20"/>
    <x v="0"/>
  </r>
  <r>
    <x v="29"/>
    <x v="1"/>
    <x v="1"/>
    <n v="95"/>
    <s v="142"/>
    <x v="1"/>
    <x v="1"/>
    <s v="90"/>
    <n v="20"/>
    <n v="264"/>
    <n v="264"/>
    <x v="0"/>
    <n v="20"/>
    <x v="0"/>
  </r>
  <r>
    <x v="9"/>
    <x v="0"/>
    <x v="1"/>
    <n v="69"/>
    <s v="134"/>
    <x v="0"/>
    <x v="0"/>
    <s v="90"/>
    <n v="20"/>
    <n v="310"/>
    <n v="310"/>
    <x v="0"/>
    <n v="20"/>
    <x v="0"/>
  </r>
  <r>
    <x v="24"/>
    <x v="1"/>
    <x v="1"/>
    <n v="72"/>
    <s v="154"/>
    <x v="1"/>
    <x v="1"/>
    <s v="90"/>
    <n v="20"/>
    <n v="239"/>
    <n v="239"/>
    <x v="0"/>
    <n v="20"/>
    <x v="0"/>
  </r>
  <r>
    <x v="28"/>
    <x v="0"/>
    <x v="1"/>
    <n v="82"/>
    <s v="149"/>
    <x v="1"/>
    <x v="1"/>
    <s v="90"/>
    <n v="20"/>
    <n v="252"/>
    <n v="252"/>
    <x v="0"/>
    <n v="20"/>
    <x v="0"/>
  </r>
  <r>
    <x v="18"/>
    <x v="0"/>
    <x v="1"/>
    <n v="80"/>
    <s v="136"/>
    <x v="0"/>
    <x v="0"/>
    <s v="90"/>
    <n v="20"/>
    <n v="271"/>
    <n v="271"/>
    <x v="0"/>
    <n v="20"/>
    <x v="0"/>
  </r>
  <r>
    <x v="1"/>
    <x v="1"/>
    <x v="1"/>
    <n v="65"/>
    <s v="150"/>
    <x v="1"/>
    <x v="1"/>
    <s v="90"/>
    <n v="20"/>
    <n v="213"/>
    <n v="213"/>
    <x v="0"/>
    <n v="20"/>
    <x v="0"/>
  </r>
  <r>
    <x v="8"/>
    <x v="1"/>
    <x v="1"/>
    <n v="87"/>
    <s v="139"/>
    <x v="0"/>
    <x v="0"/>
    <s v="90"/>
    <n v="20"/>
    <n v="246"/>
    <n v="246"/>
    <x v="0"/>
    <n v="20"/>
    <x v="0"/>
  </r>
  <r>
    <x v="11"/>
    <x v="0"/>
    <x v="1"/>
    <n v="95"/>
    <n v="135.5"/>
    <x v="0"/>
    <x v="0"/>
    <s v="90"/>
    <n v="20"/>
    <n v="230"/>
    <n v="230"/>
    <x v="0"/>
    <n v="20"/>
    <x v="0"/>
  </r>
  <r>
    <x v="4"/>
    <x v="0"/>
    <x v="1"/>
    <n v="87"/>
    <n v="138.5"/>
    <x v="0"/>
    <x v="0"/>
    <s v="90"/>
    <n v="20"/>
    <n v="257"/>
    <n v="257"/>
    <x v="0"/>
    <n v="20"/>
    <x v="0"/>
  </r>
  <r>
    <x v="11"/>
    <x v="0"/>
    <x v="1"/>
    <n v="102"/>
    <s v="135"/>
    <x v="0"/>
    <x v="0"/>
    <s v="90"/>
    <n v="20"/>
    <n v="259"/>
    <n v="259"/>
    <x v="0"/>
    <n v="20"/>
    <x v="0"/>
  </r>
  <r>
    <x v="5"/>
    <x v="0"/>
    <x v="1"/>
    <n v="72"/>
    <s v="132"/>
    <x v="0"/>
    <x v="0"/>
    <s v="90"/>
    <n v="20"/>
    <n v="263"/>
    <n v="263"/>
    <x v="0"/>
    <n v="20"/>
    <x v="0"/>
  </r>
  <r>
    <x v="3"/>
    <x v="0"/>
    <x v="1"/>
    <n v="62"/>
    <s v="131"/>
    <x v="0"/>
    <x v="0"/>
    <s v="90"/>
    <n v="20"/>
    <n v="220"/>
    <n v="220"/>
    <x v="0"/>
    <n v="20"/>
    <x v="0"/>
  </r>
  <r>
    <x v="10"/>
    <x v="1"/>
    <x v="1"/>
    <n v="105"/>
    <s v="128"/>
    <x v="0"/>
    <x v="0"/>
    <s v="90"/>
    <n v="20"/>
    <n v="256"/>
    <n v="256"/>
    <x v="0"/>
    <n v="20"/>
    <x v="0"/>
  </r>
  <r>
    <x v="23"/>
    <x v="0"/>
    <x v="1"/>
    <n v="90"/>
    <s v="179"/>
    <x v="1"/>
    <x v="1"/>
    <s v="94"/>
    <n v="20"/>
    <n v="170"/>
    <n v="170"/>
    <x v="1"/>
    <n v="20"/>
    <x v="1"/>
  </r>
  <r>
    <x v="8"/>
    <x v="1"/>
    <x v="1"/>
    <n v="80"/>
    <s v="128"/>
    <x v="0"/>
    <x v="0"/>
    <s v="94"/>
    <n v="20"/>
    <n v="233"/>
    <n v="233"/>
    <x v="0"/>
    <n v="20"/>
    <x v="0"/>
  </r>
  <r>
    <x v="18"/>
    <x v="0"/>
    <x v="1"/>
    <n v="72"/>
    <s v="128"/>
    <x v="0"/>
    <x v="0"/>
    <s v="94"/>
    <n v="20"/>
    <n v="214"/>
    <n v="214"/>
    <x v="0"/>
    <n v="20"/>
    <x v="0"/>
  </r>
  <r>
    <x v="12"/>
    <x v="1"/>
    <x v="1"/>
    <n v="78"/>
    <s v="158"/>
    <x v="1"/>
    <x v="1"/>
    <s v="94"/>
    <n v="20"/>
    <n v="271"/>
    <n v="271"/>
    <x v="0"/>
    <n v="20"/>
    <x v="0"/>
  </r>
  <r>
    <x v="28"/>
    <x v="0"/>
    <x v="1"/>
    <n v="76"/>
    <s v="163"/>
    <x v="1"/>
    <x v="1"/>
    <s v="94"/>
    <n v="20"/>
    <n v="213"/>
    <n v="213"/>
    <x v="0"/>
    <n v="20"/>
    <x v="0"/>
  </r>
  <r>
    <x v="21"/>
    <x v="1"/>
    <x v="1"/>
    <n v="80"/>
    <s v="158"/>
    <x v="1"/>
    <x v="1"/>
    <s v="94"/>
    <n v="20"/>
    <n v="258"/>
    <n v="258"/>
    <x v="0"/>
    <n v="20"/>
    <x v="0"/>
  </r>
  <r>
    <x v="22"/>
    <x v="0"/>
    <x v="1"/>
    <n v="70"/>
    <s v="131"/>
    <x v="0"/>
    <x v="0"/>
    <s v="94"/>
    <n v="20"/>
    <n v="200"/>
    <n v="200"/>
    <x v="0"/>
    <n v="20"/>
    <x v="0"/>
  </r>
  <r>
    <x v="18"/>
    <x v="0"/>
    <x v="1"/>
    <n v="85"/>
    <s v="136"/>
    <x v="0"/>
    <x v="0"/>
    <s v="94"/>
    <n v="20"/>
    <n v="246"/>
    <n v="246"/>
    <x v="0"/>
    <n v="20"/>
    <x v="0"/>
  </r>
  <r>
    <x v="34"/>
    <x v="1"/>
    <x v="1"/>
    <n v="70"/>
    <s v="138"/>
    <x v="0"/>
    <x v="0"/>
    <s v="94"/>
    <n v="20"/>
    <n v="308"/>
    <n v="308"/>
    <x v="0"/>
    <n v="20"/>
    <x v="0"/>
  </r>
  <r>
    <x v="17"/>
    <x v="1"/>
    <x v="1"/>
    <n v="102"/>
    <s v="129"/>
    <x v="0"/>
    <x v="0"/>
    <s v="94"/>
    <n v="20"/>
    <n v="235"/>
    <n v="235"/>
    <x v="0"/>
    <n v="20"/>
    <x v="0"/>
  </r>
  <r>
    <x v="28"/>
    <x v="1"/>
    <x v="1"/>
    <n v="85"/>
    <s v="168"/>
    <x v="1"/>
    <x v="1"/>
    <s v="98"/>
    <n v="20"/>
    <n v="260"/>
    <n v="260"/>
    <x v="0"/>
    <n v="20"/>
    <x v="0"/>
  </r>
  <r>
    <x v="22"/>
    <x v="0"/>
    <x v="1"/>
    <n v="80"/>
    <s v="156"/>
    <x v="1"/>
    <x v="1"/>
    <s v="98"/>
    <n v="20"/>
    <n v="225"/>
    <n v="225"/>
    <x v="0"/>
    <n v="20"/>
    <x v="0"/>
  </r>
  <r>
    <x v="2"/>
    <x v="0"/>
    <x v="1"/>
    <n v="90"/>
    <s v="143"/>
    <x v="1"/>
    <x v="1"/>
    <s v="98"/>
    <n v="20"/>
    <n v="192"/>
    <n v="192"/>
    <x v="1"/>
    <n v="20"/>
    <x v="1"/>
  </r>
  <r>
    <x v="10"/>
    <x v="1"/>
    <x v="1"/>
    <n v="80"/>
    <s v="154"/>
    <x v="1"/>
    <x v="1"/>
    <s v="98"/>
    <n v="20"/>
    <n v="235"/>
    <n v="235"/>
    <x v="0"/>
    <n v="20"/>
    <x v="0"/>
  </r>
  <r>
    <x v="18"/>
    <x v="0"/>
    <x v="1"/>
    <n v="75"/>
    <s v="138"/>
    <x v="0"/>
    <x v="0"/>
    <s v="98"/>
    <n v="20"/>
    <n v="230"/>
    <n v="230"/>
    <x v="0"/>
    <n v="20"/>
    <x v="0"/>
  </r>
  <r>
    <x v="34"/>
    <x v="0"/>
    <x v="1"/>
    <n v="80"/>
    <s v="148"/>
    <x v="1"/>
    <x v="1"/>
    <s v="98"/>
    <n v="20"/>
    <n v="286"/>
    <n v="286"/>
    <x v="0"/>
    <n v="20"/>
    <x v="0"/>
  </r>
  <r>
    <x v="1"/>
    <x v="0"/>
    <x v="1"/>
    <n v="94"/>
    <s v="164"/>
    <x v="1"/>
    <x v="1"/>
    <s v="98"/>
    <n v="20"/>
    <n v="271"/>
    <n v="271"/>
    <x v="0"/>
    <n v="20"/>
    <x v="0"/>
  </r>
  <r>
    <x v="13"/>
    <x v="1"/>
    <x v="1"/>
    <n v="75"/>
    <s v="158"/>
    <x v="1"/>
    <x v="1"/>
    <s v="102"/>
    <n v="20"/>
    <n v="205"/>
    <n v="205"/>
    <x v="0"/>
    <n v="20"/>
    <x v="0"/>
  </r>
  <r>
    <x v="27"/>
    <x v="0"/>
    <x v="1"/>
    <n v="82"/>
    <s v="168"/>
    <x v="1"/>
    <x v="1"/>
    <s v="102"/>
    <n v="20"/>
    <n v="239"/>
    <n v="239"/>
    <x v="0"/>
    <n v="20"/>
    <x v="0"/>
  </r>
  <r>
    <x v="12"/>
    <x v="0"/>
    <x v="1"/>
    <n v="73"/>
    <n v="163.5"/>
    <x v="1"/>
    <x v="1"/>
    <s v="102"/>
    <n v="20"/>
    <n v="238"/>
    <n v="238"/>
    <x v="0"/>
    <n v="20"/>
    <x v="0"/>
  </r>
  <r>
    <x v="17"/>
    <x v="1"/>
    <x v="1"/>
    <n v="85"/>
    <s v="150"/>
    <x v="1"/>
    <x v="1"/>
    <s v="106"/>
    <n v="20"/>
    <n v="189"/>
    <n v="189"/>
    <x v="1"/>
    <n v="20"/>
    <x v="1"/>
  </r>
  <r>
    <x v="30"/>
    <x v="0"/>
    <x v="1"/>
    <n v="68"/>
    <n v="151.5"/>
    <x v="1"/>
    <x v="1"/>
    <s v="110"/>
    <n v="20"/>
    <n v="232"/>
    <n v="232"/>
    <x v="0"/>
    <n v="20"/>
    <x v="0"/>
  </r>
  <r>
    <x v="29"/>
    <x v="1"/>
    <x v="1"/>
    <n v="110"/>
    <s v="215"/>
    <x v="1"/>
    <x v="1"/>
    <s v="110"/>
    <n v="20"/>
    <n v="358"/>
    <n v="358"/>
    <x v="0"/>
    <n v="20"/>
    <x v="0"/>
  </r>
  <r>
    <x v="34"/>
    <x v="0"/>
    <x v="1"/>
    <n v="80"/>
    <s v="162"/>
    <x v="1"/>
    <x v="1"/>
    <s v="110"/>
    <n v="20"/>
    <n v="234"/>
    <n v="234"/>
    <x v="0"/>
    <n v="20"/>
    <x v="0"/>
  </r>
  <r>
    <x v="22"/>
    <x v="1"/>
    <x v="1"/>
    <n v="105"/>
    <s v="180"/>
    <x v="1"/>
    <x v="1"/>
    <s v="114"/>
    <n v="20"/>
    <n v="161"/>
    <n v="161"/>
    <x v="1"/>
    <n v="20"/>
    <x v="1"/>
  </r>
  <r>
    <x v="1"/>
    <x v="0"/>
    <x v="1"/>
    <n v="78"/>
    <s v="175"/>
    <x v="1"/>
    <x v="1"/>
    <s v="114"/>
    <n v="20"/>
    <n v="238"/>
    <n v="238"/>
    <x v="0"/>
    <n v="20"/>
    <x v="0"/>
  </r>
  <r>
    <x v="23"/>
    <x v="1"/>
    <x v="1"/>
    <n v="90"/>
    <s v="220"/>
    <x v="1"/>
    <x v="1"/>
    <s v="118"/>
    <n v="20"/>
    <n v="294"/>
    <n v="294"/>
    <x v="0"/>
    <n v="20"/>
    <x v="0"/>
  </r>
  <r>
    <x v="12"/>
    <x v="1"/>
    <x v="1"/>
    <n v="82"/>
    <s v="170"/>
    <x v="1"/>
    <x v="1"/>
    <s v="118"/>
    <n v="20"/>
    <n v="275"/>
    <n v="275"/>
    <x v="0"/>
    <n v="20"/>
    <x v="0"/>
  </r>
  <r>
    <x v="19"/>
    <x v="1"/>
    <x v="1"/>
    <n v="67"/>
    <s v="113"/>
    <x v="0"/>
    <x v="0"/>
    <s v="66.5"/>
    <n v="20"/>
    <n v="272"/>
    <n v="272"/>
    <x v="0"/>
    <n v="20"/>
    <x v="0"/>
  </r>
  <r>
    <x v="8"/>
    <x v="1"/>
    <x v="1"/>
    <n v="94"/>
    <s v="109"/>
    <x v="0"/>
    <x v="0"/>
    <s v="66.5"/>
    <n v="20"/>
    <n v="249"/>
    <n v="249"/>
    <x v="0"/>
    <n v="20"/>
    <x v="0"/>
  </r>
  <r>
    <x v="9"/>
    <x v="1"/>
    <x v="1"/>
    <n v="60"/>
    <n v="128.5"/>
    <x v="0"/>
    <x v="0"/>
    <s v="74.5"/>
    <n v="20"/>
    <n v="160"/>
    <n v="160"/>
    <x v="1"/>
    <n v="20"/>
    <x v="1"/>
  </r>
  <r>
    <x v="5"/>
    <x v="0"/>
    <x v="1"/>
    <n v="70"/>
    <s v="110"/>
    <x v="0"/>
    <x v="0"/>
    <s v="74.5"/>
    <n v="20"/>
    <n v="171"/>
    <n v="171"/>
    <x v="1"/>
    <n v="20"/>
    <x v="1"/>
  </r>
  <r>
    <x v="15"/>
    <x v="1"/>
    <x v="1"/>
    <n v="90"/>
    <s v="117"/>
    <x v="0"/>
    <x v="0"/>
    <s v="78.5"/>
    <n v="20"/>
    <n v="199"/>
    <n v="199"/>
    <x v="1"/>
    <n v="20"/>
    <x v="1"/>
  </r>
  <r>
    <x v="9"/>
    <x v="0"/>
    <x v="1"/>
    <n v="80"/>
    <n v="122.5"/>
    <x v="0"/>
    <x v="0"/>
    <s v="78.5"/>
    <n v="20"/>
    <n v="232"/>
    <n v="232"/>
    <x v="0"/>
    <n v="20"/>
    <x v="0"/>
  </r>
  <r>
    <x v="34"/>
    <x v="0"/>
    <x v="1"/>
    <n v="75"/>
    <s v="117"/>
    <x v="0"/>
    <x v="0"/>
    <s v="78.5"/>
    <n v="20"/>
    <n v="119"/>
    <n v="119"/>
    <x v="1"/>
    <n v="20"/>
    <x v="1"/>
  </r>
  <r>
    <x v="1"/>
    <x v="0"/>
    <x v="1"/>
    <n v="82"/>
    <s v="130"/>
    <x v="0"/>
    <x v="0"/>
    <s v="82.5"/>
    <n v="20"/>
    <n v="255"/>
    <n v="255"/>
    <x v="0"/>
    <n v="20"/>
    <x v="0"/>
  </r>
  <r>
    <x v="16"/>
    <x v="0"/>
    <x v="1"/>
    <n v="98"/>
    <s v="140"/>
    <x v="1"/>
    <x v="1"/>
    <s v="82.5"/>
    <n v="20"/>
    <n v="285"/>
    <n v="285"/>
    <x v="0"/>
    <n v="20"/>
    <x v="0"/>
  </r>
  <r>
    <x v="19"/>
    <x v="0"/>
    <x v="1"/>
    <n v="70"/>
    <n v="132.5"/>
    <x v="0"/>
    <x v="0"/>
    <s v="82.5"/>
    <n v="20"/>
    <n v="204"/>
    <n v="204"/>
    <x v="0"/>
    <n v="20"/>
    <x v="0"/>
  </r>
  <r>
    <x v="28"/>
    <x v="0"/>
    <x v="1"/>
    <n v="88"/>
    <n v="129.5"/>
    <x v="0"/>
    <x v="0"/>
    <s v="82.5"/>
    <n v="20"/>
    <n v="264"/>
    <n v="264"/>
    <x v="0"/>
    <n v="20"/>
    <x v="0"/>
  </r>
  <r>
    <x v="16"/>
    <x v="0"/>
    <x v="1"/>
    <n v="60"/>
    <s v="119"/>
    <x v="0"/>
    <x v="0"/>
    <s v="82.5"/>
    <n v="20"/>
    <n v="177"/>
    <n v="177"/>
    <x v="1"/>
    <n v="20"/>
    <x v="1"/>
  </r>
  <r>
    <x v="1"/>
    <x v="0"/>
    <x v="1"/>
    <n v="58"/>
    <n v="117.5"/>
    <x v="0"/>
    <x v="0"/>
    <s v="82.5"/>
    <n v="20"/>
    <n v="257"/>
    <n v="257"/>
    <x v="0"/>
    <n v="20"/>
    <x v="0"/>
  </r>
  <r>
    <x v="34"/>
    <x v="1"/>
    <x v="1"/>
    <n v="86"/>
    <n v="159.5"/>
    <x v="1"/>
    <x v="1"/>
    <s v="82.5"/>
    <n v="20"/>
    <n v="211"/>
    <n v="211"/>
    <x v="0"/>
    <n v="20"/>
    <x v="0"/>
  </r>
  <r>
    <x v="18"/>
    <x v="1"/>
    <x v="1"/>
    <n v="72"/>
    <n v="132.5"/>
    <x v="0"/>
    <x v="0"/>
    <s v="82.5"/>
    <n v="20"/>
    <n v="205"/>
    <n v="205"/>
    <x v="0"/>
    <n v="20"/>
    <x v="0"/>
  </r>
  <r>
    <x v="29"/>
    <x v="0"/>
    <x v="1"/>
    <n v="90"/>
    <s v="158"/>
    <x v="1"/>
    <x v="1"/>
    <s v="86.5"/>
    <n v="20"/>
    <n v="245"/>
    <n v="245"/>
    <x v="0"/>
    <n v="20"/>
    <x v="0"/>
  </r>
  <r>
    <x v="3"/>
    <x v="0"/>
    <x v="1"/>
    <n v="65"/>
    <s v="125"/>
    <x v="0"/>
    <x v="0"/>
    <s v="86.5"/>
    <n v="20"/>
    <n v="216"/>
    <n v="216"/>
    <x v="0"/>
    <n v="20"/>
    <x v="0"/>
  </r>
  <r>
    <x v="27"/>
    <x v="0"/>
    <x v="1"/>
    <n v="90"/>
    <s v="134"/>
    <x v="0"/>
    <x v="0"/>
    <s v="86.5"/>
    <n v="20"/>
    <n v="300"/>
    <n v="300"/>
    <x v="0"/>
    <n v="20"/>
    <x v="0"/>
  </r>
  <r>
    <x v="27"/>
    <x v="0"/>
    <x v="1"/>
    <n v="85"/>
    <s v="130"/>
    <x v="0"/>
    <x v="0"/>
    <s v="86.5"/>
    <n v="20"/>
    <n v="243"/>
    <n v="243"/>
    <x v="0"/>
    <n v="20"/>
    <x v="0"/>
  </r>
  <r>
    <x v="5"/>
    <x v="1"/>
    <x v="1"/>
    <n v="100"/>
    <s v="133"/>
    <x v="0"/>
    <x v="0"/>
    <s v="86.5"/>
    <n v="20"/>
    <n v="204"/>
    <n v="204"/>
    <x v="0"/>
    <n v="20"/>
    <x v="0"/>
  </r>
  <r>
    <x v="19"/>
    <x v="0"/>
    <x v="1"/>
    <n v="65"/>
    <s v="135"/>
    <x v="0"/>
    <x v="0"/>
    <s v="94.5"/>
    <n v="20"/>
    <n v="248"/>
    <n v="248"/>
    <x v="0"/>
    <n v="20"/>
    <x v="0"/>
  </r>
  <r>
    <x v="2"/>
    <x v="1"/>
    <x v="1"/>
    <n v="100"/>
    <s v="165"/>
    <x v="1"/>
    <x v="1"/>
    <s v="94.5"/>
    <n v="20"/>
    <n v="231"/>
    <n v="231"/>
    <x v="0"/>
    <n v="20"/>
    <x v="0"/>
  </r>
  <r>
    <x v="7"/>
    <x v="0"/>
    <x v="1"/>
    <n v="75"/>
    <n v="160.5"/>
    <x v="1"/>
    <x v="1"/>
    <s v="106.5"/>
    <n v="20"/>
    <n v="270"/>
    <n v="270"/>
    <x v="0"/>
    <n v="20"/>
    <x v="0"/>
  </r>
  <r>
    <x v="23"/>
    <x v="1"/>
    <x v="1"/>
    <n v="88"/>
    <s v="200"/>
    <x v="1"/>
    <x v="1"/>
    <s v="122.5"/>
    <n v="20"/>
    <n v="180"/>
    <n v="180"/>
    <x v="1"/>
    <n v="20"/>
    <x v="1"/>
  </r>
  <r>
    <x v="9"/>
    <x v="0"/>
    <x v="1"/>
    <n v="73"/>
    <n v="97.5"/>
    <x v="0"/>
    <x v="0"/>
    <s v="57.5"/>
    <n v="20"/>
    <n v="222"/>
    <n v="222"/>
    <x v="0"/>
    <n v="20"/>
    <x v="0"/>
  </r>
  <r>
    <x v="6"/>
    <x v="1"/>
    <x v="1"/>
    <n v="72"/>
    <s v="106"/>
    <x v="0"/>
    <x v="0"/>
    <s v="59.5"/>
    <n v="20"/>
    <n v="154"/>
    <n v="154"/>
    <x v="1"/>
    <n v="20"/>
    <x v="1"/>
  </r>
  <r>
    <x v="17"/>
    <x v="0"/>
    <x v="1"/>
    <n v="67"/>
    <s v="102"/>
    <x v="0"/>
    <x v="0"/>
    <s v="59.5"/>
    <n v="20"/>
    <n v="163"/>
    <n v="163"/>
    <x v="1"/>
    <n v="20"/>
    <x v="1"/>
  </r>
  <r>
    <x v="19"/>
    <x v="1"/>
    <x v="1"/>
    <n v="71"/>
    <s v="115"/>
    <x v="0"/>
    <x v="0"/>
    <s v="63.5"/>
    <n v="20"/>
    <n v="177"/>
    <n v="177"/>
    <x v="1"/>
    <n v="20"/>
    <x v="1"/>
  </r>
  <r>
    <x v="17"/>
    <x v="0"/>
    <x v="1"/>
    <n v="80"/>
    <s v="112"/>
    <x v="0"/>
    <x v="0"/>
    <s v="63.5"/>
    <n v="20"/>
    <n v="212"/>
    <n v="212"/>
    <x v="0"/>
    <n v="20"/>
    <x v="0"/>
  </r>
  <r>
    <x v="9"/>
    <x v="1"/>
    <x v="1"/>
    <n v="70"/>
    <s v="111"/>
    <x v="0"/>
    <x v="0"/>
    <s v="67"/>
    <n v="20"/>
    <n v="185"/>
    <n v="185"/>
    <x v="1"/>
    <n v="20"/>
    <x v="1"/>
  </r>
  <r>
    <x v="6"/>
    <x v="1"/>
    <x v="1"/>
    <n v="68"/>
    <n v="96.5"/>
    <x v="0"/>
    <x v="0"/>
    <s v="67"/>
    <n v="20"/>
    <n v="164"/>
    <n v="164"/>
    <x v="1"/>
    <n v="20"/>
    <x v="1"/>
  </r>
  <r>
    <x v="30"/>
    <x v="0"/>
    <x v="1"/>
    <n v="55"/>
    <n v="111.5"/>
    <x v="0"/>
    <x v="0"/>
    <s v="67"/>
    <n v="20"/>
    <n v="207"/>
    <n v="207"/>
    <x v="0"/>
    <n v="20"/>
    <x v="0"/>
  </r>
  <r>
    <x v="18"/>
    <x v="0"/>
    <x v="1"/>
    <n v="75"/>
    <s v="116"/>
    <x v="0"/>
    <x v="0"/>
    <s v="67"/>
    <n v="20"/>
    <n v="258"/>
    <n v="258"/>
    <x v="0"/>
    <n v="20"/>
    <x v="0"/>
  </r>
  <r>
    <x v="13"/>
    <x v="1"/>
    <x v="1"/>
    <n v="75"/>
    <s v="112"/>
    <x v="0"/>
    <x v="0"/>
    <s v="67"/>
    <n v="20"/>
    <n v="261"/>
    <n v="261"/>
    <x v="0"/>
    <n v="20"/>
    <x v="0"/>
  </r>
  <r>
    <x v="19"/>
    <x v="0"/>
    <x v="1"/>
    <n v="65"/>
    <n v="101.5"/>
    <x v="0"/>
    <x v="0"/>
    <s v="67"/>
    <n v="20"/>
    <n v="203"/>
    <n v="203"/>
    <x v="0"/>
    <n v="20"/>
    <x v="0"/>
  </r>
  <r>
    <x v="14"/>
    <x v="0"/>
    <x v="1"/>
    <n v="70"/>
    <s v="116"/>
    <x v="0"/>
    <x v="0"/>
    <s v="67"/>
    <n v="20"/>
    <n v="186"/>
    <n v="186"/>
    <x v="1"/>
    <n v="20"/>
    <x v="1"/>
  </r>
  <r>
    <x v="9"/>
    <x v="0"/>
    <x v="1"/>
    <n v="63"/>
    <s v="126"/>
    <x v="0"/>
    <x v="0"/>
    <s v="67"/>
    <n v="20"/>
    <n v="186"/>
    <n v="186"/>
    <x v="1"/>
    <n v="20"/>
    <x v="1"/>
  </r>
  <r>
    <x v="1"/>
    <x v="1"/>
    <x v="1"/>
    <n v="79"/>
    <s v="100"/>
    <x v="0"/>
    <x v="0"/>
    <s v="71"/>
    <n v="20"/>
    <n v="313"/>
    <n v="313"/>
    <x v="0"/>
    <n v="20"/>
    <x v="0"/>
  </r>
  <r>
    <x v="1"/>
    <x v="1"/>
    <x v="1"/>
    <n v="80"/>
    <s v="123"/>
    <x v="0"/>
    <x v="0"/>
    <s v="71"/>
    <n v="20"/>
    <n v="196"/>
    <n v="196"/>
    <x v="1"/>
    <n v="20"/>
    <x v="1"/>
  </r>
  <r>
    <x v="27"/>
    <x v="0"/>
    <x v="1"/>
    <n v="77"/>
    <s v="125"/>
    <x v="0"/>
    <x v="0"/>
    <s v="71"/>
    <n v="20"/>
    <n v="219"/>
    <n v="219"/>
    <x v="0"/>
    <n v="20"/>
    <x v="0"/>
  </r>
  <r>
    <x v="18"/>
    <x v="1"/>
    <x v="1"/>
    <n v="70"/>
    <s v="109"/>
    <x v="0"/>
    <x v="0"/>
    <s v="71"/>
    <n v="20"/>
    <n v="240"/>
    <n v="240"/>
    <x v="0"/>
    <n v="20"/>
    <x v="0"/>
  </r>
  <r>
    <x v="12"/>
    <x v="0"/>
    <x v="1"/>
    <n v="80"/>
    <s v="101"/>
    <x v="0"/>
    <x v="0"/>
    <s v="71"/>
    <n v="20"/>
    <n v="259"/>
    <n v="259"/>
    <x v="0"/>
    <n v="20"/>
    <x v="0"/>
  </r>
  <r>
    <x v="8"/>
    <x v="0"/>
    <x v="1"/>
    <n v="75"/>
    <s v="110"/>
    <x v="0"/>
    <x v="0"/>
    <s v="71"/>
    <n v="20"/>
    <n v="214"/>
    <n v="214"/>
    <x v="0"/>
    <n v="20"/>
    <x v="0"/>
  </r>
  <r>
    <x v="17"/>
    <x v="0"/>
    <x v="1"/>
    <n v="90"/>
    <s v="166"/>
    <x v="1"/>
    <x v="1"/>
    <s v="71"/>
    <n v="20"/>
    <n v="240"/>
    <n v="240"/>
    <x v="0"/>
    <n v="20"/>
    <x v="0"/>
  </r>
  <r>
    <x v="34"/>
    <x v="0"/>
    <x v="1"/>
    <n v="65"/>
    <n v="102.5"/>
    <x v="0"/>
    <x v="0"/>
    <s v="71"/>
    <n v="20"/>
    <n v="344"/>
    <n v="344"/>
    <x v="0"/>
    <n v="20"/>
    <x v="0"/>
  </r>
  <r>
    <x v="3"/>
    <x v="0"/>
    <x v="1"/>
    <n v="68"/>
    <s v="103"/>
    <x v="0"/>
    <x v="0"/>
    <s v="71"/>
    <n v="20"/>
    <n v="234"/>
    <n v="234"/>
    <x v="0"/>
    <n v="20"/>
    <x v="0"/>
  </r>
  <r>
    <x v="3"/>
    <x v="1"/>
    <x v="1"/>
    <n v="95"/>
    <s v="111"/>
    <x v="0"/>
    <x v="0"/>
    <s v="71"/>
    <n v="20"/>
    <n v="225"/>
    <n v="225"/>
    <x v="0"/>
    <n v="20"/>
    <x v="0"/>
  </r>
  <r>
    <x v="12"/>
    <x v="1"/>
    <x v="1"/>
    <n v="80"/>
    <s v="126"/>
    <x v="0"/>
    <x v="0"/>
    <s v="71"/>
    <n v="20"/>
    <n v="275"/>
    <n v="275"/>
    <x v="0"/>
    <n v="20"/>
    <x v="0"/>
  </r>
  <r>
    <x v="12"/>
    <x v="1"/>
    <x v="1"/>
    <n v="80"/>
    <n v="112.5"/>
    <x v="0"/>
    <x v="0"/>
    <s v="71"/>
    <n v="20"/>
    <n v="200"/>
    <n v="200"/>
    <x v="0"/>
    <n v="20"/>
    <x v="0"/>
  </r>
  <r>
    <x v="1"/>
    <x v="0"/>
    <x v="1"/>
    <n v="66"/>
    <s v="118"/>
    <x v="0"/>
    <x v="0"/>
    <s v="71"/>
    <n v="20"/>
    <n v="212"/>
    <n v="212"/>
    <x v="0"/>
    <n v="20"/>
    <x v="0"/>
  </r>
  <r>
    <x v="10"/>
    <x v="0"/>
    <x v="1"/>
    <n v="78"/>
    <n v="123.5"/>
    <x v="0"/>
    <x v="0"/>
    <s v="75"/>
    <n v="20"/>
    <n v="220"/>
    <n v="220"/>
    <x v="0"/>
    <n v="20"/>
    <x v="0"/>
  </r>
  <r>
    <x v="3"/>
    <x v="1"/>
    <x v="1"/>
    <n v="70"/>
    <s v="105"/>
    <x v="0"/>
    <x v="0"/>
    <s v="75"/>
    <n v="20"/>
    <n v="237"/>
    <n v="237"/>
    <x v="0"/>
    <n v="20"/>
    <x v="0"/>
  </r>
  <r>
    <x v="1"/>
    <x v="0"/>
    <x v="1"/>
    <n v="70"/>
    <s v="119"/>
    <x v="0"/>
    <x v="0"/>
    <s v="75"/>
    <n v="20"/>
    <n v="226"/>
    <n v="226"/>
    <x v="0"/>
    <n v="20"/>
    <x v="0"/>
  </r>
  <r>
    <x v="22"/>
    <x v="1"/>
    <x v="1"/>
    <n v="67"/>
    <s v="117"/>
    <x v="0"/>
    <x v="0"/>
    <s v="75"/>
    <n v="20"/>
    <n v="190"/>
    <n v="190"/>
    <x v="1"/>
    <n v="20"/>
    <x v="1"/>
  </r>
  <r>
    <x v="4"/>
    <x v="0"/>
    <x v="1"/>
    <n v="80"/>
    <s v="127"/>
    <x v="0"/>
    <x v="0"/>
    <s v="75"/>
    <n v="20"/>
    <n v="205"/>
    <n v="205"/>
    <x v="0"/>
    <n v="20"/>
    <x v="0"/>
  </r>
  <r>
    <x v="1"/>
    <x v="1"/>
    <x v="1"/>
    <n v="79"/>
    <s v="107"/>
    <x v="0"/>
    <x v="0"/>
    <s v="75"/>
    <n v="20"/>
    <n v="215"/>
    <n v="215"/>
    <x v="0"/>
    <n v="20"/>
    <x v="0"/>
  </r>
  <r>
    <x v="31"/>
    <x v="1"/>
    <x v="1"/>
    <n v="60"/>
    <s v="141"/>
    <x v="1"/>
    <x v="1"/>
    <s v="75"/>
    <n v="20"/>
    <n v="326"/>
    <n v="326"/>
    <x v="0"/>
    <n v="20"/>
    <x v="0"/>
  </r>
  <r>
    <x v="27"/>
    <x v="0"/>
    <x v="1"/>
    <n v="60"/>
    <s v="130"/>
    <x v="0"/>
    <x v="0"/>
    <s v="75"/>
    <n v="20"/>
    <n v="256"/>
    <n v="256"/>
    <x v="0"/>
    <n v="20"/>
    <x v="0"/>
  </r>
  <r>
    <x v="11"/>
    <x v="0"/>
    <x v="1"/>
    <n v="72"/>
    <n v="112.5"/>
    <x v="0"/>
    <x v="0"/>
    <s v="75"/>
    <n v="20"/>
    <n v="236"/>
    <n v="236"/>
    <x v="0"/>
    <n v="20"/>
    <x v="0"/>
  </r>
  <r>
    <x v="23"/>
    <x v="0"/>
    <x v="1"/>
    <n v="75"/>
    <n v="112.5"/>
    <x v="0"/>
    <x v="0"/>
    <s v="75"/>
    <n v="20"/>
    <n v="305"/>
    <n v="305"/>
    <x v="0"/>
    <n v="20"/>
    <x v="0"/>
  </r>
  <r>
    <x v="14"/>
    <x v="0"/>
    <x v="1"/>
    <n v="67"/>
    <s v="109"/>
    <x v="0"/>
    <x v="0"/>
    <s v="75"/>
    <n v="20"/>
    <n v="270"/>
    <n v="270"/>
    <x v="0"/>
    <n v="20"/>
    <x v="0"/>
  </r>
  <r>
    <x v="19"/>
    <x v="0"/>
    <x v="1"/>
    <n v="83"/>
    <s v="115"/>
    <x v="0"/>
    <x v="0"/>
    <s v="75"/>
    <n v="20"/>
    <n v="242"/>
    <n v="242"/>
    <x v="0"/>
    <n v="20"/>
    <x v="0"/>
  </r>
  <r>
    <x v="20"/>
    <x v="0"/>
    <x v="1"/>
    <n v="70"/>
    <s v="120"/>
    <x v="0"/>
    <x v="0"/>
    <s v="75"/>
    <n v="20"/>
    <n v="225"/>
    <n v="225"/>
    <x v="0"/>
    <n v="20"/>
    <x v="0"/>
  </r>
  <r>
    <x v="27"/>
    <x v="0"/>
    <x v="1"/>
    <n v="70"/>
    <s v="108"/>
    <x v="0"/>
    <x v="0"/>
    <s v="75"/>
    <n v="20"/>
    <n v="274"/>
    <n v="274"/>
    <x v="0"/>
    <n v="20"/>
    <x v="0"/>
  </r>
  <r>
    <x v="13"/>
    <x v="1"/>
    <x v="1"/>
    <n v="80"/>
    <s v="123"/>
    <x v="0"/>
    <x v="0"/>
    <s v="75"/>
    <n v="20"/>
    <n v="272"/>
    <n v="272"/>
    <x v="0"/>
    <n v="20"/>
    <x v="0"/>
  </r>
  <r>
    <x v="15"/>
    <x v="0"/>
    <x v="1"/>
    <n v="83"/>
    <s v="120"/>
    <x v="0"/>
    <x v="0"/>
    <s v="75"/>
    <n v="20"/>
    <n v="270"/>
    <n v="270"/>
    <x v="0"/>
    <n v="20"/>
    <x v="0"/>
  </r>
  <r>
    <x v="0"/>
    <x v="0"/>
    <x v="1"/>
    <n v="85"/>
    <s v="143"/>
    <x v="1"/>
    <x v="1"/>
    <s v="75"/>
    <n v="20"/>
    <n v="235"/>
    <n v="235"/>
    <x v="0"/>
    <n v="20"/>
    <x v="0"/>
  </r>
  <r>
    <x v="22"/>
    <x v="0"/>
    <x v="1"/>
    <n v="85"/>
    <s v="126"/>
    <x v="0"/>
    <x v="0"/>
    <s v="75"/>
    <n v="20"/>
    <n v="225"/>
    <n v="225"/>
    <x v="0"/>
    <n v="20"/>
    <x v="0"/>
  </r>
  <r>
    <x v="14"/>
    <x v="0"/>
    <x v="1"/>
    <n v="95"/>
    <s v="121"/>
    <x v="0"/>
    <x v="0"/>
    <s v="79"/>
    <n v="20"/>
    <n v="270"/>
    <n v="270"/>
    <x v="0"/>
    <n v="20"/>
    <x v="0"/>
  </r>
  <r>
    <x v="13"/>
    <x v="1"/>
    <x v="1"/>
    <n v="130"/>
    <s v="118"/>
    <x v="0"/>
    <x v="0"/>
    <s v="79"/>
    <n v="20"/>
    <n v="210"/>
    <n v="210"/>
    <x v="0"/>
    <n v="20"/>
    <x v="0"/>
  </r>
  <r>
    <x v="6"/>
    <x v="1"/>
    <x v="1"/>
    <n v="75"/>
    <s v="120"/>
    <x v="0"/>
    <x v="0"/>
    <s v="79"/>
    <n v="20"/>
    <n v="240"/>
    <n v="240"/>
    <x v="0"/>
    <n v="20"/>
    <x v="0"/>
  </r>
  <r>
    <x v="10"/>
    <x v="1"/>
    <x v="1"/>
    <n v="70"/>
    <s v="127"/>
    <x v="0"/>
    <x v="0"/>
    <s v="79"/>
    <n v="20"/>
    <n v="242"/>
    <n v="242"/>
    <x v="0"/>
    <n v="20"/>
    <x v="0"/>
  </r>
  <r>
    <x v="22"/>
    <x v="0"/>
    <x v="1"/>
    <n v="80"/>
    <s v="106"/>
    <x v="0"/>
    <x v="0"/>
    <s v="79"/>
    <n v="20"/>
    <n v="265"/>
    <n v="265"/>
    <x v="0"/>
    <n v="20"/>
    <x v="0"/>
  </r>
  <r>
    <x v="0"/>
    <x v="1"/>
    <x v="1"/>
    <n v="67"/>
    <s v="131"/>
    <x v="0"/>
    <x v="0"/>
    <s v="79"/>
    <n v="20"/>
    <n v="225"/>
    <n v="225"/>
    <x v="0"/>
    <n v="20"/>
    <x v="0"/>
  </r>
  <r>
    <x v="1"/>
    <x v="1"/>
    <x v="1"/>
    <n v="68"/>
    <s v="132"/>
    <x v="0"/>
    <x v="0"/>
    <s v="79"/>
    <n v="20"/>
    <n v="192"/>
    <n v="192"/>
    <x v="1"/>
    <n v="20"/>
    <x v="1"/>
  </r>
  <r>
    <x v="13"/>
    <x v="0"/>
    <x v="1"/>
    <n v="85"/>
    <s v="123"/>
    <x v="0"/>
    <x v="0"/>
    <s v="79"/>
    <n v="20"/>
    <n v="160"/>
    <n v="160"/>
    <x v="1"/>
    <n v="20"/>
    <x v="1"/>
  </r>
  <r>
    <x v="15"/>
    <x v="0"/>
    <x v="1"/>
    <n v="70"/>
    <s v="125"/>
    <x v="0"/>
    <x v="0"/>
    <s v="79"/>
    <n v="20"/>
    <n v="225"/>
    <n v="225"/>
    <x v="0"/>
    <n v="20"/>
    <x v="0"/>
  </r>
  <r>
    <x v="29"/>
    <x v="0"/>
    <x v="1"/>
    <n v="72"/>
    <s v="127"/>
    <x v="0"/>
    <x v="0"/>
    <s v="79"/>
    <n v="20"/>
    <n v="245"/>
    <n v="245"/>
    <x v="0"/>
    <n v="20"/>
    <x v="0"/>
  </r>
  <r>
    <x v="0"/>
    <x v="1"/>
    <x v="1"/>
    <n v="72"/>
    <s v="116"/>
    <x v="0"/>
    <x v="0"/>
    <s v="79"/>
    <n v="20"/>
    <n v="274"/>
    <n v="274"/>
    <x v="0"/>
    <n v="20"/>
    <x v="0"/>
  </r>
  <r>
    <x v="3"/>
    <x v="0"/>
    <x v="1"/>
    <n v="92"/>
    <n v="121.5"/>
    <x v="0"/>
    <x v="0"/>
    <s v="79"/>
    <n v="20"/>
    <n v="190"/>
    <n v="190"/>
    <x v="1"/>
    <n v="20"/>
    <x v="1"/>
  </r>
  <r>
    <x v="10"/>
    <x v="0"/>
    <x v="1"/>
    <n v="75"/>
    <s v="110"/>
    <x v="0"/>
    <x v="0"/>
    <s v="79"/>
    <n v="20"/>
    <n v="216"/>
    <n v="216"/>
    <x v="0"/>
    <n v="20"/>
    <x v="0"/>
  </r>
  <r>
    <x v="12"/>
    <x v="0"/>
    <x v="1"/>
    <n v="70"/>
    <s v="118"/>
    <x v="0"/>
    <x v="0"/>
    <s v="79"/>
    <n v="20"/>
    <n v="219"/>
    <n v="219"/>
    <x v="0"/>
    <n v="20"/>
    <x v="0"/>
  </r>
  <r>
    <x v="11"/>
    <x v="0"/>
    <x v="1"/>
    <n v="75"/>
    <s v="131"/>
    <x v="0"/>
    <x v="0"/>
    <s v="79"/>
    <n v="20"/>
    <n v="172"/>
    <n v="172"/>
    <x v="1"/>
    <n v="20"/>
    <x v="1"/>
  </r>
  <r>
    <x v="3"/>
    <x v="1"/>
    <x v="1"/>
    <n v="98"/>
    <s v="129"/>
    <x v="0"/>
    <x v="0"/>
    <s v="79"/>
    <n v="20"/>
    <n v="223"/>
    <n v="223"/>
    <x v="0"/>
    <n v="20"/>
    <x v="0"/>
  </r>
  <r>
    <x v="17"/>
    <x v="0"/>
    <x v="1"/>
    <n v="100"/>
    <s v="110"/>
    <x v="0"/>
    <x v="0"/>
    <s v="79"/>
    <n v="20"/>
    <n v="217"/>
    <n v="217"/>
    <x v="0"/>
    <n v="20"/>
    <x v="0"/>
  </r>
  <r>
    <x v="14"/>
    <x v="1"/>
    <x v="1"/>
    <n v="80"/>
    <s v="125"/>
    <x v="0"/>
    <x v="0"/>
    <s v="79"/>
    <n v="20"/>
    <n v="240"/>
    <n v="240"/>
    <x v="0"/>
    <n v="20"/>
    <x v="0"/>
  </r>
  <r>
    <x v="31"/>
    <x v="0"/>
    <x v="1"/>
    <n v="56"/>
    <s v="115"/>
    <x v="0"/>
    <x v="0"/>
    <s v="79"/>
    <n v="20"/>
    <n v="260"/>
    <n v="260"/>
    <x v="0"/>
    <n v="20"/>
    <x v="0"/>
  </r>
  <r>
    <x v="22"/>
    <x v="0"/>
    <x v="1"/>
    <n v="72"/>
    <s v="145"/>
    <x v="1"/>
    <x v="1"/>
    <s v="79"/>
    <n v="20"/>
    <n v="283"/>
    <n v="283"/>
    <x v="0"/>
    <n v="20"/>
    <x v="0"/>
  </r>
  <r>
    <x v="31"/>
    <x v="1"/>
    <x v="1"/>
    <n v="78"/>
    <s v="122"/>
    <x v="0"/>
    <x v="0"/>
    <s v="83"/>
    <n v="20"/>
    <n v="229"/>
    <n v="229"/>
    <x v="0"/>
    <n v="20"/>
    <x v="0"/>
  </r>
  <r>
    <x v="15"/>
    <x v="0"/>
    <x v="1"/>
    <n v="72"/>
    <s v="117"/>
    <x v="0"/>
    <x v="0"/>
    <s v="83"/>
    <n v="20"/>
    <n v="268"/>
    <n v="268"/>
    <x v="0"/>
    <n v="20"/>
    <x v="0"/>
  </r>
  <r>
    <x v="27"/>
    <x v="0"/>
    <x v="1"/>
    <n v="83"/>
    <n v="146.5"/>
    <x v="1"/>
    <x v="1"/>
    <s v="83"/>
    <n v="20"/>
    <n v="240"/>
    <n v="240"/>
    <x v="0"/>
    <n v="20"/>
    <x v="0"/>
  </r>
  <r>
    <x v="13"/>
    <x v="1"/>
    <x v="1"/>
    <n v="85"/>
    <s v="125"/>
    <x v="0"/>
    <x v="0"/>
    <s v="83"/>
    <n v="20"/>
    <n v="247"/>
    <n v="247"/>
    <x v="0"/>
    <n v="20"/>
    <x v="0"/>
  </r>
  <r>
    <x v="1"/>
    <x v="1"/>
    <x v="1"/>
    <n v="68"/>
    <s v="119"/>
    <x v="0"/>
    <x v="0"/>
    <s v="83"/>
    <n v="20"/>
    <n v="156"/>
    <n v="156"/>
    <x v="1"/>
    <n v="20"/>
    <x v="1"/>
  </r>
  <r>
    <x v="1"/>
    <x v="0"/>
    <x v="1"/>
    <n v="55"/>
    <s v="133"/>
    <x v="0"/>
    <x v="0"/>
    <s v="83"/>
    <n v="20"/>
    <n v="194"/>
    <n v="194"/>
    <x v="1"/>
    <n v="20"/>
    <x v="1"/>
  </r>
  <r>
    <x v="3"/>
    <x v="0"/>
    <x v="1"/>
    <n v="90"/>
    <s v="116"/>
    <x v="0"/>
    <x v="0"/>
    <s v="83"/>
    <n v="20"/>
    <n v="410"/>
    <n v="410"/>
    <x v="0"/>
    <n v="20"/>
    <x v="0"/>
  </r>
  <r>
    <x v="0"/>
    <x v="0"/>
    <x v="1"/>
    <n v="80"/>
    <s v="133"/>
    <x v="0"/>
    <x v="0"/>
    <s v="83"/>
    <n v="20"/>
    <n v="225"/>
    <n v="225"/>
    <x v="0"/>
    <n v="20"/>
    <x v="0"/>
  </r>
  <r>
    <x v="3"/>
    <x v="0"/>
    <x v="1"/>
    <n v="85"/>
    <s v="120"/>
    <x v="0"/>
    <x v="0"/>
    <s v="83"/>
    <n v="20"/>
    <n v="182"/>
    <n v="182"/>
    <x v="1"/>
    <n v="20"/>
    <x v="1"/>
  </r>
  <r>
    <x v="32"/>
    <x v="1"/>
    <x v="1"/>
    <n v="90"/>
    <s v="123"/>
    <x v="0"/>
    <x v="0"/>
    <s v="83"/>
    <n v="20"/>
    <n v="275"/>
    <n v="275"/>
    <x v="0"/>
    <n v="20"/>
    <x v="0"/>
  </r>
  <r>
    <x v="27"/>
    <x v="1"/>
    <x v="1"/>
    <n v="104"/>
    <s v="112"/>
    <x v="0"/>
    <x v="0"/>
    <s v="83"/>
    <n v="20"/>
    <n v="326"/>
    <n v="326"/>
    <x v="0"/>
    <n v="20"/>
    <x v="0"/>
  </r>
  <r>
    <x v="32"/>
    <x v="1"/>
    <x v="1"/>
    <n v="75"/>
    <n v="131.5"/>
    <x v="0"/>
    <x v="0"/>
    <s v="83"/>
    <n v="20"/>
    <n v="195"/>
    <n v="195"/>
    <x v="1"/>
    <n v="20"/>
    <x v="1"/>
  </r>
  <r>
    <x v="6"/>
    <x v="0"/>
    <x v="1"/>
    <n v="68"/>
    <s v="130"/>
    <x v="0"/>
    <x v="0"/>
    <s v="83"/>
    <n v="20"/>
    <n v="220"/>
    <n v="220"/>
    <x v="0"/>
    <n v="20"/>
    <x v="0"/>
  </r>
  <r>
    <x v="12"/>
    <x v="1"/>
    <x v="1"/>
    <n v="66"/>
    <s v="129"/>
    <x v="0"/>
    <x v="0"/>
    <s v="83"/>
    <n v="20"/>
    <n v="259"/>
    <n v="259"/>
    <x v="0"/>
    <n v="20"/>
    <x v="0"/>
  </r>
  <r>
    <x v="34"/>
    <x v="1"/>
    <x v="1"/>
    <n v="65"/>
    <n v="132.5"/>
    <x v="0"/>
    <x v="0"/>
    <s v="87"/>
    <n v="20"/>
    <n v="220"/>
    <n v="220"/>
    <x v="0"/>
    <n v="20"/>
    <x v="0"/>
  </r>
  <r>
    <x v="1"/>
    <x v="1"/>
    <x v="1"/>
    <n v="65"/>
    <s v="116"/>
    <x v="0"/>
    <x v="0"/>
    <s v="87"/>
    <n v="20"/>
    <n v="285"/>
    <n v="285"/>
    <x v="0"/>
    <n v="20"/>
    <x v="0"/>
  </r>
  <r>
    <x v="34"/>
    <x v="1"/>
    <x v="1"/>
    <n v="92"/>
    <s v="134"/>
    <x v="0"/>
    <x v="0"/>
    <s v="87"/>
    <n v="20"/>
    <n v="328"/>
    <n v="328"/>
    <x v="0"/>
    <n v="20"/>
    <x v="0"/>
  </r>
  <r>
    <x v="29"/>
    <x v="0"/>
    <x v="1"/>
    <n v="65"/>
    <n v="129.5"/>
    <x v="0"/>
    <x v="0"/>
    <s v="87"/>
    <n v="20"/>
    <n v="168"/>
    <n v="168"/>
    <x v="1"/>
    <n v="20"/>
    <x v="1"/>
  </r>
  <r>
    <x v="3"/>
    <x v="0"/>
    <x v="1"/>
    <n v="75"/>
    <s v="123"/>
    <x v="0"/>
    <x v="0"/>
    <s v="87"/>
    <n v="20"/>
    <n v="231"/>
    <n v="231"/>
    <x v="0"/>
    <n v="20"/>
    <x v="0"/>
  </r>
  <r>
    <x v="1"/>
    <x v="1"/>
    <x v="1"/>
    <n v="96"/>
    <s v="189"/>
    <x v="1"/>
    <x v="1"/>
    <s v="87"/>
    <n v="20"/>
    <n v="234"/>
    <n v="234"/>
    <x v="0"/>
    <n v="20"/>
    <x v="0"/>
  </r>
  <r>
    <x v="5"/>
    <x v="1"/>
    <x v="1"/>
    <n v="86"/>
    <s v="120"/>
    <x v="0"/>
    <x v="0"/>
    <s v="87"/>
    <n v="20"/>
    <n v="259"/>
    <n v="259"/>
    <x v="0"/>
    <n v="20"/>
    <x v="0"/>
  </r>
  <r>
    <x v="15"/>
    <x v="0"/>
    <x v="1"/>
    <n v="76"/>
    <s v="124"/>
    <x v="0"/>
    <x v="0"/>
    <s v="87"/>
    <n v="20"/>
    <n v="279"/>
    <n v="279"/>
    <x v="0"/>
    <n v="20"/>
    <x v="0"/>
  </r>
  <r>
    <x v="3"/>
    <x v="1"/>
    <x v="1"/>
    <n v="97"/>
    <s v="145"/>
    <x v="1"/>
    <x v="1"/>
    <s v="87"/>
    <n v="20"/>
    <n v="196"/>
    <n v="196"/>
    <x v="1"/>
    <n v="20"/>
    <x v="1"/>
  </r>
  <r>
    <x v="8"/>
    <x v="0"/>
    <x v="1"/>
    <n v="70"/>
    <s v="128"/>
    <x v="0"/>
    <x v="0"/>
    <s v="87"/>
    <n v="20"/>
    <n v="268"/>
    <n v="268"/>
    <x v="0"/>
    <n v="20"/>
    <x v="0"/>
  </r>
  <r>
    <x v="10"/>
    <x v="1"/>
    <x v="1"/>
    <n v="80"/>
    <n v="163.5"/>
    <x v="1"/>
    <x v="1"/>
    <s v="87"/>
    <n v="20"/>
    <n v="181"/>
    <n v="181"/>
    <x v="1"/>
    <n v="20"/>
    <x v="1"/>
  </r>
  <r>
    <x v="25"/>
    <x v="0"/>
    <x v="1"/>
    <n v="71"/>
    <s v="131"/>
    <x v="0"/>
    <x v="0"/>
    <s v="87"/>
    <n v="20"/>
    <n v="200"/>
    <n v="200"/>
    <x v="0"/>
    <n v="20"/>
    <x v="0"/>
  </r>
  <r>
    <x v="3"/>
    <x v="0"/>
    <x v="1"/>
    <n v="70"/>
    <n v="119.5"/>
    <x v="0"/>
    <x v="0"/>
    <s v="87"/>
    <n v="20"/>
    <n v="223"/>
    <n v="223"/>
    <x v="0"/>
    <n v="20"/>
    <x v="0"/>
  </r>
  <r>
    <x v="1"/>
    <x v="0"/>
    <x v="1"/>
    <n v="72"/>
    <s v="130"/>
    <x v="0"/>
    <x v="0"/>
    <s v="87"/>
    <n v="20"/>
    <n v="218"/>
    <n v="218"/>
    <x v="0"/>
    <n v="20"/>
    <x v="0"/>
  </r>
  <r>
    <x v="9"/>
    <x v="0"/>
    <x v="1"/>
    <n v="100"/>
    <n v="122.5"/>
    <x v="0"/>
    <x v="0"/>
    <s v="87"/>
    <n v="20"/>
    <n v="228"/>
    <n v="228"/>
    <x v="0"/>
    <n v="20"/>
    <x v="0"/>
  </r>
  <r>
    <x v="31"/>
    <x v="1"/>
    <x v="1"/>
    <n v="82"/>
    <s v="128"/>
    <x v="0"/>
    <x v="0"/>
    <s v="87"/>
    <n v="20"/>
    <n v="231"/>
    <n v="231"/>
    <x v="0"/>
    <n v="20"/>
    <x v="0"/>
  </r>
  <r>
    <x v="13"/>
    <x v="1"/>
    <x v="1"/>
    <n v="89"/>
    <s v="129"/>
    <x v="0"/>
    <x v="0"/>
    <s v="87"/>
    <n v="20"/>
    <n v="231"/>
    <n v="231"/>
    <x v="0"/>
    <n v="20"/>
    <x v="0"/>
  </r>
  <r>
    <x v="11"/>
    <x v="1"/>
    <x v="1"/>
    <n v="60"/>
    <s v="113"/>
    <x v="0"/>
    <x v="0"/>
    <s v="87"/>
    <n v="20"/>
    <n v="246"/>
    <n v="246"/>
    <x v="0"/>
    <n v="20"/>
    <x v="0"/>
  </r>
  <r>
    <x v="25"/>
    <x v="0"/>
    <x v="1"/>
    <n v="73"/>
    <s v="132"/>
    <x v="0"/>
    <x v="0"/>
    <s v="91"/>
    <n v="20"/>
    <n v="225"/>
    <n v="225"/>
    <x v="0"/>
    <n v="20"/>
    <x v="0"/>
  </r>
  <r>
    <x v="6"/>
    <x v="1"/>
    <x v="1"/>
    <n v="66"/>
    <s v="135"/>
    <x v="0"/>
    <x v="0"/>
    <s v="91"/>
    <n v="20"/>
    <n v="186"/>
    <n v="186"/>
    <x v="1"/>
    <n v="20"/>
    <x v="1"/>
  </r>
  <r>
    <x v="34"/>
    <x v="0"/>
    <x v="1"/>
    <n v="73"/>
    <s v="137"/>
    <x v="0"/>
    <x v="0"/>
    <s v="91"/>
    <n v="20"/>
    <n v="284"/>
    <n v="284"/>
    <x v="0"/>
    <n v="20"/>
    <x v="0"/>
  </r>
  <r>
    <x v="9"/>
    <x v="0"/>
    <x v="1"/>
    <n v="63"/>
    <n v="141.5"/>
    <x v="1"/>
    <x v="1"/>
    <s v="91"/>
    <n v="20"/>
    <n v="222"/>
    <n v="222"/>
    <x v="0"/>
    <n v="20"/>
    <x v="0"/>
  </r>
  <r>
    <x v="1"/>
    <x v="1"/>
    <x v="1"/>
    <n v="87"/>
    <s v="142"/>
    <x v="1"/>
    <x v="1"/>
    <s v="91"/>
    <n v="20"/>
    <n v="297"/>
    <n v="297"/>
    <x v="0"/>
    <n v="20"/>
    <x v="0"/>
  </r>
  <r>
    <x v="13"/>
    <x v="0"/>
    <x v="1"/>
    <n v="80"/>
    <s v="146"/>
    <x v="1"/>
    <x v="1"/>
    <s v="95"/>
    <n v="20"/>
    <n v="283"/>
    <n v="283"/>
    <x v="0"/>
    <n v="20"/>
    <x v="0"/>
  </r>
  <r>
    <x v="12"/>
    <x v="0"/>
    <x v="1"/>
    <n v="75"/>
    <s v="135"/>
    <x v="0"/>
    <x v="0"/>
    <s v="95"/>
    <n v="20"/>
    <n v="269"/>
    <n v="269"/>
    <x v="0"/>
    <n v="20"/>
    <x v="0"/>
  </r>
  <r>
    <x v="30"/>
    <x v="1"/>
    <x v="1"/>
    <n v="95"/>
    <s v="175"/>
    <x v="1"/>
    <x v="1"/>
    <s v="95"/>
    <n v="20"/>
    <n v="270"/>
    <n v="270"/>
    <x v="0"/>
    <n v="20"/>
    <x v="0"/>
  </r>
  <r>
    <x v="34"/>
    <x v="1"/>
    <x v="1"/>
    <n v="95"/>
    <s v="160"/>
    <x v="1"/>
    <x v="1"/>
    <s v="95"/>
    <n v="20"/>
    <n v="325"/>
    <n v="325"/>
    <x v="0"/>
    <n v="20"/>
    <x v="0"/>
  </r>
  <r>
    <x v="21"/>
    <x v="1"/>
    <x v="1"/>
    <n v="95"/>
    <s v="148"/>
    <x v="1"/>
    <x v="1"/>
    <s v="95"/>
    <n v="20"/>
    <n v="322"/>
    <n v="322"/>
    <x v="0"/>
    <n v="20"/>
    <x v="0"/>
  </r>
  <r>
    <x v="18"/>
    <x v="0"/>
    <x v="1"/>
    <n v="75"/>
    <s v="135"/>
    <x v="0"/>
    <x v="0"/>
    <s v="95"/>
    <n v="20"/>
    <n v="316"/>
    <n v="316"/>
    <x v="0"/>
    <n v="20"/>
    <x v="0"/>
  </r>
  <r>
    <x v="9"/>
    <x v="0"/>
    <x v="1"/>
    <n v="73"/>
    <s v="145"/>
    <x v="1"/>
    <x v="1"/>
    <s v="99"/>
    <n v="20"/>
    <n v="220"/>
    <n v="220"/>
    <x v="0"/>
    <n v="20"/>
    <x v="0"/>
  </r>
  <r>
    <x v="7"/>
    <x v="0"/>
    <x v="1"/>
    <n v="60"/>
    <s v="141"/>
    <x v="1"/>
    <x v="1"/>
    <s v="99"/>
    <n v="20"/>
    <n v="212"/>
    <n v="212"/>
    <x v="0"/>
    <n v="20"/>
    <x v="0"/>
  </r>
  <r>
    <x v="31"/>
    <x v="0"/>
    <x v="1"/>
    <n v="95"/>
    <s v="157"/>
    <x v="1"/>
    <x v="1"/>
    <s v="99"/>
    <n v="20"/>
    <n v="360"/>
    <n v="360"/>
    <x v="0"/>
    <n v="20"/>
    <x v="0"/>
  </r>
  <r>
    <x v="2"/>
    <x v="0"/>
    <x v="1"/>
    <n v="60"/>
    <s v="162"/>
    <x v="1"/>
    <x v="1"/>
    <s v="99"/>
    <n v="20"/>
    <n v="213"/>
    <n v="213"/>
    <x v="0"/>
    <n v="20"/>
    <x v="0"/>
  </r>
  <r>
    <x v="30"/>
    <x v="0"/>
    <x v="1"/>
    <n v="96"/>
    <s v="165"/>
    <x v="1"/>
    <x v="1"/>
    <s v="99"/>
    <n v="20"/>
    <n v="266"/>
    <n v="266"/>
    <x v="0"/>
    <n v="20"/>
    <x v="0"/>
  </r>
  <r>
    <x v="20"/>
    <x v="0"/>
    <x v="1"/>
    <n v="75"/>
    <s v="155"/>
    <x v="1"/>
    <x v="1"/>
    <s v="99"/>
    <n v="20"/>
    <n v="214"/>
    <n v="214"/>
    <x v="0"/>
    <n v="20"/>
    <x v="0"/>
  </r>
  <r>
    <x v="7"/>
    <x v="0"/>
    <x v="1"/>
    <n v="85"/>
    <s v="160"/>
    <x v="1"/>
    <x v="1"/>
    <s v="99"/>
    <n v="20"/>
    <n v="291"/>
    <n v="291"/>
    <x v="0"/>
    <n v="20"/>
    <x v="0"/>
  </r>
  <r>
    <x v="17"/>
    <x v="0"/>
    <x v="1"/>
    <n v="82"/>
    <s v="154"/>
    <x v="1"/>
    <x v="1"/>
    <s v="99"/>
    <n v="20"/>
    <n v="196"/>
    <n v="196"/>
    <x v="1"/>
    <n v="20"/>
    <x v="1"/>
  </r>
  <r>
    <x v="13"/>
    <x v="0"/>
    <x v="1"/>
    <n v="85"/>
    <s v="152"/>
    <x v="1"/>
    <x v="1"/>
    <s v="103"/>
    <n v="20"/>
    <n v="229"/>
    <n v="229"/>
    <x v="0"/>
    <n v="20"/>
    <x v="0"/>
  </r>
  <r>
    <x v="23"/>
    <x v="0"/>
    <x v="1"/>
    <n v="72"/>
    <s v="178"/>
    <x v="1"/>
    <x v="1"/>
    <s v="103"/>
    <n v="20"/>
    <n v="260"/>
    <n v="260"/>
    <x v="0"/>
    <n v="20"/>
    <x v="0"/>
  </r>
  <r>
    <x v="14"/>
    <x v="0"/>
    <x v="1"/>
    <n v="65"/>
    <n v="151.5"/>
    <x v="1"/>
    <x v="1"/>
    <s v="103"/>
    <n v="20"/>
    <n v="228"/>
    <n v="228"/>
    <x v="0"/>
    <n v="20"/>
    <x v="0"/>
  </r>
  <r>
    <x v="12"/>
    <x v="0"/>
    <x v="1"/>
    <n v="63"/>
    <s v="164"/>
    <x v="1"/>
    <x v="1"/>
    <s v="107"/>
    <n v="20"/>
    <n v="208"/>
    <n v="208"/>
    <x v="0"/>
    <n v="20"/>
    <x v="0"/>
  </r>
  <r>
    <x v="14"/>
    <x v="0"/>
    <x v="1"/>
    <n v="80"/>
    <s v="198"/>
    <x v="1"/>
    <x v="1"/>
    <s v="107"/>
    <n v="20"/>
    <n v="285"/>
    <n v="285"/>
    <x v="0"/>
    <n v="20"/>
    <x v="0"/>
  </r>
  <r>
    <x v="4"/>
    <x v="0"/>
    <x v="1"/>
    <n v="66"/>
    <n v="158.5"/>
    <x v="1"/>
    <x v="1"/>
    <s v="107"/>
    <n v="20"/>
    <n v="257"/>
    <n v="257"/>
    <x v="0"/>
    <n v="20"/>
    <x v="0"/>
  </r>
  <r>
    <x v="0"/>
    <x v="1"/>
    <x v="1"/>
    <n v="90"/>
    <s v="170"/>
    <x v="1"/>
    <x v="1"/>
    <s v="107"/>
    <n v="20"/>
    <n v="325"/>
    <n v="325"/>
    <x v="0"/>
    <n v="20"/>
    <x v="0"/>
  </r>
  <r>
    <x v="15"/>
    <x v="1"/>
    <x v="1"/>
    <n v="78"/>
    <n v="117.5"/>
    <x v="0"/>
    <x v="0"/>
    <s v="67.5"/>
    <n v="20"/>
    <n v="229"/>
    <n v="229"/>
    <x v="0"/>
    <n v="20"/>
    <x v="0"/>
  </r>
  <r>
    <x v="9"/>
    <x v="0"/>
    <x v="1"/>
    <n v="87"/>
    <n v="107.5"/>
    <x v="0"/>
    <x v="0"/>
    <s v="67.5"/>
    <n v="20"/>
    <n v="212"/>
    <n v="212"/>
    <x v="0"/>
    <n v="20"/>
    <x v="0"/>
  </r>
  <r>
    <x v="26"/>
    <x v="1"/>
    <x v="1"/>
    <n v="63"/>
    <n v="117.5"/>
    <x v="0"/>
    <x v="0"/>
    <s v="67.5"/>
    <n v="20"/>
    <n v="220"/>
    <n v="220"/>
    <x v="0"/>
    <n v="20"/>
    <x v="0"/>
  </r>
  <r>
    <x v="31"/>
    <x v="0"/>
    <x v="1"/>
    <n v="88"/>
    <s v="105"/>
    <x v="0"/>
    <x v="0"/>
    <s v="67.5"/>
    <n v="20"/>
    <n v="167"/>
    <n v="167"/>
    <x v="1"/>
    <n v="20"/>
    <x v="1"/>
  </r>
  <r>
    <x v="22"/>
    <x v="1"/>
    <x v="1"/>
    <n v="75"/>
    <s v="105"/>
    <x v="0"/>
    <x v="0"/>
    <s v="67.5"/>
    <n v="20"/>
    <n v="410"/>
    <n v="410"/>
    <x v="0"/>
    <n v="20"/>
    <x v="0"/>
  </r>
  <r>
    <x v="10"/>
    <x v="0"/>
    <x v="1"/>
    <n v="75"/>
    <s v="130"/>
    <x v="0"/>
    <x v="0"/>
    <s v="71.5"/>
    <n v="20"/>
    <n v="231"/>
    <n v="231"/>
    <x v="0"/>
    <n v="20"/>
    <x v="0"/>
  </r>
  <r>
    <x v="12"/>
    <x v="1"/>
    <x v="1"/>
    <n v="67"/>
    <n v="122.5"/>
    <x v="0"/>
    <x v="0"/>
    <s v="75.5"/>
    <n v="20"/>
    <n v="212"/>
    <n v="212"/>
    <x v="0"/>
    <n v="20"/>
    <x v="0"/>
  </r>
  <r>
    <x v="30"/>
    <x v="0"/>
    <x v="1"/>
    <n v="58"/>
    <n v="112.5"/>
    <x v="0"/>
    <x v="0"/>
    <s v="75.5"/>
    <n v="20"/>
    <n v="238"/>
    <n v="238"/>
    <x v="0"/>
    <n v="20"/>
    <x v="0"/>
  </r>
  <r>
    <x v="1"/>
    <x v="0"/>
    <x v="1"/>
    <n v="88"/>
    <s v="113"/>
    <x v="0"/>
    <x v="0"/>
    <s v="75.5"/>
    <n v="20"/>
    <n v="200"/>
    <n v="200"/>
    <x v="0"/>
    <n v="20"/>
    <x v="0"/>
  </r>
  <r>
    <x v="6"/>
    <x v="0"/>
    <x v="1"/>
    <n v="82"/>
    <s v="118"/>
    <x v="0"/>
    <x v="0"/>
    <s v="79.5"/>
    <n v="20"/>
    <n v="315"/>
    <n v="315"/>
    <x v="0"/>
    <n v="20"/>
    <x v="0"/>
  </r>
  <r>
    <x v="5"/>
    <x v="0"/>
    <x v="1"/>
    <n v="63"/>
    <s v="130"/>
    <x v="0"/>
    <x v="0"/>
    <s v="83.5"/>
    <n v="20"/>
    <n v="153"/>
    <n v="153"/>
    <x v="1"/>
    <n v="20"/>
    <x v="1"/>
  </r>
  <r>
    <x v="3"/>
    <x v="0"/>
    <x v="1"/>
    <n v="80"/>
    <s v="120"/>
    <x v="0"/>
    <x v="0"/>
    <s v="83.5"/>
    <n v="20"/>
    <n v="274"/>
    <n v="274"/>
    <x v="0"/>
    <n v="20"/>
    <x v="0"/>
  </r>
  <r>
    <x v="15"/>
    <x v="0"/>
    <x v="1"/>
    <n v="68"/>
    <s v="119"/>
    <x v="0"/>
    <x v="0"/>
    <s v="83.5"/>
    <n v="20"/>
    <n v="238"/>
    <n v="238"/>
    <x v="0"/>
    <n v="20"/>
    <x v="0"/>
  </r>
  <r>
    <x v="15"/>
    <x v="0"/>
    <x v="1"/>
    <n v="78"/>
    <s v="120"/>
    <x v="0"/>
    <x v="0"/>
    <s v="83.5"/>
    <n v="20"/>
    <n v="113"/>
    <n v="113"/>
    <x v="1"/>
    <n v="20"/>
    <x v="1"/>
  </r>
  <r>
    <x v="34"/>
    <x v="1"/>
    <x v="1"/>
    <n v="80"/>
    <n v="127.5"/>
    <x v="0"/>
    <x v="0"/>
    <s v="87.5"/>
    <n v="20"/>
    <n v="272"/>
    <n v="272"/>
    <x v="0"/>
    <n v="20"/>
    <x v="0"/>
  </r>
  <r>
    <x v="29"/>
    <x v="0"/>
    <x v="1"/>
    <n v="81"/>
    <n v="145.5"/>
    <x v="1"/>
    <x v="1"/>
    <s v="87.5"/>
    <n v="20"/>
    <n v="270"/>
    <n v="270"/>
    <x v="0"/>
    <n v="20"/>
    <x v="0"/>
  </r>
  <r>
    <x v="12"/>
    <x v="0"/>
    <x v="1"/>
    <n v="80"/>
    <s v="122"/>
    <x v="0"/>
    <x v="0"/>
    <s v="87.5"/>
    <n v="20"/>
    <n v="181"/>
    <n v="181"/>
    <x v="1"/>
    <n v="20"/>
    <x v="1"/>
  </r>
  <r>
    <x v="23"/>
    <x v="0"/>
    <x v="1"/>
    <n v="64"/>
    <n v="138.5"/>
    <x v="0"/>
    <x v="0"/>
    <s v="87.5"/>
    <n v="20"/>
    <n v="212"/>
    <n v="212"/>
    <x v="0"/>
    <n v="20"/>
    <x v="0"/>
  </r>
  <r>
    <x v="17"/>
    <x v="1"/>
    <x v="1"/>
    <n v="75"/>
    <n v="147.5"/>
    <x v="1"/>
    <x v="1"/>
    <s v="87.5"/>
    <n v="20"/>
    <n v="167"/>
    <n v="167"/>
    <x v="1"/>
    <n v="20"/>
    <x v="1"/>
  </r>
  <r>
    <x v="18"/>
    <x v="0"/>
    <x v="1"/>
    <n v="88"/>
    <n v="137.5"/>
    <x v="0"/>
    <x v="0"/>
    <s v="87.5"/>
    <n v="20"/>
    <n v="232"/>
    <n v="232"/>
    <x v="0"/>
    <n v="20"/>
    <x v="0"/>
  </r>
  <r>
    <x v="3"/>
    <x v="1"/>
    <x v="1"/>
    <n v="95"/>
    <s v="129"/>
    <x v="0"/>
    <x v="0"/>
    <s v="91.5"/>
    <n v="20"/>
    <n v="193"/>
    <n v="193"/>
    <x v="1"/>
    <n v="20"/>
    <x v="1"/>
  </r>
  <r>
    <x v="4"/>
    <x v="0"/>
    <x v="1"/>
    <n v="78"/>
    <s v="150"/>
    <x v="1"/>
    <x v="1"/>
    <s v="95.5"/>
    <n v="20"/>
    <n v="235"/>
    <n v="235"/>
    <x v="0"/>
    <n v="20"/>
    <x v="0"/>
  </r>
  <r>
    <x v="18"/>
    <x v="0"/>
    <x v="1"/>
    <n v="80"/>
    <s v="115"/>
    <x v="0"/>
    <x v="0"/>
    <s v="76"/>
    <n v="23"/>
    <n v="272"/>
    <n v="272"/>
    <x v="0"/>
    <n v="23"/>
    <x v="0"/>
  </r>
  <r>
    <x v="1"/>
    <x v="0"/>
    <x v="1"/>
    <n v="68"/>
    <s v="115"/>
    <x v="0"/>
    <x v="0"/>
    <s v="76"/>
    <n v="23"/>
    <n v="263"/>
    <n v="263"/>
    <x v="0"/>
    <n v="23"/>
    <x v="0"/>
  </r>
  <r>
    <x v="15"/>
    <x v="0"/>
    <x v="1"/>
    <n v="90"/>
    <s v="128"/>
    <x v="0"/>
    <x v="0"/>
    <s v="80"/>
    <n v="23"/>
    <n v="165"/>
    <n v="165"/>
    <x v="1"/>
    <n v="23"/>
    <x v="1"/>
  </r>
  <r>
    <x v="12"/>
    <x v="1"/>
    <x v="1"/>
    <n v="85"/>
    <s v="130"/>
    <x v="0"/>
    <x v="0"/>
    <s v="84"/>
    <n v="23"/>
    <n v="285"/>
    <n v="285"/>
    <x v="0"/>
    <n v="23"/>
    <x v="0"/>
  </r>
  <r>
    <x v="29"/>
    <x v="0"/>
    <x v="1"/>
    <n v="85"/>
    <s v="164"/>
    <x v="1"/>
    <x v="1"/>
    <s v="88"/>
    <n v="23"/>
    <n v="286"/>
    <n v="286"/>
    <x v="0"/>
    <n v="23"/>
    <x v="0"/>
  </r>
  <r>
    <x v="36"/>
    <x v="0"/>
    <x v="1"/>
    <n v="72"/>
    <s v="179"/>
    <x v="1"/>
    <x v="1"/>
    <s v="93"/>
    <n v="23"/>
    <n v="186"/>
    <n v="186"/>
    <x v="1"/>
    <n v="23"/>
    <x v="1"/>
  </r>
  <r>
    <x v="9"/>
    <x v="1"/>
    <x v="1"/>
    <n v="79"/>
    <s v="110"/>
    <x v="0"/>
    <x v="0"/>
    <s v="68"/>
    <n v="25"/>
    <n v="200"/>
    <n v="200"/>
    <x v="0"/>
    <n v="25"/>
    <x v="0"/>
  </r>
  <r>
    <x v="14"/>
    <x v="0"/>
    <x v="1"/>
    <n v="67"/>
    <s v="138"/>
    <x v="0"/>
    <x v="0"/>
    <s v="80"/>
    <n v="25"/>
    <n v="255"/>
    <n v="255"/>
    <x v="0"/>
    <n v="25"/>
    <x v="0"/>
  </r>
  <r>
    <x v="32"/>
    <x v="0"/>
    <x v="1"/>
    <n v="67"/>
    <s v="134"/>
    <x v="0"/>
    <x v="0"/>
    <s v="80"/>
    <n v="25"/>
    <n v="215"/>
    <n v="215"/>
    <x v="0"/>
    <n v="25"/>
    <x v="0"/>
  </r>
  <r>
    <x v="3"/>
    <x v="1"/>
    <x v="1"/>
    <n v="75"/>
    <n v="133.5"/>
    <x v="0"/>
    <x v="0"/>
    <s v="80"/>
    <n v="25"/>
    <n v="286"/>
    <n v="286"/>
    <x v="0"/>
    <n v="25"/>
    <x v="0"/>
  </r>
  <r>
    <x v="3"/>
    <x v="0"/>
    <x v="1"/>
    <n v="66"/>
    <s v="122"/>
    <x v="0"/>
    <x v="0"/>
    <s v="84"/>
    <n v="25"/>
    <n v="231"/>
    <n v="231"/>
    <x v="0"/>
    <n v="25"/>
    <x v="0"/>
  </r>
  <r>
    <x v="19"/>
    <x v="0"/>
    <x v="1"/>
    <n v="75"/>
    <s v="117"/>
    <x v="0"/>
    <x v="0"/>
    <s v="84"/>
    <n v="25"/>
    <n v="210"/>
    <n v="210"/>
    <x v="0"/>
    <n v="25"/>
    <x v="0"/>
  </r>
  <r>
    <x v="13"/>
    <x v="0"/>
    <x v="1"/>
    <n v="85"/>
    <n v="136.5"/>
    <x v="0"/>
    <x v="0"/>
    <s v="84"/>
    <n v="25"/>
    <n v="335"/>
    <n v="335"/>
    <x v="0"/>
    <n v="25"/>
    <x v="0"/>
  </r>
  <r>
    <x v="24"/>
    <x v="0"/>
    <x v="1"/>
    <n v="72"/>
    <s v="144"/>
    <x v="1"/>
    <x v="1"/>
    <s v="84"/>
    <n v="25"/>
    <n v="221"/>
    <n v="221"/>
    <x v="0"/>
    <n v="25"/>
    <x v="0"/>
  </r>
  <r>
    <x v="5"/>
    <x v="1"/>
    <x v="1"/>
    <n v="88"/>
    <n v="161.5"/>
    <x v="1"/>
    <x v="1"/>
    <s v="96"/>
    <n v="25"/>
    <n v="258"/>
    <n v="258"/>
    <x v="0"/>
    <n v="25"/>
    <x v="0"/>
  </r>
  <r>
    <x v="11"/>
    <x v="1"/>
    <x v="1"/>
    <n v="72"/>
    <s v="103"/>
    <x v="0"/>
    <x v="0"/>
    <s v="76.5"/>
    <n v="25"/>
    <n v="250"/>
    <n v="250"/>
    <x v="0"/>
    <n v="25"/>
    <x v="0"/>
  </r>
  <r>
    <x v="5"/>
    <x v="0"/>
    <x v="1"/>
    <n v="92"/>
    <s v="126"/>
    <x v="0"/>
    <x v="0"/>
    <s v="88.5"/>
    <n v="25"/>
    <n v="245"/>
    <n v="245"/>
    <x v="0"/>
    <n v="25"/>
    <x v="0"/>
  </r>
  <r>
    <x v="22"/>
    <x v="0"/>
    <x v="1"/>
    <n v="70"/>
    <s v="121"/>
    <x v="0"/>
    <x v="0"/>
    <s v="73"/>
    <n v="25"/>
    <n v="271"/>
    <n v="271"/>
    <x v="0"/>
    <n v="25"/>
    <x v="0"/>
  </r>
  <r>
    <x v="17"/>
    <x v="1"/>
    <x v="1"/>
    <n v="85"/>
    <s v="108"/>
    <x v="0"/>
    <x v="0"/>
    <s v="73"/>
    <n v="25"/>
    <n v="172"/>
    <n v="172"/>
    <x v="1"/>
    <n v="25"/>
    <x v="1"/>
  </r>
  <r>
    <x v="26"/>
    <x v="0"/>
    <x v="1"/>
    <n v="63"/>
    <s v="119"/>
    <x v="0"/>
    <x v="0"/>
    <s v="77"/>
    <n v="25"/>
    <n v="250"/>
    <n v="250"/>
    <x v="0"/>
    <n v="25"/>
    <x v="0"/>
  </r>
  <r>
    <x v="1"/>
    <x v="0"/>
    <x v="1"/>
    <n v="69"/>
    <s v="124"/>
    <x v="0"/>
    <x v="0"/>
    <s v="81"/>
    <n v="25"/>
    <n v="288"/>
    <n v="288"/>
    <x v="0"/>
    <n v="25"/>
    <x v="0"/>
  </r>
  <r>
    <x v="19"/>
    <x v="1"/>
    <x v="1"/>
    <n v="95"/>
    <s v="125"/>
    <x v="0"/>
    <x v="0"/>
    <s v="85"/>
    <n v="25"/>
    <n v="220"/>
    <n v="220"/>
    <x v="0"/>
    <n v="25"/>
    <x v="0"/>
  </r>
  <r>
    <x v="9"/>
    <x v="0"/>
    <x v="1"/>
    <n v="66"/>
    <s v="119"/>
    <x v="0"/>
    <x v="0"/>
    <s v="85"/>
    <n v="25"/>
    <n v="217"/>
    <n v="217"/>
    <x v="0"/>
    <n v="25"/>
    <x v="0"/>
  </r>
  <r>
    <x v="34"/>
    <x v="0"/>
    <x v="1"/>
    <n v="94"/>
    <s v="154"/>
    <x v="1"/>
    <x v="1"/>
    <s v="93"/>
    <n v="25"/>
    <n v="236"/>
    <n v="236"/>
    <x v="0"/>
    <n v="25"/>
    <x v="0"/>
  </r>
  <r>
    <x v="22"/>
    <x v="0"/>
    <x v="1"/>
    <n v="75"/>
    <s v="173"/>
    <x v="1"/>
    <x v="1"/>
    <s v="117"/>
    <n v="25"/>
    <n v="206"/>
    <n v="206"/>
    <x v="0"/>
    <n v="25"/>
    <x v="0"/>
  </r>
  <r>
    <x v="28"/>
    <x v="0"/>
    <x v="1"/>
    <n v="80"/>
    <n v="192.5"/>
    <x v="1"/>
    <x v="1"/>
    <s v="125"/>
    <n v="25"/>
    <n v="203"/>
    <n v="203"/>
    <x v="0"/>
    <n v="25"/>
    <x v="0"/>
  </r>
  <r>
    <x v="34"/>
    <x v="0"/>
    <x v="1"/>
    <n v="68"/>
    <n v="117.5"/>
    <x v="0"/>
    <x v="0"/>
    <s v="77.5"/>
    <n v="25"/>
    <n v="173"/>
    <n v="173"/>
    <x v="1"/>
    <n v="25"/>
    <x v="1"/>
  </r>
  <r>
    <x v="12"/>
    <x v="1"/>
    <x v="1"/>
    <n v="72"/>
    <n v="99.5"/>
    <x v="0"/>
    <x v="0"/>
    <s v="66"/>
    <n v="25"/>
    <n v="165"/>
    <n v="165"/>
    <x v="1"/>
    <n v="25"/>
    <x v="1"/>
  </r>
  <r>
    <x v="27"/>
    <x v="1"/>
    <x v="1"/>
    <n v="90"/>
    <s v="117"/>
    <x v="0"/>
    <x v="0"/>
    <s v="70"/>
    <n v="25"/>
    <n v="327"/>
    <n v="327"/>
    <x v="0"/>
    <n v="25"/>
    <x v="0"/>
  </r>
  <r>
    <x v="34"/>
    <x v="0"/>
    <x v="1"/>
    <n v="85"/>
    <s v="105"/>
    <x v="0"/>
    <x v="0"/>
    <s v="74"/>
    <n v="25"/>
    <n v="261"/>
    <n v="261"/>
    <x v="0"/>
    <n v="25"/>
    <x v="0"/>
  </r>
  <r>
    <x v="3"/>
    <x v="0"/>
    <x v="1"/>
    <n v="70"/>
    <n v="121.5"/>
    <x v="0"/>
    <x v="0"/>
    <s v="74"/>
    <n v="25"/>
    <n v="256"/>
    <n v="256"/>
    <x v="0"/>
    <n v="25"/>
    <x v="0"/>
  </r>
  <r>
    <x v="8"/>
    <x v="0"/>
    <x v="1"/>
    <n v="72"/>
    <s v="142"/>
    <x v="1"/>
    <x v="1"/>
    <s v="74"/>
    <n v="25"/>
    <n v="230"/>
    <n v="230"/>
    <x v="0"/>
    <n v="25"/>
    <x v="0"/>
  </r>
  <r>
    <x v="18"/>
    <x v="0"/>
    <x v="1"/>
    <n v="62"/>
    <s v="103"/>
    <x v="0"/>
    <x v="0"/>
    <s v="78"/>
    <n v="25"/>
    <n v="210"/>
    <n v="210"/>
    <x v="0"/>
    <n v="25"/>
    <x v="0"/>
  </r>
  <r>
    <x v="18"/>
    <x v="0"/>
    <x v="1"/>
    <n v="85"/>
    <s v="111"/>
    <x v="0"/>
    <x v="0"/>
    <s v="78"/>
    <n v="25"/>
    <n v="241"/>
    <n v="241"/>
    <x v="0"/>
    <n v="25"/>
    <x v="0"/>
  </r>
  <r>
    <x v="13"/>
    <x v="0"/>
    <x v="1"/>
    <n v="80"/>
    <s v="112"/>
    <x v="0"/>
    <x v="0"/>
    <s v="78"/>
    <n v="25"/>
    <n v="258"/>
    <n v="258"/>
    <x v="0"/>
    <n v="25"/>
    <x v="0"/>
  </r>
  <r>
    <x v="9"/>
    <x v="0"/>
    <x v="1"/>
    <n v="69"/>
    <s v="124"/>
    <x v="0"/>
    <x v="0"/>
    <s v="78"/>
    <n v="25"/>
    <n v="206"/>
    <n v="206"/>
    <x v="0"/>
    <n v="25"/>
    <x v="0"/>
  </r>
  <r>
    <x v="22"/>
    <x v="1"/>
    <x v="1"/>
    <n v="77"/>
    <s v="119"/>
    <x v="0"/>
    <x v="0"/>
    <s v="82"/>
    <n v="25"/>
    <n v="235"/>
    <n v="235"/>
    <x v="0"/>
    <n v="25"/>
    <x v="0"/>
  </r>
  <r>
    <x v="8"/>
    <x v="0"/>
    <x v="1"/>
    <n v="88"/>
    <s v="129"/>
    <x v="0"/>
    <x v="0"/>
    <s v="82"/>
    <n v="25"/>
    <n v="270"/>
    <n v="270"/>
    <x v="0"/>
    <n v="25"/>
    <x v="0"/>
  </r>
  <r>
    <x v="32"/>
    <x v="0"/>
    <x v="1"/>
    <n v="66"/>
    <s v="112"/>
    <x v="0"/>
    <x v="0"/>
    <s v="82"/>
    <n v="25"/>
    <n v="240"/>
    <n v="240"/>
    <x v="0"/>
    <n v="25"/>
    <x v="0"/>
  </r>
  <r>
    <x v="5"/>
    <x v="0"/>
    <x v="1"/>
    <n v="70"/>
    <s v="121"/>
    <x v="0"/>
    <x v="0"/>
    <s v="82"/>
    <n v="25"/>
    <n v="201"/>
    <n v="201"/>
    <x v="0"/>
    <n v="25"/>
    <x v="0"/>
  </r>
  <r>
    <x v="14"/>
    <x v="1"/>
    <x v="1"/>
    <n v="90"/>
    <n v="130.5"/>
    <x v="0"/>
    <x v="0"/>
    <s v="82"/>
    <n v="25"/>
    <n v="273"/>
    <n v="273"/>
    <x v="0"/>
    <n v="25"/>
    <x v="0"/>
  </r>
  <r>
    <x v="18"/>
    <x v="0"/>
    <x v="1"/>
    <n v="87"/>
    <s v="123"/>
    <x v="0"/>
    <x v="0"/>
    <s v="82"/>
    <n v="25"/>
    <n v="254"/>
    <n v="254"/>
    <x v="0"/>
    <n v="25"/>
    <x v="0"/>
  </r>
  <r>
    <x v="1"/>
    <x v="0"/>
    <x v="1"/>
    <n v="78"/>
    <s v="165"/>
    <x v="1"/>
    <x v="1"/>
    <s v="86"/>
    <n v="25"/>
    <n v="232"/>
    <n v="232"/>
    <x v="0"/>
    <n v="25"/>
    <x v="0"/>
  </r>
  <r>
    <x v="5"/>
    <x v="0"/>
    <x v="1"/>
    <n v="72"/>
    <s v="137"/>
    <x v="0"/>
    <x v="0"/>
    <s v="90"/>
    <n v="25"/>
    <n v="296"/>
    <n v="296"/>
    <x v="0"/>
    <n v="25"/>
    <x v="0"/>
  </r>
  <r>
    <x v="11"/>
    <x v="1"/>
    <x v="1"/>
    <n v="100"/>
    <s v="102"/>
    <x v="0"/>
    <x v="0"/>
    <s v="66.5"/>
    <n v="25"/>
    <n v="304"/>
    <n v="304"/>
    <x v="0"/>
    <n v="25"/>
    <x v="0"/>
  </r>
  <r>
    <x v="0"/>
    <x v="0"/>
    <x v="1"/>
    <n v="75"/>
    <n v="137.5"/>
    <x v="0"/>
    <x v="0"/>
    <s v="82.5"/>
    <n v="25"/>
    <n v="208"/>
    <n v="208"/>
    <x v="0"/>
    <n v="25"/>
    <x v="0"/>
  </r>
  <r>
    <x v="19"/>
    <x v="0"/>
    <x v="1"/>
    <n v="63"/>
    <s v="110"/>
    <x v="0"/>
    <x v="0"/>
    <s v="67"/>
    <n v="25"/>
    <n v="215"/>
    <n v="215"/>
    <x v="0"/>
    <n v="25"/>
    <x v="0"/>
  </r>
  <r>
    <x v="6"/>
    <x v="0"/>
    <x v="1"/>
    <n v="60"/>
    <s v="125"/>
    <x v="0"/>
    <x v="0"/>
    <s v="75"/>
    <n v="25"/>
    <n v="243"/>
    <n v="243"/>
    <x v="0"/>
    <n v="25"/>
    <x v="0"/>
  </r>
  <r>
    <x v="18"/>
    <x v="1"/>
    <x v="1"/>
    <n v="95"/>
    <s v="111"/>
    <x v="0"/>
    <x v="0"/>
    <s v="79"/>
    <n v="25"/>
    <n v="200"/>
    <n v="200"/>
    <x v="0"/>
    <n v="25"/>
    <x v="0"/>
  </r>
  <r>
    <x v="11"/>
    <x v="0"/>
    <x v="1"/>
    <n v="67"/>
    <s v="144"/>
    <x v="1"/>
    <x v="1"/>
    <s v="79"/>
    <n v="25"/>
    <n v="216"/>
    <n v="216"/>
    <x v="0"/>
    <n v="25"/>
    <x v="0"/>
  </r>
  <r>
    <x v="7"/>
    <x v="0"/>
    <x v="1"/>
    <n v="67"/>
    <s v="134"/>
    <x v="0"/>
    <x v="0"/>
    <s v="79"/>
    <n v="25"/>
    <n v="282"/>
    <n v="282"/>
    <x v="0"/>
    <n v="25"/>
    <x v="0"/>
  </r>
  <r>
    <x v="17"/>
    <x v="0"/>
    <x v="1"/>
    <n v="75"/>
    <s v="129"/>
    <x v="0"/>
    <x v="0"/>
    <s v="83"/>
    <n v="25"/>
    <n v="232"/>
    <n v="232"/>
    <x v="0"/>
    <n v="25"/>
    <x v="0"/>
  </r>
  <r>
    <x v="15"/>
    <x v="0"/>
    <x v="1"/>
    <n v="72"/>
    <n v="145.5"/>
    <x v="1"/>
    <x v="1"/>
    <s v="87"/>
    <n v="25"/>
    <n v="210"/>
    <n v="210"/>
    <x v="0"/>
    <n v="25"/>
    <x v="0"/>
  </r>
  <r>
    <x v="16"/>
    <x v="0"/>
    <x v="1"/>
    <n v="82"/>
    <n v="147.5"/>
    <x v="1"/>
    <x v="1"/>
    <s v="95"/>
    <n v="25"/>
    <n v="215"/>
    <n v="215"/>
    <x v="0"/>
    <n v="25"/>
    <x v="0"/>
  </r>
  <r>
    <x v="11"/>
    <x v="0"/>
    <x v="1"/>
    <n v="90"/>
    <s v="132"/>
    <x v="0"/>
    <x v="0"/>
    <s v="95"/>
    <n v="25"/>
    <n v="249"/>
    <n v="249"/>
    <x v="0"/>
    <n v="25"/>
    <x v="0"/>
  </r>
  <r>
    <x v="11"/>
    <x v="0"/>
    <x v="1"/>
    <n v="75"/>
    <n v="126.5"/>
    <x v="0"/>
    <x v="0"/>
    <s v="91.5"/>
    <n v="25"/>
    <n v="200"/>
    <n v="200"/>
    <x v="0"/>
    <n v="25"/>
    <x v="0"/>
  </r>
  <r>
    <x v="0"/>
    <x v="0"/>
    <x v="1"/>
    <n v="77"/>
    <s v="120"/>
    <x v="0"/>
    <x v="0"/>
    <s v="72"/>
    <n v="29"/>
    <n v="211"/>
    <n v="211"/>
    <x v="0"/>
    <n v="29"/>
    <x v="0"/>
  </r>
  <r>
    <x v="17"/>
    <x v="0"/>
    <x v="1"/>
    <n v="60"/>
    <s v="100"/>
    <x v="0"/>
    <x v="0"/>
    <s v="60"/>
    <n v="30"/>
    <n v="193"/>
    <n v="193"/>
    <x v="1"/>
    <n v="30"/>
    <x v="1"/>
  </r>
  <r>
    <x v="3"/>
    <x v="0"/>
    <x v="1"/>
    <n v="74"/>
    <s v="111"/>
    <x v="0"/>
    <x v="0"/>
    <s v="62"/>
    <n v="30"/>
    <n v="256"/>
    <n v="256"/>
    <x v="0"/>
    <n v="30"/>
    <x v="0"/>
  </r>
  <r>
    <x v="18"/>
    <x v="0"/>
    <x v="1"/>
    <n v="90"/>
    <s v="97"/>
    <x v="0"/>
    <x v="0"/>
    <s v="62"/>
    <n v="30"/>
    <n v="339"/>
    <n v="339"/>
    <x v="0"/>
    <n v="30"/>
    <x v="0"/>
  </r>
  <r>
    <x v="17"/>
    <x v="0"/>
    <x v="1"/>
    <n v="66"/>
    <s v="114"/>
    <x v="0"/>
    <x v="0"/>
    <s v="68"/>
    <n v="30"/>
    <n v="224"/>
    <n v="224"/>
    <x v="0"/>
    <n v="30"/>
    <x v="0"/>
  </r>
  <r>
    <x v="15"/>
    <x v="1"/>
    <x v="1"/>
    <n v="70"/>
    <s v="113"/>
    <x v="0"/>
    <x v="0"/>
    <s v="68"/>
    <n v="30"/>
    <n v="164"/>
    <n v="164"/>
    <x v="1"/>
    <n v="30"/>
    <x v="1"/>
  </r>
  <r>
    <x v="19"/>
    <x v="0"/>
    <x v="1"/>
    <n v="50"/>
    <s v="126"/>
    <x v="0"/>
    <x v="0"/>
    <s v="72"/>
    <n v="30"/>
    <n v="155"/>
    <n v="155"/>
    <x v="1"/>
    <n v="30"/>
    <x v="1"/>
  </r>
  <r>
    <x v="0"/>
    <x v="0"/>
    <x v="1"/>
    <n v="65"/>
    <n v="113.5"/>
    <x v="0"/>
    <x v="0"/>
    <s v="72"/>
    <n v="30"/>
    <n v="195"/>
    <n v="195"/>
    <x v="1"/>
    <n v="30"/>
    <x v="1"/>
  </r>
  <r>
    <x v="6"/>
    <x v="0"/>
    <x v="1"/>
    <n v="75"/>
    <s v="120"/>
    <x v="0"/>
    <x v="0"/>
    <s v="72"/>
    <n v="30"/>
    <n v="210"/>
    <n v="210"/>
    <x v="0"/>
    <n v="30"/>
    <x v="0"/>
  </r>
  <r>
    <x v="12"/>
    <x v="0"/>
    <x v="1"/>
    <n v="90"/>
    <s v="115"/>
    <x v="0"/>
    <x v="0"/>
    <s v="72"/>
    <n v="30"/>
    <n v="217"/>
    <n v="217"/>
    <x v="0"/>
    <n v="30"/>
    <x v="0"/>
  </r>
  <r>
    <x v="13"/>
    <x v="1"/>
    <x v="1"/>
    <n v="70"/>
    <s v="104"/>
    <x v="0"/>
    <x v="0"/>
    <s v="76"/>
    <n v="30"/>
    <n v="202"/>
    <n v="202"/>
    <x v="0"/>
    <n v="30"/>
    <x v="0"/>
  </r>
  <r>
    <x v="9"/>
    <x v="0"/>
    <x v="1"/>
    <n v="73"/>
    <s v="118"/>
    <x v="0"/>
    <x v="0"/>
    <s v="76"/>
    <n v="30"/>
    <n v="257"/>
    <n v="257"/>
    <x v="0"/>
    <n v="30"/>
    <x v="0"/>
  </r>
  <r>
    <x v="32"/>
    <x v="1"/>
    <x v="1"/>
    <n v="69"/>
    <s v="128"/>
    <x v="0"/>
    <x v="0"/>
    <s v="76"/>
    <n v="30"/>
    <n v="243"/>
    <n v="243"/>
    <x v="0"/>
    <n v="30"/>
    <x v="0"/>
  </r>
  <r>
    <x v="12"/>
    <x v="0"/>
    <x v="1"/>
    <n v="55"/>
    <s v="123"/>
    <x v="0"/>
    <x v="0"/>
    <s v="76"/>
    <n v="30"/>
    <n v="250"/>
    <n v="250"/>
    <x v="0"/>
    <n v="30"/>
    <x v="0"/>
  </r>
  <r>
    <x v="13"/>
    <x v="0"/>
    <x v="1"/>
    <n v="65"/>
    <s v="120"/>
    <x v="0"/>
    <x v="0"/>
    <s v="80"/>
    <n v="30"/>
    <n v="212"/>
    <n v="212"/>
    <x v="0"/>
    <n v="30"/>
    <x v="0"/>
  </r>
  <r>
    <x v="13"/>
    <x v="0"/>
    <x v="1"/>
    <n v="66"/>
    <s v="130"/>
    <x v="0"/>
    <x v="0"/>
    <s v="80"/>
    <n v="30"/>
    <n v="282"/>
    <n v="282"/>
    <x v="0"/>
    <n v="30"/>
    <x v="0"/>
  </r>
  <r>
    <x v="6"/>
    <x v="0"/>
    <x v="1"/>
    <n v="85"/>
    <s v="127"/>
    <x v="0"/>
    <x v="0"/>
    <s v="80"/>
    <n v="30"/>
    <n v="275"/>
    <n v="275"/>
    <x v="0"/>
    <n v="30"/>
    <x v="0"/>
  </r>
  <r>
    <x v="10"/>
    <x v="0"/>
    <x v="1"/>
    <n v="72"/>
    <s v="139"/>
    <x v="0"/>
    <x v="0"/>
    <s v="80"/>
    <n v="30"/>
    <n v="226"/>
    <n v="226"/>
    <x v="0"/>
    <n v="30"/>
    <x v="0"/>
  </r>
  <r>
    <x v="27"/>
    <x v="0"/>
    <x v="1"/>
    <n v="70"/>
    <s v="127"/>
    <x v="0"/>
    <x v="0"/>
    <s v="80"/>
    <n v="30"/>
    <n v="240"/>
    <n v="240"/>
    <x v="0"/>
    <n v="30"/>
    <x v="0"/>
  </r>
  <r>
    <x v="5"/>
    <x v="1"/>
    <x v="1"/>
    <n v="90"/>
    <n v="128.5"/>
    <x v="0"/>
    <x v="0"/>
    <s v="80"/>
    <n v="30"/>
    <n v="235"/>
    <n v="235"/>
    <x v="0"/>
    <n v="30"/>
    <x v="0"/>
  </r>
  <r>
    <x v="32"/>
    <x v="0"/>
    <x v="1"/>
    <n v="108"/>
    <s v="131"/>
    <x v="0"/>
    <x v="0"/>
    <s v="80"/>
    <n v="30"/>
    <n v="196"/>
    <n v="196"/>
    <x v="1"/>
    <n v="30"/>
    <x v="1"/>
  </r>
  <r>
    <x v="0"/>
    <x v="0"/>
    <x v="1"/>
    <n v="75"/>
    <n v="152.5"/>
    <x v="1"/>
    <x v="1"/>
    <s v="80"/>
    <n v="30"/>
    <n v="234"/>
    <n v="234"/>
    <x v="0"/>
    <n v="30"/>
    <x v="0"/>
  </r>
  <r>
    <x v="6"/>
    <x v="0"/>
    <x v="1"/>
    <n v="80"/>
    <s v="128"/>
    <x v="0"/>
    <x v="0"/>
    <s v="84"/>
    <n v="30"/>
    <n v="243"/>
    <n v="243"/>
    <x v="0"/>
    <n v="30"/>
    <x v="0"/>
  </r>
  <r>
    <x v="25"/>
    <x v="1"/>
    <x v="1"/>
    <n v="60"/>
    <s v="148"/>
    <x v="1"/>
    <x v="1"/>
    <s v="84"/>
    <n v="30"/>
    <n v="245"/>
    <n v="245"/>
    <x v="0"/>
    <n v="30"/>
    <x v="0"/>
  </r>
  <r>
    <x v="17"/>
    <x v="0"/>
    <x v="1"/>
    <n v="78"/>
    <s v="146"/>
    <x v="1"/>
    <x v="1"/>
    <s v="88"/>
    <n v="30"/>
    <n v="176"/>
    <n v="176"/>
    <x v="1"/>
    <n v="30"/>
    <x v="1"/>
  </r>
  <r>
    <x v="32"/>
    <x v="0"/>
    <x v="1"/>
    <n v="75"/>
    <s v="133"/>
    <x v="0"/>
    <x v="0"/>
    <s v="88"/>
    <n v="30"/>
    <n v="249"/>
    <n v="249"/>
    <x v="0"/>
    <n v="30"/>
    <x v="0"/>
  </r>
  <r>
    <x v="4"/>
    <x v="0"/>
    <x v="1"/>
    <n v="80"/>
    <s v="140"/>
    <x v="1"/>
    <x v="1"/>
    <s v="88"/>
    <n v="30"/>
    <n v="225"/>
    <n v="225"/>
    <x v="0"/>
    <n v="30"/>
    <x v="0"/>
  </r>
  <r>
    <x v="4"/>
    <x v="0"/>
    <x v="1"/>
    <n v="60"/>
    <s v="135"/>
    <x v="0"/>
    <x v="0"/>
    <s v="88"/>
    <n v="30"/>
    <n v="256"/>
    <n v="256"/>
    <x v="0"/>
    <n v="30"/>
    <x v="0"/>
  </r>
  <r>
    <x v="18"/>
    <x v="0"/>
    <x v="1"/>
    <n v="70"/>
    <s v="134"/>
    <x v="0"/>
    <x v="0"/>
    <s v="88"/>
    <n v="30"/>
    <n v="240"/>
    <n v="240"/>
    <x v="0"/>
    <n v="30"/>
    <x v="0"/>
  </r>
  <r>
    <x v="8"/>
    <x v="0"/>
    <x v="1"/>
    <n v="56"/>
    <s v="150"/>
    <x v="1"/>
    <x v="1"/>
    <s v="88"/>
    <n v="30"/>
    <n v="175"/>
    <n v="175"/>
    <x v="1"/>
    <n v="30"/>
    <x v="1"/>
  </r>
  <r>
    <x v="31"/>
    <x v="0"/>
    <x v="1"/>
    <n v="95"/>
    <s v="123"/>
    <x v="0"/>
    <x v="0"/>
    <s v="88"/>
    <n v="30"/>
    <n v="228"/>
    <n v="228"/>
    <x v="0"/>
    <n v="30"/>
    <x v="0"/>
  </r>
  <r>
    <x v="5"/>
    <x v="0"/>
    <x v="1"/>
    <n v="90"/>
    <s v="140"/>
    <x v="1"/>
    <x v="1"/>
    <s v="92"/>
    <n v="30"/>
    <n v="310"/>
    <n v="310"/>
    <x v="0"/>
    <n v="30"/>
    <x v="0"/>
  </r>
  <r>
    <x v="3"/>
    <x v="0"/>
    <x v="1"/>
    <n v="90"/>
    <s v="169"/>
    <x v="1"/>
    <x v="1"/>
    <s v="96"/>
    <n v="30"/>
    <n v="240"/>
    <n v="240"/>
    <x v="0"/>
    <n v="30"/>
    <x v="0"/>
  </r>
  <r>
    <x v="22"/>
    <x v="0"/>
    <x v="1"/>
    <n v="65"/>
    <s v="133"/>
    <x v="0"/>
    <x v="0"/>
    <s v="96"/>
    <n v="30"/>
    <n v="346"/>
    <n v="346"/>
    <x v="0"/>
    <n v="30"/>
    <x v="0"/>
  </r>
  <r>
    <x v="30"/>
    <x v="0"/>
    <x v="1"/>
    <n v="54"/>
    <s v="136"/>
    <x v="0"/>
    <x v="0"/>
    <s v="96"/>
    <n v="30"/>
    <n v="235"/>
    <n v="235"/>
    <x v="0"/>
    <n v="30"/>
    <x v="0"/>
  </r>
  <r>
    <x v="17"/>
    <x v="1"/>
    <x v="1"/>
    <n v="66"/>
    <s v="154"/>
    <x v="1"/>
    <x v="1"/>
    <s v="100"/>
    <n v="30"/>
    <n v="187"/>
    <n v="187"/>
    <x v="1"/>
    <n v="30"/>
    <x v="1"/>
  </r>
  <r>
    <x v="9"/>
    <x v="1"/>
    <x v="1"/>
    <n v="85"/>
    <s v="148"/>
    <x v="1"/>
    <x v="1"/>
    <s v="100"/>
    <n v="30"/>
    <n v="277"/>
    <n v="277"/>
    <x v="0"/>
    <n v="30"/>
    <x v="0"/>
  </r>
  <r>
    <x v="0"/>
    <x v="0"/>
    <x v="1"/>
    <n v="52"/>
    <s v="153"/>
    <x v="1"/>
    <x v="1"/>
    <s v="100"/>
    <n v="30"/>
    <n v="212"/>
    <n v="212"/>
    <x v="0"/>
    <n v="30"/>
    <x v="0"/>
  </r>
  <r>
    <x v="9"/>
    <x v="0"/>
    <x v="1"/>
    <n v="110"/>
    <s v="153"/>
    <x v="1"/>
    <x v="1"/>
    <s v="100"/>
    <n v="30"/>
    <n v="292"/>
    <n v="292"/>
    <x v="0"/>
    <n v="30"/>
    <x v="0"/>
  </r>
  <r>
    <x v="30"/>
    <x v="0"/>
    <x v="1"/>
    <n v="65"/>
    <s v="168"/>
    <x v="1"/>
    <x v="1"/>
    <s v="100"/>
    <n v="30"/>
    <n v="239"/>
    <n v="239"/>
    <x v="0"/>
    <n v="30"/>
    <x v="0"/>
  </r>
  <r>
    <x v="3"/>
    <x v="0"/>
    <x v="1"/>
    <n v="82"/>
    <n v="129.5"/>
    <x v="0"/>
    <x v="0"/>
    <s v="100"/>
    <n v="30"/>
    <n v="270"/>
    <n v="270"/>
    <x v="0"/>
    <n v="30"/>
    <x v="0"/>
  </r>
  <r>
    <x v="15"/>
    <x v="0"/>
    <x v="1"/>
    <n v="75"/>
    <s v="146"/>
    <x v="1"/>
    <x v="1"/>
    <s v="104"/>
    <n v="30"/>
    <n v="195"/>
    <n v="195"/>
    <x v="1"/>
    <n v="30"/>
    <x v="1"/>
  </r>
  <r>
    <x v="27"/>
    <x v="0"/>
    <x v="1"/>
    <n v="95"/>
    <s v="171"/>
    <x v="1"/>
    <x v="1"/>
    <s v="112"/>
    <n v="30"/>
    <n v="230"/>
    <n v="230"/>
    <x v="0"/>
    <n v="30"/>
    <x v="0"/>
  </r>
  <r>
    <x v="9"/>
    <x v="1"/>
    <x v="1"/>
    <n v="73"/>
    <s v="196"/>
    <x v="1"/>
    <x v="1"/>
    <s v="116"/>
    <n v="30"/>
    <n v="235"/>
    <n v="235"/>
    <x v="0"/>
    <n v="30"/>
    <x v="0"/>
  </r>
  <r>
    <x v="13"/>
    <x v="0"/>
    <x v="1"/>
    <n v="69"/>
    <n v="112.5"/>
    <x v="0"/>
    <x v="0"/>
    <s v="64.5"/>
    <n v="30"/>
    <n v="202"/>
    <n v="202"/>
    <x v="0"/>
    <n v="30"/>
    <x v="0"/>
  </r>
  <r>
    <x v="23"/>
    <x v="0"/>
    <x v="1"/>
    <n v="80"/>
    <n v="122.5"/>
    <x v="0"/>
    <x v="0"/>
    <s v="68.5"/>
    <n v="30"/>
    <n v="288"/>
    <n v="288"/>
    <x v="0"/>
    <n v="30"/>
    <x v="0"/>
  </r>
  <r>
    <x v="5"/>
    <x v="0"/>
    <x v="1"/>
    <n v="82"/>
    <s v="105"/>
    <x v="0"/>
    <x v="0"/>
    <s v="72.5"/>
    <n v="30"/>
    <n v="262"/>
    <n v="262"/>
    <x v="0"/>
    <n v="30"/>
    <x v="0"/>
  </r>
  <r>
    <x v="15"/>
    <x v="0"/>
    <x v="1"/>
    <n v="95"/>
    <s v="111"/>
    <x v="0"/>
    <x v="0"/>
    <s v="72.5"/>
    <n v="30"/>
    <n v="281"/>
    <n v="281"/>
    <x v="0"/>
    <n v="30"/>
    <x v="0"/>
  </r>
  <r>
    <x v="13"/>
    <x v="0"/>
    <x v="1"/>
    <n v="70"/>
    <s v="129"/>
    <x v="0"/>
    <x v="0"/>
    <s v="76.5"/>
    <n v="30"/>
    <n v="162"/>
    <n v="162"/>
    <x v="1"/>
    <n v="30"/>
    <x v="1"/>
  </r>
  <r>
    <x v="18"/>
    <x v="1"/>
    <x v="1"/>
    <n v="64"/>
    <s v="125"/>
    <x v="0"/>
    <x v="0"/>
    <s v="80.5"/>
    <n v="30"/>
    <n v="245"/>
    <n v="245"/>
    <x v="0"/>
    <n v="30"/>
    <x v="0"/>
  </r>
  <r>
    <x v="15"/>
    <x v="1"/>
    <x v="1"/>
    <n v="77"/>
    <n v="123.5"/>
    <x v="0"/>
    <x v="0"/>
    <s v="84.5"/>
    <n v="30"/>
    <n v="255"/>
    <n v="255"/>
    <x v="0"/>
    <n v="30"/>
    <x v="0"/>
  </r>
  <r>
    <x v="3"/>
    <x v="1"/>
    <x v="1"/>
    <n v="90"/>
    <s v="141"/>
    <x v="1"/>
    <x v="1"/>
    <s v="84.5"/>
    <n v="30"/>
    <n v="201"/>
    <n v="201"/>
    <x v="0"/>
    <n v="30"/>
    <x v="0"/>
  </r>
  <r>
    <x v="34"/>
    <x v="0"/>
    <x v="1"/>
    <n v="77"/>
    <n v="147.5"/>
    <x v="1"/>
    <x v="1"/>
    <s v="92.5"/>
    <n v="30"/>
    <n v="190"/>
    <n v="190"/>
    <x v="1"/>
    <n v="30"/>
    <x v="1"/>
  </r>
  <r>
    <x v="7"/>
    <x v="0"/>
    <x v="1"/>
    <n v="75"/>
    <s v="137"/>
    <x v="0"/>
    <x v="0"/>
    <s v="96.5"/>
    <n v="30"/>
    <n v="240"/>
    <n v="240"/>
    <x v="0"/>
    <n v="30"/>
    <x v="0"/>
  </r>
  <r>
    <x v="8"/>
    <x v="0"/>
    <x v="1"/>
    <n v="70"/>
    <s v="144"/>
    <x v="1"/>
    <x v="1"/>
    <s v="96.5"/>
    <n v="30"/>
    <n v="239"/>
    <n v="239"/>
    <x v="0"/>
    <n v="30"/>
    <x v="0"/>
  </r>
  <r>
    <x v="33"/>
    <x v="0"/>
    <x v="1"/>
    <n v="75"/>
    <n v="114.5"/>
    <x v="0"/>
    <x v="0"/>
    <s v="62.5"/>
    <n v="30"/>
    <n v="234"/>
    <n v="234"/>
    <x v="0"/>
    <n v="30"/>
    <x v="0"/>
  </r>
  <r>
    <x v="32"/>
    <x v="1"/>
    <x v="1"/>
    <n v="87"/>
    <n v="96.5"/>
    <x v="0"/>
    <x v="0"/>
    <s v="62.5"/>
    <n v="30"/>
    <n v="165"/>
    <n v="165"/>
    <x v="1"/>
    <n v="30"/>
    <x v="1"/>
  </r>
  <r>
    <x v="5"/>
    <x v="0"/>
    <x v="1"/>
    <n v="96"/>
    <s v="125"/>
    <x v="0"/>
    <x v="0"/>
    <s v="65"/>
    <n v="30"/>
    <n v="185"/>
    <n v="185"/>
    <x v="1"/>
    <n v="30"/>
    <x v="1"/>
  </r>
  <r>
    <x v="18"/>
    <x v="1"/>
    <x v="1"/>
    <n v="62"/>
    <s v="110"/>
    <x v="0"/>
    <x v="0"/>
    <s v="65"/>
    <n v="30"/>
    <n v="292"/>
    <n v="292"/>
    <x v="0"/>
    <n v="30"/>
    <x v="0"/>
  </r>
  <r>
    <x v="4"/>
    <x v="0"/>
    <x v="1"/>
    <n v="83"/>
    <s v="127"/>
    <x v="0"/>
    <x v="0"/>
    <s v="69"/>
    <n v="30"/>
    <n v="167"/>
    <n v="167"/>
    <x v="1"/>
    <n v="30"/>
    <x v="1"/>
  </r>
  <r>
    <x v="5"/>
    <x v="0"/>
    <x v="1"/>
    <n v="65"/>
    <s v="121"/>
    <x v="0"/>
    <x v="0"/>
    <s v="69"/>
    <n v="30"/>
    <n v="218"/>
    <n v="218"/>
    <x v="0"/>
    <n v="30"/>
    <x v="0"/>
  </r>
  <r>
    <x v="34"/>
    <x v="1"/>
    <x v="1"/>
    <n v="92"/>
    <s v="107"/>
    <x v="0"/>
    <x v="0"/>
    <s v="69"/>
    <n v="30"/>
    <n v="175"/>
    <n v="175"/>
    <x v="1"/>
    <n v="30"/>
    <x v="1"/>
  </r>
  <r>
    <x v="12"/>
    <x v="0"/>
    <x v="1"/>
    <n v="100"/>
    <s v="107"/>
    <x v="0"/>
    <x v="0"/>
    <s v="73"/>
    <n v="30"/>
    <n v="216"/>
    <n v="216"/>
    <x v="0"/>
    <n v="30"/>
    <x v="0"/>
  </r>
  <r>
    <x v="13"/>
    <x v="0"/>
    <x v="1"/>
    <n v="80"/>
    <s v="116"/>
    <x v="0"/>
    <x v="0"/>
    <s v="73"/>
    <n v="30"/>
    <n v="197"/>
    <n v="197"/>
    <x v="1"/>
    <n v="30"/>
    <x v="1"/>
  </r>
  <r>
    <x v="20"/>
    <x v="0"/>
    <x v="1"/>
    <n v="75"/>
    <s v="114"/>
    <x v="0"/>
    <x v="0"/>
    <s v="73"/>
    <n v="30"/>
    <n v="185"/>
    <n v="185"/>
    <x v="1"/>
    <n v="30"/>
    <x v="1"/>
  </r>
  <r>
    <x v="17"/>
    <x v="0"/>
    <x v="1"/>
    <n v="75"/>
    <s v="152"/>
    <x v="1"/>
    <x v="1"/>
    <s v="73"/>
    <n v="30"/>
    <n v="292"/>
    <n v="292"/>
    <x v="0"/>
    <n v="30"/>
    <x v="0"/>
  </r>
  <r>
    <x v="11"/>
    <x v="0"/>
    <x v="1"/>
    <n v="80"/>
    <n v="132.5"/>
    <x v="0"/>
    <x v="0"/>
    <s v="73"/>
    <n v="30"/>
    <n v="178"/>
    <n v="178"/>
    <x v="1"/>
    <n v="30"/>
    <x v="1"/>
  </r>
  <r>
    <x v="11"/>
    <x v="1"/>
    <x v="1"/>
    <n v="70"/>
    <n v="118.5"/>
    <x v="0"/>
    <x v="0"/>
    <s v="73"/>
    <n v="30"/>
    <n v="305"/>
    <n v="305"/>
    <x v="0"/>
    <n v="30"/>
    <x v="0"/>
  </r>
  <r>
    <x v="2"/>
    <x v="1"/>
    <x v="1"/>
    <n v="72"/>
    <s v="113"/>
    <x v="0"/>
    <x v="0"/>
    <s v="77"/>
    <n v="30"/>
    <n v="234"/>
    <n v="234"/>
    <x v="0"/>
    <n v="30"/>
    <x v="0"/>
  </r>
  <r>
    <x v="12"/>
    <x v="0"/>
    <x v="1"/>
    <n v="75"/>
    <s v="131"/>
    <x v="0"/>
    <x v="0"/>
    <s v="81"/>
    <n v="30"/>
    <n v="270"/>
    <n v="270"/>
    <x v="0"/>
    <n v="30"/>
    <x v="0"/>
  </r>
  <r>
    <x v="6"/>
    <x v="0"/>
    <x v="1"/>
    <n v="64"/>
    <n v="131.5"/>
    <x v="0"/>
    <x v="0"/>
    <s v="81"/>
    <n v="30"/>
    <n v="179"/>
    <n v="179"/>
    <x v="1"/>
    <n v="30"/>
    <x v="1"/>
  </r>
  <r>
    <x v="13"/>
    <x v="1"/>
    <x v="1"/>
    <n v="62"/>
    <s v="115"/>
    <x v="0"/>
    <x v="0"/>
    <s v="81"/>
    <n v="30"/>
    <n v="280"/>
    <n v="280"/>
    <x v="0"/>
    <n v="30"/>
    <x v="0"/>
  </r>
  <r>
    <x v="13"/>
    <x v="0"/>
    <x v="1"/>
    <n v="66"/>
    <s v="131"/>
    <x v="0"/>
    <x v="0"/>
    <s v="81"/>
    <n v="30"/>
    <n v="205"/>
    <n v="205"/>
    <x v="0"/>
    <n v="30"/>
    <x v="0"/>
  </r>
  <r>
    <x v="34"/>
    <x v="1"/>
    <x v="1"/>
    <n v="90"/>
    <n v="126.5"/>
    <x v="0"/>
    <x v="0"/>
    <s v="81"/>
    <n v="30"/>
    <n v="260"/>
    <n v="260"/>
    <x v="0"/>
    <n v="30"/>
    <x v="0"/>
  </r>
  <r>
    <x v="12"/>
    <x v="0"/>
    <x v="1"/>
    <n v="100"/>
    <s v="147"/>
    <x v="1"/>
    <x v="1"/>
    <s v="85"/>
    <n v="30"/>
    <n v="253"/>
    <n v="253"/>
    <x v="0"/>
    <n v="30"/>
    <x v="0"/>
  </r>
  <r>
    <x v="1"/>
    <x v="1"/>
    <x v="1"/>
    <n v="94"/>
    <s v="131"/>
    <x v="0"/>
    <x v="0"/>
    <s v="85"/>
    <n v="30"/>
    <n v="203"/>
    <n v="203"/>
    <x v="0"/>
    <n v="30"/>
    <x v="0"/>
  </r>
  <r>
    <x v="12"/>
    <x v="0"/>
    <x v="1"/>
    <n v="75"/>
    <s v="128"/>
    <x v="0"/>
    <x v="0"/>
    <s v="85"/>
    <n v="30"/>
    <n v="198"/>
    <n v="198"/>
    <x v="1"/>
    <n v="30"/>
    <x v="1"/>
  </r>
  <r>
    <x v="9"/>
    <x v="0"/>
    <x v="1"/>
    <n v="70"/>
    <s v="135"/>
    <x v="0"/>
    <x v="0"/>
    <s v="85"/>
    <n v="30"/>
    <n v="220"/>
    <n v="220"/>
    <x v="0"/>
    <n v="30"/>
    <x v="0"/>
  </r>
  <r>
    <x v="18"/>
    <x v="0"/>
    <x v="1"/>
    <n v="65"/>
    <s v="126"/>
    <x v="0"/>
    <x v="0"/>
    <s v="85"/>
    <n v="30"/>
    <n v="217"/>
    <n v="217"/>
    <x v="0"/>
    <n v="30"/>
    <x v="0"/>
  </r>
  <r>
    <x v="9"/>
    <x v="0"/>
    <x v="1"/>
    <n v="85"/>
    <s v="120"/>
    <x v="0"/>
    <x v="0"/>
    <s v="85"/>
    <n v="30"/>
    <n v="292"/>
    <n v="292"/>
    <x v="0"/>
    <n v="30"/>
    <x v="0"/>
  </r>
  <r>
    <x v="20"/>
    <x v="1"/>
    <x v="1"/>
    <n v="70"/>
    <n v="136.5"/>
    <x v="0"/>
    <x v="0"/>
    <s v="85"/>
    <n v="30"/>
    <n v="241"/>
    <n v="241"/>
    <x v="0"/>
    <n v="30"/>
    <x v="0"/>
  </r>
  <r>
    <x v="8"/>
    <x v="0"/>
    <x v="1"/>
    <n v="72"/>
    <s v="130"/>
    <x v="0"/>
    <x v="0"/>
    <s v="85"/>
    <n v="30"/>
    <n v="230"/>
    <n v="230"/>
    <x v="0"/>
    <n v="30"/>
    <x v="0"/>
  </r>
  <r>
    <x v="15"/>
    <x v="0"/>
    <x v="1"/>
    <n v="72"/>
    <n v="117.5"/>
    <x v="0"/>
    <x v="0"/>
    <s v="85"/>
    <n v="30"/>
    <n v="275"/>
    <n v="275"/>
    <x v="0"/>
    <n v="30"/>
    <x v="0"/>
  </r>
  <r>
    <x v="23"/>
    <x v="0"/>
    <x v="1"/>
    <n v="80"/>
    <s v="135"/>
    <x v="0"/>
    <x v="0"/>
    <s v="85"/>
    <n v="30"/>
    <n v="248"/>
    <n v="248"/>
    <x v="0"/>
    <n v="30"/>
    <x v="0"/>
  </r>
  <r>
    <x v="6"/>
    <x v="0"/>
    <x v="1"/>
    <n v="88"/>
    <s v="127"/>
    <x v="0"/>
    <x v="0"/>
    <s v="85"/>
    <n v="30"/>
    <n v="189"/>
    <n v="189"/>
    <x v="1"/>
    <n v="30"/>
    <x v="1"/>
  </r>
  <r>
    <x v="29"/>
    <x v="0"/>
    <x v="1"/>
    <n v="80"/>
    <n v="138.5"/>
    <x v="0"/>
    <x v="0"/>
    <s v="85"/>
    <n v="30"/>
    <n v="373"/>
    <n v="373"/>
    <x v="0"/>
    <n v="30"/>
    <x v="0"/>
  </r>
  <r>
    <x v="17"/>
    <x v="0"/>
    <x v="1"/>
    <n v="68"/>
    <n v="132.5"/>
    <x v="0"/>
    <x v="0"/>
    <s v="85"/>
    <n v="30"/>
    <n v="210"/>
    <n v="210"/>
    <x v="0"/>
    <n v="30"/>
    <x v="0"/>
  </r>
  <r>
    <x v="30"/>
    <x v="0"/>
    <x v="1"/>
    <n v="78"/>
    <s v="134"/>
    <x v="0"/>
    <x v="0"/>
    <s v="89"/>
    <n v="30"/>
    <n v="303"/>
    <n v="303"/>
    <x v="0"/>
    <n v="30"/>
    <x v="0"/>
  </r>
  <r>
    <x v="1"/>
    <x v="0"/>
    <x v="1"/>
    <n v="95"/>
    <s v="141"/>
    <x v="1"/>
    <x v="1"/>
    <s v="89"/>
    <n v="30"/>
    <n v="240"/>
    <n v="240"/>
    <x v="0"/>
    <n v="30"/>
    <x v="0"/>
  </r>
  <r>
    <x v="3"/>
    <x v="0"/>
    <x v="1"/>
    <n v="79"/>
    <n v="127.5"/>
    <x v="0"/>
    <x v="0"/>
    <s v="89"/>
    <n v="30"/>
    <n v="224"/>
    <n v="224"/>
    <x v="0"/>
    <n v="30"/>
    <x v="0"/>
  </r>
  <r>
    <x v="14"/>
    <x v="0"/>
    <x v="1"/>
    <n v="57"/>
    <s v="139"/>
    <x v="0"/>
    <x v="0"/>
    <s v="93"/>
    <n v="30"/>
    <n v="193"/>
    <n v="193"/>
    <x v="1"/>
    <n v="30"/>
    <x v="1"/>
  </r>
  <r>
    <x v="14"/>
    <x v="0"/>
    <x v="1"/>
    <n v="93"/>
    <n v="136.5"/>
    <x v="0"/>
    <x v="0"/>
    <s v="97"/>
    <n v="30"/>
    <n v="303"/>
    <n v="303"/>
    <x v="0"/>
    <n v="30"/>
    <x v="0"/>
  </r>
  <r>
    <x v="10"/>
    <x v="1"/>
    <x v="1"/>
    <n v="80"/>
    <s v="163"/>
    <x v="1"/>
    <x v="1"/>
    <s v="97"/>
    <n v="30"/>
    <n v="268"/>
    <n v="268"/>
    <x v="0"/>
    <n v="30"/>
    <x v="0"/>
  </r>
  <r>
    <x v="1"/>
    <x v="0"/>
    <x v="1"/>
    <n v="75"/>
    <s v="147"/>
    <x v="1"/>
    <x v="1"/>
    <s v="101"/>
    <n v="30"/>
    <n v="233"/>
    <n v="233"/>
    <x v="0"/>
    <n v="30"/>
    <x v="0"/>
  </r>
  <r>
    <x v="32"/>
    <x v="0"/>
    <x v="1"/>
    <n v="72"/>
    <n v="152.5"/>
    <x v="1"/>
    <x v="1"/>
    <s v="105"/>
    <n v="30"/>
    <m/>
    <s v="Desconocido"/>
    <x v="1"/>
    <n v="30"/>
    <x v="1"/>
  </r>
  <r>
    <x v="22"/>
    <x v="1"/>
    <x v="1"/>
    <n v="72"/>
    <n v="157.5"/>
    <x v="1"/>
    <x v="1"/>
    <s v="105"/>
    <n v="30"/>
    <n v="240"/>
    <n v="240"/>
    <x v="0"/>
    <n v="30"/>
    <x v="0"/>
  </r>
  <r>
    <x v="9"/>
    <x v="0"/>
    <x v="1"/>
    <n v="90"/>
    <s v="162"/>
    <x v="1"/>
    <x v="1"/>
    <s v="109"/>
    <n v="30"/>
    <n v="186"/>
    <n v="186"/>
    <x v="1"/>
    <n v="30"/>
    <x v="1"/>
  </r>
  <r>
    <x v="32"/>
    <x v="1"/>
    <x v="1"/>
    <n v="68"/>
    <s v="176"/>
    <x v="1"/>
    <x v="1"/>
    <s v="113"/>
    <n v="30"/>
    <n v="214"/>
    <n v="214"/>
    <x v="0"/>
    <n v="30"/>
    <x v="0"/>
  </r>
  <r>
    <x v="17"/>
    <x v="0"/>
    <x v="1"/>
    <n v="85"/>
    <s v="115"/>
    <x v="0"/>
    <x v="0"/>
    <s v="77.5"/>
    <n v="30"/>
    <n v="293"/>
    <n v="293"/>
    <x v="0"/>
    <n v="30"/>
    <x v="0"/>
  </r>
  <r>
    <x v="32"/>
    <x v="0"/>
    <x v="1"/>
    <n v="64"/>
    <s v="122"/>
    <x v="0"/>
    <x v="0"/>
    <s v="81.5"/>
    <n v="30"/>
    <n v="234"/>
    <n v="234"/>
    <x v="0"/>
    <n v="30"/>
    <x v="0"/>
  </r>
  <r>
    <x v="7"/>
    <x v="0"/>
    <x v="1"/>
    <n v="88"/>
    <s v="114"/>
    <x v="0"/>
    <x v="0"/>
    <s v="85.5"/>
    <n v="30"/>
    <n v="237"/>
    <n v="237"/>
    <x v="0"/>
    <n v="30"/>
    <x v="0"/>
  </r>
  <r>
    <x v="13"/>
    <x v="0"/>
    <x v="1"/>
    <n v="77"/>
    <s v="131"/>
    <x v="0"/>
    <x v="0"/>
    <s v="85.5"/>
    <n v="30"/>
    <n v="219"/>
    <n v="219"/>
    <x v="0"/>
    <n v="30"/>
    <x v="0"/>
  </r>
  <r>
    <x v="10"/>
    <x v="0"/>
    <x v="1"/>
    <n v="80"/>
    <s v="121"/>
    <x v="0"/>
    <x v="0"/>
    <s v="85.5"/>
    <n v="30"/>
    <n v="253"/>
    <n v="253"/>
    <x v="0"/>
    <n v="30"/>
    <x v="0"/>
  </r>
  <r>
    <x v="11"/>
    <x v="0"/>
    <x v="1"/>
    <n v="82"/>
    <n v="138.5"/>
    <x v="0"/>
    <x v="0"/>
    <s v="85.5"/>
    <n v="30"/>
    <n v="208"/>
    <n v="208"/>
    <x v="0"/>
    <n v="30"/>
    <x v="0"/>
  </r>
  <r>
    <x v="1"/>
    <x v="0"/>
    <x v="1"/>
    <n v="75"/>
    <s v="126"/>
    <x v="0"/>
    <x v="0"/>
    <s v="89.5"/>
    <n v="30"/>
    <n v="250"/>
    <n v="250"/>
    <x v="0"/>
    <n v="30"/>
    <x v="0"/>
  </r>
  <r>
    <x v="13"/>
    <x v="0"/>
    <x v="1"/>
    <n v="87"/>
    <s v="146"/>
    <x v="1"/>
    <x v="1"/>
    <s v="93.5"/>
    <n v="30"/>
    <n v="267"/>
    <n v="267"/>
    <x v="0"/>
    <n v="30"/>
    <x v="0"/>
  </r>
  <r>
    <x v="3"/>
    <x v="0"/>
    <x v="1"/>
    <n v="86"/>
    <n v="133.5"/>
    <x v="0"/>
    <x v="0"/>
    <s v="97.5"/>
    <n v="30"/>
    <n v="240"/>
    <n v="240"/>
    <x v="0"/>
    <n v="30"/>
    <x v="0"/>
  </r>
  <r>
    <x v="2"/>
    <x v="0"/>
    <x v="1"/>
    <n v="75"/>
    <s v="180"/>
    <x v="1"/>
    <x v="1"/>
    <s v="109.5"/>
    <n v="30"/>
    <n v="279"/>
    <n v="279"/>
    <x v="0"/>
    <n v="30"/>
    <x v="0"/>
  </r>
  <r>
    <x v="7"/>
    <x v="0"/>
    <x v="1"/>
    <n v="90"/>
    <s v="118"/>
    <x v="0"/>
    <x v="0"/>
    <s v="66"/>
    <n v="30"/>
    <n v="238"/>
    <n v="238"/>
    <x v="0"/>
    <n v="30"/>
    <x v="0"/>
  </r>
  <r>
    <x v="34"/>
    <x v="0"/>
    <x v="1"/>
    <n v="70"/>
    <s v="112"/>
    <x v="0"/>
    <x v="0"/>
    <s v="66"/>
    <n v="30"/>
    <n v="210"/>
    <n v="210"/>
    <x v="0"/>
    <n v="30"/>
    <x v="0"/>
  </r>
  <r>
    <x v="14"/>
    <x v="0"/>
    <x v="1"/>
    <n v="62"/>
    <s v="109"/>
    <x v="0"/>
    <x v="0"/>
    <s v="70"/>
    <n v="30"/>
    <n v="241"/>
    <n v="241"/>
    <x v="0"/>
    <n v="30"/>
    <x v="0"/>
  </r>
  <r>
    <x v="3"/>
    <x v="0"/>
    <x v="1"/>
    <n v="90"/>
    <n v="111.5"/>
    <x v="0"/>
    <x v="0"/>
    <s v="70"/>
    <n v="30"/>
    <n v="232"/>
    <n v="232"/>
    <x v="0"/>
    <n v="30"/>
    <x v="0"/>
  </r>
  <r>
    <x v="0"/>
    <x v="0"/>
    <x v="1"/>
    <n v="80"/>
    <s v="113"/>
    <x v="0"/>
    <x v="0"/>
    <s v="70"/>
    <n v="30"/>
    <n v="219"/>
    <n v="219"/>
    <x v="0"/>
    <n v="30"/>
    <x v="0"/>
  </r>
  <r>
    <x v="34"/>
    <x v="0"/>
    <x v="1"/>
    <n v="66"/>
    <s v="111"/>
    <x v="0"/>
    <x v="0"/>
    <s v="70"/>
    <n v="30"/>
    <n v="260"/>
    <n v="260"/>
    <x v="0"/>
    <n v="30"/>
    <x v="0"/>
  </r>
  <r>
    <x v="14"/>
    <x v="1"/>
    <x v="1"/>
    <n v="72"/>
    <s v="123"/>
    <x v="0"/>
    <x v="0"/>
    <s v="70"/>
    <n v="30"/>
    <n v="288"/>
    <n v="288"/>
    <x v="0"/>
    <n v="30"/>
    <x v="0"/>
  </r>
  <r>
    <x v="27"/>
    <x v="0"/>
    <x v="1"/>
    <n v="72"/>
    <s v="110"/>
    <x v="0"/>
    <x v="0"/>
    <s v="70"/>
    <n v="30"/>
    <n v="342"/>
    <n v="342"/>
    <x v="0"/>
    <n v="30"/>
    <x v="0"/>
  </r>
  <r>
    <x v="6"/>
    <x v="0"/>
    <x v="1"/>
    <n v="56"/>
    <s v="112"/>
    <x v="0"/>
    <x v="0"/>
    <s v="70"/>
    <n v="30"/>
    <n v="249"/>
    <n v="249"/>
    <x v="0"/>
    <n v="30"/>
    <x v="0"/>
  </r>
  <r>
    <x v="22"/>
    <x v="0"/>
    <x v="1"/>
    <n v="72"/>
    <s v="108"/>
    <x v="0"/>
    <x v="0"/>
    <s v="70"/>
    <n v="30"/>
    <n v="222"/>
    <n v="222"/>
    <x v="0"/>
    <n v="30"/>
    <x v="0"/>
  </r>
  <r>
    <x v="13"/>
    <x v="0"/>
    <x v="1"/>
    <n v="60"/>
    <s v="110"/>
    <x v="0"/>
    <x v="0"/>
    <s v="70"/>
    <n v="30"/>
    <n v="190"/>
    <n v="190"/>
    <x v="1"/>
    <n v="30"/>
    <x v="1"/>
  </r>
  <r>
    <x v="18"/>
    <x v="0"/>
    <x v="1"/>
    <n v="80"/>
    <s v="131"/>
    <x v="0"/>
    <x v="0"/>
    <s v="74"/>
    <n v="30"/>
    <n v="334"/>
    <n v="334"/>
    <x v="0"/>
    <n v="30"/>
    <x v="0"/>
  </r>
  <r>
    <x v="14"/>
    <x v="0"/>
    <x v="1"/>
    <n v="90"/>
    <n v="113.5"/>
    <x v="0"/>
    <x v="0"/>
    <s v="74"/>
    <n v="30"/>
    <n v="197"/>
    <n v="197"/>
    <x v="1"/>
    <n v="30"/>
    <x v="1"/>
  </r>
  <r>
    <x v="0"/>
    <x v="0"/>
    <x v="1"/>
    <n v="90"/>
    <s v="127"/>
    <x v="0"/>
    <x v="0"/>
    <s v="74"/>
    <n v="30"/>
    <n v="333"/>
    <n v="333"/>
    <x v="0"/>
    <n v="30"/>
    <x v="0"/>
  </r>
  <r>
    <x v="17"/>
    <x v="0"/>
    <x v="1"/>
    <n v="70"/>
    <s v="109"/>
    <x v="0"/>
    <x v="0"/>
    <s v="74"/>
    <n v="30"/>
    <n v="289"/>
    <n v="289"/>
    <x v="0"/>
    <n v="30"/>
    <x v="0"/>
  </r>
  <r>
    <x v="6"/>
    <x v="0"/>
    <x v="1"/>
    <n v="80"/>
    <s v="111"/>
    <x v="0"/>
    <x v="0"/>
    <s v="74"/>
    <n v="30"/>
    <n v="170"/>
    <n v="170"/>
    <x v="1"/>
    <n v="30"/>
    <x v="1"/>
  </r>
  <r>
    <x v="34"/>
    <x v="0"/>
    <x v="1"/>
    <n v="70"/>
    <s v="150"/>
    <x v="1"/>
    <x v="1"/>
    <s v="74"/>
    <n v="30"/>
    <n v="271"/>
    <n v="271"/>
    <x v="0"/>
    <n v="30"/>
    <x v="0"/>
  </r>
  <r>
    <x v="32"/>
    <x v="0"/>
    <x v="1"/>
    <n v="88"/>
    <n v="121.5"/>
    <x v="0"/>
    <x v="0"/>
    <s v="78"/>
    <n v="30"/>
    <n v="210"/>
    <n v="210"/>
    <x v="0"/>
    <n v="30"/>
    <x v="0"/>
  </r>
  <r>
    <x v="1"/>
    <x v="0"/>
    <x v="1"/>
    <n v="68"/>
    <s v="110"/>
    <x v="0"/>
    <x v="0"/>
    <s v="78"/>
    <n v="30"/>
    <n v="307"/>
    <n v="307"/>
    <x v="0"/>
    <n v="30"/>
    <x v="0"/>
  </r>
  <r>
    <x v="32"/>
    <x v="0"/>
    <x v="1"/>
    <n v="72"/>
    <s v="124"/>
    <x v="0"/>
    <x v="0"/>
    <s v="78"/>
    <n v="30"/>
    <n v="258"/>
    <n v="258"/>
    <x v="0"/>
    <n v="30"/>
    <x v="0"/>
  </r>
  <r>
    <x v="5"/>
    <x v="0"/>
    <x v="1"/>
    <n v="90"/>
    <s v="112"/>
    <x v="0"/>
    <x v="0"/>
    <s v="78"/>
    <n v="30"/>
    <n v="252"/>
    <n v="252"/>
    <x v="0"/>
    <n v="30"/>
    <x v="0"/>
  </r>
  <r>
    <x v="12"/>
    <x v="1"/>
    <x v="1"/>
    <n v="70"/>
    <s v="115"/>
    <x v="0"/>
    <x v="0"/>
    <s v="78"/>
    <n v="30"/>
    <n v="303"/>
    <n v="303"/>
    <x v="0"/>
    <n v="30"/>
    <x v="0"/>
  </r>
  <r>
    <x v="28"/>
    <x v="0"/>
    <x v="1"/>
    <n v="65"/>
    <n v="130.5"/>
    <x v="0"/>
    <x v="0"/>
    <s v="82"/>
    <n v="30"/>
    <n v="260"/>
    <n v="260"/>
    <x v="0"/>
    <n v="30"/>
    <x v="0"/>
  </r>
  <r>
    <x v="32"/>
    <x v="1"/>
    <x v="1"/>
    <n v="55"/>
    <n v="128.5"/>
    <x v="0"/>
    <x v="0"/>
    <s v="82"/>
    <n v="30"/>
    <n v="203"/>
    <n v="203"/>
    <x v="0"/>
    <n v="30"/>
    <x v="0"/>
  </r>
  <r>
    <x v="28"/>
    <x v="0"/>
    <x v="1"/>
    <n v="70"/>
    <s v="146"/>
    <x v="1"/>
    <x v="1"/>
    <s v="82"/>
    <n v="30"/>
    <n v="225"/>
    <n v="225"/>
    <x v="0"/>
    <n v="30"/>
    <x v="0"/>
  </r>
  <r>
    <x v="6"/>
    <x v="0"/>
    <x v="1"/>
    <n v="60"/>
    <s v="125"/>
    <x v="0"/>
    <x v="0"/>
    <s v="82"/>
    <n v="30"/>
    <n v="179"/>
    <n v="179"/>
    <x v="1"/>
    <n v="30"/>
    <x v="1"/>
  </r>
  <r>
    <x v="22"/>
    <x v="0"/>
    <x v="1"/>
    <n v="65"/>
    <s v="119"/>
    <x v="0"/>
    <x v="0"/>
    <s v="82"/>
    <n v="30"/>
    <n v="248"/>
    <n v="248"/>
    <x v="0"/>
    <n v="30"/>
    <x v="0"/>
  </r>
  <r>
    <x v="3"/>
    <x v="0"/>
    <x v="1"/>
    <n v="72"/>
    <s v="122"/>
    <x v="0"/>
    <x v="0"/>
    <s v="82"/>
    <n v="30"/>
    <n v="270"/>
    <n v="270"/>
    <x v="0"/>
    <n v="30"/>
    <x v="0"/>
  </r>
  <r>
    <x v="22"/>
    <x v="0"/>
    <x v="1"/>
    <n v="66"/>
    <s v="133"/>
    <x v="0"/>
    <x v="0"/>
    <s v="82"/>
    <n v="30"/>
    <n v="223"/>
    <n v="223"/>
    <x v="0"/>
    <n v="30"/>
    <x v="0"/>
  </r>
  <r>
    <x v="9"/>
    <x v="0"/>
    <x v="1"/>
    <n v="76"/>
    <s v="124"/>
    <x v="0"/>
    <x v="0"/>
    <s v="86"/>
    <n v="30"/>
    <n v="199"/>
    <n v="199"/>
    <x v="1"/>
    <n v="30"/>
    <x v="1"/>
  </r>
  <r>
    <x v="7"/>
    <x v="1"/>
    <x v="1"/>
    <n v="82"/>
    <s v="144"/>
    <x v="1"/>
    <x v="1"/>
    <s v="86"/>
    <n v="30"/>
    <n v="265"/>
    <n v="265"/>
    <x v="0"/>
    <n v="30"/>
    <x v="0"/>
  </r>
  <r>
    <x v="11"/>
    <x v="0"/>
    <x v="1"/>
    <n v="66"/>
    <s v="139"/>
    <x v="0"/>
    <x v="0"/>
    <s v="86"/>
    <n v="30"/>
    <n v="212"/>
    <n v="212"/>
    <x v="0"/>
    <n v="30"/>
    <x v="0"/>
  </r>
  <r>
    <x v="0"/>
    <x v="0"/>
    <x v="1"/>
    <n v="98"/>
    <s v="149"/>
    <x v="1"/>
    <x v="1"/>
    <s v="86"/>
    <n v="30"/>
    <n v="255"/>
    <n v="255"/>
    <x v="0"/>
    <n v="30"/>
    <x v="0"/>
  </r>
  <r>
    <x v="13"/>
    <x v="0"/>
    <x v="1"/>
    <n v="80"/>
    <s v="141"/>
    <x v="1"/>
    <x v="1"/>
    <s v="86"/>
    <n v="30"/>
    <n v="287"/>
    <n v="287"/>
    <x v="0"/>
    <n v="30"/>
    <x v="0"/>
  </r>
  <r>
    <x v="32"/>
    <x v="0"/>
    <x v="1"/>
    <n v="79"/>
    <n v="133.5"/>
    <x v="0"/>
    <x v="0"/>
    <s v="86"/>
    <n v="30"/>
    <n v="225"/>
    <n v="225"/>
    <x v="0"/>
    <n v="30"/>
    <x v="0"/>
  </r>
  <r>
    <x v="34"/>
    <x v="0"/>
    <x v="1"/>
    <n v="75"/>
    <s v="137"/>
    <x v="0"/>
    <x v="0"/>
    <s v="86"/>
    <n v="30"/>
    <n v="277"/>
    <n v="277"/>
    <x v="0"/>
    <n v="30"/>
    <x v="0"/>
  </r>
  <r>
    <x v="3"/>
    <x v="0"/>
    <x v="1"/>
    <n v="60"/>
    <s v="130"/>
    <x v="0"/>
    <x v="0"/>
    <s v="86"/>
    <n v="30"/>
    <n v="209"/>
    <n v="209"/>
    <x v="0"/>
    <n v="30"/>
    <x v="0"/>
  </r>
  <r>
    <x v="9"/>
    <x v="1"/>
    <x v="1"/>
    <n v="85"/>
    <s v="133"/>
    <x v="0"/>
    <x v="0"/>
    <s v="86"/>
    <n v="30"/>
    <n v="196"/>
    <n v="196"/>
    <x v="1"/>
    <n v="30"/>
    <x v="1"/>
  </r>
  <r>
    <x v="18"/>
    <x v="0"/>
    <x v="1"/>
    <n v="75"/>
    <n v="137.5"/>
    <x v="0"/>
    <x v="0"/>
    <s v="90"/>
    <n v="30"/>
    <n v="270"/>
    <n v="270"/>
    <x v="0"/>
    <n v="30"/>
    <x v="0"/>
  </r>
  <r>
    <x v="9"/>
    <x v="0"/>
    <x v="1"/>
    <n v="73"/>
    <s v="139"/>
    <x v="0"/>
    <x v="0"/>
    <s v="90"/>
    <n v="30"/>
    <n v="300"/>
    <n v="300"/>
    <x v="0"/>
    <n v="30"/>
    <x v="0"/>
  </r>
  <r>
    <x v="2"/>
    <x v="0"/>
    <x v="1"/>
    <n v="75"/>
    <s v="144"/>
    <x v="1"/>
    <x v="1"/>
    <s v="90"/>
    <n v="30"/>
    <n v="200"/>
    <n v="200"/>
    <x v="0"/>
    <n v="30"/>
    <x v="0"/>
  </r>
  <r>
    <x v="3"/>
    <x v="1"/>
    <x v="1"/>
    <n v="75"/>
    <s v="127"/>
    <x v="0"/>
    <x v="0"/>
    <s v="90"/>
    <n v="30"/>
    <n v="240"/>
    <n v="240"/>
    <x v="0"/>
    <n v="30"/>
    <x v="0"/>
  </r>
  <r>
    <x v="7"/>
    <x v="1"/>
    <x v="1"/>
    <n v="110"/>
    <s v="174"/>
    <x v="1"/>
    <x v="1"/>
    <s v="90"/>
    <n v="30"/>
    <n v="350"/>
    <n v="350"/>
    <x v="0"/>
    <n v="30"/>
    <x v="0"/>
  </r>
  <r>
    <x v="12"/>
    <x v="0"/>
    <x v="1"/>
    <n v="65"/>
    <s v="141"/>
    <x v="1"/>
    <x v="1"/>
    <s v="90"/>
    <n v="30"/>
    <n v="154"/>
    <n v="154"/>
    <x v="1"/>
    <n v="30"/>
    <x v="1"/>
  </r>
  <r>
    <x v="11"/>
    <x v="0"/>
    <x v="1"/>
    <n v="75"/>
    <s v="133"/>
    <x v="0"/>
    <x v="0"/>
    <s v="90"/>
    <n v="30"/>
    <n v="215"/>
    <n v="215"/>
    <x v="0"/>
    <n v="30"/>
    <x v="0"/>
  </r>
  <r>
    <x v="13"/>
    <x v="0"/>
    <x v="1"/>
    <n v="73"/>
    <s v="125"/>
    <x v="0"/>
    <x v="0"/>
    <s v="94"/>
    <n v="30"/>
    <n v="154"/>
    <n v="154"/>
    <x v="1"/>
    <n v="30"/>
    <x v="1"/>
  </r>
  <r>
    <x v="1"/>
    <x v="0"/>
    <x v="1"/>
    <n v="75"/>
    <s v="140"/>
    <x v="1"/>
    <x v="1"/>
    <s v="94"/>
    <n v="30"/>
    <n v="270"/>
    <n v="270"/>
    <x v="0"/>
    <n v="30"/>
    <x v="0"/>
  </r>
  <r>
    <x v="31"/>
    <x v="0"/>
    <x v="1"/>
    <n v="53"/>
    <s v="132"/>
    <x v="0"/>
    <x v="0"/>
    <s v="94"/>
    <n v="30"/>
    <n v="170"/>
    <n v="170"/>
    <x v="1"/>
    <n v="30"/>
    <x v="1"/>
  </r>
  <r>
    <x v="12"/>
    <x v="0"/>
    <x v="1"/>
    <n v="100"/>
    <s v="140"/>
    <x v="1"/>
    <x v="1"/>
    <s v="94"/>
    <n v="30"/>
    <n v="187"/>
    <n v="187"/>
    <x v="1"/>
    <n v="30"/>
    <x v="1"/>
  </r>
  <r>
    <x v="15"/>
    <x v="0"/>
    <x v="1"/>
    <n v="90"/>
    <s v="141"/>
    <x v="1"/>
    <x v="1"/>
    <s v="98"/>
    <n v="30"/>
    <n v="239"/>
    <n v="239"/>
    <x v="0"/>
    <n v="30"/>
    <x v="0"/>
  </r>
  <r>
    <x v="22"/>
    <x v="0"/>
    <x v="1"/>
    <n v="90"/>
    <s v="184"/>
    <x v="1"/>
    <x v="1"/>
    <s v="102"/>
    <n v="30"/>
    <n v="238"/>
    <n v="238"/>
    <x v="0"/>
    <n v="30"/>
    <x v="0"/>
  </r>
  <r>
    <x v="20"/>
    <x v="0"/>
    <x v="1"/>
    <n v="100"/>
    <s v="178"/>
    <x v="1"/>
    <x v="1"/>
    <s v="106"/>
    <n v="30"/>
    <n v="253"/>
    <n v="253"/>
    <x v="0"/>
    <n v="30"/>
    <x v="0"/>
  </r>
  <r>
    <x v="32"/>
    <x v="0"/>
    <x v="1"/>
    <n v="90"/>
    <s v="190"/>
    <x v="1"/>
    <x v="1"/>
    <s v="110"/>
    <n v="30"/>
    <n v="320"/>
    <n v="320"/>
    <x v="0"/>
    <n v="30"/>
    <x v="0"/>
  </r>
  <r>
    <x v="4"/>
    <x v="0"/>
    <x v="1"/>
    <n v="62"/>
    <s v="122"/>
    <x v="0"/>
    <x v="0"/>
    <s v="66.5"/>
    <n v="30"/>
    <n v="211"/>
    <n v="211"/>
    <x v="0"/>
    <n v="30"/>
    <x v="0"/>
  </r>
  <r>
    <x v="3"/>
    <x v="1"/>
    <x v="1"/>
    <n v="72"/>
    <s v="108"/>
    <x v="0"/>
    <x v="0"/>
    <s v="70.5"/>
    <n v="30"/>
    <n v="190"/>
    <n v="190"/>
    <x v="1"/>
    <n v="30"/>
    <x v="1"/>
  </r>
  <r>
    <x v="0"/>
    <x v="0"/>
    <x v="1"/>
    <n v="60"/>
    <n v="117.5"/>
    <x v="0"/>
    <x v="0"/>
    <s v="70.5"/>
    <n v="30"/>
    <n v="215"/>
    <n v="215"/>
    <x v="0"/>
    <n v="30"/>
    <x v="0"/>
  </r>
  <r>
    <x v="2"/>
    <x v="0"/>
    <x v="1"/>
    <n v="75"/>
    <s v="112"/>
    <x v="0"/>
    <x v="0"/>
    <s v="74.5"/>
    <n v="30"/>
    <n v="200"/>
    <n v="200"/>
    <x v="0"/>
    <n v="30"/>
    <x v="0"/>
  </r>
  <r>
    <x v="27"/>
    <x v="0"/>
    <x v="1"/>
    <n v="85"/>
    <n v="126.5"/>
    <x v="0"/>
    <x v="0"/>
    <s v="78.5"/>
    <n v="30"/>
    <n v="241"/>
    <n v="241"/>
    <x v="0"/>
    <n v="30"/>
    <x v="0"/>
  </r>
  <r>
    <x v="17"/>
    <x v="0"/>
    <x v="1"/>
    <n v="67"/>
    <s v="113"/>
    <x v="0"/>
    <x v="0"/>
    <s v="82.5"/>
    <n v="30"/>
    <n v="228"/>
    <n v="228"/>
    <x v="0"/>
    <n v="30"/>
    <x v="0"/>
  </r>
  <r>
    <x v="9"/>
    <x v="0"/>
    <x v="1"/>
    <n v="74"/>
    <s v="128"/>
    <x v="0"/>
    <x v="0"/>
    <s v="86.5"/>
    <n v="30"/>
    <n v="225"/>
    <n v="225"/>
    <x v="0"/>
    <n v="30"/>
    <x v="0"/>
  </r>
  <r>
    <x v="3"/>
    <x v="1"/>
    <x v="1"/>
    <n v="72"/>
    <s v="96"/>
    <x v="0"/>
    <x v="0"/>
    <s v="67"/>
    <n v="30"/>
    <n v="187"/>
    <n v="187"/>
    <x v="1"/>
    <n v="30"/>
    <x v="1"/>
  </r>
  <r>
    <x v="17"/>
    <x v="0"/>
    <x v="1"/>
    <n v="85"/>
    <s v="106"/>
    <x v="0"/>
    <x v="0"/>
    <s v="71"/>
    <n v="30"/>
    <n v="198"/>
    <n v="198"/>
    <x v="1"/>
    <n v="30"/>
    <x v="1"/>
  </r>
  <r>
    <x v="7"/>
    <x v="0"/>
    <x v="1"/>
    <n v="70"/>
    <n v="107.5"/>
    <x v="0"/>
    <x v="0"/>
    <s v="71"/>
    <n v="30"/>
    <n v="199"/>
    <n v="199"/>
    <x v="1"/>
    <n v="30"/>
    <x v="1"/>
  </r>
  <r>
    <x v="5"/>
    <x v="0"/>
    <x v="1"/>
    <n v="84"/>
    <s v="121"/>
    <x v="0"/>
    <x v="0"/>
    <s v="75"/>
    <n v="30"/>
    <n v="292"/>
    <n v="292"/>
    <x v="0"/>
    <n v="30"/>
    <x v="0"/>
  </r>
  <r>
    <x v="11"/>
    <x v="0"/>
    <x v="1"/>
    <n v="75"/>
    <n v="127.5"/>
    <x v="0"/>
    <x v="0"/>
    <s v="75"/>
    <n v="30"/>
    <n v="150"/>
    <n v="150"/>
    <x v="1"/>
    <n v="30"/>
    <x v="1"/>
  </r>
  <r>
    <x v="9"/>
    <x v="0"/>
    <x v="1"/>
    <n v="67"/>
    <s v="108"/>
    <x v="0"/>
    <x v="0"/>
    <s v="75"/>
    <n v="30"/>
    <n v="255"/>
    <n v="255"/>
    <x v="0"/>
    <n v="30"/>
    <x v="0"/>
  </r>
  <r>
    <x v="12"/>
    <x v="1"/>
    <x v="1"/>
    <n v="60"/>
    <s v="114"/>
    <x v="0"/>
    <x v="0"/>
    <s v="75"/>
    <n v="30"/>
    <n v="196"/>
    <n v="196"/>
    <x v="1"/>
    <n v="30"/>
    <x v="1"/>
  </r>
  <r>
    <x v="11"/>
    <x v="0"/>
    <x v="1"/>
    <n v="63"/>
    <s v="108"/>
    <x v="0"/>
    <x v="0"/>
    <s v="75"/>
    <n v="30"/>
    <n v="205"/>
    <n v="205"/>
    <x v="0"/>
    <n v="30"/>
    <x v="0"/>
  </r>
  <r>
    <x v="23"/>
    <x v="0"/>
    <x v="1"/>
    <n v="80"/>
    <s v="126"/>
    <x v="0"/>
    <x v="0"/>
    <s v="79"/>
    <n v="30"/>
    <n v="243"/>
    <n v="243"/>
    <x v="0"/>
    <n v="30"/>
    <x v="0"/>
  </r>
  <r>
    <x v="34"/>
    <x v="0"/>
    <x v="1"/>
    <n v="69"/>
    <s v="114"/>
    <x v="0"/>
    <x v="0"/>
    <s v="79"/>
    <n v="30"/>
    <n v="143"/>
    <n v="143"/>
    <x v="1"/>
    <n v="30"/>
    <x v="1"/>
  </r>
  <r>
    <x v="27"/>
    <x v="0"/>
    <x v="1"/>
    <n v="70"/>
    <s v="118"/>
    <x v="0"/>
    <x v="0"/>
    <s v="79"/>
    <n v="30"/>
    <n v="241"/>
    <n v="241"/>
    <x v="0"/>
    <n v="30"/>
    <x v="0"/>
  </r>
  <r>
    <x v="5"/>
    <x v="1"/>
    <x v="1"/>
    <n v="72"/>
    <s v="104"/>
    <x v="0"/>
    <x v="0"/>
    <s v="79"/>
    <n v="30"/>
    <n v="199"/>
    <n v="199"/>
    <x v="1"/>
    <n v="30"/>
    <x v="1"/>
  </r>
  <r>
    <x v="9"/>
    <x v="0"/>
    <x v="1"/>
    <n v="90"/>
    <s v="121"/>
    <x v="0"/>
    <x v="0"/>
    <s v="83"/>
    <n v="30"/>
    <n v="196"/>
    <n v="196"/>
    <x v="1"/>
    <n v="30"/>
    <x v="1"/>
  </r>
  <r>
    <x v="13"/>
    <x v="0"/>
    <x v="1"/>
    <n v="69"/>
    <s v="128"/>
    <x v="0"/>
    <x v="0"/>
    <s v="83"/>
    <n v="30"/>
    <n v="165"/>
    <n v="165"/>
    <x v="1"/>
    <n v="30"/>
    <x v="1"/>
  </r>
  <r>
    <x v="6"/>
    <x v="0"/>
    <x v="1"/>
    <n v="60"/>
    <s v="124"/>
    <x v="0"/>
    <x v="0"/>
    <s v="83"/>
    <n v="30"/>
    <n v="246"/>
    <n v="246"/>
    <x v="0"/>
    <n v="30"/>
    <x v="0"/>
  </r>
  <r>
    <x v="4"/>
    <x v="0"/>
    <x v="1"/>
    <n v="85"/>
    <s v="139"/>
    <x v="0"/>
    <x v="0"/>
    <s v="83"/>
    <n v="30"/>
    <n v="249"/>
    <n v="249"/>
    <x v="0"/>
    <n v="30"/>
    <x v="0"/>
  </r>
  <r>
    <x v="3"/>
    <x v="1"/>
    <x v="1"/>
    <n v="75"/>
    <s v="126"/>
    <x v="0"/>
    <x v="0"/>
    <s v="87"/>
    <n v="30"/>
    <n v="218"/>
    <n v="218"/>
    <x v="0"/>
    <n v="30"/>
    <x v="0"/>
  </r>
  <r>
    <x v="18"/>
    <x v="0"/>
    <x v="1"/>
    <n v="70"/>
    <s v="128"/>
    <x v="0"/>
    <x v="0"/>
    <s v="87"/>
    <n v="30"/>
    <n v="230"/>
    <n v="230"/>
    <x v="0"/>
    <n v="30"/>
    <x v="0"/>
  </r>
  <r>
    <x v="5"/>
    <x v="0"/>
    <x v="1"/>
    <n v="77"/>
    <s v="152"/>
    <x v="1"/>
    <x v="1"/>
    <s v="87"/>
    <n v="30"/>
    <m/>
    <s v="Desconocido"/>
    <x v="1"/>
    <n v="30"/>
    <x v="1"/>
  </r>
  <r>
    <x v="19"/>
    <x v="0"/>
    <x v="1"/>
    <n v="78"/>
    <s v="126"/>
    <x v="0"/>
    <x v="0"/>
    <s v="87"/>
    <n v="30"/>
    <n v="310"/>
    <n v="310"/>
    <x v="0"/>
    <n v="30"/>
    <x v="0"/>
  </r>
  <r>
    <x v="18"/>
    <x v="0"/>
    <x v="1"/>
    <n v="95"/>
    <s v="140"/>
    <x v="1"/>
    <x v="1"/>
    <s v="87"/>
    <n v="30"/>
    <n v="363"/>
    <n v="363"/>
    <x v="0"/>
    <n v="30"/>
    <x v="0"/>
  </r>
  <r>
    <x v="34"/>
    <x v="1"/>
    <x v="1"/>
    <n v="85"/>
    <s v="143"/>
    <x v="1"/>
    <x v="1"/>
    <s v="87"/>
    <n v="30"/>
    <n v="198"/>
    <n v="198"/>
    <x v="1"/>
    <n v="30"/>
    <x v="1"/>
  </r>
  <r>
    <x v="34"/>
    <x v="0"/>
    <x v="1"/>
    <n v="75"/>
    <s v="126"/>
    <x v="0"/>
    <x v="0"/>
    <s v="91"/>
    <n v="30"/>
    <n v="260"/>
    <n v="260"/>
    <x v="0"/>
    <n v="30"/>
    <x v="0"/>
  </r>
  <r>
    <x v="3"/>
    <x v="0"/>
    <x v="1"/>
    <n v="72"/>
    <s v="130"/>
    <x v="0"/>
    <x v="0"/>
    <s v="91"/>
    <n v="30"/>
    <n v="232"/>
    <n v="232"/>
    <x v="0"/>
    <n v="30"/>
    <x v="0"/>
  </r>
  <r>
    <x v="0"/>
    <x v="0"/>
    <x v="1"/>
    <n v="92"/>
    <n v="141.5"/>
    <x v="1"/>
    <x v="1"/>
    <s v="91"/>
    <n v="30"/>
    <n v="267"/>
    <n v="267"/>
    <x v="0"/>
    <n v="30"/>
    <x v="0"/>
  </r>
  <r>
    <x v="15"/>
    <x v="0"/>
    <x v="1"/>
    <n v="69"/>
    <s v="149"/>
    <x v="1"/>
    <x v="1"/>
    <s v="91"/>
    <n v="30"/>
    <n v="266"/>
    <n v="266"/>
    <x v="0"/>
    <n v="30"/>
    <x v="0"/>
  </r>
  <r>
    <x v="31"/>
    <x v="1"/>
    <x v="1"/>
    <n v="65"/>
    <s v="150"/>
    <x v="1"/>
    <x v="1"/>
    <s v="95"/>
    <n v="30"/>
    <n v="225"/>
    <n v="225"/>
    <x v="0"/>
    <n v="30"/>
    <x v="0"/>
  </r>
  <r>
    <x v="1"/>
    <x v="0"/>
    <x v="1"/>
    <n v="78"/>
    <s v="151"/>
    <x v="1"/>
    <x v="1"/>
    <s v="95"/>
    <n v="30"/>
    <n v="233"/>
    <n v="233"/>
    <x v="0"/>
    <n v="30"/>
    <x v="0"/>
  </r>
  <r>
    <x v="2"/>
    <x v="0"/>
    <x v="1"/>
    <n v="71"/>
    <n v="167.5"/>
    <x v="1"/>
    <x v="1"/>
    <s v="95"/>
    <n v="30"/>
    <n v="234"/>
    <n v="234"/>
    <x v="0"/>
    <n v="30"/>
    <x v="0"/>
  </r>
  <r>
    <x v="28"/>
    <x v="1"/>
    <x v="1"/>
    <n v="50"/>
    <s v="172"/>
    <x v="1"/>
    <x v="1"/>
    <s v="95"/>
    <n v="30"/>
    <n v="213"/>
    <n v="213"/>
    <x v="0"/>
    <n v="30"/>
    <x v="0"/>
  </r>
  <r>
    <x v="3"/>
    <x v="0"/>
    <x v="1"/>
    <n v="75"/>
    <s v="145"/>
    <x v="1"/>
    <x v="1"/>
    <s v="95"/>
    <n v="30"/>
    <n v="283"/>
    <n v="283"/>
    <x v="0"/>
    <n v="30"/>
    <x v="0"/>
  </r>
  <r>
    <x v="22"/>
    <x v="0"/>
    <x v="1"/>
    <n v="75"/>
    <s v="148"/>
    <x v="1"/>
    <x v="1"/>
    <s v="99"/>
    <n v="30"/>
    <n v="312"/>
    <n v="312"/>
    <x v="0"/>
    <n v="30"/>
    <x v="0"/>
  </r>
  <r>
    <x v="5"/>
    <x v="0"/>
    <x v="1"/>
    <n v="93"/>
    <s v="162"/>
    <x v="1"/>
    <x v="1"/>
    <s v="107"/>
    <n v="30"/>
    <n v="225"/>
    <n v="225"/>
    <x v="0"/>
    <n v="30"/>
    <x v="0"/>
  </r>
  <r>
    <x v="9"/>
    <x v="0"/>
    <x v="1"/>
    <n v="110"/>
    <s v="159"/>
    <x v="1"/>
    <x v="1"/>
    <s v="115"/>
    <n v="30"/>
    <n v="253"/>
    <n v="253"/>
    <x v="0"/>
    <n v="30"/>
    <x v="0"/>
  </r>
  <r>
    <x v="10"/>
    <x v="0"/>
    <x v="1"/>
    <n v="115"/>
    <s v="141"/>
    <x v="1"/>
    <x v="1"/>
    <s v="115"/>
    <n v="30"/>
    <n v="190"/>
    <n v="190"/>
    <x v="1"/>
    <n v="30"/>
    <x v="1"/>
  </r>
  <r>
    <x v="10"/>
    <x v="0"/>
    <x v="1"/>
    <n v="88"/>
    <s v="106"/>
    <x v="0"/>
    <x v="0"/>
    <s v="67.5"/>
    <n v="30"/>
    <n v="244"/>
    <n v="244"/>
    <x v="0"/>
    <n v="30"/>
    <x v="0"/>
  </r>
  <r>
    <x v="10"/>
    <x v="0"/>
    <x v="1"/>
    <n v="60"/>
    <s v="110"/>
    <x v="0"/>
    <x v="0"/>
    <s v="67.5"/>
    <n v="30"/>
    <n v="189"/>
    <n v="189"/>
    <x v="1"/>
    <n v="30"/>
    <x v="1"/>
  </r>
  <r>
    <x v="29"/>
    <x v="0"/>
    <x v="1"/>
    <n v="60"/>
    <s v="106"/>
    <x v="0"/>
    <x v="0"/>
    <s v="67.5"/>
    <n v="30"/>
    <n v="226"/>
    <n v="226"/>
    <x v="0"/>
    <n v="30"/>
    <x v="0"/>
  </r>
  <r>
    <x v="18"/>
    <x v="1"/>
    <x v="1"/>
    <n v="94"/>
    <n v="122.5"/>
    <x v="0"/>
    <x v="0"/>
    <s v="67.5"/>
    <n v="30"/>
    <n v="188"/>
    <n v="188"/>
    <x v="1"/>
    <n v="30"/>
    <x v="1"/>
  </r>
  <r>
    <x v="32"/>
    <x v="1"/>
    <x v="1"/>
    <n v="64"/>
    <n v="147.5"/>
    <x v="1"/>
    <x v="1"/>
    <s v="87.5"/>
    <n v="30"/>
    <n v="287"/>
    <n v="287"/>
    <x v="0"/>
    <n v="30"/>
    <x v="0"/>
  </r>
  <r>
    <x v="0"/>
    <x v="0"/>
    <x v="1"/>
    <n v="65"/>
    <n v="162.5"/>
    <x v="1"/>
    <x v="1"/>
    <s v="99.5"/>
    <n v="30"/>
    <n v="177"/>
    <n v="177"/>
    <x v="1"/>
    <n v="30"/>
    <x v="1"/>
  </r>
  <r>
    <x v="19"/>
    <x v="0"/>
    <x v="1"/>
    <n v="60"/>
    <s v="102"/>
    <x v="0"/>
    <x v="0"/>
    <s v="68"/>
    <n v="35"/>
    <n v="295"/>
    <n v="295"/>
    <x v="0"/>
    <n v="35"/>
    <x v="0"/>
  </r>
  <r>
    <x v="19"/>
    <x v="0"/>
    <x v="1"/>
    <n v="66"/>
    <s v="114"/>
    <x v="0"/>
    <x v="0"/>
    <s v="76"/>
    <n v="35"/>
    <n v="240"/>
    <n v="240"/>
    <x v="0"/>
    <n v="35"/>
    <x v="0"/>
  </r>
  <r>
    <x v="15"/>
    <x v="1"/>
    <x v="1"/>
    <n v="68"/>
    <s v="110"/>
    <x v="0"/>
    <x v="0"/>
    <s v="76"/>
    <n v="35"/>
    <n v="164"/>
    <n v="164"/>
    <x v="1"/>
    <n v="35"/>
    <x v="1"/>
  </r>
  <r>
    <x v="13"/>
    <x v="0"/>
    <x v="1"/>
    <n v="63"/>
    <s v="133"/>
    <x v="0"/>
    <x v="0"/>
    <s v="80"/>
    <n v="35"/>
    <n v="185"/>
    <n v="185"/>
    <x v="1"/>
    <n v="35"/>
    <x v="1"/>
  </r>
  <r>
    <x v="8"/>
    <x v="0"/>
    <x v="1"/>
    <n v="80"/>
    <n v="120.5"/>
    <x v="0"/>
    <x v="0"/>
    <s v="84"/>
    <n v="35"/>
    <n v="290"/>
    <n v="290"/>
    <x v="0"/>
    <n v="35"/>
    <x v="0"/>
  </r>
  <r>
    <x v="11"/>
    <x v="1"/>
    <x v="1"/>
    <n v="72"/>
    <s v="154"/>
    <x v="1"/>
    <x v="1"/>
    <s v="84"/>
    <n v="35"/>
    <n v="174"/>
    <n v="174"/>
    <x v="1"/>
    <n v="35"/>
    <x v="1"/>
  </r>
  <r>
    <x v="8"/>
    <x v="1"/>
    <x v="1"/>
    <n v="72"/>
    <n v="144.5"/>
    <x v="1"/>
    <x v="1"/>
    <s v="88.5"/>
    <n v="35"/>
    <n v="275"/>
    <n v="275"/>
    <x v="0"/>
    <n v="35"/>
    <x v="0"/>
  </r>
  <r>
    <x v="5"/>
    <x v="0"/>
    <x v="1"/>
    <n v="60"/>
    <s v="117"/>
    <x v="0"/>
    <x v="0"/>
    <s v="65"/>
    <n v="35"/>
    <n v="207"/>
    <n v="207"/>
    <x v="0"/>
    <n v="35"/>
    <x v="0"/>
  </r>
  <r>
    <x v="32"/>
    <x v="0"/>
    <x v="1"/>
    <n v="70"/>
    <s v="102"/>
    <x v="0"/>
    <x v="0"/>
    <s v="69"/>
    <n v="35"/>
    <n v="236"/>
    <n v="236"/>
    <x v="0"/>
    <n v="35"/>
    <x v="0"/>
  </r>
  <r>
    <x v="32"/>
    <x v="0"/>
    <x v="1"/>
    <n v="67"/>
    <s v="150"/>
    <x v="1"/>
    <x v="1"/>
    <s v="85"/>
    <n v="35"/>
    <n v="293"/>
    <n v="293"/>
    <x v="0"/>
    <n v="35"/>
    <x v="0"/>
  </r>
  <r>
    <x v="22"/>
    <x v="0"/>
    <x v="1"/>
    <n v="115"/>
    <s v="133"/>
    <x v="0"/>
    <x v="0"/>
    <s v="93"/>
    <n v="35"/>
    <n v="281"/>
    <n v="281"/>
    <x v="0"/>
    <n v="35"/>
    <x v="0"/>
  </r>
  <r>
    <x v="1"/>
    <x v="0"/>
    <x v="1"/>
    <n v="65"/>
    <s v="122"/>
    <x v="0"/>
    <x v="0"/>
    <s v="82"/>
    <n v="35"/>
    <n v="161"/>
    <n v="161"/>
    <x v="1"/>
    <n v="35"/>
    <x v="1"/>
  </r>
  <r>
    <x v="3"/>
    <x v="0"/>
    <x v="1"/>
    <n v="85"/>
    <s v="116"/>
    <x v="0"/>
    <x v="0"/>
    <s v="86"/>
    <n v="35"/>
    <n v="218"/>
    <n v="218"/>
    <x v="0"/>
    <n v="35"/>
    <x v="0"/>
  </r>
  <r>
    <x v="3"/>
    <x v="0"/>
    <x v="1"/>
    <n v="69"/>
    <s v="138"/>
    <x v="0"/>
    <x v="0"/>
    <s v="90"/>
    <n v="35"/>
    <n v="211"/>
    <n v="211"/>
    <x v="0"/>
    <n v="35"/>
    <x v="0"/>
  </r>
  <r>
    <x v="18"/>
    <x v="0"/>
    <x v="1"/>
    <n v="50"/>
    <n v="143.5"/>
    <x v="1"/>
    <x v="1"/>
    <s v="90"/>
    <n v="35"/>
    <n v="198"/>
    <n v="198"/>
    <x v="1"/>
    <n v="35"/>
    <x v="1"/>
  </r>
  <r>
    <x v="13"/>
    <x v="0"/>
    <x v="1"/>
    <n v="60"/>
    <n v="122.5"/>
    <x v="0"/>
    <x v="0"/>
    <s v="66.5"/>
    <n v="35"/>
    <n v="195"/>
    <n v="195"/>
    <x v="1"/>
    <n v="35"/>
    <x v="1"/>
  </r>
  <r>
    <x v="11"/>
    <x v="0"/>
    <x v="1"/>
    <n v="80"/>
    <s v="120"/>
    <x v="0"/>
    <x v="0"/>
    <s v="82.5"/>
    <n v="35"/>
    <n v="188"/>
    <n v="188"/>
    <x v="1"/>
    <n v="35"/>
    <x v="1"/>
  </r>
  <r>
    <x v="0"/>
    <x v="0"/>
    <x v="1"/>
    <n v="82"/>
    <s v="146"/>
    <x v="1"/>
    <x v="1"/>
    <s v="91"/>
    <n v="35"/>
    <n v="240"/>
    <n v="240"/>
    <x v="0"/>
    <n v="35"/>
    <x v="0"/>
  </r>
  <r>
    <x v="11"/>
    <x v="0"/>
    <x v="1"/>
    <n v="90"/>
    <s v="132"/>
    <x v="0"/>
    <x v="0"/>
    <s v="91"/>
    <n v="35"/>
    <n v="263"/>
    <n v="263"/>
    <x v="0"/>
    <n v="35"/>
    <x v="0"/>
  </r>
  <r>
    <x v="18"/>
    <x v="0"/>
    <x v="1"/>
    <n v="68"/>
    <s v="144"/>
    <x v="1"/>
    <x v="1"/>
    <s v="99"/>
    <n v="35"/>
    <n v="217"/>
    <n v="217"/>
    <x v="0"/>
    <n v="35"/>
    <x v="0"/>
  </r>
  <r>
    <x v="30"/>
    <x v="1"/>
    <x v="1"/>
    <n v="83"/>
    <n v="182.5"/>
    <x v="1"/>
    <x v="1"/>
    <s v="103"/>
    <n v="35"/>
    <n v="345"/>
    <n v="345"/>
    <x v="0"/>
    <n v="35"/>
    <x v="0"/>
  </r>
  <r>
    <x v="5"/>
    <x v="0"/>
    <x v="1"/>
    <n v="75"/>
    <s v="130"/>
    <x v="0"/>
    <x v="0"/>
    <s v="86"/>
    <n v="38"/>
    <n v="207"/>
    <n v="207"/>
    <x v="0"/>
    <n v="38"/>
    <x v="0"/>
  </r>
  <r>
    <x v="7"/>
    <x v="0"/>
    <x v="1"/>
    <n v="67"/>
    <s v="142"/>
    <x v="1"/>
    <x v="1"/>
    <s v="54"/>
    <n v="40"/>
    <n v="260"/>
    <n v="260"/>
    <x v="0"/>
    <n v="40"/>
    <x v="0"/>
  </r>
  <r>
    <x v="5"/>
    <x v="0"/>
    <x v="1"/>
    <n v="90"/>
    <n v="103.5"/>
    <x v="0"/>
    <x v="0"/>
    <s v="60"/>
    <n v="40"/>
    <n v="226"/>
    <n v="226"/>
    <x v="0"/>
    <n v="40"/>
    <x v="0"/>
  </r>
  <r>
    <x v="9"/>
    <x v="0"/>
    <x v="1"/>
    <n v="65"/>
    <n v="112.5"/>
    <x v="0"/>
    <x v="0"/>
    <s v="60"/>
    <n v="40"/>
    <n v="218"/>
    <n v="218"/>
    <x v="0"/>
    <n v="40"/>
    <x v="0"/>
  </r>
  <r>
    <x v="30"/>
    <x v="0"/>
    <x v="1"/>
    <n v="75"/>
    <s v="111"/>
    <x v="0"/>
    <x v="0"/>
    <s v="72"/>
    <n v="40"/>
    <n v="188"/>
    <n v="188"/>
    <x v="1"/>
    <n v="40"/>
    <x v="1"/>
  </r>
  <r>
    <x v="6"/>
    <x v="1"/>
    <x v="1"/>
    <n v="77"/>
    <s v="109"/>
    <x v="0"/>
    <x v="0"/>
    <s v="72"/>
    <n v="40"/>
    <n v="224"/>
    <n v="224"/>
    <x v="0"/>
    <n v="40"/>
    <x v="0"/>
  </r>
  <r>
    <x v="19"/>
    <x v="0"/>
    <x v="1"/>
    <n v="96"/>
    <s v="118"/>
    <x v="0"/>
    <x v="0"/>
    <s v="76"/>
    <n v="40"/>
    <n v="215"/>
    <n v="215"/>
    <x v="0"/>
    <n v="40"/>
    <x v="0"/>
  </r>
  <r>
    <x v="8"/>
    <x v="0"/>
    <x v="1"/>
    <n v="90"/>
    <s v="127"/>
    <x v="0"/>
    <x v="0"/>
    <s v="76"/>
    <n v="40"/>
    <n v="205"/>
    <n v="205"/>
    <x v="0"/>
    <n v="40"/>
    <x v="0"/>
  </r>
  <r>
    <x v="17"/>
    <x v="0"/>
    <x v="1"/>
    <n v="80"/>
    <n v="117.5"/>
    <x v="0"/>
    <x v="0"/>
    <s v="80"/>
    <n v="40"/>
    <n v="310"/>
    <n v="310"/>
    <x v="0"/>
    <n v="40"/>
    <x v="0"/>
  </r>
  <r>
    <x v="18"/>
    <x v="0"/>
    <x v="1"/>
    <n v="68"/>
    <s v="120"/>
    <x v="0"/>
    <x v="0"/>
    <s v="80"/>
    <n v="40"/>
    <n v="200"/>
    <n v="200"/>
    <x v="0"/>
    <n v="40"/>
    <x v="0"/>
  </r>
  <r>
    <x v="4"/>
    <x v="0"/>
    <x v="1"/>
    <n v="75"/>
    <s v="117"/>
    <x v="0"/>
    <x v="0"/>
    <s v="80"/>
    <n v="40"/>
    <n v="280"/>
    <n v="280"/>
    <x v="0"/>
    <n v="40"/>
    <x v="0"/>
  </r>
  <r>
    <x v="11"/>
    <x v="0"/>
    <x v="1"/>
    <n v="60"/>
    <n v="117.5"/>
    <x v="0"/>
    <x v="0"/>
    <s v="80"/>
    <n v="40"/>
    <n v="226"/>
    <n v="226"/>
    <x v="0"/>
    <n v="40"/>
    <x v="0"/>
  </r>
  <r>
    <x v="10"/>
    <x v="1"/>
    <x v="1"/>
    <n v="78"/>
    <s v="129"/>
    <x v="0"/>
    <x v="0"/>
    <s v="80"/>
    <n v="40"/>
    <n v="183"/>
    <n v="183"/>
    <x v="1"/>
    <n v="40"/>
    <x v="1"/>
  </r>
  <r>
    <x v="13"/>
    <x v="0"/>
    <x v="1"/>
    <n v="75"/>
    <s v="120"/>
    <x v="0"/>
    <x v="0"/>
    <s v="80"/>
    <n v="40"/>
    <n v="208"/>
    <n v="208"/>
    <x v="0"/>
    <n v="40"/>
    <x v="0"/>
  </r>
  <r>
    <x v="17"/>
    <x v="0"/>
    <x v="1"/>
    <n v="75"/>
    <n v="137.5"/>
    <x v="0"/>
    <x v="0"/>
    <s v="80"/>
    <n v="40"/>
    <n v="260"/>
    <n v="260"/>
    <x v="0"/>
    <n v="40"/>
    <x v="0"/>
  </r>
  <r>
    <x v="1"/>
    <x v="0"/>
    <x v="1"/>
    <n v="75"/>
    <s v="135"/>
    <x v="0"/>
    <x v="0"/>
    <s v="84"/>
    <n v="40"/>
    <n v="278"/>
    <n v="278"/>
    <x v="0"/>
    <n v="40"/>
    <x v="0"/>
  </r>
  <r>
    <x v="32"/>
    <x v="0"/>
    <x v="1"/>
    <n v="88"/>
    <s v="157"/>
    <x v="1"/>
    <x v="1"/>
    <s v="88"/>
    <n v="40"/>
    <n v="175"/>
    <n v="175"/>
    <x v="1"/>
    <n v="40"/>
    <x v="1"/>
  </r>
  <r>
    <x v="29"/>
    <x v="0"/>
    <x v="1"/>
    <n v="70"/>
    <s v="148"/>
    <x v="1"/>
    <x v="1"/>
    <s v="96"/>
    <n v="40"/>
    <n v="203"/>
    <n v="203"/>
    <x v="0"/>
    <n v="40"/>
    <x v="0"/>
  </r>
  <r>
    <x v="17"/>
    <x v="0"/>
    <x v="1"/>
    <n v="110"/>
    <s v="141"/>
    <x v="1"/>
    <x v="1"/>
    <s v="100"/>
    <n v="40"/>
    <n v="254"/>
    <n v="254"/>
    <x v="0"/>
    <n v="40"/>
    <x v="0"/>
  </r>
  <r>
    <x v="27"/>
    <x v="0"/>
    <x v="1"/>
    <n v="90"/>
    <n v="162.5"/>
    <x v="1"/>
    <x v="1"/>
    <s v="104"/>
    <n v="40"/>
    <n v="227"/>
    <n v="227"/>
    <x v="0"/>
    <n v="40"/>
    <x v="0"/>
  </r>
  <r>
    <x v="5"/>
    <x v="0"/>
    <x v="1"/>
    <n v="70"/>
    <s v="100"/>
    <x v="0"/>
    <x v="0"/>
    <s v="72.5"/>
    <n v="40"/>
    <n v="240"/>
    <n v="240"/>
    <x v="0"/>
    <n v="40"/>
    <x v="0"/>
  </r>
  <r>
    <x v="9"/>
    <x v="0"/>
    <x v="1"/>
    <n v="75"/>
    <n v="145.5"/>
    <x v="1"/>
    <x v="1"/>
    <s v="92.5"/>
    <n v="40"/>
    <n v="215"/>
    <n v="215"/>
    <x v="0"/>
    <n v="40"/>
    <x v="0"/>
  </r>
  <r>
    <x v="25"/>
    <x v="0"/>
    <x v="1"/>
    <n v="102"/>
    <n v="167.5"/>
    <x v="1"/>
    <x v="1"/>
    <s v="104.5"/>
    <n v="40"/>
    <n v="265"/>
    <n v="265"/>
    <x v="0"/>
    <n v="40"/>
    <x v="0"/>
  </r>
  <r>
    <x v="18"/>
    <x v="0"/>
    <x v="1"/>
    <n v="67"/>
    <n v="142.5"/>
    <x v="1"/>
    <x v="1"/>
    <s v="104.5"/>
    <n v="40"/>
    <n v="201"/>
    <n v="201"/>
    <x v="0"/>
    <n v="40"/>
    <x v="0"/>
  </r>
  <r>
    <x v="25"/>
    <x v="0"/>
    <x v="1"/>
    <n v="73"/>
    <s v="112"/>
    <x v="0"/>
    <x v="0"/>
    <s v="62.5"/>
    <n v="40"/>
    <n v="175"/>
    <n v="175"/>
    <x v="1"/>
    <n v="40"/>
    <x v="1"/>
  </r>
  <r>
    <x v="14"/>
    <x v="1"/>
    <x v="1"/>
    <n v="110"/>
    <s v="147"/>
    <x v="1"/>
    <x v="1"/>
    <s v="65"/>
    <n v="40"/>
    <n v="214"/>
    <n v="214"/>
    <x v="0"/>
    <n v="40"/>
    <x v="0"/>
  </r>
  <r>
    <x v="28"/>
    <x v="1"/>
    <x v="1"/>
    <n v="95"/>
    <s v="116"/>
    <x v="0"/>
    <x v="0"/>
    <s v="69"/>
    <n v="40"/>
    <n v="179"/>
    <n v="179"/>
    <x v="1"/>
    <n v="40"/>
    <x v="1"/>
  </r>
  <r>
    <x v="27"/>
    <x v="0"/>
    <x v="1"/>
    <n v="75"/>
    <n v="122.5"/>
    <x v="0"/>
    <x v="0"/>
    <s v="73"/>
    <n v="40"/>
    <n v="212"/>
    <n v="212"/>
    <x v="0"/>
    <n v="40"/>
    <x v="0"/>
  </r>
  <r>
    <x v="10"/>
    <x v="0"/>
    <x v="1"/>
    <n v="73"/>
    <s v="136"/>
    <x v="0"/>
    <x v="0"/>
    <s v="73"/>
    <n v="40"/>
    <n v="232"/>
    <n v="232"/>
    <x v="0"/>
    <n v="40"/>
    <x v="0"/>
  </r>
  <r>
    <x v="9"/>
    <x v="0"/>
    <x v="1"/>
    <n v="65"/>
    <s v="115"/>
    <x v="0"/>
    <x v="0"/>
    <s v="77"/>
    <n v="40"/>
    <n v="251"/>
    <n v="251"/>
    <x v="0"/>
    <n v="40"/>
    <x v="0"/>
  </r>
  <r>
    <x v="13"/>
    <x v="0"/>
    <x v="1"/>
    <n v="82"/>
    <s v="120"/>
    <x v="0"/>
    <x v="0"/>
    <s v="77"/>
    <n v="40"/>
    <n v="334"/>
    <n v="334"/>
    <x v="0"/>
    <n v="40"/>
    <x v="0"/>
  </r>
  <r>
    <x v="5"/>
    <x v="0"/>
    <x v="1"/>
    <n v="70"/>
    <s v="114"/>
    <x v="0"/>
    <x v="0"/>
    <s v="81"/>
    <n v="40"/>
    <n v="263"/>
    <n v="263"/>
    <x v="0"/>
    <n v="40"/>
    <x v="0"/>
  </r>
  <r>
    <x v="13"/>
    <x v="0"/>
    <x v="1"/>
    <n v="80"/>
    <s v="127"/>
    <x v="0"/>
    <x v="0"/>
    <s v="81"/>
    <n v="40"/>
    <n v="169"/>
    <n v="169"/>
    <x v="1"/>
    <n v="40"/>
    <x v="1"/>
  </r>
  <r>
    <x v="7"/>
    <x v="0"/>
    <x v="1"/>
    <n v="65"/>
    <s v="148"/>
    <x v="1"/>
    <x v="1"/>
    <s v="85"/>
    <n v="40"/>
    <n v="240"/>
    <n v="240"/>
    <x v="0"/>
    <n v="40"/>
    <x v="0"/>
  </r>
  <r>
    <x v="34"/>
    <x v="1"/>
    <x v="1"/>
    <n v="75"/>
    <s v="160"/>
    <x v="1"/>
    <x v="1"/>
    <s v="85"/>
    <n v="40"/>
    <n v="247"/>
    <n v="247"/>
    <x v="0"/>
    <n v="40"/>
    <x v="0"/>
  </r>
  <r>
    <x v="32"/>
    <x v="0"/>
    <x v="1"/>
    <n v="80"/>
    <n v="127.5"/>
    <x v="0"/>
    <x v="0"/>
    <s v="85"/>
    <n v="40"/>
    <n v="238"/>
    <n v="238"/>
    <x v="0"/>
    <n v="40"/>
    <x v="0"/>
  </r>
  <r>
    <x v="8"/>
    <x v="0"/>
    <x v="1"/>
    <n v="80"/>
    <s v="130"/>
    <x v="0"/>
    <x v="0"/>
    <s v="85"/>
    <n v="40"/>
    <n v="242"/>
    <n v="242"/>
    <x v="0"/>
    <n v="40"/>
    <x v="0"/>
  </r>
  <r>
    <x v="10"/>
    <x v="0"/>
    <x v="1"/>
    <n v="75"/>
    <s v="151"/>
    <x v="1"/>
    <x v="1"/>
    <s v="89"/>
    <n v="40"/>
    <n v="270"/>
    <n v="270"/>
    <x v="0"/>
    <n v="40"/>
    <x v="0"/>
  </r>
  <r>
    <x v="18"/>
    <x v="0"/>
    <x v="1"/>
    <n v="85"/>
    <s v="157"/>
    <x v="1"/>
    <x v="1"/>
    <s v="97"/>
    <n v="40"/>
    <n v="312"/>
    <n v="312"/>
    <x v="0"/>
    <n v="40"/>
    <x v="0"/>
  </r>
  <r>
    <x v="18"/>
    <x v="0"/>
    <x v="1"/>
    <n v="80"/>
    <n v="146.5"/>
    <x v="1"/>
    <x v="1"/>
    <s v="97"/>
    <n v="40"/>
    <n v="227"/>
    <n v="227"/>
    <x v="0"/>
    <n v="40"/>
    <x v="0"/>
  </r>
  <r>
    <x v="5"/>
    <x v="0"/>
    <x v="1"/>
    <n v="75"/>
    <s v="165"/>
    <x v="1"/>
    <x v="1"/>
    <s v="105"/>
    <n v="40"/>
    <n v="220"/>
    <n v="220"/>
    <x v="0"/>
    <n v="40"/>
    <x v="0"/>
  </r>
  <r>
    <x v="11"/>
    <x v="0"/>
    <x v="1"/>
    <n v="81"/>
    <s v="133"/>
    <x v="0"/>
    <x v="0"/>
    <s v="77.5"/>
    <n v="40"/>
    <n v="247"/>
    <n v="247"/>
    <x v="0"/>
    <n v="40"/>
    <x v="0"/>
  </r>
  <r>
    <x v="32"/>
    <x v="0"/>
    <x v="1"/>
    <n v="70"/>
    <s v="137"/>
    <x v="0"/>
    <x v="0"/>
    <s v="89.5"/>
    <n v="40"/>
    <n v="225"/>
    <n v="225"/>
    <x v="0"/>
    <n v="40"/>
    <x v="0"/>
  </r>
  <r>
    <x v="17"/>
    <x v="0"/>
    <x v="1"/>
    <n v="70"/>
    <n v="119.5"/>
    <x v="0"/>
    <x v="0"/>
    <s v="70"/>
    <n v="40"/>
    <n v="239"/>
    <n v="239"/>
    <x v="0"/>
    <n v="40"/>
    <x v="0"/>
  </r>
  <r>
    <x v="24"/>
    <x v="0"/>
    <x v="1"/>
    <n v="90"/>
    <s v="148"/>
    <x v="1"/>
    <x v="1"/>
    <s v="70"/>
    <n v="40"/>
    <n v="216"/>
    <n v="216"/>
    <x v="0"/>
    <n v="40"/>
    <x v="0"/>
  </r>
  <r>
    <x v="11"/>
    <x v="0"/>
    <x v="1"/>
    <n v="70"/>
    <s v="110"/>
    <x v="0"/>
    <x v="0"/>
    <s v="70"/>
    <n v="40"/>
    <n v="228"/>
    <n v="228"/>
    <x v="0"/>
    <n v="40"/>
    <x v="0"/>
  </r>
  <r>
    <x v="3"/>
    <x v="0"/>
    <x v="1"/>
    <n v="65"/>
    <s v="105"/>
    <x v="0"/>
    <x v="0"/>
    <s v="70"/>
    <n v="40"/>
    <n v="245"/>
    <n v="245"/>
    <x v="0"/>
    <n v="40"/>
    <x v="0"/>
  </r>
  <r>
    <x v="12"/>
    <x v="1"/>
    <x v="1"/>
    <n v="75"/>
    <s v="118"/>
    <x v="0"/>
    <x v="0"/>
    <s v="74"/>
    <n v="40"/>
    <n v="253"/>
    <n v="253"/>
    <x v="0"/>
    <n v="40"/>
    <x v="0"/>
  </r>
  <r>
    <x v="14"/>
    <x v="0"/>
    <x v="1"/>
    <n v="80"/>
    <n v="111.5"/>
    <x v="0"/>
    <x v="0"/>
    <s v="74"/>
    <n v="40"/>
    <n v="296"/>
    <n v="296"/>
    <x v="0"/>
    <n v="40"/>
    <x v="0"/>
  </r>
  <r>
    <x v="6"/>
    <x v="1"/>
    <x v="1"/>
    <n v="80"/>
    <s v="110"/>
    <x v="0"/>
    <x v="0"/>
    <s v="78"/>
    <n v="40"/>
    <n v="205"/>
    <n v="205"/>
    <x v="0"/>
    <n v="40"/>
    <x v="0"/>
  </r>
  <r>
    <x v="9"/>
    <x v="0"/>
    <x v="1"/>
    <n v="70"/>
    <s v="134"/>
    <x v="0"/>
    <x v="0"/>
    <s v="82"/>
    <n v="40"/>
    <n v="209"/>
    <n v="209"/>
    <x v="0"/>
    <n v="40"/>
    <x v="0"/>
  </r>
  <r>
    <x v="7"/>
    <x v="0"/>
    <x v="1"/>
    <n v="88"/>
    <n v="118.5"/>
    <x v="0"/>
    <x v="0"/>
    <s v="82"/>
    <n v="40"/>
    <n v="222"/>
    <n v="222"/>
    <x v="0"/>
    <n v="40"/>
    <x v="0"/>
  </r>
  <r>
    <x v="9"/>
    <x v="0"/>
    <x v="1"/>
    <n v="73"/>
    <s v="131"/>
    <x v="0"/>
    <x v="0"/>
    <s v="82"/>
    <n v="40"/>
    <n v="207"/>
    <n v="207"/>
    <x v="0"/>
    <n v="40"/>
    <x v="0"/>
  </r>
  <r>
    <x v="20"/>
    <x v="0"/>
    <x v="1"/>
    <n v="95"/>
    <s v="126"/>
    <x v="0"/>
    <x v="0"/>
    <s v="82"/>
    <n v="40"/>
    <n v="206"/>
    <n v="206"/>
    <x v="0"/>
    <n v="40"/>
    <x v="0"/>
  </r>
  <r>
    <x v="27"/>
    <x v="0"/>
    <x v="1"/>
    <n v="85"/>
    <s v="119"/>
    <x v="0"/>
    <x v="0"/>
    <s v="82"/>
    <n v="40"/>
    <n v="264"/>
    <n v="264"/>
    <x v="0"/>
    <n v="40"/>
    <x v="0"/>
  </r>
  <r>
    <x v="12"/>
    <x v="0"/>
    <x v="1"/>
    <n v="60"/>
    <s v="107"/>
    <x v="0"/>
    <x v="0"/>
    <s v="82"/>
    <n v="40"/>
    <n v="165"/>
    <n v="165"/>
    <x v="1"/>
    <n v="40"/>
    <x v="1"/>
  </r>
  <r>
    <x v="0"/>
    <x v="0"/>
    <x v="1"/>
    <n v="65"/>
    <s v="114"/>
    <x v="0"/>
    <x v="0"/>
    <s v="82"/>
    <n v="40"/>
    <n v="250"/>
    <n v="250"/>
    <x v="0"/>
    <n v="40"/>
    <x v="0"/>
  </r>
  <r>
    <x v="0"/>
    <x v="0"/>
    <x v="1"/>
    <n v="75"/>
    <s v="152"/>
    <x v="1"/>
    <x v="1"/>
    <s v="82"/>
    <n v="40"/>
    <n v="245"/>
    <n v="245"/>
    <x v="0"/>
    <n v="40"/>
    <x v="0"/>
  </r>
  <r>
    <x v="18"/>
    <x v="0"/>
    <x v="1"/>
    <n v="72"/>
    <s v="125"/>
    <x v="0"/>
    <x v="0"/>
    <s v="86"/>
    <n v="40"/>
    <n v="232"/>
    <n v="232"/>
    <x v="0"/>
    <n v="40"/>
    <x v="0"/>
  </r>
  <r>
    <x v="5"/>
    <x v="0"/>
    <x v="1"/>
    <n v="100"/>
    <s v="135"/>
    <x v="0"/>
    <x v="0"/>
    <s v="86"/>
    <n v="40"/>
    <n v="212"/>
    <n v="212"/>
    <x v="0"/>
    <n v="40"/>
    <x v="0"/>
  </r>
  <r>
    <x v="0"/>
    <x v="0"/>
    <x v="1"/>
    <n v="75"/>
    <s v="145"/>
    <x v="1"/>
    <x v="1"/>
    <s v="90"/>
    <n v="40"/>
    <n v="230"/>
    <n v="230"/>
    <x v="0"/>
    <n v="40"/>
    <x v="0"/>
  </r>
  <r>
    <x v="3"/>
    <x v="0"/>
    <x v="1"/>
    <n v="70"/>
    <s v="129"/>
    <x v="0"/>
    <x v="0"/>
    <s v="90"/>
    <n v="40"/>
    <n v="218"/>
    <n v="218"/>
    <x v="0"/>
    <n v="40"/>
    <x v="0"/>
  </r>
  <r>
    <x v="18"/>
    <x v="0"/>
    <x v="1"/>
    <n v="90"/>
    <s v="130"/>
    <x v="0"/>
    <x v="0"/>
    <s v="90"/>
    <n v="40"/>
    <n v="189"/>
    <n v="189"/>
    <x v="1"/>
    <n v="40"/>
    <x v="1"/>
  </r>
  <r>
    <x v="17"/>
    <x v="0"/>
    <x v="1"/>
    <n v="87"/>
    <n v="124.5"/>
    <x v="0"/>
    <x v="0"/>
    <s v="86.5"/>
    <n v="40"/>
    <n v="242"/>
    <n v="242"/>
    <x v="0"/>
    <n v="40"/>
    <x v="0"/>
  </r>
  <r>
    <x v="7"/>
    <x v="0"/>
    <x v="1"/>
    <n v="79"/>
    <s v="119"/>
    <x v="0"/>
    <x v="0"/>
    <s v="67"/>
    <n v="40"/>
    <n v="167"/>
    <n v="167"/>
    <x v="1"/>
    <n v="40"/>
    <x v="1"/>
  </r>
  <r>
    <x v="29"/>
    <x v="0"/>
    <x v="1"/>
    <n v="65"/>
    <n v="127.5"/>
    <x v="0"/>
    <x v="0"/>
    <s v="75"/>
    <n v="40"/>
    <n v="260"/>
    <n v="260"/>
    <x v="0"/>
    <n v="40"/>
    <x v="0"/>
  </r>
  <r>
    <x v="17"/>
    <x v="0"/>
    <x v="1"/>
    <n v="60"/>
    <s v="114"/>
    <x v="0"/>
    <x v="0"/>
    <s v="79"/>
    <n v="40"/>
    <n v="313"/>
    <n v="313"/>
    <x v="0"/>
    <n v="40"/>
    <x v="0"/>
  </r>
  <r>
    <x v="17"/>
    <x v="0"/>
    <x v="1"/>
    <n v="53"/>
    <s v="126"/>
    <x v="0"/>
    <x v="0"/>
    <s v="79"/>
    <n v="40"/>
    <n v="224"/>
    <n v="224"/>
    <x v="0"/>
    <n v="40"/>
    <x v="0"/>
  </r>
  <r>
    <x v="18"/>
    <x v="0"/>
    <x v="1"/>
    <n v="75"/>
    <n v="150.5"/>
    <x v="1"/>
    <x v="1"/>
    <s v="87"/>
    <n v="40"/>
    <n v="158"/>
    <n v="158"/>
    <x v="1"/>
    <n v="40"/>
    <x v="1"/>
  </r>
  <r>
    <x v="5"/>
    <x v="0"/>
    <x v="1"/>
    <n v="75"/>
    <s v="137"/>
    <x v="0"/>
    <x v="0"/>
    <s v="87"/>
    <n v="40"/>
    <n v="188"/>
    <n v="188"/>
    <x v="1"/>
    <n v="40"/>
    <x v="1"/>
  </r>
  <r>
    <x v="34"/>
    <x v="1"/>
    <x v="1"/>
    <n v="85"/>
    <s v="144"/>
    <x v="1"/>
    <x v="1"/>
    <s v="91"/>
    <n v="40"/>
    <n v="221"/>
    <n v="221"/>
    <x v="0"/>
    <n v="40"/>
    <x v="0"/>
  </r>
  <r>
    <x v="30"/>
    <x v="0"/>
    <x v="1"/>
    <n v="85"/>
    <s v="162"/>
    <x v="1"/>
    <x v="1"/>
    <s v="91"/>
    <n v="40"/>
    <n v="243"/>
    <n v="243"/>
    <x v="0"/>
    <n v="40"/>
    <x v="0"/>
  </r>
  <r>
    <x v="12"/>
    <x v="0"/>
    <x v="1"/>
    <n v="88"/>
    <s v="154"/>
    <x v="1"/>
    <x v="1"/>
    <s v="91"/>
    <n v="40"/>
    <n v="210"/>
    <n v="210"/>
    <x v="0"/>
    <n v="40"/>
    <x v="0"/>
  </r>
  <r>
    <x v="23"/>
    <x v="0"/>
    <x v="1"/>
    <n v="67"/>
    <s v="149"/>
    <x v="1"/>
    <x v="1"/>
    <s v="95"/>
    <n v="40"/>
    <n v="230"/>
    <n v="230"/>
    <x v="0"/>
    <n v="40"/>
    <x v="0"/>
  </r>
  <r>
    <x v="2"/>
    <x v="0"/>
    <x v="1"/>
    <n v="85"/>
    <s v="171"/>
    <x v="1"/>
    <x v="1"/>
    <s v="95"/>
    <n v="40"/>
    <n v="231"/>
    <n v="231"/>
    <x v="0"/>
    <n v="40"/>
    <x v="0"/>
  </r>
  <r>
    <x v="18"/>
    <x v="0"/>
    <x v="1"/>
    <n v="68"/>
    <s v="147"/>
    <x v="1"/>
    <x v="1"/>
    <s v="103"/>
    <n v="40"/>
    <n v="262"/>
    <n v="262"/>
    <x v="0"/>
    <n v="40"/>
    <x v="0"/>
  </r>
  <r>
    <x v="19"/>
    <x v="0"/>
    <x v="1"/>
    <n v="67"/>
    <s v="103"/>
    <x v="0"/>
    <x v="0"/>
    <s v="67.5"/>
    <n v="40"/>
    <n v="200"/>
    <n v="200"/>
    <x v="0"/>
    <n v="40"/>
    <x v="0"/>
  </r>
  <r>
    <x v="15"/>
    <x v="0"/>
    <x v="1"/>
    <n v="92"/>
    <s v="154"/>
    <x v="1"/>
    <x v="1"/>
    <s v="95.5"/>
    <n v="40"/>
    <n v="245"/>
    <n v="245"/>
    <x v="0"/>
    <n v="40"/>
    <x v="0"/>
  </r>
  <r>
    <x v="28"/>
    <x v="0"/>
    <x v="1"/>
    <n v="72"/>
    <s v="110"/>
    <x v="0"/>
    <x v="0"/>
    <s v="68"/>
    <n v="43"/>
    <n v="217"/>
    <n v="217"/>
    <x v="0"/>
    <n v="43"/>
    <x v="0"/>
  </r>
  <r>
    <x v="10"/>
    <x v="0"/>
    <x v="1"/>
    <n v="62"/>
    <s v="126"/>
    <x v="0"/>
    <x v="0"/>
    <s v="72"/>
    <n v="43"/>
    <n v="238"/>
    <n v="238"/>
    <x v="0"/>
    <n v="43"/>
    <x v="0"/>
  </r>
  <r>
    <x v="13"/>
    <x v="1"/>
    <x v="1"/>
    <n v="82"/>
    <s v="106"/>
    <x v="0"/>
    <x v="0"/>
    <s v="72"/>
    <n v="43"/>
    <n v="224"/>
    <n v="224"/>
    <x v="0"/>
    <n v="43"/>
    <x v="0"/>
  </r>
  <r>
    <x v="5"/>
    <x v="0"/>
    <x v="1"/>
    <n v="85"/>
    <s v="122"/>
    <x v="0"/>
    <x v="0"/>
    <s v="76"/>
    <n v="43"/>
    <n v="215"/>
    <n v="215"/>
    <x v="0"/>
    <n v="43"/>
    <x v="0"/>
  </r>
  <r>
    <x v="6"/>
    <x v="1"/>
    <x v="1"/>
    <n v="65"/>
    <s v="118"/>
    <x v="0"/>
    <x v="0"/>
    <s v="76"/>
    <n v="43"/>
    <n v="167"/>
    <n v="167"/>
    <x v="1"/>
    <n v="43"/>
    <x v="1"/>
  </r>
  <r>
    <x v="27"/>
    <x v="0"/>
    <x v="1"/>
    <n v="65"/>
    <n v="126.5"/>
    <x v="0"/>
    <x v="0"/>
    <s v="80"/>
    <n v="43"/>
    <n v="207"/>
    <n v="207"/>
    <x v="0"/>
    <n v="43"/>
    <x v="0"/>
  </r>
  <r>
    <x v="34"/>
    <x v="0"/>
    <x v="1"/>
    <n v="68"/>
    <s v="126"/>
    <x v="0"/>
    <x v="0"/>
    <s v="84"/>
    <n v="43"/>
    <n v="227"/>
    <n v="227"/>
    <x v="0"/>
    <n v="43"/>
    <x v="0"/>
  </r>
  <r>
    <x v="13"/>
    <x v="0"/>
    <x v="1"/>
    <n v="95"/>
    <s v="129"/>
    <x v="0"/>
    <x v="0"/>
    <s v="88"/>
    <n v="43"/>
    <n v="238"/>
    <n v="238"/>
    <x v="0"/>
    <n v="43"/>
    <x v="0"/>
  </r>
  <r>
    <x v="27"/>
    <x v="0"/>
    <x v="1"/>
    <n v="110"/>
    <s v="140"/>
    <x v="1"/>
    <x v="1"/>
    <s v="88"/>
    <n v="43"/>
    <n v="176"/>
    <n v="176"/>
    <x v="1"/>
    <n v="43"/>
    <x v="1"/>
  </r>
  <r>
    <x v="12"/>
    <x v="0"/>
    <x v="1"/>
    <n v="103"/>
    <s v="145"/>
    <x v="1"/>
    <x v="1"/>
    <s v="88"/>
    <n v="43"/>
    <n v="272"/>
    <n v="272"/>
    <x v="0"/>
    <n v="43"/>
    <x v="0"/>
  </r>
  <r>
    <x v="11"/>
    <x v="0"/>
    <x v="1"/>
    <n v="84"/>
    <s v="144"/>
    <x v="1"/>
    <x v="1"/>
    <s v="88"/>
    <n v="43"/>
    <n v="209"/>
    <n v="209"/>
    <x v="0"/>
    <n v="43"/>
    <x v="0"/>
  </r>
  <r>
    <x v="0"/>
    <x v="0"/>
    <x v="1"/>
    <n v="90"/>
    <s v="135"/>
    <x v="0"/>
    <x v="0"/>
    <s v="92"/>
    <n v="43"/>
    <n v="243"/>
    <n v="243"/>
    <x v="0"/>
    <n v="43"/>
    <x v="0"/>
  </r>
  <r>
    <x v="10"/>
    <x v="0"/>
    <x v="1"/>
    <n v="82"/>
    <n v="142.5"/>
    <x v="1"/>
    <x v="1"/>
    <s v="100"/>
    <n v="43"/>
    <n v="193"/>
    <n v="193"/>
    <x v="1"/>
    <n v="43"/>
    <x v="1"/>
  </r>
  <r>
    <x v="9"/>
    <x v="0"/>
    <x v="1"/>
    <n v="67"/>
    <n v="177.5"/>
    <x v="1"/>
    <x v="1"/>
    <s v="100"/>
    <n v="43"/>
    <n v="291"/>
    <n v="291"/>
    <x v="0"/>
    <n v="43"/>
    <x v="0"/>
  </r>
  <r>
    <x v="12"/>
    <x v="0"/>
    <x v="1"/>
    <n v="67"/>
    <s v="105"/>
    <x v="0"/>
    <x v="0"/>
    <s v="72.5"/>
    <n v="43"/>
    <n v="237"/>
    <n v="237"/>
    <x v="0"/>
    <n v="43"/>
    <x v="0"/>
  </r>
  <r>
    <x v="32"/>
    <x v="0"/>
    <x v="1"/>
    <n v="90"/>
    <n v="126.5"/>
    <x v="0"/>
    <x v="0"/>
    <s v="92.5"/>
    <n v="43"/>
    <n v="255"/>
    <n v="255"/>
    <x v="0"/>
    <n v="43"/>
    <x v="0"/>
  </r>
  <r>
    <x v="0"/>
    <x v="0"/>
    <x v="1"/>
    <n v="72"/>
    <s v="145"/>
    <x v="1"/>
    <x v="1"/>
    <s v="92.5"/>
    <n v="43"/>
    <n v="288"/>
    <n v="288"/>
    <x v="0"/>
    <n v="43"/>
    <x v="0"/>
  </r>
  <r>
    <x v="19"/>
    <x v="1"/>
    <x v="1"/>
    <n v="95"/>
    <s v="124"/>
    <x v="0"/>
    <x v="0"/>
    <s v="73"/>
    <n v="43"/>
    <n v="201"/>
    <n v="201"/>
    <x v="0"/>
    <n v="43"/>
    <x v="0"/>
  </r>
  <r>
    <x v="30"/>
    <x v="0"/>
    <x v="1"/>
    <n v="96"/>
    <s v="117"/>
    <x v="0"/>
    <x v="0"/>
    <s v="73"/>
    <n v="43"/>
    <n v="162"/>
    <n v="162"/>
    <x v="1"/>
    <n v="43"/>
    <x v="1"/>
  </r>
  <r>
    <x v="34"/>
    <x v="1"/>
    <x v="1"/>
    <n v="72"/>
    <n v="132.5"/>
    <x v="0"/>
    <x v="0"/>
    <s v="85"/>
    <n v="43"/>
    <n v="252"/>
    <n v="252"/>
    <x v="0"/>
    <n v="43"/>
    <x v="0"/>
  </r>
  <r>
    <x v="15"/>
    <x v="0"/>
    <x v="1"/>
    <n v="68"/>
    <s v="129"/>
    <x v="0"/>
    <x v="0"/>
    <s v="85"/>
    <n v="43"/>
    <n v="265"/>
    <n v="265"/>
    <x v="0"/>
    <n v="43"/>
    <x v="0"/>
  </r>
  <r>
    <x v="1"/>
    <x v="0"/>
    <x v="1"/>
    <n v="83"/>
    <n v="137.5"/>
    <x v="0"/>
    <x v="0"/>
    <s v="85"/>
    <n v="43"/>
    <n v="216"/>
    <n v="216"/>
    <x v="0"/>
    <n v="43"/>
    <x v="0"/>
  </r>
  <r>
    <x v="12"/>
    <x v="0"/>
    <x v="1"/>
    <n v="100"/>
    <s v="125"/>
    <x v="0"/>
    <x v="0"/>
    <s v="89"/>
    <n v="43"/>
    <n v="259"/>
    <n v="259"/>
    <x v="0"/>
    <n v="43"/>
    <x v="0"/>
  </r>
  <r>
    <x v="13"/>
    <x v="0"/>
    <x v="1"/>
    <n v="75"/>
    <s v="135"/>
    <x v="0"/>
    <x v="0"/>
    <s v="93"/>
    <n v="43"/>
    <n v="258"/>
    <n v="258"/>
    <x v="0"/>
    <n v="43"/>
    <x v="0"/>
  </r>
  <r>
    <x v="10"/>
    <x v="0"/>
    <x v="1"/>
    <n v="72"/>
    <s v="176"/>
    <x v="1"/>
    <x v="1"/>
    <s v="109"/>
    <n v="43"/>
    <n v="246"/>
    <n v="246"/>
    <x v="0"/>
    <n v="43"/>
    <x v="0"/>
  </r>
  <r>
    <x v="5"/>
    <x v="0"/>
    <x v="1"/>
    <n v="75"/>
    <s v="115"/>
    <x v="0"/>
    <x v="0"/>
    <s v="85.5"/>
    <n v="43"/>
    <n v="226"/>
    <n v="226"/>
    <x v="0"/>
    <n v="43"/>
    <x v="0"/>
  </r>
  <r>
    <x v="30"/>
    <x v="0"/>
    <x v="1"/>
    <n v="65"/>
    <n v="132.5"/>
    <x v="0"/>
    <x v="0"/>
    <s v="66"/>
    <n v="43"/>
    <n v="207"/>
    <n v="207"/>
    <x v="0"/>
    <n v="43"/>
    <x v="0"/>
  </r>
  <r>
    <x v="12"/>
    <x v="1"/>
    <x v="1"/>
    <n v="75"/>
    <s v="121"/>
    <x v="0"/>
    <x v="0"/>
    <s v="78"/>
    <n v="43"/>
    <n v="262"/>
    <n v="262"/>
    <x v="0"/>
    <n v="43"/>
    <x v="0"/>
  </r>
  <r>
    <x v="3"/>
    <x v="0"/>
    <x v="1"/>
    <n v="85"/>
    <s v="108"/>
    <x v="0"/>
    <x v="0"/>
    <s v="78"/>
    <n v="43"/>
    <n v="226"/>
    <n v="226"/>
    <x v="0"/>
    <n v="43"/>
    <x v="0"/>
  </r>
  <r>
    <x v="28"/>
    <x v="0"/>
    <x v="1"/>
    <n v="70"/>
    <s v="127"/>
    <x v="0"/>
    <x v="0"/>
    <s v="82"/>
    <n v="43"/>
    <n v="230"/>
    <n v="230"/>
    <x v="0"/>
    <n v="43"/>
    <x v="0"/>
  </r>
  <r>
    <x v="28"/>
    <x v="0"/>
    <x v="1"/>
    <n v="66"/>
    <s v="172"/>
    <x v="1"/>
    <x v="1"/>
    <s v="82"/>
    <n v="43"/>
    <n v="253"/>
    <n v="253"/>
    <x v="0"/>
    <n v="43"/>
    <x v="0"/>
  </r>
  <r>
    <x v="17"/>
    <x v="0"/>
    <x v="1"/>
    <n v="100"/>
    <s v="124"/>
    <x v="0"/>
    <x v="0"/>
    <s v="86"/>
    <n v="43"/>
    <n v="252"/>
    <n v="252"/>
    <x v="0"/>
    <n v="43"/>
    <x v="0"/>
  </r>
  <r>
    <x v="11"/>
    <x v="0"/>
    <x v="1"/>
    <n v="62"/>
    <s v="116"/>
    <x v="0"/>
    <x v="0"/>
    <s v="86"/>
    <n v="43"/>
    <n v="176"/>
    <n v="176"/>
    <x v="1"/>
    <n v="43"/>
    <x v="1"/>
  </r>
  <r>
    <x v="17"/>
    <x v="0"/>
    <x v="1"/>
    <n v="85"/>
    <s v="152"/>
    <x v="1"/>
    <x v="1"/>
    <s v="90"/>
    <n v="43"/>
    <n v="274"/>
    <n v="274"/>
    <x v="0"/>
    <n v="43"/>
    <x v="0"/>
  </r>
  <r>
    <x v="13"/>
    <x v="0"/>
    <x v="1"/>
    <n v="85"/>
    <s v="138"/>
    <x v="0"/>
    <x v="0"/>
    <s v="90"/>
    <n v="43"/>
    <n v="290"/>
    <n v="290"/>
    <x v="0"/>
    <n v="43"/>
    <x v="0"/>
  </r>
  <r>
    <x v="15"/>
    <x v="0"/>
    <x v="1"/>
    <n v="110"/>
    <s v="130"/>
    <x v="0"/>
    <x v="0"/>
    <s v="94"/>
    <n v="43"/>
    <n v="170"/>
    <n v="170"/>
    <x v="1"/>
    <n v="43"/>
    <x v="1"/>
  </r>
  <r>
    <x v="17"/>
    <x v="1"/>
    <x v="1"/>
    <n v="100"/>
    <s v="199"/>
    <x v="1"/>
    <x v="1"/>
    <s v="106"/>
    <n v="43"/>
    <n v="306"/>
    <n v="306"/>
    <x v="0"/>
    <n v="43"/>
    <x v="0"/>
  </r>
  <r>
    <x v="34"/>
    <x v="0"/>
    <x v="1"/>
    <n v="72"/>
    <s v="182"/>
    <x v="1"/>
    <x v="1"/>
    <s v="110"/>
    <n v="43"/>
    <n v="237"/>
    <n v="237"/>
    <x v="0"/>
    <n v="43"/>
    <x v="0"/>
  </r>
  <r>
    <x v="4"/>
    <x v="1"/>
    <x v="1"/>
    <n v="100"/>
    <n v="207.5"/>
    <x v="1"/>
    <x v="1"/>
    <s v="118"/>
    <n v="43"/>
    <n v="283"/>
    <n v="283"/>
    <x v="0"/>
    <n v="43"/>
    <x v="0"/>
  </r>
  <r>
    <x v="18"/>
    <x v="0"/>
    <x v="1"/>
    <n v="77"/>
    <s v="127"/>
    <x v="0"/>
    <x v="0"/>
    <s v="82.5"/>
    <n v="43"/>
    <n v="275"/>
    <n v="275"/>
    <x v="0"/>
    <n v="43"/>
    <x v="0"/>
  </r>
  <r>
    <x v="4"/>
    <x v="0"/>
    <x v="1"/>
    <n v="87"/>
    <s v="134"/>
    <x v="0"/>
    <x v="0"/>
    <s v="90.5"/>
    <n v="43"/>
    <n v="185"/>
    <n v="185"/>
    <x v="1"/>
    <n v="43"/>
    <x v="1"/>
  </r>
  <r>
    <x v="13"/>
    <x v="0"/>
    <x v="1"/>
    <n v="78"/>
    <s v="112"/>
    <x v="0"/>
    <x v="0"/>
    <s v="67"/>
    <n v="43"/>
    <n v="325"/>
    <n v="325"/>
    <x v="0"/>
    <n v="43"/>
    <x v="0"/>
  </r>
  <r>
    <x v="1"/>
    <x v="0"/>
    <x v="1"/>
    <n v="77"/>
    <n v="139.5"/>
    <x v="0"/>
    <x v="0"/>
    <s v="75"/>
    <n v="43"/>
    <n v="191"/>
    <n v="191"/>
    <x v="1"/>
    <n v="43"/>
    <x v="1"/>
  </r>
  <r>
    <x v="10"/>
    <x v="0"/>
    <x v="1"/>
    <n v="82"/>
    <s v="119"/>
    <x v="0"/>
    <x v="0"/>
    <s v="75"/>
    <n v="43"/>
    <n v="220"/>
    <n v="220"/>
    <x v="0"/>
    <n v="43"/>
    <x v="0"/>
  </r>
  <r>
    <x v="29"/>
    <x v="0"/>
    <x v="1"/>
    <n v="80"/>
    <n v="107.5"/>
    <x v="0"/>
    <x v="0"/>
    <s v="75"/>
    <n v="43"/>
    <n v="217"/>
    <n v="217"/>
    <x v="0"/>
    <n v="43"/>
    <x v="0"/>
  </r>
  <r>
    <x v="5"/>
    <x v="0"/>
    <x v="1"/>
    <n v="88"/>
    <s v="126"/>
    <x v="0"/>
    <x v="0"/>
    <s v="79"/>
    <n v="43"/>
    <n v="240"/>
    <n v="240"/>
    <x v="0"/>
    <n v="43"/>
    <x v="0"/>
  </r>
  <r>
    <x v="3"/>
    <x v="0"/>
    <x v="1"/>
    <n v="80"/>
    <s v="128"/>
    <x v="0"/>
    <x v="0"/>
    <s v="83"/>
    <n v="43"/>
    <n v="272"/>
    <n v="272"/>
    <x v="0"/>
    <n v="43"/>
    <x v="0"/>
  </r>
  <r>
    <x v="12"/>
    <x v="0"/>
    <x v="1"/>
    <n v="75"/>
    <n v="116.5"/>
    <x v="0"/>
    <x v="0"/>
    <s v="87"/>
    <n v="43"/>
    <n v="270"/>
    <n v="270"/>
    <x v="0"/>
    <n v="43"/>
    <x v="0"/>
  </r>
  <r>
    <x v="17"/>
    <x v="0"/>
    <x v="1"/>
    <n v="75"/>
    <s v="125"/>
    <x v="0"/>
    <x v="0"/>
    <s v="87"/>
    <n v="43"/>
    <n v="249"/>
    <n v="249"/>
    <x v="0"/>
    <n v="43"/>
    <x v="0"/>
  </r>
  <r>
    <x v="13"/>
    <x v="0"/>
    <x v="1"/>
    <n v="72"/>
    <s v="138"/>
    <x v="0"/>
    <x v="0"/>
    <s v="91"/>
    <n v="43"/>
    <n v="216"/>
    <n v="216"/>
    <x v="0"/>
    <n v="43"/>
    <x v="0"/>
  </r>
  <r>
    <x v="13"/>
    <x v="1"/>
    <x v="1"/>
    <n v="95"/>
    <s v="138"/>
    <x v="0"/>
    <x v="0"/>
    <s v="99"/>
    <n v="43"/>
    <n v="226"/>
    <n v="226"/>
    <x v="0"/>
    <n v="43"/>
    <x v="0"/>
  </r>
  <r>
    <x v="11"/>
    <x v="0"/>
    <x v="1"/>
    <n v="95"/>
    <n v="162.5"/>
    <x v="1"/>
    <x v="1"/>
    <s v="87.5"/>
    <n v="43"/>
    <n v="210"/>
    <n v="210"/>
    <x v="0"/>
    <n v="43"/>
    <x v="0"/>
  </r>
  <r>
    <x v="14"/>
    <x v="0"/>
    <x v="1"/>
    <n v="80"/>
    <n v="128.5"/>
    <x v="0"/>
    <x v="0"/>
    <s v="87.5"/>
    <n v="43"/>
    <n v="240"/>
    <n v="240"/>
    <x v="0"/>
    <n v="43"/>
    <x v="0"/>
  </r>
  <r>
    <x v="12"/>
    <x v="0"/>
    <x v="1"/>
    <n v="75"/>
    <n v="112.5"/>
    <x v="0"/>
    <x v="0"/>
    <s v="65"/>
    <n v="45"/>
    <n v="209"/>
    <n v="209"/>
    <x v="0"/>
    <n v="45"/>
    <x v="0"/>
  </r>
  <r>
    <x v="8"/>
    <x v="0"/>
    <x v="1"/>
    <n v="72"/>
    <s v="134"/>
    <x v="0"/>
    <x v="0"/>
    <s v="89"/>
    <n v="45"/>
    <n v="345"/>
    <n v="345"/>
    <x v="0"/>
    <n v="45"/>
    <x v="0"/>
  </r>
  <r>
    <x v="5"/>
    <x v="0"/>
    <x v="1"/>
    <n v="76"/>
    <s v="126"/>
    <x v="0"/>
    <x v="0"/>
    <s v="82"/>
    <n v="45"/>
    <n v="201"/>
    <n v="201"/>
    <x v="0"/>
    <n v="45"/>
    <x v="0"/>
  </r>
  <r>
    <x v="34"/>
    <x v="0"/>
    <x v="1"/>
    <n v="82"/>
    <s v="145"/>
    <x v="1"/>
    <x v="1"/>
    <s v="89"/>
    <n v="50"/>
    <n v="217"/>
    <n v="217"/>
    <x v="0"/>
    <n v="50"/>
    <x v="0"/>
  </r>
  <r>
    <x v="15"/>
    <x v="0"/>
    <x v="1"/>
    <n v="70"/>
    <s v="120"/>
    <x v="0"/>
    <x v="0"/>
    <s v="74"/>
    <n v="50"/>
    <n v="300"/>
    <n v="300"/>
    <x v="0"/>
    <n v="50"/>
    <x v="0"/>
  </r>
  <r>
    <x v="27"/>
    <x v="0"/>
    <x v="1"/>
    <n v="80"/>
    <n v="125.5"/>
    <x v="0"/>
    <x v="0"/>
    <s v="94"/>
    <n v="50"/>
    <n v="335"/>
    <n v="335"/>
    <x v="0"/>
    <n v="50"/>
    <x v="0"/>
  </r>
  <r>
    <x v="10"/>
    <x v="0"/>
    <x v="1"/>
    <n v="72"/>
    <s v="127"/>
    <x v="0"/>
    <x v="0"/>
    <s v="82.5"/>
    <n v="50"/>
    <n v="306"/>
    <n v="306"/>
    <x v="0"/>
    <n v="50"/>
    <x v="0"/>
  </r>
  <r>
    <x v="7"/>
    <x v="0"/>
    <x v="1"/>
    <n v="70"/>
    <s v="156"/>
    <x v="1"/>
    <x v="1"/>
    <s v="91"/>
    <n v="50"/>
    <n v="252"/>
    <n v="252"/>
    <x v="0"/>
    <n v="50"/>
    <x v="0"/>
  </r>
  <r>
    <x v="24"/>
    <x v="0"/>
    <x v="1"/>
    <n v="72"/>
    <s v="170"/>
    <x v="1"/>
    <x v="1"/>
    <s v="100"/>
    <n v="60"/>
    <n v="261"/>
    <n v="261"/>
    <x v="0"/>
    <n v="60"/>
    <x v="0"/>
  </r>
  <r>
    <x v="9"/>
    <x v="0"/>
    <x v="1"/>
    <n v="59"/>
    <s v="112"/>
    <x v="0"/>
    <x v="0"/>
    <s v="65"/>
    <n v="60"/>
    <n v="215"/>
    <n v="215"/>
    <x v="0"/>
    <n v="60"/>
    <x v="0"/>
  </r>
  <r>
    <x v="11"/>
    <x v="0"/>
    <x v="1"/>
    <n v="80"/>
    <s v="136"/>
    <x v="0"/>
    <x v="0"/>
    <s v="81"/>
    <n v="60"/>
    <n v="232"/>
    <n v="232"/>
    <x v="0"/>
    <n v="60"/>
    <x v="0"/>
  </r>
  <r>
    <x v="2"/>
    <x v="0"/>
    <x v="1"/>
    <n v="75"/>
    <s v="150"/>
    <x v="1"/>
    <x v="1"/>
    <s v="97"/>
    <n v="60"/>
    <n v="250"/>
    <n v="250"/>
    <x v="0"/>
    <n v="60"/>
    <x v="0"/>
  </r>
  <r>
    <x v="30"/>
    <x v="0"/>
    <x v="1"/>
    <n v="70"/>
    <n v="153.5"/>
    <x v="1"/>
    <x v="1"/>
    <s v="105"/>
    <n v="60"/>
    <n v="298"/>
    <n v="298"/>
    <x v="0"/>
    <n v="60"/>
    <x v="0"/>
  </r>
  <r>
    <x v="11"/>
    <x v="0"/>
    <x v="1"/>
    <n v="70"/>
    <s v="104"/>
    <x v="0"/>
    <x v="0"/>
    <s v="73.5"/>
    <n v="60"/>
    <n v="252"/>
    <n v="252"/>
    <x v="0"/>
    <n v="60"/>
    <x v="0"/>
  </r>
  <r>
    <x v="12"/>
    <x v="0"/>
    <x v="1"/>
    <n v="70"/>
    <s v="121"/>
    <x v="0"/>
    <x v="0"/>
    <s v="82"/>
    <n v="60"/>
    <n v="285"/>
    <n v="285"/>
    <x v="0"/>
    <n v="60"/>
    <x v="0"/>
  </r>
  <r>
    <x v="6"/>
    <x v="0"/>
    <x v="1"/>
    <n v="88"/>
    <n v="122.5"/>
    <x v="0"/>
    <x v="0"/>
    <s v="82.5"/>
    <n v="60"/>
    <n v="254"/>
    <n v="254"/>
    <x v="0"/>
    <n v="60"/>
    <x v="0"/>
  </r>
  <r>
    <x v="7"/>
    <x v="0"/>
    <x v="1"/>
    <n v="70"/>
    <s v="123"/>
    <x v="0"/>
    <x v="0"/>
    <s v="75"/>
    <n v="60"/>
    <n v="213"/>
    <n v="213"/>
    <x v="0"/>
    <n v="60"/>
    <x v="0"/>
  </r>
  <r>
    <x v="14"/>
    <x v="0"/>
    <x v="1"/>
    <n v="70"/>
    <s v="125"/>
    <x v="0"/>
    <x v="0"/>
    <s v="79"/>
    <n v="60"/>
    <n v="246"/>
    <n v="246"/>
    <x v="0"/>
    <n v="60"/>
    <x v="0"/>
  </r>
  <r>
    <x v="32"/>
    <x v="0"/>
    <x v="1"/>
    <n v="85"/>
    <s v="134"/>
    <x v="0"/>
    <x v="0"/>
    <s v="95"/>
    <n v="60"/>
    <n v="340"/>
    <n v="340"/>
    <x v="0"/>
    <n v="60"/>
    <x v="0"/>
  </r>
  <r>
    <x v="13"/>
    <x v="0"/>
    <x v="1"/>
    <n v="98"/>
    <s v="132"/>
    <x v="0"/>
    <x v="0"/>
    <s v="86"/>
    <n v="70"/>
    <n v="210"/>
    <n v="210"/>
    <x v="0"/>
    <n v="70"/>
    <x v="0"/>
  </r>
  <r>
    <x v="39"/>
    <x v="2"/>
    <x v="2"/>
    <m/>
    <m/>
    <x v="2"/>
    <x v="2"/>
    <m/>
    <m/>
    <m/>
    <m/>
    <x v="2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1">
  <r>
    <x v="0"/>
    <s v="male"/>
    <s v="no"/>
    <n v="95"/>
    <n v="0"/>
    <x v="0"/>
    <s v="110"/>
    <n v="0"/>
    <x v="0"/>
    <s v="72"/>
    <x v="0"/>
    <n v="219"/>
    <n v="219"/>
    <n v="1"/>
    <x v="0"/>
    <s v="si"/>
  </r>
  <r>
    <x v="1"/>
    <s v="male"/>
    <s v="no"/>
    <n v="64"/>
    <n v="0"/>
    <x v="0"/>
    <s v="121"/>
    <n v="0"/>
    <x v="0"/>
    <s v="72"/>
    <x v="0"/>
    <n v="248"/>
    <n v="248"/>
    <n v="1"/>
    <x v="0"/>
    <s v="si"/>
  </r>
  <r>
    <x v="2"/>
    <s v="male"/>
    <s v="no"/>
    <n v="81"/>
    <n v="0"/>
    <x v="0"/>
    <n v="127.5"/>
    <n v="0"/>
    <x v="0"/>
    <s v="76"/>
    <x v="0"/>
    <n v="235"/>
    <n v="235"/>
    <n v="1"/>
    <x v="0"/>
    <s v="si"/>
  </r>
  <r>
    <x v="3"/>
    <s v="male"/>
    <s v="no"/>
    <n v="90"/>
    <n v="0"/>
    <x v="0"/>
    <n v="122.5"/>
    <n v="0"/>
    <x v="0"/>
    <s v="80"/>
    <x v="0"/>
    <n v="225"/>
    <n v="225"/>
    <n v="1"/>
    <x v="0"/>
    <s v="si"/>
  </r>
  <r>
    <x v="3"/>
    <s v="male"/>
    <s v="no"/>
    <n v="62"/>
    <n v="0"/>
    <x v="0"/>
    <s v="119"/>
    <n v="0"/>
    <x v="0"/>
    <s v="80"/>
    <x v="0"/>
    <n v="226"/>
    <n v="226"/>
    <n v="1"/>
    <x v="0"/>
    <s v="si"/>
  </r>
  <r>
    <x v="4"/>
    <s v="male"/>
    <s v="no"/>
    <n v="62"/>
    <n v="0"/>
    <x v="0"/>
    <n v="107.5"/>
    <n v="0"/>
    <x v="0"/>
    <s v="72.5"/>
    <x v="0"/>
    <n v="223"/>
    <n v="223"/>
    <n v="1"/>
    <x v="0"/>
    <s v="si"/>
  </r>
  <r>
    <x v="5"/>
    <s v="male"/>
    <s v="no"/>
    <n v="75"/>
    <n v="0"/>
    <x v="0"/>
    <n v="109.5"/>
    <n v="0"/>
    <x v="0"/>
    <s v="69"/>
    <x v="0"/>
    <n v="222"/>
    <n v="222"/>
    <n v="1"/>
    <x v="0"/>
    <s v="si"/>
  </r>
  <r>
    <x v="3"/>
    <s v="male"/>
    <s v="no"/>
    <n v="66"/>
    <n v="0"/>
    <x v="0"/>
    <s v="123"/>
    <n v="0"/>
    <x v="0"/>
    <s v="73"/>
    <x v="0"/>
    <n v="196"/>
    <n v="196"/>
    <n v="0"/>
    <x v="0"/>
    <s v="no"/>
  </r>
  <r>
    <x v="6"/>
    <s v="male"/>
    <s v="no"/>
    <n v="65"/>
    <n v="0"/>
    <x v="0"/>
    <n v="123.5"/>
    <n v="0"/>
    <x v="0"/>
    <s v="77"/>
    <x v="0"/>
    <n v="188"/>
    <n v="188"/>
    <n v="0"/>
    <x v="0"/>
    <s v="no"/>
  </r>
  <r>
    <x v="7"/>
    <s v="male"/>
    <s v="no"/>
    <n v="93"/>
    <n v="0"/>
    <x v="0"/>
    <n v="127.5"/>
    <n v="0"/>
    <x v="0"/>
    <s v="81.5"/>
    <x v="0"/>
    <n v="256"/>
    <n v="256"/>
    <n v="1"/>
    <x v="0"/>
    <s v="si"/>
  </r>
  <r>
    <x v="8"/>
    <s v="male"/>
    <s v="no"/>
    <n v="70"/>
    <n v="0"/>
    <x v="0"/>
    <n v="132.5"/>
    <n v="0"/>
    <x v="0"/>
    <s v="85.5"/>
    <x v="0"/>
    <n v="214"/>
    <n v="214"/>
    <n v="1"/>
    <x v="0"/>
    <s v="si"/>
  </r>
  <r>
    <x v="9"/>
    <s v="male"/>
    <s v="no"/>
    <n v="85"/>
    <n v="0"/>
    <x v="0"/>
    <s v="121"/>
    <n v="0"/>
    <x v="0"/>
    <s v="82"/>
    <x v="0"/>
    <n v="285"/>
    <n v="285"/>
    <n v="1"/>
    <x v="0"/>
    <s v="si"/>
  </r>
  <r>
    <x v="10"/>
    <s v="male"/>
    <s v="no"/>
    <n v="58"/>
    <n v="0"/>
    <x v="0"/>
    <s v="130"/>
    <n v="0"/>
    <x v="0"/>
    <s v="86"/>
    <x v="0"/>
    <n v="276"/>
    <n v="276"/>
    <n v="1"/>
    <x v="0"/>
    <s v="si"/>
  </r>
  <r>
    <x v="1"/>
    <s v="male"/>
    <s v="no"/>
    <n v="83"/>
    <n v="0"/>
    <x v="0"/>
    <n v="145.5"/>
    <n v="1"/>
    <x v="1"/>
    <s v="99"/>
    <x v="0"/>
    <n v="170"/>
    <n v="170"/>
    <n v="0"/>
    <x v="0"/>
    <s v="no"/>
  </r>
  <r>
    <x v="11"/>
    <s v="male"/>
    <s v="no"/>
    <n v="75"/>
    <n v="0"/>
    <x v="0"/>
    <s v="131"/>
    <n v="0"/>
    <x v="0"/>
    <s v="52"/>
    <x v="0"/>
    <n v="175"/>
    <n v="175"/>
    <n v="0"/>
    <x v="0"/>
    <s v="no"/>
  </r>
  <r>
    <x v="2"/>
    <s v="female"/>
    <s v="no"/>
    <n v="75"/>
    <n v="0"/>
    <x v="0"/>
    <s v="126"/>
    <n v="0"/>
    <x v="0"/>
    <s v="52"/>
    <x v="0"/>
    <n v="240"/>
    <n v="240"/>
    <n v="1"/>
    <x v="0"/>
    <s v="si"/>
  </r>
  <r>
    <x v="12"/>
    <s v="female"/>
    <s v="no"/>
    <n v="80"/>
    <n v="0"/>
    <x v="0"/>
    <s v="102"/>
    <n v="0"/>
    <x v="0"/>
    <s v="56"/>
    <x v="0"/>
    <n v="199"/>
    <n v="199"/>
    <n v="0"/>
    <x v="0"/>
    <s v="no"/>
  </r>
  <r>
    <x v="1"/>
    <s v="female"/>
    <s v="no"/>
    <n v="75"/>
    <n v="0"/>
    <x v="0"/>
    <s v="106"/>
    <n v="0"/>
    <x v="0"/>
    <s v="58"/>
    <x v="0"/>
    <n v="235"/>
    <n v="235"/>
    <n v="1"/>
    <x v="0"/>
    <s v="si"/>
  </r>
  <r>
    <x v="6"/>
    <s v="female"/>
    <s v="no"/>
    <n v="81"/>
    <n v="0"/>
    <x v="0"/>
    <s v="112"/>
    <n v="0"/>
    <x v="0"/>
    <s v="60"/>
    <x v="0"/>
    <n v="300"/>
    <n v="300"/>
    <n v="1"/>
    <x v="0"/>
    <s v="si"/>
  </r>
  <r>
    <x v="12"/>
    <s v="female"/>
    <s v="no"/>
    <n v="60"/>
    <n v="0"/>
    <x v="0"/>
    <s v="90"/>
    <n v="0"/>
    <x v="0"/>
    <s v="60"/>
    <x v="0"/>
    <n v="232"/>
    <n v="232"/>
    <n v="1"/>
    <x v="0"/>
    <s v="si"/>
  </r>
  <r>
    <x v="13"/>
    <s v="female"/>
    <s v="no"/>
    <n v="72"/>
    <n v="0"/>
    <x v="0"/>
    <s v="100"/>
    <n v="0"/>
    <x v="0"/>
    <s v="60"/>
    <x v="0"/>
    <n v="219"/>
    <n v="219"/>
    <n v="1"/>
    <x v="0"/>
    <s v="si"/>
  </r>
  <r>
    <x v="14"/>
    <s v="female"/>
    <s v="no"/>
    <n v="75"/>
    <n v="0"/>
    <x v="0"/>
    <n v="112.5"/>
    <n v="0"/>
    <x v="0"/>
    <s v="60"/>
    <x v="0"/>
    <n v="248"/>
    <n v="248"/>
    <n v="1"/>
    <x v="0"/>
    <s v="si"/>
  </r>
  <r>
    <x v="15"/>
    <s v="female"/>
    <s v="no"/>
    <n v="60"/>
    <n v="0"/>
    <x v="0"/>
    <n v="102.5"/>
    <n v="0"/>
    <x v="0"/>
    <s v="60"/>
    <x v="0"/>
    <n v="167"/>
    <n v="167"/>
    <n v="0"/>
    <x v="0"/>
    <s v="no"/>
  </r>
  <r>
    <x v="2"/>
    <s v="female"/>
    <s v="no"/>
    <n v="71"/>
    <n v="0"/>
    <x v="0"/>
    <s v="102"/>
    <n v="0"/>
    <x v="0"/>
    <s v="60"/>
    <x v="0"/>
    <n v="210"/>
    <n v="210"/>
    <n v="1"/>
    <x v="0"/>
    <s v="si"/>
  </r>
  <r>
    <x v="14"/>
    <s v="female"/>
    <s v="no"/>
    <n v="75"/>
    <n v="0"/>
    <x v="0"/>
    <s v="120"/>
    <n v="0"/>
    <x v="0"/>
    <s v="60"/>
    <x v="0"/>
    <n v="207"/>
    <n v="207"/>
    <n v="1"/>
    <x v="0"/>
    <s v="si"/>
  </r>
  <r>
    <x v="16"/>
    <s v="male"/>
    <s v="no"/>
    <n v="60"/>
    <n v="0"/>
    <x v="0"/>
    <s v="111"/>
    <n v="0"/>
    <x v="0"/>
    <s v="60"/>
    <x v="0"/>
    <n v="253"/>
    <n v="253"/>
    <n v="1"/>
    <x v="0"/>
    <s v="si"/>
  </r>
  <r>
    <x v="17"/>
    <s v="female"/>
    <s v="no"/>
    <n v="75"/>
    <n v="0"/>
    <x v="0"/>
    <s v="110"/>
    <n v="0"/>
    <x v="0"/>
    <s v="60"/>
    <x v="0"/>
    <n v="225"/>
    <n v="225"/>
    <n v="1"/>
    <x v="0"/>
    <s v="si"/>
  </r>
  <r>
    <x v="2"/>
    <s v="male"/>
    <s v="no"/>
    <n v="105"/>
    <n v="1"/>
    <x v="1"/>
    <s v="98"/>
    <n v="0"/>
    <x v="0"/>
    <s v="60"/>
    <x v="0"/>
    <n v="149"/>
    <n v="149"/>
    <n v="0"/>
    <x v="0"/>
    <s v="no"/>
  </r>
  <r>
    <x v="9"/>
    <s v="female"/>
    <s v="no"/>
    <n v="64"/>
    <n v="0"/>
    <x v="0"/>
    <n v="97.5"/>
    <n v="0"/>
    <x v="0"/>
    <s v="60"/>
    <x v="0"/>
    <n v="195"/>
    <n v="195"/>
    <n v="0"/>
    <x v="0"/>
    <s v="no"/>
  </r>
  <r>
    <x v="15"/>
    <s v="female"/>
    <s v="no"/>
    <n v="65"/>
    <n v="0"/>
    <x v="0"/>
    <s v="115"/>
    <n v="0"/>
    <x v="0"/>
    <s v="60"/>
    <x v="0"/>
    <n v="169"/>
    <n v="169"/>
    <n v="0"/>
    <x v="0"/>
    <s v="no"/>
  </r>
  <r>
    <x v="18"/>
    <s v="male"/>
    <s v="no"/>
    <n v="53"/>
    <n v="0"/>
    <x v="0"/>
    <s v="116"/>
    <n v="0"/>
    <x v="0"/>
    <s v="62"/>
    <x v="0"/>
    <n v="169"/>
    <n v="169"/>
    <n v="0"/>
    <x v="0"/>
    <s v="no"/>
  </r>
  <r>
    <x v="5"/>
    <s v="female"/>
    <s v="no"/>
    <n v="74"/>
    <n v="0"/>
    <x v="0"/>
    <s v="96"/>
    <n v="0"/>
    <x v="0"/>
    <s v="62"/>
    <x v="0"/>
    <n v="213"/>
    <n v="213"/>
    <n v="1"/>
    <x v="0"/>
    <s v="si"/>
  </r>
  <r>
    <x v="18"/>
    <s v="female"/>
    <s v="no"/>
    <n v="75"/>
    <n v="0"/>
    <x v="0"/>
    <s v="112"/>
    <n v="0"/>
    <x v="0"/>
    <s v="62"/>
    <x v="0"/>
    <n v="192"/>
    <n v="192"/>
    <n v="0"/>
    <x v="0"/>
    <s v="no"/>
  </r>
  <r>
    <x v="19"/>
    <s v="female"/>
    <s v="no"/>
    <n v="75"/>
    <n v="0"/>
    <x v="0"/>
    <s v="108"/>
    <n v="0"/>
    <x v="0"/>
    <s v="62"/>
    <x v="0"/>
    <n v="200"/>
    <n v="200"/>
    <n v="1"/>
    <x v="0"/>
    <s v="si"/>
  </r>
  <r>
    <x v="17"/>
    <s v="female"/>
    <s v="no"/>
    <n v="63"/>
    <n v="0"/>
    <x v="0"/>
    <s v="108"/>
    <n v="0"/>
    <x v="0"/>
    <s v="62"/>
    <x v="0"/>
    <n v="228"/>
    <n v="228"/>
    <n v="1"/>
    <x v="0"/>
    <s v="si"/>
  </r>
  <r>
    <x v="16"/>
    <s v="female"/>
    <s v="no"/>
    <n v="80"/>
    <n v="0"/>
    <x v="0"/>
    <s v="94"/>
    <n v="0"/>
    <x v="0"/>
    <s v="62"/>
    <x v="0"/>
    <n v="212"/>
    <n v="212"/>
    <n v="1"/>
    <x v="0"/>
    <s v="si"/>
  </r>
  <r>
    <x v="20"/>
    <s v="male"/>
    <s v="no"/>
    <n v="70"/>
    <n v="0"/>
    <x v="0"/>
    <s v="94"/>
    <n v="0"/>
    <x v="0"/>
    <s v="62"/>
    <x v="0"/>
    <n v="185"/>
    <n v="185"/>
    <n v="0"/>
    <x v="0"/>
    <s v="no"/>
  </r>
  <r>
    <x v="8"/>
    <s v="female"/>
    <s v="no"/>
    <n v="82"/>
    <n v="0"/>
    <x v="0"/>
    <n v="100.5"/>
    <n v="0"/>
    <x v="0"/>
    <s v="62"/>
    <x v="0"/>
    <n v="204"/>
    <n v="204"/>
    <n v="1"/>
    <x v="0"/>
    <s v="si"/>
  </r>
  <r>
    <x v="21"/>
    <s v="male"/>
    <s v="no"/>
    <n v="60"/>
    <n v="0"/>
    <x v="0"/>
    <s v="130"/>
    <n v="0"/>
    <x v="0"/>
    <s v="62"/>
    <x v="0"/>
    <n v="237"/>
    <n v="237"/>
    <n v="1"/>
    <x v="0"/>
    <s v="si"/>
  </r>
  <r>
    <x v="9"/>
    <s v="female"/>
    <s v="no"/>
    <n v="70"/>
    <n v="0"/>
    <x v="0"/>
    <s v="103"/>
    <n v="0"/>
    <x v="0"/>
    <s v="62"/>
    <x v="0"/>
    <n v="181"/>
    <n v="181"/>
    <n v="0"/>
    <x v="0"/>
    <s v="no"/>
  </r>
  <r>
    <x v="15"/>
    <s v="female"/>
    <s v="no"/>
    <n v="75"/>
    <n v="0"/>
    <x v="0"/>
    <s v="99"/>
    <n v="0"/>
    <x v="0"/>
    <s v="62"/>
    <x v="0"/>
    <n v="227"/>
    <n v="227"/>
    <n v="1"/>
    <x v="0"/>
    <s v="si"/>
  </r>
  <r>
    <x v="0"/>
    <s v="female"/>
    <s v="no"/>
    <n v="67"/>
    <n v="0"/>
    <x v="0"/>
    <s v="98"/>
    <n v="0"/>
    <x v="0"/>
    <s v="64"/>
    <x v="0"/>
    <n v="270"/>
    <n v="270"/>
    <n v="1"/>
    <x v="0"/>
    <s v="si"/>
  </r>
  <r>
    <x v="4"/>
    <s v="female"/>
    <s v="no"/>
    <n v="60"/>
    <n v="0"/>
    <x v="0"/>
    <s v="96"/>
    <n v="0"/>
    <x v="0"/>
    <s v="64"/>
    <x v="0"/>
    <n v="197"/>
    <n v="197"/>
    <n v="0"/>
    <x v="0"/>
    <s v="no"/>
  </r>
  <r>
    <x v="17"/>
    <s v="female"/>
    <s v="no"/>
    <n v="60"/>
    <n v="0"/>
    <x v="0"/>
    <s v="102"/>
    <n v="0"/>
    <x v="0"/>
    <s v="64"/>
    <x v="0"/>
    <n v="168"/>
    <n v="168"/>
    <n v="0"/>
    <x v="0"/>
    <s v="no"/>
  </r>
  <r>
    <x v="22"/>
    <s v="female"/>
    <s v="no"/>
    <n v="58"/>
    <n v="0"/>
    <x v="0"/>
    <s v="159"/>
    <n v="1"/>
    <x v="1"/>
    <s v="64"/>
    <x v="0"/>
    <n v="215"/>
    <n v="215"/>
    <n v="1"/>
    <x v="0"/>
    <s v="si"/>
  </r>
  <r>
    <x v="17"/>
    <s v="female"/>
    <s v="no"/>
    <n v="72"/>
    <n v="0"/>
    <x v="0"/>
    <s v="108"/>
    <n v="0"/>
    <x v="0"/>
    <s v="64"/>
    <x v="0"/>
    <n v="187"/>
    <n v="187"/>
    <n v="0"/>
    <x v="0"/>
    <s v="no"/>
  </r>
  <r>
    <x v="23"/>
    <s v="female"/>
    <s v="no"/>
    <n v="82"/>
    <n v="0"/>
    <x v="0"/>
    <s v="114"/>
    <n v="0"/>
    <x v="0"/>
    <s v="64"/>
    <x v="0"/>
    <n v="391"/>
    <n v="391"/>
    <n v="1"/>
    <x v="0"/>
    <s v="si"/>
  </r>
  <r>
    <x v="15"/>
    <s v="female"/>
    <s v="no"/>
    <n v="90"/>
    <n v="0"/>
    <x v="0"/>
    <s v="111"/>
    <n v="0"/>
    <x v="0"/>
    <s v="68"/>
    <x v="0"/>
    <n v="171"/>
    <n v="171"/>
    <n v="0"/>
    <x v="0"/>
    <s v="no"/>
  </r>
  <r>
    <x v="24"/>
    <s v="female"/>
    <s v="no"/>
    <n v="70"/>
    <n v="0"/>
    <x v="0"/>
    <s v="128"/>
    <n v="0"/>
    <x v="0"/>
    <s v="68"/>
    <x v="0"/>
    <n v="249"/>
    <n v="249"/>
    <n v="1"/>
    <x v="0"/>
    <s v="si"/>
  </r>
  <r>
    <x v="17"/>
    <s v="male"/>
    <s v="no"/>
    <n v="65"/>
    <n v="0"/>
    <x v="0"/>
    <s v="113"/>
    <n v="0"/>
    <x v="0"/>
    <s v="68"/>
    <x v="0"/>
    <n v="215"/>
    <n v="215"/>
    <n v="1"/>
    <x v="0"/>
    <s v="si"/>
  </r>
  <r>
    <x v="10"/>
    <s v="female"/>
    <s v="no"/>
    <n v="60"/>
    <n v="0"/>
    <x v="0"/>
    <s v="103"/>
    <n v="0"/>
    <x v="0"/>
    <s v="68"/>
    <x v="0"/>
    <n v="245"/>
    <n v="245"/>
    <n v="1"/>
    <x v="0"/>
    <s v="si"/>
  </r>
  <r>
    <x v="5"/>
    <s v="female"/>
    <s v="no"/>
    <n v="76"/>
    <n v="0"/>
    <x v="0"/>
    <n v="115.5"/>
    <n v="0"/>
    <x v="0"/>
    <s v="68"/>
    <x v="0"/>
    <n v="202"/>
    <n v="202"/>
    <n v="1"/>
    <x v="0"/>
    <s v="si"/>
  </r>
  <r>
    <x v="25"/>
    <s v="female"/>
    <s v="no"/>
    <n v="75"/>
    <n v="0"/>
    <x v="0"/>
    <s v="130"/>
    <n v="0"/>
    <x v="0"/>
    <s v="68"/>
    <x v="0"/>
    <n v="216"/>
    <n v="216"/>
    <n v="1"/>
    <x v="0"/>
    <s v="si"/>
  </r>
  <r>
    <x v="20"/>
    <s v="male"/>
    <s v="no"/>
    <n v="80"/>
    <n v="0"/>
    <x v="0"/>
    <s v="120"/>
    <n v="0"/>
    <x v="0"/>
    <s v="68"/>
    <x v="0"/>
    <n v="210"/>
    <n v="210"/>
    <n v="1"/>
    <x v="0"/>
    <s v="si"/>
  </r>
  <r>
    <x v="9"/>
    <s v="female"/>
    <s v="no"/>
    <n v="80"/>
    <n v="0"/>
    <x v="0"/>
    <s v="114"/>
    <n v="0"/>
    <x v="0"/>
    <s v="68"/>
    <x v="0"/>
    <n v="175"/>
    <n v="175"/>
    <n v="0"/>
    <x v="0"/>
    <s v="no"/>
  </r>
  <r>
    <x v="12"/>
    <s v="female"/>
    <s v="no"/>
    <n v="68"/>
    <n v="0"/>
    <x v="0"/>
    <s v="110"/>
    <n v="0"/>
    <x v="0"/>
    <s v="68"/>
    <x v="0"/>
    <n v="193"/>
    <n v="193"/>
    <n v="0"/>
    <x v="0"/>
    <s v="no"/>
  </r>
  <r>
    <x v="9"/>
    <s v="female"/>
    <s v="no"/>
    <n v="85"/>
    <n v="0"/>
    <x v="0"/>
    <s v="127"/>
    <n v="0"/>
    <x v="0"/>
    <s v="68"/>
    <x v="0"/>
    <n v="253"/>
    <n v="253"/>
    <n v="1"/>
    <x v="0"/>
    <s v="si"/>
  </r>
  <r>
    <x v="3"/>
    <s v="female"/>
    <s v="no"/>
    <n v="72"/>
    <n v="0"/>
    <x v="0"/>
    <s v="116"/>
    <n v="0"/>
    <x v="0"/>
    <s v="68"/>
    <x v="0"/>
    <n v="212"/>
    <n v="212"/>
    <n v="1"/>
    <x v="0"/>
    <s v="si"/>
  </r>
  <r>
    <x v="26"/>
    <s v="female"/>
    <s v="no"/>
    <n v="80"/>
    <n v="0"/>
    <x v="0"/>
    <s v="102"/>
    <n v="0"/>
    <x v="0"/>
    <s v="68"/>
    <x v="0"/>
    <n v="227"/>
    <n v="227"/>
    <n v="1"/>
    <x v="0"/>
    <s v="si"/>
  </r>
  <r>
    <x v="10"/>
    <s v="male"/>
    <s v="no"/>
    <n v="76"/>
    <n v="0"/>
    <x v="0"/>
    <s v="113"/>
    <n v="0"/>
    <x v="0"/>
    <s v="68"/>
    <x v="0"/>
    <n v="234"/>
    <n v="234"/>
    <n v="1"/>
    <x v="0"/>
    <s v="si"/>
  </r>
  <r>
    <x v="27"/>
    <s v="male"/>
    <s v="no"/>
    <n v="58"/>
    <n v="0"/>
    <x v="0"/>
    <s v="113"/>
    <n v="0"/>
    <x v="0"/>
    <s v="68"/>
    <x v="0"/>
    <n v="199"/>
    <n v="199"/>
    <n v="0"/>
    <x v="0"/>
    <s v="no"/>
  </r>
  <r>
    <x v="26"/>
    <s v="female"/>
    <s v="no"/>
    <n v="60"/>
    <n v="0"/>
    <x v="0"/>
    <n v="108.5"/>
    <n v="0"/>
    <x v="0"/>
    <s v="68"/>
    <x v="0"/>
    <n v="196"/>
    <n v="196"/>
    <n v="0"/>
    <x v="0"/>
    <s v="no"/>
  </r>
  <r>
    <x v="7"/>
    <s v="male"/>
    <s v="no"/>
    <n v="68"/>
    <n v="0"/>
    <x v="0"/>
    <s v="108"/>
    <n v="0"/>
    <x v="0"/>
    <s v="68"/>
    <x v="0"/>
    <n v="230"/>
    <n v="230"/>
    <n v="1"/>
    <x v="0"/>
    <s v="si"/>
  </r>
  <r>
    <x v="4"/>
    <s v="female"/>
    <s v="no"/>
    <n v="77"/>
    <n v="0"/>
    <x v="0"/>
    <s v="123"/>
    <n v="0"/>
    <x v="0"/>
    <s v="72"/>
    <x v="0"/>
    <n v="175"/>
    <n v="175"/>
    <n v="0"/>
    <x v="0"/>
    <s v="no"/>
  </r>
  <r>
    <x v="11"/>
    <s v="male"/>
    <s v="no"/>
    <n v="69"/>
    <n v="0"/>
    <x v="0"/>
    <s v="116"/>
    <n v="0"/>
    <x v="0"/>
    <s v="72"/>
    <x v="0"/>
    <n v="323"/>
    <n v="323"/>
    <n v="1"/>
    <x v="0"/>
    <s v="si"/>
  </r>
  <r>
    <x v="13"/>
    <s v="female"/>
    <s v="no"/>
    <n v="70"/>
    <n v="0"/>
    <x v="0"/>
    <n v="109.5"/>
    <n v="0"/>
    <x v="0"/>
    <s v="72"/>
    <x v="0"/>
    <n v="195"/>
    <n v="195"/>
    <n v="0"/>
    <x v="0"/>
    <s v="no"/>
  </r>
  <r>
    <x v="28"/>
    <s v="male"/>
    <s v="no"/>
    <n v="68"/>
    <n v="0"/>
    <x v="0"/>
    <s v="130"/>
    <n v="0"/>
    <x v="0"/>
    <s v="72"/>
    <x v="0"/>
    <n v="207"/>
    <n v="207"/>
    <n v="1"/>
    <x v="0"/>
    <s v="si"/>
  </r>
  <r>
    <x v="3"/>
    <s v="male"/>
    <s v="no"/>
    <n v="60"/>
    <n v="0"/>
    <x v="0"/>
    <s v="116"/>
    <n v="0"/>
    <x v="0"/>
    <s v="72"/>
    <x v="0"/>
    <n v="253"/>
    <n v="253"/>
    <n v="1"/>
    <x v="0"/>
    <s v="si"/>
  </r>
  <r>
    <x v="25"/>
    <s v="male"/>
    <s v="no"/>
    <n v="55"/>
    <n v="0"/>
    <x v="0"/>
    <s v="108"/>
    <n v="0"/>
    <x v="0"/>
    <s v="72"/>
    <x v="0"/>
    <n v="290"/>
    <n v="290"/>
    <n v="1"/>
    <x v="0"/>
    <s v="si"/>
  </r>
  <r>
    <x v="13"/>
    <s v="male"/>
    <s v="no"/>
    <n v="63"/>
    <n v="0"/>
    <x v="0"/>
    <s v="102"/>
    <n v="0"/>
    <x v="0"/>
    <s v="72"/>
    <x v="0"/>
    <n v="185"/>
    <n v="185"/>
    <n v="0"/>
    <x v="0"/>
    <s v="no"/>
  </r>
  <r>
    <x v="29"/>
    <s v="male"/>
    <s v="no"/>
    <n v="62"/>
    <n v="0"/>
    <x v="0"/>
    <s v="114"/>
    <n v="0"/>
    <x v="0"/>
    <s v="72"/>
    <x v="0"/>
    <n v="237"/>
    <n v="237"/>
    <n v="1"/>
    <x v="0"/>
    <s v="si"/>
  </r>
  <r>
    <x v="9"/>
    <s v="male"/>
    <s v="no"/>
    <n v="80"/>
    <n v="0"/>
    <x v="0"/>
    <s v="130"/>
    <n v="0"/>
    <x v="0"/>
    <s v="72"/>
    <x v="0"/>
    <n v="213"/>
    <n v="213"/>
    <n v="1"/>
    <x v="0"/>
    <s v="si"/>
  </r>
  <r>
    <x v="13"/>
    <s v="female"/>
    <s v="no"/>
    <n v="70"/>
    <n v="0"/>
    <x v="0"/>
    <n v="117.5"/>
    <n v="0"/>
    <x v="0"/>
    <s v="72"/>
    <x v="0"/>
    <n v="185"/>
    <n v="185"/>
    <n v="0"/>
    <x v="0"/>
    <s v="no"/>
  </r>
  <r>
    <x v="30"/>
    <s v="female"/>
    <s v="no"/>
    <n v="80"/>
    <n v="0"/>
    <x v="0"/>
    <s v="124"/>
    <n v="0"/>
    <x v="0"/>
    <s v="72"/>
    <x v="0"/>
    <n v="239"/>
    <n v="239"/>
    <n v="1"/>
    <x v="0"/>
    <s v="si"/>
  </r>
  <r>
    <x v="7"/>
    <s v="female"/>
    <s v="no"/>
    <n v="75"/>
    <n v="0"/>
    <x v="0"/>
    <s v="128"/>
    <n v="0"/>
    <x v="0"/>
    <s v="72"/>
    <x v="0"/>
    <n v="203"/>
    <n v="203"/>
    <n v="1"/>
    <x v="0"/>
    <s v="si"/>
  </r>
  <r>
    <x v="10"/>
    <s v="female"/>
    <s v="no"/>
    <n v="60"/>
    <n v="0"/>
    <x v="0"/>
    <s v="96"/>
    <n v="0"/>
    <x v="0"/>
    <s v="72"/>
    <x v="0"/>
    <n v="185"/>
    <n v="185"/>
    <n v="0"/>
    <x v="0"/>
    <s v="no"/>
  </r>
  <r>
    <x v="9"/>
    <s v="female"/>
    <s v="no"/>
    <n v="90"/>
    <n v="0"/>
    <x v="0"/>
    <s v="104"/>
    <n v="0"/>
    <x v="0"/>
    <s v="72"/>
    <x v="0"/>
    <n v="209"/>
    <n v="209"/>
    <n v="1"/>
    <x v="0"/>
    <s v="si"/>
  </r>
  <r>
    <x v="4"/>
    <s v="male"/>
    <s v="no"/>
    <n v="72"/>
    <n v="0"/>
    <x v="0"/>
    <n v="109.5"/>
    <n v="0"/>
    <x v="0"/>
    <s v="72"/>
    <x v="0"/>
    <n v="314"/>
    <n v="314"/>
    <n v="1"/>
    <x v="0"/>
    <s v="si"/>
  </r>
  <r>
    <x v="13"/>
    <s v="female"/>
    <s v="no"/>
    <n v="87"/>
    <n v="0"/>
    <x v="0"/>
    <s v="118"/>
    <n v="0"/>
    <x v="0"/>
    <s v="72"/>
    <x v="0"/>
    <n v="226"/>
    <n v="226"/>
    <n v="1"/>
    <x v="0"/>
    <s v="si"/>
  </r>
  <r>
    <x v="1"/>
    <s v="male"/>
    <s v="no"/>
    <n v="70"/>
    <n v="0"/>
    <x v="0"/>
    <s v="104"/>
    <n v="0"/>
    <x v="0"/>
    <s v="72"/>
    <x v="0"/>
    <n v="215"/>
    <n v="215"/>
    <n v="1"/>
    <x v="0"/>
    <s v="si"/>
  </r>
  <r>
    <x v="5"/>
    <s v="female"/>
    <s v="no"/>
    <n v="90"/>
    <n v="0"/>
    <x v="0"/>
    <s v="119"/>
    <n v="0"/>
    <x v="0"/>
    <s v="72"/>
    <x v="0"/>
    <n v="273"/>
    <n v="273"/>
    <n v="1"/>
    <x v="0"/>
    <s v="si"/>
  </r>
  <r>
    <x v="3"/>
    <s v="female"/>
    <s v="no"/>
    <n v="72"/>
    <n v="0"/>
    <x v="0"/>
    <n v="118.5"/>
    <n v="0"/>
    <x v="0"/>
    <s v="72"/>
    <x v="0"/>
    <n v="278"/>
    <n v="278"/>
    <n v="1"/>
    <x v="0"/>
    <s v="si"/>
  </r>
  <r>
    <x v="1"/>
    <s v="female"/>
    <s v="no"/>
    <n v="75"/>
    <n v="0"/>
    <x v="0"/>
    <s v="120"/>
    <n v="0"/>
    <x v="0"/>
    <s v="72"/>
    <x v="0"/>
    <n v="210"/>
    <n v="210"/>
    <n v="1"/>
    <x v="0"/>
    <s v="si"/>
  </r>
  <r>
    <x v="0"/>
    <s v="male"/>
    <s v="no"/>
    <n v="80"/>
    <n v="0"/>
    <x v="0"/>
    <s v="116"/>
    <n v="0"/>
    <x v="0"/>
    <s v="72"/>
    <x v="0"/>
    <n v="217"/>
    <n v="217"/>
    <n v="1"/>
    <x v="0"/>
    <s v="si"/>
  </r>
  <r>
    <x v="7"/>
    <s v="female"/>
    <s v="no"/>
    <n v="74"/>
    <n v="0"/>
    <x v="0"/>
    <s v="124"/>
    <n v="0"/>
    <x v="0"/>
    <s v="72"/>
    <x v="0"/>
    <n v="228"/>
    <n v="228"/>
    <n v="1"/>
    <x v="0"/>
    <s v="si"/>
  </r>
  <r>
    <x v="13"/>
    <s v="female"/>
    <s v="no"/>
    <n v="85"/>
    <n v="0"/>
    <x v="0"/>
    <s v="127"/>
    <n v="0"/>
    <x v="0"/>
    <s v="72"/>
    <x v="0"/>
    <n v="230"/>
    <n v="230"/>
    <n v="1"/>
    <x v="0"/>
    <s v="si"/>
  </r>
  <r>
    <x v="30"/>
    <s v="female"/>
    <s v="no"/>
    <n v="55"/>
    <n v="0"/>
    <x v="0"/>
    <s v="108"/>
    <n v="0"/>
    <x v="0"/>
    <s v="72"/>
    <x v="0"/>
    <n v="226"/>
    <n v="226"/>
    <n v="1"/>
    <x v="0"/>
    <s v="si"/>
  </r>
  <r>
    <x v="12"/>
    <s v="female"/>
    <s v="no"/>
    <n v="75"/>
    <n v="0"/>
    <x v="0"/>
    <n v="124.5"/>
    <n v="0"/>
    <x v="0"/>
    <s v="72"/>
    <x v="0"/>
    <n v="193"/>
    <n v="193"/>
    <n v="0"/>
    <x v="0"/>
    <s v="no"/>
  </r>
  <r>
    <x v="22"/>
    <s v="female"/>
    <s v="no"/>
    <n v="75"/>
    <n v="0"/>
    <x v="0"/>
    <s v="125"/>
    <n v="0"/>
    <x v="0"/>
    <s v="72"/>
    <x v="0"/>
    <n v="216"/>
    <n v="216"/>
    <n v="1"/>
    <x v="0"/>
    <s v="si"/>
  </r>
  <r>
    <x v="30"/>
    <s v="female"/>
    <s v="no"/>
    <n v="60"/>
    <n v="0"/>
    <x v="0"/>
    <s v="138"/>
    <n v="0"/>
    <x v="0"/>
    <s v="72"/>
    <x v="0"/>
    <n v="249"/>
    <n v="249"/>
    <n v="1"/>
    <x v="0"/>
    <s v="si"/>
  </r>
  <r>
    <x v="15"/>
    <s v="female"/>
    <s v="no"/>
    <n v="85"/>
    <n v="0"/>
    <x v="0"/>
    <s v="138"/>
    <n v="0"/>
    <x v="0"/>
    <s v="72"/>
    <x v="0"/>
    <n v="182"/>
    <n v="182"/>
    <n v="0"/>
    <x v="0"/>
    <s v="no"/>
  </r>
  <r>
    <x v="4"/>
    <s v="female"/>
    <s v="no"/>
    <n v="68"/>
    <n v="0"/>
    <x v="0"/>
    <s v="197"/>
    <n v="1"/>
    <x v="1"/>
    <s v="72"/>
    <x v="0"/>
    <n v="285"/>
    <n v="285"/>
    <n v="1"/>
    <x v="0"/>
    <s v="si"/>
  </r>
  <r>
    <x v="15"/>
    <s v="female"/>
    <s v="no"/>
    <n v="85"/>
    <n v="0"/>
    <x v="0"/>
    <s v="100"/>
    <n v="0"/>
    <x v="0"/>
    <s v="72"/>
    <x v="0"/>
    <n v="185"/>
    <n v="185"/>
    <n v="0"/>
    <x v="0"/>
    <s v="no"/>
  </r>
  <r>
    <x v="3"/>
    <s v="female"/>
    <s v="no"/>
    <n v="77"/>
    <n v="0"/>
    <x v="0"/>
    <s v="111"/>
    <n v="0"/>
    <x v="0"/>
    <s v="72"/>
    <x v="0"/>
    <n v="215"/>
    <n v="215"/>
    <n v="1"/>
    <x v="0"/>
    <s v="si"/>
  </r>
  <r>
    <x v="11"/>
    <s v="female"/>
    <s v="no"/>
    <n v="74"/>
    <n v="0"/>
    <x v="0"/>
    <n v="111.5"/>
    <n v="0"/>
    <x v="0"/>
    <s v="72"/>
    <x v="0"/>
    <n v="202"/>
    <n v="202"/>
    <n v="1"/>
    <x v="0"/>
    <s v="si"/>
  </r>
  <r>
    <x v="15"/>
    <s v="female"/>
    <s v="no"/>
    <n v="70"/>
    <n v="0"/>
    <x v="0"/>
    <s v="108"/>
    <n v="0"/>
    <x v="0"/>
    <s v="72"/>
    <x v="0"/>
    <n v="159"/>
    <n v="159"/>
    <n v="0"/>
    <x v="0"/>
    <s v="no"/>
  </r>
  <r>
    <x v="31"/>
    <s v="female"/>
    <s v="no"/>
    <n v="80"/>
    <n v="0"/>
    <x v="0"/>
    <s v="112"/>
    <n v="0"/>
    <x v="0"/>
    <s v="72"/>
    <x v="0"/>
    <n v="210"/>
    <n v="210"/>
    <n v="1"/>
    <x v="0"/>
    <s v="si"/>
  </r>
  <r>
    <x v="15"/>
    <s v="female"/>
    <s v="no"/>
    <n v="63"/>
    <n v="0"/>
    <x v="0"/>
    <s v="142"/>
    <n v="1"/>
    <x v="1"/>
    <s v="72"/>
    <x v="0"/>
    <n v="216"/>
    <n v="216"/>
    <n v="1"/>
    <x v="0"/>
    <s v="si"/>
  </r>
  <r>
    <x v="32"/>
    <s v="female"/>
    <s v="no"/>
    <n v="75"/>
    <n v="0"/>
    <x v="0"/>
    <s v="133"/>
    <n v="0"/>
    <x v="0"/>
    <s v="76"/>
    <x v="0"/>
    <n v="254"/>
    <n v="254"/>
    <n v="1"/>
    <x v="0"/>
    <s v="si"/>
  </r>
  <r>
    <x v="31"/>
    <s v="female"/>
    <s v="no"/>
    <n v="71"/>
    <n v="0"/>
    <x v="0"/>
    <n v="136.5"/>
    <n v="0"/>
    <x v="0"/>
    <s v="76"/>
    <x v="0"/>
    <n v="312"/>
    <n v="312"/>
    <n v="1"/>
    <x v="0"/>
    <s v="si"/>
  </r>
  <r>
    <x v="18"/>
    <s v="female"/>
    <s v="no"/>
    <n v="68"/>
    <n v="0"/>
    <x v="0"/>
    <n v="131.5"/>
    <n v="0"/>
    <x v="0"/>
    <s v="76"/>
    <x v="0"/>
    <n v="270"/>
    <n v="270"/>
    <n v="1"/>
    <x v="0"/>
    <s v="si"/>
  </r>
  <r>
    <x v="0"/>
    <s v="female"/>
    <s v="no"/>
    <n v="65"/>
    <n v="0"/>
    <x v="0"/>
    <s v="117"/>
    <n v="0"/>
    <x v="0"/>
    <s v="76"/>
    <x v="0"/>
    <n v="245"/>
    <n v="245"/>
    <n v="1"/>
    <x v="0"/>
    <s v="si"/>
  </r>
  <r>
    <x v="8"/>
    <s v="female"/>
    <s v="no"/>
    <n v="71"/>
    <n v="0"/>
    <x v="0"/>
    <s v="112"/>
    <n v="0"/>
    <x v="0"/>
    <s v="76"/>
    <x v="0"/>
    <n v="210"/>
    <n v="210"/>
    <n v="1"/>
    <x v="0"/>
    <s v="si"/>
  </r>
  <r>
    <x v="32"/>
    <s v="female"/>
    <s v="no"/>
    <n v="80"/>
    <n v="0"/>
    <x v="0"/>
    <s v="129"/>
    <n v="0"/>
    <x v="0"/>
    <s v="76"/>
    <x v="0"/>
    <n v="214"/>
    <n v="214"/>
    <n v="1"/>
    <x v="0"/>
    <s v="si"/>
  </r>
  <r>
    <x v="19"/>
    <s v="female"/>
    <s v="no"/>
    <n v="75"/>
    <n v="0"/>
    <x v="0"/>
    <s v="112"/>
    <n v="0"/>
    <x v="0"/>
    <s v="76"/>
    <x v="0"/>
    <n v="200"/>
    <n v="200"/>
    <n v="1"/>
    <x v="0"/>
    <s v="si"/>
  </r>
  <r>
    <x v="2"/>
    <s v="female"/>
    <s v="no"/>
    <n v="68"/>
    <n v="0"/>
    <x v="0"/>
    <s v="128"/>
    <n v="0"/>
    <x v="0"/>
    <s v="76"/>
    <x v="0"/>
    <n v="229"/>
    <n v="229"/>
    <n v="1"/>
    <x v="0"/>
    <s v="si"/>
  </r>
  <r>
    <x v="14"/>
    <s v="female"/>
    <s v="no"/>
    <n v="62"/>
    <n v="0"/>
    <x v="0"/>
    <s v="133"/>
    <n v="0"/>
    <x v="0"/>
    <s v="76"/>
    <x v="0"/>
    <n v="207"/>
    <n v="207"/>
    <n v="1"/>
    <x v="0"/>
    <s v="si"/>
  </r>
  <r>
    <x v="10"/>
    <s v="male"/>
    <s v="no"/>
    <n v="75"/>
    <n v="0"/>
    <x v="0"/>
    <s v="127"/>
    <n v="0"/>
    <x v="0"/>
    <s v="76"/>
    <x v="0"/>
    <n v="220"/>
    <n v="220"/>
    <n v="1"/>
    <x v="0"/>
    <s v="si"/>
  </r>
  <r>
    <x v="12"/>
    <s v="female"/>
    <s v="no"/>
    <n v="77"/>
    <n v="0"/>
    <x v="0"/>
    <s v="122"/>
    <n v="0"/>
    <x v="0"/>
    <s v="76"/>
    <x v="0"/>
    <n v="270"/>
    <n v="270"/>
    <n v="1"/>
    <x v="0"/>
    <s v="si"/>
  </r>
  <r>
    <x v="10"/>
    <s v="female"/>
    <s v="no"/>
    <n v="85"/>
    <n v="0"/>
    <x v="0"/>
    <s v="137"/>
    <n v="0"/>
    <x v="0"/>
    <s v="76"/>
    <x v="0"/>
    <n v="265"/>
    <n v="265"/>
    <n v="1"/>
    <x v="0"/>
    <s v="si"/>
  </r>
  <r>
    <x v="24"/>
    <s v="male"/>
    <s v="no"/>
    <n v="65"/>
    <n v="0"/>
    <x v="0"/>
    <s v="138"/>
    <n v="0"/>
    <x v="0"/>
    <s v="76"/>
    <x v="0"/>
    <n v="256"/>
    <n v="256"/>
    <n v="1"/>
    <x v="0"/>
    <s v="si"/>
  </r>
  <r>
    <x v="10"/>
    <s v="female"/>
    <s v="no"/>
    <n v="86"/>
    <n v="0"/>
    <x v="0"/>
    <s v="125"/>
    <n v="0"/>
    <x v="0"/>
    <s v="76"/>
    <x v="0"/>
    <n v="225"/>
    <n v="225"/>
    <n v="1"/>
    <x v="0"/>
    <s v="si"/>
  </r>
  <r>
    <x v="20"/>
    <s v="male"/>
    <s v="no"/>
    <n v="62"/>
    <n v="0"/>
    <x v="0"/>
    <s v="144"/>
    <n v="1"/>
    <x v="1"/>
    <s v="76"/>
    <x v="0"/>
    <n v="186"/>
    <n v="186"/>
    <n v="0"/>
    <x v="0"/>
    <s v="no"/>
  </r>
  <r>
    <x v="16"/>
    <s v="female"/>
    <s v="no"/>
    <n v="75"/>
    <n v="0"/>
    <x v="0"/>
    <s v="119"/>
    <n v="0"/>
    <x v="0"/>
    <s v="76"/>
    <x v="0"/>
    <n v="246"/>
    <n v="246"/>
    <n v="1"/>
    <x v="0"/>
    <s v="si"/>
  </r>
  <r>
    <x v="22"/>
    <s v="male"/>
    <s v="no"/>
    <n v="52"/>
    <n v="0"/>
    <x v="0"/>
    <s v="136"/>
    <n v="0"/>
    <x v="0"/>
    <s v="76"/>
    <x v="0"/>
    <n v="219"/>
    <n v="219"/>
    <n v="1"/>
    <x v="0"/>
    <s v="si"/>
  </r>
  <r>
    <x v="17"/>
    <s v="female"/>
    <s v="no"/>
    <n v="55"/>
    <n v="0"/>
    <x v="0"/>
    <s v="119"/>
    <n v="0"/>
    <x v="0"/>
    <s v="76"/>
    <x v="0"/>
    <n v="159"/>
    <n v="159"/>
    <n v="0"/>
    <x v="0"/>
    <s v="no"/>
  </r>
  <r>
    <x v="33"/>
    <s v="male"/>
    <s v="no"/>
    <n v="64"/>
    <n v="0"/>
    <x v="0"/>
    <s v="120"/>
    <n v="0"/>
    <x v="0"/>
    <s v="76"/>
    <x v="0"/>
    <n v="270"/>
    <n v="270"/>
    <n v="1"/>
    <x v="0"/>
    <s v="si"/>
  </r>
  <r>
    <x v="15"/>
    <s v="female"/>
    <s v="no"/>
    <n v="60"/>
    <n v="0"/>
    <x v="0"/>
    <s v="126"/>
    <n v="0"/>
    <x v="0"/>
    <s v="76"/>
    <x v="0"/>
    <n v="251"/>
    <n v="251"/>
    <n v="1"/>
    <x v="0"/>
    <s v="si"/>
  </r>
  <r>
    <x v="11"/>
    <s v="female"/>
    <s v="no"/>
    <n v="65"/>
    <n v="0"/>
    <x v="0"/>
    <s v="107"/>
    <n v="0"/>
    <x v="0"/>
    <s v="76"/>
    <x v="0"/>
    <n v="186"/>
    <n v="186"/>
    <n v="0"/>
    <x v="0"/>
    <s v="no"/>
  </r>
  <r>
    <x v="17"/>
    <s v="female"/>
    <s v="no"/>
    <n v="75"/>
    <n v="0"/>
    <x v="0"/>
    <s v="107"/>
    <n v="0"/>
    <x v="0"/>
    <s v="76"/>
    <x v="0"/>
    <n v="177"/>
    <n v="177"/>
    <n v="0"/>
    <x v="0"/>
    <s v="no"/>
  </r>
  <r>
    <x v="14"/>
    <s v="male"/>
    <s v="no"/>
    <n v="58"/>
    <n v="0"/>
    <x v="0"/>
    <n v="126.5"/>
    <n v="0"/>
    <x v="0"/>
    <s v="76"/>
    <x v="0"/>
    <n v="260"/>
    <n v="260"/>
    <n v="1"/>
    <x v="0"/>
    <s v="si"/>
  </r>
  <r>
    <x v="4"/>
    <s v="male"/>
    <s v="no"/>
    <n v="63"/>
    <n v="0"/>
    <x v="0"/>
    <s v="146"/>
    <n v="1"/>
    <x v="1"/>
    <s v="76"/>
    <x v="0"/>
    <n v="258"/>
    <n v="258"/>
    <n v="1"/>
    <x v="0"/>
    <s v="si"/>
  </r>
  <r>
    <x v="23"/>
    <s v="male"/>
    <s v="no"/>
    <n v="71"/>
    <n v="0"/>
    <x v="0"/>
    <s v="119"/>
    <n v="0"/>
    <x v="0"/>
    <s v="76"/>
    <x v="0"/>
    <n v="227"/>
    <n v="227"/>
    <n v="1"/>
    <x v="0"/>
    <s v="si"/>
  </r>
  <r>
    <x v="12"/>
    <s v="female"/>
    <s v="no"/>
    <n v="75"/>
    <n v="0"/>
    <x v="0"/>
    <s v="122"/>
    <n v="0"/>
    <x v="0"/>
    <s v="76"/>
    <x v="0"/>
    <n v="208"/>
    <n v="208"/>
    <n v="1"/>
    <x v="0"/>
    <s v="si"/>
  </r>
  <r>
    <x v="2"/>
    <s v="female"/>
    <s v="no"/>
    <n v="79"/>
    <n v="0"/>
    <x v="0"/>
    <s v="143"/>
    <n v="1"/>
    <x v="1"/>
    <s v="76"/>
    <x v="0"/>
    <n v="282"/>
    <n v="282"/>
    <n v="1"/>
    <x v="0"/>
    <s v="si"/>
  </r>
  <r>
    <x v="32"/>
    <s v="female"/>
    <s v="no"/>
    <n v="65"/>
    <n v="0"/>
    <x v="0"/>
    <s v="126"/>
    <n v="0"/>
    <x v="0"/>
    <s v="76"/>
    <x v="0"/>
    <n v="280"/>
    <n v="280"/>
    <n v="1"/>
    <x v="0"/>
    <s v="si"/>
  </r>
  <r>
    <x v="3"/>
    <s v="female"/>
    <s v="no"/>
    <n v="100"/>
    <n v="1"/>
    <x v="1"/>
    <s v="120"/>
    <n v="0"/>
    <x v="0"/>
    <s v="76"/>
    <x v="0"/>
    <n v="183"/>
    <n v="183"/>
    <n v="0"/>
    <x v="0"/>
    <s v="no"/>
  </r>
  <r>
    <x v="27"/>
    <s v="male"/>
    <s v="no"/>
    <n v="78"/>
    <n v="0"/>
    <x v="0"/>
    <s v="115"/>
    <n v="0"/>
    <x v="0"/>
    <s v="76"/>
    <x v="0"/>
    <n v="200"/>
    <n v="200"/>
    <n v="1"/>
    <x v="0"/>
    <s v="si"/>
  </r>
  <r>
    <x v="18"/>
    <s v="female"/>
    <s v="no"/>
    <n v="85"/>
    <n v="0"/>
    <x v="0"/>
    <s v="126"/>
    <n v="0"/>
    <x v="0"/>
    <s v="76"/>
    <x v="0"/>
    <n v="213"/>
    <n v="213"/>
    <n v="1"/>
    <x v="0"/>
    <s v="si"/>
  </r>
  <r>
    <x v="22"/>
    <s v="male"/>
    <s v="no"/>
    <n v="60"/>
    <n v="0"/>
    <x v="0"/>
    <s v="125"/>
    <n v="0"/>
    <x v="0"/>
    <s v="76"/>
    <x v="0"/>
    <n v="222"/>
    <n v="222"/>
    <n v="1"/>
    <x v="0"/>
    <s v="si"/>
  </r>
  <r>
    <x v="7"/>
    <s v="female"/>
    <s v="no"/>
    <n v="65"/>
    <n v="0"/>
    <x v="0"/>
    <s v="116"/>
    <n v="0"/>
    <x v="0"/>
    <s v="76"/>
    <x v="0"/>
    <n v="210"/>
    <n v="210"/>
    <n v="1"/>
    <x v="0"/>
    <s v="si"/>
  </r>
  <r>
    <x v="8"/>
    <s v="male"/>
    <s v="no"/>
    <n v="62"/>
    <n v="0"/>
    <x v="0"/>
    <s v="104"/>
    <n v="0"/>
    <x v="0"/>
    <s v="76"/>
    <x v="0"/>
    <n v="202"/>
    <n v="202"/>
    <n v="1"/>
    <x v="0"/>
    <s v="si"/>
  </r>
  <r>
    <x v="11"/>
    <s v="female"/>
    <s v="no"/>
    <n v="75"/>
    <n v="0"/>
    <x v="0"/>
    <s v="100"/>
    <n v="0"/>
    <x v="0"/>
    <s v="76"/>
    <x v="0"/>
    <n v="227"/>
    <n v="227"/>
    <n v="1"/>
    <x v="0"/>
    <s v="si"/>
  </r>
  <r>
    <x v="15"/>
    <s v="female"/>
    <s v="no"/>
    <n v="75"/>
    <n v="0"/>
    <x v="0"/>
    <n v="120.5"/>
    <n v="0"/>
    <x v="0"/>
    <s v="76"/>
    <x v="0"/>
    <n v="254"/>
    <n v="254"/>
    <n v="1"/>
    <x v="0"/>
    <s v="si"/>
  </r>
  <r>
    <x v="8"/>
    <s v="female"/>
    <s v="no"/>
    <n v="72"/>
    <n v="0"/>
    <x v="0"/>
    <s v="131"/>
    <n v="0"/>
    <x v="0"/>
    <s v="76"/>
    <x v="0"/>
    <n v="266"/>
    <n v="266"/>
    <n v="1"/>
    <x v="0"/>
    <s v="si"/>
  </r>
  <r>
    <x v="19"/>
    <s v="female"/>
    <s v="no"/>
    <n v="88"/>
    <n v="0"/>
    <x v="0"/>
    <s v="116"/>
    <n v="0"/>
    <x v="0"/>
    <s v="76"/>
    <x v="0"/>
    <n v="195"/>
    <n v="195"/>
    <n v="0"/>
    <x v="0"/>
    <s v="no"/>
  </r>
  <r>
    <x v="33"/>
    <s v="female"/>
    <s v="no"/>
    <n v="60"/>
    <n v="0"/>
    <x v="0"/>
    <s v="154"/>
    <n v="1"/>
    <x v="1"/>
    <s v="80"/>
    <x v="0"/>
    <n v="311"/>
    <n v="311"/>
    <n v="1"/>
    <x v="0"/>
    <s v="si"/>
  </r>
  <r>
    <x v="24"/>
    <s v="female"/>
    <s v="no"/>
    <n v="75"/>
    <n v="0"/>
    <x v="0"/>
    <s v="139"/>
    <n v="0"/>
    <x v="0"/>
    <s v="80"/>
    <x v="0"/>
    <n v="264"/>
    <n v="264"/>
    <n v="1"/>
    <x v="0"/>
    <s v="si"/>
  </r>
  <r>
    <x v="17"/>
    <s v="male"/>
    <s v="no"/>
    <n v="75"/>
    <n v="0"/>
    <x v="0"/>
    <n v="112.5"/>
    <n v="0"/>
    <x v="0"/>
    <s v="80"/>
    <x v="0"/>
    <n v="223"/>
    <n v="223"/>
    <n v="1"/>
    <x v="0"/>
    <s v="si"/>
  </r>
  <r>
    <x v="32"/>
    <s v="male"/>
    <s v="no"/>
    <n v="60"/>
    <n v="0"/>
    <x v="0"/>
    <n v="117.5"/>
    <n v="0"/>
    <x v="0"/>
    <s v="80"/>
    <x v="0"/>
    <n v="301"/>
    <n v="301"/>
    <n v="1"/>
    <x v="0"/>
    <s v="si"/>
  </r>
  <r>
    <x v="31"/>
    <s v="male"/>
    <s v="no"/>
    <n v="48"/>
    <n v="0"/>
    <x v="0"/>
    <s v="143"/>
    <n v="1"/>
    <x v="1"/>
    <s v="80"/>
    <x v="0"/>
    <n v="239"/>
    <n v="239"/>
    <n v="1"/>
    <x v="0"/>
    <s v="si"/>
  </r>
  <r>
    <x v="22"/>
    <s v="male"/>
    <s v="no"/>
    <n v="70"/>
    <n v="0"/>
    <x v="0"/>
    <s v="129"/>
    <n v="0"/>
    <x v="0"/>
    <s v="80"/>
    <x v="0"/>
    <n v="215"/>
    <n v="215"/>
    <n v="1"/>
    <x v="0"/>
    <s v="si"/>
  </r>
  <r>
    <x v="17"/>
    <s v="male"/>
    <s v="no"/>
    <n v="65"/>
    <n v="0"/>
    <x v="0"/>
    <s v="130"/>
    <n v="0"/>
    <x v="0"/>
    <s v="80"/>
    <x v="0"/>
    <n v="173"/>
    <n v="173"/>
    <n v="0"/>
    <x v="0"/>
    <s v="no"/>
  </r>
  <r>
    <x v="29"/>
    <s v="female"/>
    <s v="no"/>
    <n v="75"/>
    <n v="0"/>
    <x v="0"/>
    <s v="130"/>
    <n v="0"/>
    <x v="0"/>
    <s v="80"/>
    <x v="0"/>
    <n v="283"/>
    <n v="283"/>
    <n v="1"/>
    <x v="0"/>
    <s v="si"/>
  </r>
  <r>
    <x v="3"/>
    <s v="female"/>
    <s v="no"/>
    <n v="100"/>
    <n v="1"/>
    <x v="1"/>
    <s v="125"/>
    <n v="0"/>
    <x v="0"/>
    <s v="80"/>
    <x v="0"/>
    <n v="246"/>
    <n v="246"/>
    <n v="1"/>
    <x v="0"/>
    <s v="si"/>
  </r>
  <r>
    <x v="9"/>
    <s v="male"/>
    <s v="no"/>
    <n v="62"/>
    <n v="0"/>
    <x v="0"/>
    <s v="120"/>
    <n v="0"/>
    <x v="0"/>
    <s v="80"/>
    <x v="0"/>
    <n v="235"/>
    <n v="235"/>
    <n v="1"/>
    <x v="0"/>
    <s v="si"/>
  </r>
  <r>
    <x v="28"/>
    <s v="male"/>
    <s v="no"/>
    <n v="90"/>
    <n v="0"/>
    <x v="0"/>
    <s v="113"/>
    <n v="0"/>
    <x v="0"/>
    <s v="80"/>
    <x v="0"/>
    <n v="237"/>
    <n v="237"/>
    <n v="1"/>
    <x v="0"/>
    <s v="si"/>
  </r>
  <r>
    <x v="12"/>
    <s v="female"/>
    <s v="no"/>
    <n v="72"/>
    <n v="0"/>
    <x v="0"/>
    <n v="107.5"/>
    <n v="0"/>
    <x v="0"/>
    <s v="80"/>
    <x v="0"/>
    <n v="190"/>
    <n v="190"/>
    <n v="0"/>
    <x v="0"/>
    <s v="no"/>
  </r>
  <r>
    <x v="6"/>
    <s v="male"/>
    <s v="no"/>
    <n v="72"/>
    <n v="0"/>
    <x v="0"/>
    <s v="125"/>
    <n v="0"/>
    <x v="0"/>
    <s v="80"/>
    <x v="0"/>
    <n v="176"/>
    <n v="176"/>
    <n v="0"/>
    <x v="0"/>
    <s v="no"/>
  </r>
  <r>
    <x v="9"/>
    <s v="female"/>
    <s v="no"/>
    <n v="70"/>
    <n v="0"/>
    <x v="0"/>
    <s v="120"/>
    <n v="0"/>
    <x v="0"/>
    <s v="80"/>
    <x v="0"/>
    <n v="190"/>
    <n v="190"/>
    <n v="0"/>
    <x v="0"/>
    <s v="no"/>
  </r>
  <r>
    <x v="32"/>
    <s v="female"/>
    <s v="no"/>
    <n v="85"/>
    <n v="0"/>
    <x v="0"/>
    <s v="129"/>
    <n v="0"/>
    <x v="0"/>
    <s v="80"/>
    <x v="0"/>
    <n v="261"/>
    <n v="261"/>
    <n v="1"/>
    <x v="0"/>
    <s v="si"/>
  </r>
  <r>
    <x v="4"/>
    <s v="female"/>
    <s v="no"/>
    <n v="58"/>
    <n v="0"/>
    <x v="0"/>
    <s v="119"/>
    <n v="0"/>
    <x v="0"/>
    <s v="80"/>
    <x v="0"/>
    <n v="301"/>
    <n v="301"/>
    <n v="1"/>
    <x v="0"/>
    <s v="si"/>
  </r>
  <r>
    <x v="1"/>
    <s v="male"/>
    <s v="no"/>
    <n v="80"/>
    <n v="0"/>
    <x v="0"/>
    <s v="114"/>
    <n v="0"/>
    <x v="0"/>
    <s v="80"/>
    <x v="0"/>
    <n v="258"/>
    <n v="258"/>
    <n v="1"/>
    <x v="0"/>
    <s v="si"/>
  </r>
  <r>
    <x v="8"/>
    <s v="female"/>
    <s v="no"/>
    <n v="64"/>
    <n v="0"/>
    <x v="0"/>
    <s v="125"/>
    <n v="0"/>
    <x v="0"/>
    <s v="80"/>
    <x v="0"/>
    <n v="278"/>
    <n v="278"/>
    <n v="1"/>
    <x v="0"/>
    <s v="si"/>
  </r>
  <r>
    <x v="24"/>
    <s v="male"/>
    <s v="no"/>
    <n v="69"/>
    <n v="0"/>
    <x v="0"/>
    <n v="127.5"/>
    <n v="0"/>
    <x v="0"/>
    <s v="80"/>
    <x v="0"/>
    <n v="214"/>
    <n v="214"/>
    <n v="1"/>
    <x v="0"/>
    <s v="si"/>
  </r>
  <r>
    <x v="20"/>
    <s v="female"/>
    <s v="no"/>
    <n v="80"/>
    <n v="0"/>
    <x v="0"/>
    <s v="116"/>
    <n v="0"/>
    <x v="0"/>
    <s v="80"/>
    <x v="0"/>
    <n v="293"/>
    <n v="293"/>
    <n v="1"/>
    <x v="0"/>
    <s v="si"/>
  </r>
  <r>
    <x v="27"/>
    <s v="male"/>
    <s v="no"/>
    <n v="67"/>
    <n v="0"/>
    <x v="0"/>
    <s v="125"/>
    <n v="0"/>
    <x v="0"/>
    <s v="80"/>
    <x v="0"/>
    <n v="250"/>
    <n v="250"/>
    <n v="1"/>
    <x v="0"/>
    <s v="si"/>
  </r>
  <r>
    <x v="11"/>
    <s v="female"/>
    <s v="no"/>
    <n v="60"/>
    <n v="0"/>
    <x v="0"/>
    <s v="119"/>
    <n v="0"/>
    <x v="0"/>
    <s v="80"/>
    <x v="0"/>
    <n v="240"/>
    <n v="240"/>
    <n v="1"/>
    <x v="0"/>
    <s v="si"/>
  </r>
  <r>
    <x v="20"/>
    <s v="female"/>
    <s v="no"/>
    <n v="75"/>
    <n v="0"/>
    <x v="0"/>
    <s v="144"/>
    <n v="1"/>
    <x v="1"/>
    <s v="80"/>
    <x v="0"/>
    <n v="300"/>
    <n v="300"/>
    <n v="1"/>
    <x v="0"/>
    <s v="si"/>
  </r>
  <r>
    <x v="1"/>
    <s v="female"/>
    <s v="no"/>
    <n v="72"/>
    <n v="0"/>
    <x v="0"/>
    <n v="127.5"/>
    <n v="0"/>
    <x v="0"/>
    <s v="80"/>
    <x v="0"/>
    <n v="211"/>
    <n v="211"/>
    <n v="1"/>
    <x v="0"/>
    <s v="si"/>
  </r>
  <r>
    <x v="22"/>
    <s v="male"/>
    <s v="no"/>
    <n v="104"/>
    <n v="1"/>
    <x v="1"/>
    <s v="126"/>
    <n v="0"/>
    <x v="0"/>
    <s v="80"/>
    <x v="0"/>
    <n v="196"/>
    <n v="196"/>
    <n v="0"/>
    <x v="0"/>
    <s v="no"/>
  </r>
  <r>
    <x v="8"/>
    <s v="female"/>
    <s v="no"/>
    <n v="75"/>
    <n v="0"/>
    <x v="0"/>
    <s v="133"/>
    <n v="0"/>
    <x v="0"/>
    <s v="80"/>
    <x v="0"/>
    <n v="244"/>
    <n v="244"/>
    <n v="1"/>
    <x v="0"/>
    <s v="si"/>
  </r>
  <r>
    <x v="11"/>
    <s v="female"/>
    <s v="no"/>
    <n v="70"/>
    <n v="0"/>
    <x v="0"/>
    <s v="131"/>
    <n v="0"/>
    <x v="0"/>
    <s v="80"/>
    <x v="0"/>
    <n v="231"/>
    <n v="231"/>
    <n v="1"/>
    <x v="0"/>
    <s v="si"/>
  </r>
  <r>
    <x v="6"/>
    <s v="male"/>
    <s v="no"/>
    <n v="70"/>
    <n v="0"/>
    <x v="0"/>
    <s v="121"/>
    <n v="0"/>
    <x v="0"/>
    <s v="80"/>
    <x v="0"/>
    <n v="238"/>
    <n v="238"/>
    <n v="1"/>
    <x v="0"/>
    <s v="si"/>
  </r>
  <r>
    <x v="20"/>
    <s v="male"/>
    <s v="no"/>
    <n v="58"/>
    <n v="0"/>
    <x v="0"/>
    <s v="140"/>
    <n v="1"/>
    <x v="1"/>
    <s v="80"/>
    <x v="0"/>
    <n v="205"/>
    <n v="205"/>
    <n v="1"/>
    <x v="0"/>
    <s v="si"/>
  </r>
  <r>
    <x v="14"/>
    <s v="female"/>
    <s v="no"/>
    <n v="75"/>
    <n v="0"/>
    <x v="0"/>
    <s v="115"/>
    <n v="0"/>
    <x v="0"/>
    <s v="80"/>
    <x v="0"/>
    <n v="298"/>
    <n v="298"/>
    <n v="1"/>
    <x v="0"/>
    <s v="si"/>
  </r>
  <r>
    <x v="30"/>
    <s v="female"/>
    <s v="no"/>
    <n v="92"/>
    <n v="0"/>
    <x v="0"/>
    <n v="127.5"/>
    <n v="0"/>
    <x v="0"/>
    <s v="80"/>
    <x v="0"/>
    <n v="250"/>
    <n v="250"/>
    <n v="1"/>
    <x v="0"/>
    <s v="si"/>
  </r>
  <r>
    <x v="10"/>
    <s v="male"/>
    <s v="no"/>
    <n v="77"/>
    <n v="0"/>
    <x v="0"/>
    <s v="122"/>
    <n v="0"/>
    <x v="0"/>
    <s v="80"/>
    <x v="0"/>
    <n v="287"/>
    <n v="287"/>
    <n v="1"/>
    <x v="0"/>
    <s v="si"/>
  </r>
  <r>
    <x v="9"/>
    <s v="male"/>
    <s v="no"/>
    <n v="80"/>
    <n v="0"/>
    <x v="0"/>
    <s v="113"/>
    <n v="0"/>
    <x v="0"/>
    <s v="80"/>
    <x v="0"/>
    <n v="247"/>
    <n v="247"/>
    <n v="1"/>
    <x v="0"/>
    <s v="si"/>
  </r>
  <r>
    <x v="22"/>
    <s v="female"/>
    <s v="no"/>
    <n v="80"/>
    <n v="0"/>
    <x v="0"/>
    <s v="131"/>
    <n v="0"/>
    <x v="0"/>
    <s v="80"/>
    <x v="0"/>
    <n v="245"/>
    <n v="245"/>
    <n v="1"/>
    <x v="0"/>
    <s v="si"/>
  </r>
  <r>
    <x v="33"/>
    <s v="female"/>
    <s v="no"/>
    <n v="69"/>
    <n v="0"/>
    <x v="0"/>
    <s v="140"/>
    <n v="1"/>
    <x v="1"/>
    <s v="80"/>
    <x v="0"/>
    <n v="238"/>
    <n v="238"/>
    <n v="1"/>
    <x v="0"/>
    <s v="si"/>
  </r>
  <r>
    <x v="21"/>
    <s v="male"/>
    <s v="no"/>
    <n v="64"/>
    <n v="0"/>
    <x v="0"/>
    <s v="130"/>
    <n v="0"/>
    <x v="0"/>
    <s v="80"/>
    <x v="0"/>
    <n v="239"/>
    <n v="239"/>
    <n v="1"/>
    <x v="0"/>
    <s v="si"/>
  </r>
  <r>
    <x v="28"/>
    <s v="male"/>
    <s v="no"/>
    <n v="60"/>
    <n v="0"/>
    <x v="0"/>
    <n v="135.5"/>
    <n v="0"/>
    <x v="0"/>
    <s v="80"/>
    <x v="0"/>
    <n v="252"/>
    <n v="252"/>
    <n v="1"/>
    <x v="0"/>
    <s v="si"/>
  </r>
  <r>
    <x v="15"/>
    <s v="female"/>
    <s v="no"/>
    <n v="100"/>
    <n v="1"/>
    <x v="1"/>
    <s v="113"/>
    <n v="0"/>
    <x v="0"/>
    <s v="80"/>
    <x v="0"/>
    <n v="287"/>
    <n v="287"/>
    <n v="1"/>
    <x v="0"/>
    <s v="si"/>
  </r>
  <r>
    <x v="24"/>
    <s v="female"/>
    <s v="no"/>
    <n v="72"/>
    <n v="0"/>
    <x v="0"/>
    <s v="135"/>
    <n v="0"/>
    <x v="0"/>
    <s v="80"/>
    <x v="0"/>
    <n v="261"/>
    <n v="261"/>
    <n v="1"/>
    <x v="0"/>
    <s v="si"/>
  </r>
  <r>
    <x v="9"/>
    <s v="female"/>
    <s v="no"/>
    <n v="75"/>
    <n v="0"/>
    <x v="0"/>
    <s v="125"/>
    <n v="0"/>
    <x v="0"/>
    <s v="80"/>
    <x v="0"/>
    <n v="229"/>
    <n v="229"/>
    <n v="1"/>
    <x v="0"/>
    <s v="si"/>
  </r>
  <r>
    <x v="30"/>
    <s v="male"/>
    <s v="no"/>
    <n v="65"/>
    <n v="0"/>
    <x v="0"/>
    <s v="111"/>
    <n v="0"/>
    <x v="0"/>
    <s v="80"/>
    <x v="0"/>
    <n v="237"/>
    <n v="237"/>
    <n v="1"/>
    <x v="0"/>
    <s v="si"/>
  </r>
  <r>
    <x v="13"/>
    <s v="female"/>
    <s v="no"/>
    <n v="93"/>
    <n v="0"/>
    <x v="0"/>
    <s v="112"/>
    <n v="0"/>
    <x v="0"/>
    <s v="80"/>
    <x v="0"/>
    <n v="190"/>
    <n v="190"/>
    <n v="0"/>
    <x v="0"/>
    <s v="no"/>
  </r>
  <r>
    <x v="27"/>
    <s v="female"/>
    <s v="no"/>
    <n v="60"/>
    <n v="0"/>
    <x v="0"/>
    <s v="130"/>
    <n v="0"/>
    <x v="0"/>
    <s v="80"/>
    <x v="0"/>
    <n v="226"/>
    <n v="226"/>
    <n v="1"/>
    <x v="0"/>
    <s v="si"/>
  </r>
  <r>
    <x v="4"/>
    <s v="male"/>
    <s v="no"/>
    <n v="65"/>
    <n v="0"/>
    <x v="0"/>
    <n v="117.5"/>
    <n v="0"/>
    <x v="0"/>
    <s v="80"/>
    <x v="0"/>
    <n v="200"/>
    <n v="200"/>
    <n v="1"/>
    <x v="0"/>
    <s v="si"/>
  </r>
  <r>
    <x v="12"/>
    <s v="female"/>
    <s v="no"/>
    <n v="72"/>
    <n v="0"/>
    <x v="0"/>
    <s v="131"/>
    <n v="0"/>
    <x v="0"/>
    <s v="80"/>
    <x v="0"/>
    <n v="222"/>
    <n v="222"/>
    <n v="1"/>
    <x v="0"/>
    <s v="si"/>
  </r>
  <r>
    <x v="14"/>
    <s v="male"/>
    <s v="no"/>
    <n v="70"/>
    <n v="0"/>
    <x v="0"/>
    <s v="115"/>
    <n v="0"/>
    <x v="0"/>
    <s v="80"/>
    <x v="0"/>
    <n v="214"/>
    <n v="214"/>
    <n v="1"/>
    <x v="0"/>
    <s v="si"/>
  </r>
  <r>
    <x v="4"/>
    <s v="female"/>
    <s v="no"/>
    <n v="85"/>
    <n v="0"/>
    <x v="0"/>
    <n v="146.5"/>
    <n v="1"/>
    <x v="1"/>
    <s v="80"/>
    <x v="0"/>
    <n v="366"/>
    <n v="366"/>
    <n v="1"/>
    <x v="0"/>
    <s v="si"/>
  </r>
  <r>
    <x v="10"/>
    <s v="male"/>
    <s v="no"/>
    <n v="64"/>
    <n v="0"/>
    <x v="0"/>
    <s v="119"/>
    <n v="0"/>
    <x v="0"/>
    <s v="80"/>
    <x v="0"/>
    <n v="202"/>
    <n v="202"/>
    <n v="1"/>
    <x v="0"/>
    <s v="si"/>
  </r>
  <r>
    <x v="8"/>
    <s v="female"/>
    <s v="no"/>
    <n v="100"/>
    <n v="1"/>
    <x v="1"/>
    <s v="135"/>
    <n v="0"/>
    <x v="0"/>
    <s v="80"/>
    <x v="0"/>
    <n v="195"/>
    <n v="195"/>
    <n v="0"/>
    <x v="0"/>
    <s v="no"/>
  </r>
  <r>
    <x v="19"/>
    <s v="female"/>
    <s v="no"/>
    <n v="95"/>
    <n v="0"/>
    <x v="0"/>
    <s v="126"/>
    <n v="0"/>
    <x v="0"/>
    <s v="80"/>
    <x v="0"/>
    <n v="213"/>
    <n v="213"/>
    <n v="1"/>
    <x v="0"/>
    <s v="si"/>
  </r>
  <r>
    <x v="2"/>
    <s v="female"/>
    <s v="no"/>
    <n v="66"/>
    <n v="0"/>
    <x v="0"/>
    <s v="150"/>
    <n v="1"/>
    <x v="1"/>
    <s v="80"/>
    <x v="0"/>
    <n v="240"/>
    <n v="240"/>
    <n v="1"/>
    <x v="0"/>
    <s v="si"/>
  </r>
  <r>
    <x v="4"/>
    <s v="male"/>
    <s v="no"/>
    <n v="70"/>
    <n v="0"/>
    <x v="0"/>
    <s v="119"/>
    <n v="0"/>
    <x v="0"/>
    <s v="80"/>
    <x v="0"/>
    <n v="198"/>
    <n v="198"/>
    <n v="0"/>
    <x v="0"/>
    <s v="no"/>
  </r>
  <r>
    <x v="13"/>
    <s v="female"/>
    <s v="no"/>
    <n v="72"/>
    <n v="0"/>
    <x v="0"/>
    <n v="122.5"/>
    <n v="0"/>
    <x v="0"/>
    <s v="80"/>
    <x v="0"/>
    <n v="144"/>
    <n v="144"/>
    <n v="0"/>
    <x v="0"/>
    <s v="no"/>
  </r>
  <r>
    <x v="4"/>
    <s v="female"/>
    <s v="no"/>
    <n v="83"/>
    <n v="0"/>
    <x v="0"/>
    <s v="175"/>
    <n v="1"/>
    <x v="1"/>
    <s v="80"/>
    <x v="0"/>
    <n v="207"/>
    <n v="207"/>
    <n v="1"/>
    <x v="0"/>
    <s v="si"/>
  </r>
  <r>
    <x v="15"/>
    <s v="female"/>
    <s v="no"/>
    <n v="78"/>
    <n v="0"/>
    <x v="0"/>
    <s v="100"/>
    <n v="0"/>
    <x v="0"/>
    <s v="80"/>
    <x v="0"/>
    <n v="196"/>
    <n v="196"/>
    <n v="0"/>
    <x v="0"/>
    <s v="no"/>
  </r>
  <r>
    <x v="18"/>
    <s v="male"/>
    <s v="no"/>
    <n v="76"/>
    <n v="0"/>
    <x v="0"/>
    <s v="120"/>
    <n v="0"/>
    <x v="0"/>
    <s v="80"/>
    <x v="0"/>
    <n v="273"/>
    <n v="273"/>
    <n v="1"/>
    <x v="0"/>
    <s v="si"/>
  </r>
  <r>
    <x v="1"/>
    <s v="female"/>
    <s v="no"/>
    <n v="75"/>
    <n v="0"/>
    <x v="0"/>
    <s v="130"/>
    <n v="0"/>
    <x v="0"/>
    <s v="80"/>
    <x v="0"/>
    <n v="229"/>
    <n v="229"/>
    <n v="1"/>
    <x v="0"/>
    <s v="si"/>
  </r>
  <r>
    <x v="32"/>
    <s v="female"/>
    <s v="no"/>
    <n v="55"/>
    <n v="0"/>
    <x v="0"/>
    <s v="114"/>
    <n v="0"/>
    <x v="0"/>
    <s v="80"/>
    <x v="0"/>
    <n v="305"/>
    <n v="305"/>
    <n v="1"/>
    <x v="0"/>
    <s v="si"/>
  </r>
  <r>
    <x v="8"/>
    <s v="female"/>
    <s v="no"/>
    <n v="100"/>
    <n v="1"/>
    <x v="1"/>
    <n v="146.5"/>
    <n v="1"/>
    <x v="1"/>
    <s v="80"/>
    <x v="0"/>
    <n v="271"/>
    <n v="271"/>
    <n v="1"/>
    <x v="0"/>
    <s v="si"/>
  </r>
  <r>
    <x v="8"/>
    <s v="male"/>
    <s v="no"/>
    <n v="60"/>
    <n v="0"/>
    <x v="0"/>
    <s v="120"/>
    <n v="0"/>
    <x v="0"/>
    <s v="80"/>
    <x v="0"/>
    <n v="260"/>
    <n v="260"/>
    <n v="1"/>
    <x v="0"/>
    <s v="si"/>
  </r>
  <r>
    <x v="15"/>
    <s v="male"/>
    <s v="no"/>
    <n v="60"/>
    <n v="0"/>
    <x v="0"/>
    <n v="122.5"/>
    <n v="0"/>
    <x v="0"/>
    <s v="80"/>
    <x v="0"/>
    <n v="240"/>
    <n v="240"/>
    <n v="1"/>
    <x v="0"/>
    <s v="si"/>
  </r>
  <r>
    <x v="29"/>
    <s v="male"/>
    <s v="no"/>
    <n v="70"/>
    <n v="0"/>
    <x v="0"/>
    <n v="132.5"/>
    <n v="0"/>
    <x v="0"/>
    <s v="80"/>
    <x v="0"/>
    <n v="193"/>
    <n v="193"/>
    <n v="0"/>
    <x v="0"/>
    <s v="no"/>
  </r>
  <r>
    <x v="10"/>
    <s v="female"/>
    <s v="no"/>
    <n v="72"/>
    <n v="0"/>
    <x v="0"/>
    <s v="139"/>
    <n v="0"/>
    <x v="0"/>
    <s v="80"/>
    <x v="0"/>
    <n v="260"/>
    <n v="260"/>
    <n v="1"/>
    <x v="0"/>
    <s v="si"/>
  </r>
  <r>
    <x v="5"/>
    <s v="male"/>
    <s v="no"/>
    <n v="63"/>
    <n v="0"/>
    <x v="0"/>
    <s v="125"/>
    <n v="0"/>
    <x v="0"/>
    <s v="80"/>
    <x v="0"/>
    <n v="179"/>
    <n v="179"/>
    <n v="0"/>
    <x v="0"/>
    <s v="no"/>
  </r>
  <r>
    <x v="28"/>
    <s v="male"/>
    <s v="no"/>
    <n v="72"/>
    <n v="0"/>
    <x v="0"/>
    <n v="145.5"/>
    <n v="1"/>
    <x v="1"/>
    <s v="80"/>
    <x v="0"/>
    <n v="219"/>
    <n v="219"/>
    <n v="1"/>
    <x v="0"/>
    <s v="si"/>
  </r>
  <r>
    <x v="5"/>
    <s v="male"/>
    <s v="no"/>
    <n v="52"/>
    <n v="0"/>
    <x v="0"/>
    <s v="115"/>
    <n v="0"/>
    <x v="0"/>
    <s v="80"/>
    <x v="0"/>
    <n v="217"/>
    <n v="217"/>
    <n v="1"/>
    <x v="0"/>
    <s v="si"/>
  </r>
  <r>
    <x v="23"/>
    <s v="female"/>
    <s v="no"/>
    <n v="95"/>
    <n v="0"/>
    <x v="0"/>
    <s v="146"/>
    <n v="1"/>
    <x v="1"/>
    <s v="80"/>
    <x v="0"/>
    <n v="212"/>
    <n v="212"/>
    <n v="1"/>
    <x v="0"/>
    <s v="si"/>
  </r>
  <r>
    <x v="23"/>
    <s v="male"/>
    <s v="no"/>
    <n v="65"/>
    <n v="0"/>
    <x v="0"/>
    <s v="137"/>
    <n v="0"/>
    <x v="0"/>
    <s v="80"/>
    <x v="0"/>
    <n v="264"/>
    <n v="264"/>
    <n v="1"/>
    <x v="0"/>
    <s v="si"/>
  </r>
  <r>
    <x v="10"/>
    <s v="male"/>
    <s v="no"/>
    <n v="84"/>
    <n v="0"/>
    <x v="0"/>
    <s v="130"/>
    <n v="0"/>
    <x v="0"/>
    <s v="80"/>
    <x v="0"/>
    <n v="235"/>
    <n v="235"/>
    <n v="1"/>
    <x v="0"/>
    <s v="si"/>
  </r>
  <r>
    <x v="0"/>
    <s v="male"/>
    <s v="no"/>
    <n v="85"/>
    <n v="0"/>
    <x v="0"/>
    <n v="133.5"/>
    <n v="0"/>
    <x v="0"/>
    <s v="80"/>
    <x v="0"/>
    <n v="334"/>
    <n v="334"/>
    <n v="1"/>
    <x v="0"/>
    <s v="si"/>
  </r>
  <r>
    <x v="11"/>
    <s v="male"/>
    <s v="no"/>
    <n v="66"/>
    <n v="0"/>
    <x v="0"/>
    <n v="117.5"/>
    <n v="0"/>
    <x v="0"/>
    <s v="80"/>
    <x v="0"/>
    <n v="201"/>
    <n v="201"/>
    <n v="1"/>
    <x v="0"/>
    <s v="si"/>
  </r>
  <r>
    <x v="11"/>
    <s v="female"/>
    <s v="no"/>
    <n v="66"/>
    <n v="0"/>
    <x v="0"/>
    <s v="123"/>
    <n v="0"/>
    <x v="0"/>
    <s v="80"/>
    <x v="0"/>
    <n v="240"/>
    <n v="240"/>
    <n v="1"/>
    <x v="0"/>
    <s v="si"/>
  </r>
  <r>
    <x v="11"/>
    <s v="female"/>
    <s v="no"/>
    <n v="60"/>
    <n v="0"/>
    <x v="0"/>
    <s v="132"/>
    <n v="0"/>
    <x v="0"/>
    <s v="80"/>
    <x v="0"/>
    <n v="225"/>
    <n v="225"/>
    <n v="1"/>
    <x v="0"/>
    <s v="si"/>
  </r>
  <r>
    <x v="12"/>
    <s v="male"/>
    <s v="no"/>
    <n v="75"/>
    <n v="0"/>
    <x v="0"/>
    <s v="119"/>
    <n v="0"/>
    <x v="0"/>
    <s v="80"/>
    <x v="0"/>
    <n v="220"/>
    <n v="220"/>
    <n v="1"/>
    <x v="0"/>
    <s v="si"/>
  </r>
  <r>
    <x v="14"/>
    <s v="female"/>
    <s v="no"/>
    <n v="60"/>
    <n v="0"/>
    <x v="0"/>
    <s v="118"/>
    <n v="0"/>
    <x v="0"/>
    <s v="80"/>
    <x v="0"/>
    <n v="307"/>
    <n v="307"/>
    <n v="1"/>
    <x v="0"/>
    <s v="si"/>
  </r>
  <r>
    <x v="17"/>
    <s v="male"/>
    <s v="no"/>
    <n v="75"/>
    <n v="0"/>
    <x v="0"/>
    <s v="135"/>
    <n v="0"/>
    <x v="0"/>
    <s v="80"/>
    <x v="0"/>
    <n v="178"/>
    <n v="178"/>
    <n v="0"/>
    <x v="0"/>
    <s v="no"/>
  </r>
  <r>
    <x v="4"/>
    <s v="male"/>
    <s v="no"/>
    <n v="63"/>
    <n v="0"/>
    <x v="0"/>
    <s v="111"/>
    <n v="0"/>
    <x v="0"/>
    <s v="80"/>
    <x v="0"/>
    <n v="207"/>
    <n v="207"/>
    <n v="1"/>
    <x v="0"/>
    <s v="si"/>
  </r>
  <r>
    <x v="11"/>
    <s v="male"/>
    <s v="no"/>
    <n v="80"/>
    <n v="0"/>
    <x v="0"/>
    <s v="114"/>
    <n v="0"/>
    <x v="0"/>
    <s v="80"/>
    <x v="0"/>
    <n v="263"/>
    <n v="263"/>
    <n v="1"/>
    <x v="0"/>
    <s v="si"/>
  </r>
  <r>
    <x v="27"/>
    <s v="female"/>
    <s v="no"/>
    <n v="85"/>
    <n v="0"/>
    <x v="0"/>
    <s v="132"/>
    <n v="0"/>
    <x v="0"/>
    <s v="80"/>
    <x v="0"/>
    <n v="304"/>
    <n v="304"/>
    <n v="1"/>
    <x v="0"/>
    <s v="si"/>
  </r>
  <r>
    <x v="0"/>
    <s v="female"/>
    <s v="no"/>
    <n v="75"/>
    <n v="0"/>
    <x v="0"/>
    <n v="113.5"/>
    <n v="0"/>
    <x v="0"/>
    <s v="80"/>
    <x v="0"/>
    <n v="262"/>
    <n v="262"/>
    <n v="1"/>
    <x v="0"/>
    <s v="si"/>
  </r>
  <r>
    <x v="28"/>
    <s v="female"/>
    <s v="no"/>
    <n v="75"/>
    <n v="0"/>
    <x v="0"/>
    <s v="125"/>
    <n v="0"/>
    <x v="0"/>
    <s v="80"/>
    <x v="0"/>
    <n v="281"/>
    <n v="281"/>
    <n v="1"/>
    <x v="0"/>
    <s v="si"/>
  </r>
  <r>
    <x v="32"/>
    <s v="female"/>
    <s v="no"/>
    <n v="75"/>
    <n v="0"/>
    <x v="0"/>
    <s v="127"/>
    <n v="0"/>
    <x v="0"/>
    <s v="80"/>
    <x v="0"/>
    <n v="258"/>
    <n v="258"/>
    <n v="1"/>
    <x v="0"/>
    <s v="si"/>
  </r>
  <r>
    <x v="12"/>
    <s v="female"/>
    <s v="no"/>
    <n v="84"/>
    <n v="0"/>
    <x v="0"/>
    <n v="127.5"/>
    <n v="0"/>
    <x v="0"/>
    <s v="80"/>
    <x v="0"/>
    <n v="229"/>
    <n v="229"/>
    <n v="1"/>
    <x v="0"/>
    <s v="si"/>
  </r>
  <r>
    <x v="18"/>
    <s v="male"/>
    <s v="no"/>
    <n v="69"/>
    <n v="0"/>
    <x v="0"/>
    <s v="127"/>
    <n v="0"/>
    <x v="0"/>
    <s v="80"/>
    <x v="0"/>
    <n v="260"/>
    <n v="260"/>
    <n v="1"/>
    <x v="0"/>
    <s v="si"/>
  </r>
  <r>
    <x v="6"/>
    <s v="female"/>
    <s v="no"/>
    <n v="75"/>
    <n v="0"/>
    <x v="0"/>
    <s v="126"/>
    <n v="0"/>
    <x v="0"/>
    <s v="80"/>
    <x v="0"/>
    <n v="217"/>
    <n v="217"/>
    <n v="1"/>
    <x v="0"/>
    <s v="si"/>
  </r>
  <r>
    <x v="3"/>
    <s v="male"/>
    <s v="no"/>
    <n v="62"/>
    <n v="0"/>
    <x v="0"/>
    <s v="118"/>
    <n v="0"/>
    <x v="0"/>
    <s v="80"/>
    <x v="0"/>
    <n v="191"/>
    <n v="191"/>
    <n v="0"/>
    <x v="0"/>
    <s v="no"/>
  </r>
  <r>
    <x v="31"/>
    <s v="male"/>
    <s v="no"/>
    <n v="64"/>
    <n v="0"/>
    <x v="0"/>
    <n v="124.5"/>
    <n v="0"/>
    <x v="0"/>
    <s v="80"/>
    <x v="0"/>
    <n v="257"/>
    <n v="257"/>
    <n v="1"/>
    <x v="0"/>
    <s v="si"/>
  </r>
  <r>
    <x v="28"/>
    <s v="female"/>
    <s v="no"/>
    <n v="75"/>
    <n v="0"/>
    <x v="0"/>
    <s v="158"/>
    <n v="1"/>
    <x v="1"/>
    <s v="80"/>
    <x v="0"/>
    <n v="289"/>
    <n v="289"/>
    <n v="1"/>
    <x v="0"/>
    <s v="si"/>
  </r>
  <r>
    <x v="27"/>
    <s v="female"/>
    <s v="no"/>
    <n v="76"/>
    <n v="0"/>
    <x v="0"/>
    <n v="142.5"/>
    <n v="1"/>
    <x v="1"/>
    <s v="80"/>
    <x v="0"/>
    <n v="198"/>
    <n v="198"/>
    <n v="0"/>
    <x v="0"/>
    <s v="no"/>
  </r>
  <r>
    <x v="9"/>
    <s v="male"/>
    <s v="no"/>
    <n v="64"/>
    <n v="0"/>
    <x v="0"/>
    <s v="126"/>
    <n v="0"/>
    <x v="0"/>
    <s v="80"/>
    <x v="0"/>
    <n v="221"/>
    <n v="221"/>
    <n v="1"/>
    <x v="0"/>
    <s v="si"/>
  </r>
  <r>
    <x v="10"/>
    <s v="female"/>
    <s v="no"/>
    <n v="67"/>
    <n v="0"/>
    <x v="0"/>
    <s v="132"/>
    <n v="0"/>
    <x v="0"/>
    <s v="80"/>
    <x v="0"/>
    <n v="265"/>
    <n v="265"/>
    <n v="1"/>
    <x v="0"/>
    <s v="si"/>
  </r>
  <r>
    <x v="11"/>
    <s v="male"/>
    <s v="no"/>
    <n v="52"/>
    <n v="0"/>
    <x v="0"/>
    <s v="124"/>
    <n v="0"/>
    <x v="0"/>
    <s v="80"/>
    <x v="0"/>
    <n v="195"/>
    <n v="195"/>
    <n v="0"/>
    <x v="0"/>
    <s v="no"/>
  </r>
  <r>
    <x v="30"/>
    <s v="female"/>
    <s v="no"/>
    <n v="58"/>
    <n v="0"/>
    <x v="0"/>
    <s v="132"/>
    <n v="0"/>
    <x v="0"/>
    <s v="80"/>
    <x v="0"/>
    <n v="225"/>
    <n v="225"/>
    <n v="1"/>
    <x v="0"/>
    <s v="si"/>
  </r>
  <r>
    <x v="4"/>
    <s v="male"/>
    <s v="no"/>
    <n v="66"/>
    <n v="0"/>
    <x v="0"/>
    <s v="124"/>
    <n v="0"/>
    <x v="0"/>
    <s v="80"/>
    <x v="0"/>
    <n v="206"/>
    <n v="206"/>
    <n v="1"/>
    <x v="0"/>
    <s v="si"/>
  </r>
  <r>
    <x v="27"/>
    <s v="female"/>
    <s v="no"/>
    <n v="85"/>
    <n v="0"/>
    <x v="0"/>
    <s v="119"/>
    <n v="0"/>
    <x v="0"/>
    <s v="80"/>
    <x v="0"/>
    <n v="204"/>
    <n v="204"/>
    <n v="1"/>
    <x v="0"/>
    <s v="si"/>
  </r>
  <r>
    <x v="29"/>
    <s v="male"/>
    <s v="no"/>
    <n v="50"/>
    <n v="0"/>
    <x v="0"/>
    <s v="135"/>
    <n v="0"/>
    <x v="0"/>
    <s v="80"/>
    <x v="0"/>
    <n v="265"/>
    <n v="265"/>
    <n v="1"/>
    <x v="0"/>
    <s v="si"/>
  </r>
  <r>
    <x v="9"/>
    <s v="female"/>
    <s v="no"/>
    <n v="94"/>
    <n v="0"/>
    <x v="0"/>
    <s v="131"/>
    <n v="0"/>
    <x v="0"/>
    <s v="80"/>
    <x v="0"/>
    <n v="275"/>
    <n v="275"/>
    <n v="1"/>
    <x v="0"/>
    <s v="si"/>
  </r>
  <r>
    <x v="14"/>
    <s v="male"/>
    <s v="no"/>
    <n v="60"/>
    <n v="0"/>
    <x v="0"/>
    <s v="114"/>
    <n v="0"/>
    <x v="0"/>
    <s v="80"/>
    <x v="0"/>
    <n v="193"/>
    <n v="193"/>
    <n v="0"/>
    <x v="0"/>
    <s v="no"/>
  </r>
  <r>
    <x v="9"/>
    <s v="female"/>
    <s v="no"/>
    <n v="75"/>
    <n v="0"/>
    <x v="0"/>
    <s v="124"/>
    <n v="0"/>
    <x v="0"/>
    <s v="80"/>
    <x v="0"/>
    <n v="186"/>
    <n v="186"/>
    <n v="0"/>
    <x v="0"/>
    <s v="no"/>
  </r>
  <r>
    <x v="0"/>
    <s v="female"/>
    <s v="no"/>
    <n v="72"/>
    <n v="0"/>
    <x v="0"/>
    <s v="138"/>
    <n v="0"/>
    <x v="0"/>
    <s v="80"/>
    <x v="0"/>
    <n v="197"/>
    <n v="197"/>
    <n v="0"/>
    <x v="0"/>
    <s v="no"/>
  </r>
  <r>
    <x v="1"/>
    <s v="female"/>
    <s v="no"/>
    <n v="75"/>
    <n v="0"/>
    <x v="0"/>
    <s v="122"/>
    <n v="0"/>
    <x v="0"/>
    <s v="80"/>
    <x v="0"/>
    <n v="333"/>
    <n v="333"/>
    <n v="1"/>
    <x v="0"/>
    <s v="si"/>
  </r>
  <r>
    <x v="3"/>
    <s v="male"/>
    <s v="no"/>
    <n v="65"/>
    <n v="0"/>
    <x v="0"/>
    <s v="124"/>
    <n v="0"/>
    <x v="0"/>
    <s v="80"/>
    <x v="0"/>
    <n v="236"/>
    <n v="236"/>
    <n v="1"/>
    <x v="0"/>
    <s v="si"/>
  </r>
  <r>
    <x v="11"/>
    <s v="male"/>
    <s v="no"/>
    <n v="75"/>
    <n v="0"/>
    <x v="0"/>
    <s v="115"/>
    <n v="0"/>
    <x v="0"/>
    <s v="80"/>
    <x v="0"/>
    <n v="165"/>
    <n v="165"/>
    <n v="0"/>
    <x v="0"/>
    <s v="no"/>
  </r>
  <r>
    <x v="7"/>
    <s v="female"/>
    <s v="no"/>
    <n v="75"/>
    <n v="0"/>
    <x v="0"/>
    <s v="154"/>
    <n v="1"/>
    <x v="1"/>
    <s v="80"/>
    <x v="0"/>
    <n v="273"/>
    <n v="273"/>
    <n v="1"/>
    <x v="0"/>
    <s v="si"/>
  </r>
  <r>
    <x v="17"/>
    <s v="male"/>
    <s v="no"/>
    <n v="65"/>
    <n v="0"/>
    <x v="0"/>
    <n v="117.5"/>
    <n v="0"/>
    <x v="0"/>
    <s v="80"/>
    <x v="0"/>
    <n v="280"/>
    <n v="280"/>
    <n v="1"/>
    <x v="0"/>
    <s v="si"/>
  </r>
  <r>
    <x v="10"/>
    <s v="male"/>
    <s v="no"/>
    <n v="75"/>
    <n v="0"/>
    <x v="0"/>
    <s v="129"/>
    <n v="0"/>
    <x v="0"/>
    <s v="80"/>
    <x v="0"/>
    <n v="196"/>
    <n v="196"/>
    <n v="0"/>
    <x v="0"/>
    <s v="no"/>
  </r>
  <r>
    <x v="3"/>
    <s v="male"/>
    <s v="no"/>
    <n v="72"/>
    <n v="0"/>
    <x v="0"/>
    <s v="121"/>
    <n v="0"/>
    <x v="0"/>
    <s v="80"/>
    <x v="0"/>
    <n v="242"/>
    <n v="242"/>
    <n v="1"/>
    <x v="0"/>
    <s v="si"/>
  </r>
  <r>
    <x v="11"/>
    <s v="female"/>
    <s v="no"/>
    <n v="85"/>
    <n v="0"/>
    <x v="0"/>
    <s v="125"/>
    <n v="0"/>
    <x v="0"/>
    <s v="80"/>
    <x v="0"/>
    <n v="262"/>
    <n v="262"/>
    <n v="1"/>
    <x v="0"/>
    <s v="si"/>
  </r>
  <r>
    <x v="6"/>
    <s v="female"/>
    <s v="no"/>
    <n v="71"/>
    <n v="0"/>
    <x v="0"/>
    <n v="120.5"/>
    <n v="0"/>
    <x v="0"/>
    <s v="80"/>
    <x v="0"/>
    <n v="181"/>
    <n v="181"/>
    <n v="0"/>
    <x v="0"/>
    <s v="no"/>
  </r>
  <r>
    <x v="1"/>
    <s v="male"/>
    <s v="no"/>
    <n v="68"/>
    <n v="0"/>
    <x v="0"/>
    <s v="130"/>
    <n v="0"/>
    <x v="0"/>
    <s v="80"/>
    <x v="0"/>
    <n v="213"/>
    <n v="213"/>
    <n v="1"/>
    <x v="0"/>
    <s v="si"/>
  </r>
  <r>
    <x v="1"/>
    <s v="female"/>
    <s v="no"/>
    <n v="84"/>
    <n v="0"/>
    <x v="0"/>
    <s v="120"/>
    <n v="0"/>
    <x v="0"/>
    <s v="80"/>
    <x v="0"/>
    <n v="285"/>
    <n v="285"/>
    <n v="1"/>
    <x v="0"/>
    <s v="si"/>
  </r>
  <r>
    <x v="8"/>
    <s v="male"/>
    <s v="no"/>
    <n v="120"/>
    <n v="1"/>
    <x v="1"/>
    <s v="134"/>
    <n v="0"/>
    <x v="0"/>
    <s v="80"/>
    <x v="0"/>
    <n v="199"/>
    <n v="199"/>
    <n v="0"/>
    <x v="0"/>
    <s v="no"/>
  </r>
  <r>
    <x v="8"/>
    <s v="female"/>
    <s v="no"/>
    <n v="74"/>
    <n v="0"/>
    <x v="0"/>
    <s v="153"/>
    <n v="1"/>
    <x v="1"/>
    <s v="80"/>
    <x v="0"/>
    <n v="237"/>
    <n v="237"/>
    <n v="1"/>
    <x v="0"/>
    <s v="si"/>
  </r>
  <r>
    <x v="29"/>
    <s v="male"/>
    <s v="no"/>
    <n v="75"/>
    <n v="0"/>
    <x v="0"/>
    <s v="144"/>
    <n v="1"/>
    <x v="1"/>
    <s v="80"/>
    <x v="0"/>
    <n v="208"/>
    <n v="208"/>
    <n v="1"/>
    <x v="0"/>
    <s v="si"/>
  </r>
  <r>
    <x v="3"/>
    <s v="female"/>
    <s v="no"/>
    <n v="80"/>
    <n v="0"/>
    <x v="0"/>
    <n v="120.5"/>
    <n v="0"/>
    <x v="0"/>
    <s v="80"/>
    <x v="0"/>
    <n v="172"/>
    <n v="172"/>
    <n v="0"/>
    <x v="0"/>
    <s v="no"/>
  </r>
  <r>
    <x v="8"/>
    <s v="female"/>
    <s v="no"/>
    <n v="85"/>
    <n v="0"/>
    <x v="0"/>
    <s v="125"/>
    <n v="0"/>
    <x v="0"/>
    <s v="80"/>
    <x v="0"/>
    <n v="273"/>
    <n v="273"/>
    <n v="1"/>
    <x v="0"/>
    <s v="si"/>
  </r>
  <r>
    <x v="18"/>
    <s v="male"/>
    <s v="no"/>
    <n v="80"/>
    <n v="0"/>
    <x v="0"/>
    <s v="130"/>
    <n v="0"/>
    <x v="0"/>
    <s v="80"/>
    <x v="0"/>
    <n v="254"/>
    <n v="254"/>
    <n v="1"/>
    <x v="0"/>
    <s v="si"/>
  </r>
  <r>
    <x v="12"/>
    <s v="female"/>
    <s v="no"/>
    <n v="66"/>
    <n v="0"/>
    <x v="0"/>
    <s v="125"/>
    <n v="0"/>
    <x v="0"/>
    <s v="80"/>
    <x v="0"/>
    <n v="229"/>
    <n v="229"/>
    <n v="1"/>
    <x v="0"/>
    <s v="si"/>
  </r>
  <r>
    <x v="14"/>
    <s v="female"/>
    <s v="no"/>
    <n v="90"/>
    <n v="0"/>
    <x v="0"/>
    <s v="136"/>
    <n v="0"/>
    <x v="0"/>
    <s v="80"/>
    <x v="0"/>
    <n v="273"/>
    <n v="273"/>
    <n v="1"/>
    <x v="0"/>
    <s v="si"/>
  </r>
  <r>
    <x v="27"/>
    <s v="female"/>
    <s v="no"/>
    <n v="80"/>
    <n v="0"/>
    <x v="0"/>
    <s v="123"/>
    <n v="0"/>
    <x v="0"/>
    <s v="80"/>
    <x v="0"/>
    <n v="238"/>
    <n v="238"/>
    <n v="1"/>
    <x v="0"/>
    <s v="si"/>
  </r>
  <r>
    <x v="31"/>
    <s v="female"/>
    <s v="no"/>
    <n v="85"/>
    <n v="0"/>
    <x v="0"/>
    <s v="141"/>
    <n v="1"/>
    <x v="1"/>
    <s v="80"/>
    <x v="0"/>
    <n v="257"/>
    <n v="257"/>
    <n v="1"/>
    <x v="0"/>
    <s v="si"/>
  </r>
  <r>
    <x v="11"/>
    <s v="female"/>
    <s v="no"/>
    <n v="75"/>
    <n v="0"/>
    <x v="0"/>
    <s v="155"/>
    <n v="1"/>
    <x v="1"/>
    <s v="80"/>
    <x v="0"/>
    <n v="287"/>
    <n v="287"/>
    <n v="1"/>
    <x v="0"/>
    <s v="si"/>
  </r>
  <r>
    <x v="10"/>
    <s v="male"/>
    <s v="no"/>
    <n v="55"/>
    <n v="0"/>
    <x v="0"/>
    <s v="114"/>
    <n v="0"/>
    <x v="0"/>
    <s v="80"/>
    <x v="0"/>
    <n v="228"/>
    <n v="228"/>
    <n v="1"/>
    <x v="0"/>
    <s v="si"/>
  </r>
  <r>
    <x v="3"/>
    <s v="female"/>
    <s v="no"/>
    <n v="75"/>
    <n v="0"/>
    <x v="0"/>
    <s v="118"/>
    <n v="0"/>
    <x v="0"/>
    <s v="80"/>
    <x v="0"/>
    <n v="238"/>
    <n v="238"/>
    <n v="1"/>
    <x v="0"/>
    <s v="si"/>
  </r>
  <r>
    <x v="12"/>
    <s v="female"/>
    <s v="no"/>
    <n v="75"/>
    <n v="0"/>
    <x v="0"/>
    <s v="116"/>
    <n v="0"/>
    <x v="0"/>
    <s v="80"/>
    <x v="0"/>
    <n v="222"/>
    <n v="222"/>
    <n v="1"/>
    <x v="0"/>
    <s v="si"/>
  </r>
  <r>
    <x v="29"/>
    <s v="male"/>
    <s v="no"/>
    <n v="75"/>
    <n v="0"/>
    <x v="0"/>
    <s v="130"/>
    <n v="0"/>
    <x v="0"/>
    <s v="80"/>
    <x v="0"/>
    <n v="214"/>
    <n v="214"/>
    <n v="1"/>
    <x v="0"/>
    <s v="si"/>
  </r>
  <r>
    <x v="16"/>
    <s v="male"/>
    <s v="no"/>
    <n v="70"/>
    <n v="0"/>
    <x v="0"/>
    <s v="135"/>
    <n v="0"/>
    <x v="0"/>
    <s v="80"/>
    <x v="0"/>
    <n v="286"/>
    <n v="286"/>
    <n v="1"/>
    <x v="0"/>
    <s v="si"/>
  </r>
  <r>
    <x v="4"/>
    <s v="male"/>
    <s v="no"/>
    <n v="75"/>
    <n v="0"/>
    <x v="0"/>
    <s v="136"/>
    <n v="0"/>
    <x v="0"/>
    <s v="84"/>
    <x v="0"/>
    <n v="220"/>
    <n v="220"/>
    <n v="1"/>
    <x v="0"/>
    <s v="si"/>
  </r>
  <r>
    <x v="23"/>
    <s v="female"/>
    <s v="no"/>
    <n v="75"/>
    <n v="0"/>
    <x v="0"/>
    <s v="141"/>
    <n v="1"/>
    <x v="1"/>
    <s v="84"/>
    <x v="0"/>
    <n v="275"/>
    <n v="275"/>
    <n v="1"/>
    <x v="0"/>
    <s v="si"/>
  </r>
  <r>
    <x v="23"/>
    <s v="male"/>
    <s v="no"/>
    <n v="82"/>
    <n v="0"/>
    <x v="0"/>
    <s v="137"/>
    <n v="0"/>
    <x v="0"/>
    <s v="84"/>
    <x v="0"/>
    <n v="240"/>
    <n v="240"/>
    <n v="1"/>
    <x v="0"/>
    <s v="si"/>
  </r>
  <r>
    <x v="2"/>
    <s v="female"/>
    <s v="no"/>
    <n v="69"/>
    <n v="0"/>
    <x v="0"/>
    <s v="144"/>
    <n v="1"/>
    <x v="1"/>
    <s v="84"/>
    <x v="0"/>
    <n v="287"/>
    <n v="287"/>
    <n v="1"/>
    <x v="0"/>
    <s v="si"/>
  </r>
  <r>
    <x v="10"/>
    <s v="female"/>
    <s v="no"/>
    <n v="80"/>
    <n v="0"/>
    <x v="0"/>
    <s v="132"/>
    <n v="0"/>
    <x v="0"/>
    <s v="84"/>
    <x v="0"/>
    <n v="235"/>
    <n v="235"/>
    <n v="1"/>
    <x v="0"/>
    <s v="si"/>
  </r>
  <r>
    <x v="16"/>
    <s v="female"/>
    <s v="no"/>
    <n v="92"/>
    <n v="0"/>
    <x v="0"/>
    <s v="155"/>
    <n v="1"/>
    <x v="1"/>
    <s v="84"/>
    <x v="0"/>
    <n v="240"/>
    <n v="240"/>
    <n v="1"/>
    <x v="0"/>
    <s v="si"/>
  </r>
  <r>
    <x v="23"/>
    <s v="female"/>
    <s v="no"/>
    <n v="80"/>
    <n v="0"/>
    <x v="0"/>
    <s v="134"/>
    <n v="0"/>
    <x v="0"/>
    <s v="84"/>
    <x v="0"/>
    <n v="238"/>
    <n v="238"/>
    <n v="1"/>
    <x v="0"/>
    <s v="si"/>
  </r>
  <r>
    <x v="27"/>
    <s v="female"/>
    <s v="no"/>
    <n v="76"/>
    <n v="0"/>
    <x v="0"/>
    <n v="140.5"/>
    <n v="1"/>
    <x v="1"/>
    <s v="84"/>
    <x v="0"/>
    <n v="160"/>
    <n v="160"/>
    <n v="0"/>
    <x v="0"/>
    <s v="no"/>
  </r>
  <r>
    <x v="20"/>
    <s v="female"/>
    <s v="no"/>
    <n v="80"/>
    <n v="0"/>
    <x v="0"/>
    <s v="144"/>
    <n v="1"/>
    <x v="1"/>
    <s v="84"/>
    <x v="0"/>
    <n v="241"/>
    <n v="241"/>
    <n v="1"/>
    <x v="0"/>
    <s v="si"/>
  </r>
  <r>
    <x v="0"/>
    <s v="female"/>
    <s v="no"/>
    <n v="70"/>
    <n v="0"/>
    <x v="0"/>
    <s v="118"/>
    <n v="0"/>
    <x v="0"/>
    <s v="84"/>
    <x v="0"/>
    <n v="193"/>
    <n v="193"/>
    <n v="0"/>
    <x v="0"/>
    <s v="no"/>
  </r>
  <r>
    <x v="3"/>
    <s v="female"/>
    <s v="no"/>
    <n v="70"/>
    <n v="0"/>
    <x v="0"/>
    <s v="105"/>
    <n v="0"/>
    <x v="0"/>
    <s v="84"/>
    <x v="0"/>
    <n v="197"/>
    <n v="197"/>
    <n v="0"/>
    <x v="0"/>
    <s v="no"/>
  </r>
  <r>
    <x v="5"/>
    <s v="male"/>
    <s v="no"/>
    <n v="65"/>
    <n v="0"/>
    <x v="0"/>
    <s v="132"/>
    <n v="0"/>
    <x v="0"/>
    <s v="84"/>
    <x v="0"/>
    <n v="214"/>
    <n v="214"/>
    <n v="1"/>
    <x v="0"/>
    <s v="si"/>
  </r>
  <r>
    <x v="28"/>
    <s v="female"/>
    <s v="no"/>
    <n v="98"/>
    <n v="0"/>
    <x v="0"/>
    <s v="118"/>
    <n v="0"/>
    <x v="0"/>
    <s v="84"/>
    <x v="0"/>
    <n v="252"/>
    <n v="252"/>
    <n v="1"/>
    <x v="0"/>
    <s v="si"/>
  </r>
  <r>
    <x v="7"/>
    <s v="female"/>
    <s v="no"/>
    <n v="75"/>
    <n v="0"/>
    <x v="0"/>
    <n v="123.5"/>
    <n v="0"/>
    <x v="0"/>
    <s v="84"/>
    <x v="0"/>
    <n v="261"/>
    <n v="261"/>
    <n v="1"/>
    <x v="0"/>
    <s v="si"/>
  </r>
  <r>
    <x v="4"/>
    <s v="female"/>
    <s v="no"/>
    <n v="62"/>
    <n v="0"/>
    <x v="0"/>
    <s v="133"/>
    <n v="0"/>
    <x v="0"/>
    <s v="84"/>
    <x v="0"/>
    <n v="277"/>
    <n v="277"/>
    <n v="1"/>
    <x v="0"/>
    <s v="si"/>
  </r>
  <r>
    <x v="26"/>
    <s v="male"/>
    <s v="no"/>
    <n v="60"/>
    <n v="0"/>
    <x v="0"/>
    <n v="131.5"/>
    <n v="0"/>
    <x v="0"/>
    <s v="84"/>
    <x v="0"/>
    <n v="227"/>
    <n v="227"/>
    <n v="1"/>
    <x v="0"/>
    <s v="si"/>
  </r>
  <r>
    <x v="23"/>
    <s v="female"/>
    <s v="no"/>
    <n v="71"/>
    <n v="0"/>
    <x v="0"/>
    <s v="126"/>
    <n v="0"/>
    <x v="0"/>
    <s v="84"/>
    <x v="0"/>
    <n v="236"/>
    <n v="236"/>
    <n v="1"/>
    <x v="0"/>
    <s v="si"/>
  </r>
  <r>
    <x v="20"/>
    <s v="female"/>
    <s v="no"/>
    <n v="83"/>
    <n v="0"/>
    <x v="0"/>
    <s v="140"/>
    <n v="1"/>
    <x v="1"/>
    <s v="84"/>
    <x v="0"/>
    <n v="293"/>
    <n v="293"/>
    <n v="1"/>
    <x v="0"/>
    <s v="si"/>
  </r>
  <r>
    <x v="20"/>
    <s v="female"/>
    <s v="no"/>
    <n v="60"/>
    <n v="0"/>
    <x v="0"/>
    <s v="150"/>
    <n v="1"/>
    <x v="1"/>
    <s v="84"/>
    <x v="0"/>
    <n v="196"/>
    <n v="196"/>
    <n v="0"/>
    <x v="0"/>
    <s v="no"/>
  </r>
  <r>
    <x v="8"/>
    <s v="female"/>
    <s v="no"/>
    <n v="76"/>
    <n v="0"/>
    <x v="0"/>
    <s v="130"/>
    <n v="0"/>
    <x v="0"/>
    <s v="84"/>
    <x v="0"/>
    <n v="265"/>
    <n v="265"/>
    <n v="1"/>
    <x v="0"/>
    <s v="si"/>
  </r>
  <r>
    <x v="1"/>
    <s v="male"/>
    <s v="no"/>
    <n v="58"/>
    <n v="0"/>
    <x v="0"/>
    <s v="119"/>
    <n v="0"/>
    <x v="0"/>
    <s v="84"/>
    <x v="0"/>
    <n v="172"/>
    <n v="172"/>
    <n v="0"/>
    <x v="0"/>
    <s v="no"/>
  </r>
  <r>
    <x v="30"/>
    <s v="female"/>
    <s v="no"/>
    <n v="68"/>
    <n v="0"/>
    <x v="0"/>
    <s v="114"/>
    <n v="0"/>
    <x v="0"/>
    <s v="84"/>
    <x v="0"/>
    <n v="292"/>
    <n v="292"/>
    <n v="1"/>
    <x v="0"/>
    <s v="si"/>
  </r>
  <r>
    <x v="8"/>
    <s v="male"/>
    <s v="no"/>
    <n v="88"/>
    <n v="0"/>
    <x v="0"/>
    <s v="115"/>
    <n v="0"/>
    <x v="0"/>
    <s v="84"/>
    <x v="0"/>
    <n v="219"/>
    <n v="219"/>
    <n v="1"/>
    <x v="0"/>
    <s v="si"/>
  </r>
  <r>
    <x v="9"/>
    <s v="female"/>
    <s v="no"/>
    <n v="65"/>
    <n v="0"/>
    <x v="0"/>
    <s v="119"/>
    <n v="0"/>
    <x v="0"/>
    <s v="84"/>
    <x v="0"/>
    <n v="195"/>
    <n v="195"/>
    <n v="0"/>
    <x v="0"/>
    <s v="no"/>
  </r>
  <r>
    <x v="32"/>
    <s v="female"/>
    <s v="no"/>
    <n v="75"/>
    <n v="0"/>
    <x v="0"/>
    <n v="126.5"/>
    <n v="0"/>
    <x v="0"/>
    <s v="84"/>
    <x v="0"/>
    <n v="208"/>
    <n v="208"/>
    <n v="1"/>
    <x v="0"/>
    <s v="si"/>
  </r>
  <r>
    <x v="27"/>
    <s v="female"/>
    <s v="no"/>
    <n v="80"/>
    <n v="0"/>
    <x v="0"/>
    <s v="134"/>
    <n v="0"/>
    <x v="0"/>
    <s v="84"/>
    <x v="0"/>
    <n v="230"/>
    <n v="230"/>
    <n v="1"/>
    <x v="0"/>
    <s v="si"/>
  </r>
  <r>
    <x v="34"/>
    <s v="female"/>
    <s v="no"/>
    <n v="69"/>
    <n v="0"/>
    <x v="0"/>
    <n v="126.5"/>
    <n v="0"/>
    <x v="0"/>
    <s v="84"/>
    <x v="0"/>
    <n v="289"/>
    <n v="289"/>
    <n v="1"/>
    <x v="0"/>
    <s v="si"/>
  </r>
  <r>
    <x v="34"/>
    <s v="female"/>
    <s v="no"/>
    <n v="75"/>
    <n v="0"/>
    <x v="0"/>
    <s v="118"/>
    <n v="0"/>
    <x v="0"/>
    <s v="84"/>
    <x v="0"/>
    <n v="228"/>
    <n v="228"/>
    <n v="1"/>
    <x v="0"/>
    <s v="si"/>
  </r>
  <r>
    <x v="20"/>
    <s v="male"/>
    <s v="no"/>
    <n v="52"/>
    <n v="0"/>
    <x v="0"/>
    <s v="142"/>
    <n v="1"/>
    <x v="1"/>
    <s v="84"/>
    <x v="0"/>
    <n v="296"/>
    <n v="296"/>
    <n v="1"/>
    <x v="0"/>
    <s v="si"/>
  </r>
  <r>
    <x v="1"/>
    <s v="female"/>
    <s v="no"/>
    <n v="68"/>
    <n v="0"/>
    <x v="0"/>
    <s v="118"/>
    <n v="0"/>
    <x v="0"/>
    <s v="84"/>
    <x v="0"/>
    <n v="237"/>
    <n v="237"/>
    <n v="1"/>
    <x v="0"/>
    <s v="si"/>
  </r>
  <r>
    <x v="30"/>
    <s v="male"/>
    <s v="no"/>
    <n v="58"/>
    <n v="0"/>
    <x v="0"/>
    <s v="134"/>
    <n v="0"/>
    <x v="0"/>
    <s v="84"/>
    <x v="0"/>
    <n v="210"/>
    <n v="210"/>
    <n v="1"/>
    <x v="0"/>
    <s v="si"/>
  </r>
  <r>
    <x v="15"/>
    <s v="male"/>
    <s v="no"/>
    <n v="66"/>
    <n v="0"/>
    <x v="0"/>
    <s v="119"/>
    <n v="0"/>
    <x v="0"/>
    <s v="84"/>
    <x v="0"/>
    <n v="221"/>
    <n v="221"/>
    <n v="1"/>
    <x v="0"/>
    <s v="si"/>
  </r>
  <r>
    <x v="11"/>
    <s v="female"/>
    <s v="no"/>
    <n v="122"/>
    <n v="1"/>
    <x v="1"/>
    <s v="165"/>
    <n v="1"/>
    <x v="1"/>
    <s v="84"/>
    <x v="0"/>
    <n v="246"/>
    <n v="246"/>
    <n v="1"/>
    <x v="0"/>
    <s v="si"/>
  </r>
  <r>
    <x v="17"/>
    <s v="male"/>
    <s v="no"/>
    <n v="66"/>
    <n v="0"/>
    <x v="0"/>
    <s v="128"/>
    <n v="0"/>
    <x v="0"/>
    <s v="84"/>
    <x v="0"/>
    <n v="260"/>
    <n v="260"/>
    <n v="1"/>
    <x v="0"/>
    <s v="si"/>
  </r>
  <r>
    <x v="0"/>
    <s v="female"/>
    <s v="no"/>
    <n v="60"/>
    <n v="0"/>
    <x v="0"/>
    <s v="137"/>
    <n v="0"/>
    <x v="0"/>
    <s v="84"/>
    <x v="0"/>
    <n v="292"/>
    <n v="292"/>
    <n v="1"/>
    <x v="0"/>
    <s v="si"/>
  </r>
  <r>
    <x v="12"/>
    <s v="female"/>
    <s v="no"/>
    <n v="70"/>
    <n v="0"/>
    <x v="0"/>
    <s v="133"/>
    <n v="0"/>
    <x v="0"/>
    <s v="84"/>
    <x v="0"/>
    <n v="200"/>
    <n v="200"/>
    <n v="1"/>
    <x v="0"/>
    <s v="si"/>
  </r>
  <r>
    <x v="9"/>
    <s v="female"/>
    <s v="no"/>
    <n v="80"/>
    <n v="0"/>
    <x v="0"/>
    <s v="118"/>
    <n v="0"/>
    <x v="0"/>
    <s v="84"/>
    <x v="0"/>
    <n v="240"/>
    <n v="240"/>
    <n v="1"/>
    <x v="0"/>
    <s v="si"/>
  </r>
  <r>
    <x v="4"/>
    <s v="female"/>
    <s v="no"/>
    <n v="90"/>
    <n v="0"/>
    <x v="0"/>
    <s v="131"/>
    <n v="0"/>
    <x v="0"/>
    <s v="84"/>
    <x v="0"/>
    <n v="273"/>
    <n v="273"/>
    <n v="1"/>
    <x v="0"/>
    <s v="si"/>
  </r>
  <r>
    <x v="10"/>
    <s v="female"/>
    <s v="no"/>
    <n v="66"/>
    <n v="0"/>
    <x v="0"/>
    <s v="126"/>
    <n v="0"/>
    <x v="0"/>
    <s v="84"/>
    <x v="0"/>
    <n v="237"/>
    <n v="237"/>
    <n v="1"/>
    <x v="0"/>
    <s v="si"/>
  </r>
  <r>
    <x v="17"/>
    <s v="female"/>
    <s v="no"/>
    <n v="75"/>
    <n v="0"/>
    <x v="0"/>
    <s v="115"/>
    <n v="0"/>
    <x v="0"/>
    <s v="84"/>
    <x v="0"/>
    <n v="180"/>
    <n v="180"/>
    <n v="0"/>
    <x v="0"/>
    <s v="no"/>
  </r>
  <r>
    <x v="10"/>
    <s v="male"/>
    <s v="no"/>
    <n v="62"/>
    <n v="0"/>
    <x v="0"/>
    <s v="113"/>
    <n v="0"/>
    <x v="0"/>
    <s v="84"/>
    <x v="0"/>
    <n v="241"/>
    <n v="241"/>
    <n v="1"/>
    <x v="0"/>
    <s v="si"/>
  </r>
  <r>
    <x v="30"/>
    <s v="female"/>
    <s v="no"/>
    <n v="67"/>
    <n v="0"/>
    <x v="0"/>
    <s v="142"/>
    <n v="1"/>
    <x v="1"/>
    <s v="84"/>
    <x v="0"/>
    <n v="364"/>
    <n v="364"/>
    <n v="1"/>
    <x v="0"/>
    <s v="si"/>
  </r>
  <r>
    <x v="22"/>
    <s v="female"/>
    <s v="no"/>
    <n v="63"/>
    <n v="0"/>
    <x v="0"/>
    <s v="130"/>
    <n v="0"/>
    <x v="0"/>
    <s v="84"/>
    <x v="0"/>
    <n v="265"/>
    <n v="265"/>
    <n v="1"/>
    <x v="0"/>
    <s v="si"/>
  </r>
  <r>
    <x v="11"/>
    <s v="male"/>
    <s v="no"/>
    <n v="85"/>
    <n v="0"/>
    <x v="0"/>
    <s v="134"/>
    <n v="0"/>
    <x v="0"/>
    <s v="84"/>
    <x v="0"/>
    <n v="274"/>
    <n v="274"/>
    <n v="1"/>
    <x v="0"/>
    <s v="si"/>
  </r>
  <r>
    <x v="35"/>
    <s v="female"/>
    <s v="no"/>
    <n v="60"/>
    <n v="0"/>
    <x v="0"/>
    <s v="136"/>
    <n v="0"/>
    <x v="0"/>
    <s v="84"/>
    <x v="0"/>
    <n v="231"/>
    <n v="231"/>
    <n v="1"/>
    <x v="0"/>
    <s v="si"/>
  </r>
  <r>
    <x v="22"/>
    <s v="female"/>
    <s v="no"/>
    <n v="101"/>
    <n v="1"/>
    <x v="1"/>
    <s v="136"/>
    <n v="0"/>
    <x v="0"/>
    <s v="84"/>
    <x v="0"/>
    <n v="246"/>
    <n v="246"/>
    <n v="1"/>
    <x v="0"/>
    <s v="si"/>
  </r>
  <r>
    <x v="8"/>
    <s v="female"/>
    <s v="no"/>
    <n v="70"/>
    <n v="0"/>
    <x v="0"/>
    <s v="128"/>
    <n v="0"/>
    <x v="0"/>
    <s v="84"/>
    <x v="0"/>
    <n v="331"/>
    <n v="331"/>
    <n v="1"/>
    <x v="0"/>
    <s v="si"/>
  </r>
  <r>
    <x v="8"/>
    <s v="female"/>
    <s v="no"/>
    <n v="69"/>
    <n v="0"/>
    <x v="0"/>
    <s v="141"/>
    <n v="1"/>
    <x v="1"/>
    <s v="84"/>
    <x v="0"/>
    <n v="226"/>
    <n v="226"/>
    <n v="1"/>
    <x v="0"/>
    <s v="si"/>
  </r>
  <r>
    <x v="32"/>
    <s v="male"/>
    <s v="no"/>
    <n v="80"/>
    <n v="0"/>
    <x v="0"/>
    <s v="129"/>
    <n v="0"/>
    <x v="0"/>
    <s v="84"/>
    <x v="0"/>
    <n v="258"/>
    <n v="258"/>
    <n v="1"/>
    <x v="0"/>
    <s v="si"/>
  </r>
  <r>
    <x v="0"/>
    <s v="female"/>
    <s v="no"/>
    <n v="80"/>
    <n v="0"/>
    <x v="0"/>
    <s v="165"/>
    <n v="1"/>
    <x v="1"/>
    <s v="84"/>
    <x v="0"/>
    <n v="320"/>
    <n v="320"/>
    <n v="1"/>
    <x v="0"/>
    <s v="si"/>
  </r>
  <r>
    <x v="17"/>
    <s v="male"/>
    <s v="no"/>
    <n v="95"/>
    <n v="0"/>
    <x v="0"/>
    <s v="139"/>
    <n v="0"/>
    <x v="0"/>
    <s v="84"/>
    <x v="0"/>
    <n v="245"/>
    <n v="245"/>
    <n v="1"/>
    <x v="0"/>
    <s v="si"/>
  </r>
  <r>
    <x v="8"/>
    <s v="female"/>
    <s v="no"/>
    <n v="78"/>
    <n v="0"/>
    <x v="0"/>
    <s v="140"/>
    <n v="1"/>
    <x v="1"/>
    <s v="84"/>
    <x v="0"/>
    <n v="185"/>
    <n v="185"/>
    <n v="0"/>
    <x v="0"/>
    <s v="no"/>
  </r>
  <r>
    <x v="6"/>
    <s v="male"/>
    <s v="no"/>
    <n v="83"/>
    <n v="0"/>
    <x v="0"/>
    <s v="141"/>
    <n v="1"/>
    <x v="1"/>
    <s v="84"/>
    <x v="0"/>
    <n v="195"/>
    <n v="195"/>
    <n v="0"/>
    <x v="0"/>
    <s v="no"/>
  </r>
  <r>
    <x v="8"/>
    <s v="male"/>
    <s v="no"/>
    <n v="63"/>
    <n v="0"/>
    <x v="0"/>
    <s v="124"/>
    <n v="0"/>
    <x v="0"/>
    <s v="84"/>
    <x v="0"/>
    <n v="237"/>
    <n v="237"/>
    <n v="1"/>
    <x v="0"/>
    <s v="si"/>
  </r>
  <r>
    <x v="8"/>
    <s v="female"/>
    <s v="no"/>
    <n v="66"/>
    <n v="0"/>
    <x v="0"/>
    <n v="122.5"/>
    <n v="0"/>
    <x v="0"/>
    <s v="84"/>
    <x v="0"/>
    <n v="262"/>
    <n v="262"/>
    <n v="1"/>
    <x v="0"/>
    <s v="si"/>
  </r>
  <r>
    <x v="11"/>
    <s v="female"/>
    <s v="no"/>
    <n v="110"/>
    <n v="1"/>
    <x v="1"/>
    <s v="110"/>
    <n v="0"/>
    <x v="0"/>
    <s v="84"/>
    <x v="0"/>
    <n v="274"/>
    <n v="274"/>
    <n v="1"/>
    <x v="0"/>
    <s v="si"/>
  </r>
  <r>
    <x v="7"/>
    <s v="male"/>
    <s v="no"/>
    <n v="88"/>
    <n v="0"/>
    <x v="0"/>
    <s v="116"/>
    <n v="0"/>
    <x v="0"/>
    <s v="84"/>
    <x v="0"/>
    <n v="239"/>
    <n v="239"/>
    <n v="1"/>
    <x v="0"/>
    <s v="si"/>
  </r>
  <r>
    <x v="27"/>
    <s v="male"/>
    <s v="no"/>
    <n v="72"/>
    <n v="0"/>
    <x v="0"/>
    <s v="125"/>
    <n v="0"/>
    <x v="0"/>
    <s v="84"/>
    <x v="0"/>
    <n v="219"/>
    <n v="219"/>
    <n v="1"/>
    <x v="0"/>
    <s v="si"/>
  </r>
  <r>
    <x v="20"/>
    <s v="female"/>
    <s v="no"/>
    <n v="68"/>
    <n v="0"/>
    <x v="0"/>
    <n v="149.5"/>
    <n v="1"/>
    <x v="1"/>
    <s v="84"/>
    <x v="0"/>
    <n v="232"/>
    <n v="232"/>
    <n v="1"/>
    <x v="0"/>
    <s v="si"/>
  </r>
  <r>
    <x v="15"/>
    <s v="male"/>
    <s v="no"/>
    <n v="63"/>
    <n v="0"/>
    <x v="0"/>
    <s v="124"/>
    <n v="0"/>
    <x v="0"/>
    <s v="84"/>
    <x v="0"/>
    <n v="216"/>
    <n v="216"/>
    <n v="1"/>
    <x v="0"/>
    <s v="si"/>
  </r>
  <r>
    <x v="30"/>
    <s v="male"/>
    <s v="no"/>
    <n v="90"/>
    <n v="0"/>
    <x v="0"/>
    <n v="131.5"/>
    <n v="0"/>
    <x v="0"/>
    <s v="84"/>
    <x v="0"/>
    <n v="237"/>
    <n v="237"/>
    <n v="1"/>
    <x v="0"/>
    <s v="si"/>
  </r>
  <r>
    <x v="2"/>
    <s v="male"/>
    <s v="no"/>
    <n v="67"/>
    <n v="0"/>
    <x v="0"/>
    <n v="125.5"/>
    <n v="0"/>
    <x v="0"/>
    <s v="84"/>
    <x v="0"/>
    <n v="233"/>
    <n v="233"/>
    <n v="1"/>
    <x v="0"/>
    <s v="si"/>
  </r>
  <r>
    <x v="5"/>
    <s v="female"/>
    <s v="no"/>
    <n v="72"/>
    <n v="0"/>
    <x v="0"/>
    <s v="131"/>
    <n v="0"/>
    <x v="0"/>
    <s v="88"/>
    <x v="0"/>
    <n v="247"/>
    <n v="247"/>
    <n v="1"/>
    <x v="0"/>
    <s v="si"/>
  </r>
  <r>
    <x v="17"/>
    <s v="female"/>
    <s v="no"/>
    <n v="65"/>
    <n v="0"/>
    <x v="0"/>
    <s v="124"/>
    <n v="0"/>
    <x v="0"/>
    <s v="88"/>
    <x v="0"/>
    <n v="332"/>
    <n v="332"/>
    <n v="1"/>
    <x v="0"/>
    <s v="si"/>
  </r>
  <r>
    <x v="17"/>
    <s v="male"/>
    <s v="no"/>
    <n v="85"/>
    <n v="0"/>
    <x v="0"/>
    <s v="139"/>
    <n v="0"/>
    <x v="0"/>
    <s v="88"/>
    <x v="0"/>
    <n v="195"/>
    <n v="195"/>
    <n v="0"/>
    <x v="0"/>
    <s v="no"/>
  </r>
  <r>
    <x v="23"/>
    <s v="female"/>
    <s v="no"/>
    <n v="72"/>
    <n v="0"/>
    <x v="0"/>
    <s v="130"/>
    <n v="0"/>
    <x v="0"/>
    <s v="88"/>
    <x v="0"/>
    <n v="247"/>
    <n v="247"/>
    <n v="1"/>
    <x v="0"/>
    <s v="si"/>
  </r>
  <r>
    <x v="33"/>
    <s v="female"/>
    <s v="no"/>
    <n v="90"/>
    <n v="0"/>
    <x v="0"/>
    <s v="187"/>
    <n v="1"/>
    <x v="1"/>
    <s v="88"/>
    <x v="0"/>
    <n v="278"/>
    <n v="278"/>
    <n v="1"/>
    <x v="0"/>
    <s v="si"/>
  </r>
  <r>
    <x v="16"/>
    <s v="male"/>
    <s v="no"/>
    <n v="80"/>
    <n v="0"/>
    <x v="0"/>
    <s v="139"/>
    <n v="0"/>
    <x v="0"/>
    <s v="88"/>
    <x v="0"/>
    <n v="207"/>
    <n v="207"/>
    <n v="1"/>
    <x v="0"/>
    <s v="si"/>
  </r>
  <r>
    <x v="32"/>
    <s v="female"/>
    <s v="no"/>
    <n v="100"/>
    <n v="1"/>
    <x v="1"/>
    <s v="144"/>
    <n v="1"/>
    <x v="1"/>
    <s v="88"/>
    <x v="0"/>
    <n v="258"/>
    <n v="258"/>
    <n v="1"/>
    <x v="0"/>
    <s v="si"/>
  </r>
  <r>
    <x v="7"/>
    <s v="female"/>
    <s v="no"/>
    <n v="70"/>
    <n v="0"/>
    <x v="0"/>
    <s v="131"/>
    <n v="0"/>
    <x v="0"/>
    <s v="88"/>
    <x v="0"/>
    <n v="300"/>
    <n v="300"/>
    <n v="1"/>
    <x v="0"/>
    <s v="si"/>
  </r>
  <r>
    <x v="22"/>
    <s v="female"/>
    <s v="no"/>
    <n v="69"/>
    <n v="0"/>
    <x v="0"/>
    <s v="146"/>
    <n v="1"/>
    <x v="1"/>
    <s v="88"/>
    <x v="0"/>
    <n v="247"/>
    <n v="247"/>
    <n v="1"/>
    <x v="0"/>
    <s v="si"/>
  </r>
  <r>
    <x v="0"/>
    <s v="female"/>
    <s v="no"/>
    <n v="80"/>
    <n v="0"/>
    <x v="0"/>
    <s v="137"/>
    <n v="0"/>
    <x v="0"/>
    <s v="88"/>
    <x v="0"/>
    <n v="266"/>
    <n v="266"/>
    <n v="1"/>
    <x v="0"/>
    <s v="si"/>
  </r>
  <r>
    <x v="3"/>
    <s v="male"/>
    <s v="no"/>
    <n v="75"/>
    <n v="0"/>
    <x v="0"/>
    <s v="139"/>
    <n v="0"/>
    <x v="0"/>
    <s v="88"/>
    <x v="0"/>
    <n v="266"/>
    <n v="266"/>
    <n v="1"/>
    <x v="0"/>
    <s v="si"/>
  </r>
  <r>
    <x v="11"/>
    <s v="male"/>
    <s v="no"/>
    <n v="63"/>
    <n v="0"/>
    <x v="0"/>
    <s v="131"/>
    <n v="0"/>
    <x v="0"/>
    <s v="88"/>
    <x v="0"/>
    <n v="270"/>
    <n v="270"/>
    <n v="1"/>
    <x v="0"/>
    <s v="si"/>
  </r>
  <r>
    <x v="12"/>
    <s v="male"/>
    <s v="no"/>
    <n v="75"/>
    <n v="0"/>
    <x v="0"/>
    <s v="150"/>
    <n v="1"/>
    <x v="1"/>
    <s v="88"/>
    <x v="0"/>
    <n v="305"/>
    <n v="305"/>
    <n v="1"/>
    <x v="0"/>
    <s v="si"/>
  </r>
  <r>
    <x v="32"/>
    <s v="male"/>
    <s v="no"/>
    <n v="80"/>
    <n v="0"/>
    <x v="0"/>
    <s v="126"/>
    <n v="0"/>
    <x v="0"/>
    <s v="88"/>
    <x v="0"/>
    <n v="200"/>
    <n v="200"/>
    <n v="1"/>
    <x v="0"/>
    <s v="si"/>
  </r>
  <r>
    <x v="5"/>
    <s v="female"/>
    <s v="no"/>
    <n v="80"/>
    <n v="0"/>
    <x v="0"/>
    <s v="132"/>
    <n v="0"/>
    <x v="0"/>
    <s v="88"/>
    <x v="0"/>
    <n v="204"/>
    <n v="204"/>
    <n v="1"/>
    <x v="0"/>
    <s v="si"/>
  </r>
  <r>
    <x v="8"/>
    <s v="male"/>
    <s v="no"/>
    <n v="68"/>
    <n v="0"/>
    <x v="0"/>
    <s v="126"/>
    <n v="0"/>
    <x v="0"/>
    <s v="88"/>
    <x v="0"/>
    <n v="309"/>
    <n v="309"/>
    <n v="1"/>
    <x v="0"/>
    <s v="si"/>
  </r>
  <r>
    <x v="5"/>
    <s v="female"/>
    <s v="no"/>
    <n v="70"/>
    <n v="0"/>
    <x v="0"/>
    <s v="138"/>
    <n v="0"/>
    <x v="0"/>
    <s v="88"/>
    <x v="0"/>
    <n v="232"/>
    <n v="232"/>
    <n v="1"/>
    <x v="0"/>
    <s v="si"/>
  </r>
  <r>
    <x v="19"/>
    <s v="male"/>
    <s v="no"/>
    <n v="58"/>
    <n v="0"/>
    <x v="0"/>
    <s v="133"/>
    <n v="0"/>
    <x v="0"/>
    <s v="88"/>
    <x v="0"/>
    <n v="234"/>
    <n v="234"/>
    <n v="1"/>
    <x v="0"/>
    <s v="si"/>
  </r>
  <r>
    <x v="4"/>
    <s v="female"/>
    <s v="no"/>
    <n v="80"/>
    <n v="0"/>
    <x v="0"/>
    <s v="135"/>
    <n v="0"/>
    <x v="0"/>
    <s v="88"/>
    <x v="0"/>
    <n v="306"/>
    <n v="306"/>
    <n v="1"/>
    <x v="0"/>
    <s v="si"/>
  </r>
  <r>
    <x v="14"/>
    <s v="female"/>
    <s v="no"/>
    <n v="95"/>
    <n v="0"/>
    <x v="0"/>
    <s v="140"/>
    <n v="1"/>
    <x v="1"/>
    <s v="88"/>
    <x v="0"/>
    <n v="227"/>
    <n v="227"/>
    <n v="1"/>
    <x v="0"/>
    <s v="si"/>
  </r>
  <r>
    <x v="33"/>
    <s v="male"/>
    <s v="no"/>
    <n v="85"/>
    <n v="0"/>
    <x v="0"/>
    <s v="151"/>
    <n v="1"/>
    <x v="1"/>
    <s v="88"/>
    <x v="0"/>
    <n v="182"/>
    <n v="182"/>
    <n v="0"/>
    <x v="0"/>
    <s v="no"/>
  </r>
  <r>
    <x v="7"/>
    <s v="female"/>
    <s v="no"/>
    <n v="69"/>
    <n v="0"/>
    <x v="0"/>
    <s v="134"/>
    <n v="0"/>
    <x v="0"/>
    <s v="88"/>
    <x v="0"/>
    <n v="193"/>
    <n v="193"/>
    <n v="0"/>
    <x v="0"/>
    <s v="no"/>
  </r>
  <r>
    <x v="15"/>
    <s v="male"/>
    <s v="no"/>
    <n v="77"/>
    <n v="0"/>
    <x v="0"/>
    <n v="118.5"/>
    <n v="0"/>
    <x v="0"/>
    <s v="88"/>
    <x v="0"/>
    <n v="244"/>
    <n v="244"/>
    <n v="1"/>
    <x v="0"/>
    <s v="si"/>
  </r>
  <r>
    <x v="17"/>
    <s v="female"/>
    <s v="no"/>
    <n v="85"/>
    <n v="0"/>
    <x v="0"/>
    <s v="130"/>
    <n v="0"/>
    <x v="0"/>
    <s v="88"/>
    <x v="0"/>
    <n v="206"/>
    <n v="206"/>
    <n v="1"/>
    <x v="0"/>
    <s v="si"/>
  </r>
  <r>
    <x v="32"/>
    <s v="female"/>
    <s v="no"/>
    <n v="60"/>
    <n v="0"/>
    <x v="0"/>
    <s v="144"/>
    <n v="1"/>
    <x v="1"/>
    <s v="88"/>
    <x v="0"/>
    <n v="189"/>
    <n v="189"/>
    <n v="0"/>
    <x v="0"/>
    <s v="no"/>
  </r>
  <r>
    <x v="17"/>
    <s v="female"/>
    <s v="no"/>
    <n v="70"/>
    <n v="0"/>
    <x v="0"/>
    <s v="121"/>
    <n v="0"/>
    <x v="0"/>
    <s v="88"/>
    <x v="0"/>
    <n v="156"/>
    <n v="156"/>
    <n v="0"/>
    <x v="0"/>
    <s v="no"/>
  </r>
  <r>
    <x v="3"/>
    <s v="female"/>
    <s v="no"/>
    <n v="75"/>
    <n v="0"/>
    <x v="0"/>
    <s v="136"/>
    <n v="0"/>
    <x v="0"/>
    <s v="88"/>
    <x v="0"/>
    <n v="196"/>
    <n v="196"/>
    <n v="0"/>
    <x v="0"/>
    <s v="no"/>
  </r>
  <r>
    <x v="17"/>
    <s v="female"/>
    <s v="no"/>
    <n v="107"/>
    <n v="1"/>
    <x v="1"/>
    <s v="125"/>
    <n v="0"/>
    <x v="0"/>
    <s v="88"/>
    <x v="0"/>
    <n v="185"/>
    <n v="185"/>
    <n v="0"/>
    <x v="0"/>
    <s v="no"/>
  </r>
  <r>
    <x v="2"/>
    <s v="female"/>
    <s v="no"/>
    <n v="60"/>
    <n v="0"/>
    <x v="0"/>
    <s v="145"/>
    <n v="1"/>
    <x v="1"/>
    <s v="88"/>
    <x v="0"/>
    <n v="290"/>
    <n v="290"/>
    <n v="1"/>
    <x v="0"/>
    <s v="si"/>
  </r>
  <r>
    <x v="28"/>
    <s v="female"/>
    <s v="no"/>
    <n v="69"/>
    <n v="0"/>
    <x v="0"/>
    <s v="151"/>
    <n v="1"/>
    <x v="1"/>
    <s v="88"/>
    <x v="0"/>
    <n v="246"/>
    <n v="246"/>
    <n v="1"/>
    <x v="0"/>
    <s v="si"/>
  </r>
  <r>
    <x v="28"/>
    <s v="female"/>
    <s v="no"/>
    <n v="72"/>
    <n v="0"/>
    <x v="0"/>
    <s v="152"/>
    <n v="1"/>
    <x v="1"/>
    <s v="88"/>
    <x v="0"/>
    <n v="150"/>
    <n v="150"/>
    <n v="0"/>
    <x v="0"/>
    <s v="no"/>
  </r>
  <r>
    <x v="3"/>
    <s v="female"/>
    <s v="no"/>
    <n v="96"/>
    <n v="0"/>
    <x v="0"/>
    <s v="150"/>
    <n v="1"/>
    <x v="1"/>
    <s v="88"/>
    <x v="0"/>
    <n v="263"/>
    <n v="263"/>
    <n v="1"/>
    <x v="0"/>
    <s v="si"/>
  </r>
  <r>
    <x v="30"/>
    <s v="female"/>
    <s v="no"/>
    <n v="80"/>
    <n v="0"/>
    <x v="0"/>
    <s v="149"/>
    <n v="1"/>
    <x v="1"/>
    <s v="88"/>
    <x v="0"/>
    <n v="240"/>
    <n v="240"/>
    <n v="1"/>
    <x v="0"/>
    <s v="si"/>
  </r>
  <r>
    <x v="24"/>
    <s v="female"/>
    <s v="no"/>
    <n v="55"/>
    <n v="0"/>
    <x v="0"/>
    <s v="140"/>
    <n v="1"/>
    <x v="1"/>
    <s v="88"/>
    <x v="0"/>
    <n v="260"/>
    <n v="260"/>
    <n v="1"/>
    <x v="0"/>
    <s v="si"/>
  </r>
  <r>
    <x v="30"/>
    <s v="female"/>
    <s v="no"/>
    <n v="78"/>
    <n v="0"/>
    <x v="0"/>
    <s v="132"/>
    <n v="0"/>
    <x v="0"/>
    <s v="88"/>
    <x v="0"/>
    <n v="279"/>
    <n v="279"/>
    <n v="1"/>
    <x v="0"/>
    <s v="si"/>
  </r>
  <r>
    <x v="8"/>
    <s v="female"/>
    <s v="no"/>
    <n v="68"/>
    <n v="0"/>
    <x v="0"/>
    <s v="165"/>
    <n v="1"/>
    <x v="1"/>
    <s v="88"/>
    <x v="0"/>
    <n v="180"/>
    <n v="180"/>
    <n v="0"/>
    <x v="0"/>
    <s v="no"/>
  </r>
  <r>
    <x v="1"/>
    <s v="female"/>
    <s v="no"/>
    <n v="85"/>
    <n v="0"/>
    <x v="0"/>
    <n v="148.5"/>
    <n v="1"/>
    <x v="1"/>
    <s v="88"/>
    <x v="0"/>
    <n v="258"/>
    <n v="258"/>
    <n v="1"/>
    <x v="0"/>
    <s v="si"/>
  </r>
  <r>
    <x v="18"/>
    <s v="male"/>
    <s v="no"/>
    <n v="52"/>
    <n v="0"/>
    <x v="0"/>
    <s v="135"/>
    <n v="0"/>
    <x v="0"/>
    <s v="88"/>
    <x v="0"/>
    <n v="234"/>
    <n v="234"/>
    <n v="1"/>
    <x v="0"/>
    <s v="si"/>
  </r>
  <r>
    <x v="7"/>
    <s v="female"/>
    <s v="no"/>
    <n v="80"/>
    <n v="0"/>
    <x v="0"/>
    <s v="140"/>
    <n v="1"/>
    <x v="1"/>
    <s v="88"/>
    <x v="0"/>
    <n v="224"/>
    <n v="224"/>
    <n v="1"/>
    <x v="0"/>
    <s v="si"/>
  </r>
  <r>
    <x v="1"/>
    <s v="female"/>
    <s v="no"/>
    <n v="85"/>
    <n v="0"/>
    <x v="0"/>
    <s v="135"/>
    <n v="0"/>
    <x v="0"/>
    <s v="88"/>
    <x v="0"/>
    <n v="288"/>
    <n v="288"/>
    <n v="1"/>
    <x v="0"/>
    <s v="si"/>
  </r>
  <r>
    <x v="22"/>
    <s v="male"/>
    <s v="no"/>
    <n v="72"/>
    <n v="0"/>
    <x v="0"/>
    <s v="132"/>
    <n v="0"/>
    <x v="0"/>
    <s v="88"/>
    <x v="0"/>
    <n v="225"/>
    <n v="225"/>
    <n v="1"/>
    <x v="0"/>
    <s v="si"/>
  </r>
  <r>
    <x v="11"/>
    <s v="male"/>
    <s v="no"/>
    <n v="92"/>
    <n v="0"/>
    <x v="0"/>
    <s v="135"/>
    <n v="0"/>
    <x v="0"/>
    <s v="88"/>
    <x v="0"/>
    <n v="235"/>
    <n v="235"/>
    <n v="1"/>
    <x v="0"/>
    <s v="si"/>
  </r>
  <r>
    <x v="18"/>
    <s v="female"/>
    <s v="no"/>
    <n v="69"/>
    <n v="0"/>
    <x v="0"/>
    <s v="142"/>
    <n v="1"/>
    <x v="1"/>
    <s v="88"/>
    <x v="0"/>
    <n v="208"/>
    <n v="208"/>
    <n v="1"/>
    <x v="0"/>
    <s v="si"/>
  </r>
  <r>
    <x v="31"/>
    <s v="female"/>
    <s v="no"/>
    <n v="85"/>
    <n v="0"/>
    <x v="0"/>
    <n v="161.5"/>
    <n v="1"/>
    <x v="1"/>
    <s v="88"/>
    <x v="0"/>
    <n v="231"/>
    <n v="231"/>
    <n v="1"/>
    <x v="0"/>
    <s v="si"/>
  </r>
  <r>
    <x v="2"/>
    <s v="male"/>
    <s v="no"/>
    <n v="75"/>
    <n v="0"/>
    <x v="0"/>
    <s v="128"/>
    <n v="0"/>
    <x v="0"/>
    <s v="88"/>
    <x v="0"/>
    <n v="230"/>
    <n v="230"/>
    <n v="1"/>
    <x v="0"/>
    <s v="si"/>
  </r>
  <r>
    <x v="0"/>
    <s v="female"/>
    <s v="no"/>
    <n v="73"/>
    <n v="0"/>
    <x v="0"/>
    <s v="173"/>
    <n v="1"/>
    <x v="1"/>
    <s v="88"/>
    <x v="0"/>
    <n v="260"/>
    <n v="260"/>
    <n v="1"/>
    <x v="0"/>
    <s v="si"/>
  </r>
  <r>
    <x v="8"/>
    <s v="female"/>
    <s v="no"/>
    <n v="78"/>
    <n v="0"/>
    <x v="0"/>
    <s v="132"/>
    <n v="0"/>
    <x v="0"/>
    <s v="88"/>
    <x v="0"/>
    <n v="250"/>
    <n v="250"/>
    <n v="1"/>
    <x v="0"/>
    <s v="si"/>
  </r>
  <r>
    <x v="8"/>
    <s v="female"/>
    <s v="no"/>
    <n v="85"/>
    <n v="0"/>
    <x v="0"/>
    <s v="140"/>
    <n v="1"/>
    <x v="1"/>
    <s v="88"/>
    <x v="0"/>
    <n v="268"/>
    <n v="268"/>
    <n v="1"/>
    <x v="0"/>
    <s v="si"/>
  </r>
  <r>
    <x v="28"/>
    <s v="female"/>
    <s v="no"/>
    <n v="94"/>
    <n v="0"/>
    <x v="0"/>
    <s v="190"/>
    <n v="1"/>
    <x v="1"/>
    <s v="88"/>
    <x v="0"/>
    <n v="250"/>
    <n v="250"/>
    <n v="1"/>
    <x v="0"/>
    <s v="si"/>
  </r>
  <r>
    <x v="2"/>
    <s v="male"/>
    <s v="no"/>
    <n v="69"/>
    <n v="0"/>
    <x v="0"/>
    <n v="154.5"/>
    <n v="1"/>
    <x v="1"/>
    <s v="88"/>
    <x v="0"/>
    <n v="223"/>
    <n v="223"/>
    <n v="1"/>
    <x v="0"/>
    <s v="si"/>
  </r>
  <r>
    <x v="32"/>
    <s v="male"/>
    <s v="no"/>
    <n v="85"/>
    <n v="0"/>
    <x v="0"/>
    <n v="126.5"/>
    <n v="0"/>
    <x v="0"/>
    <s v="88"/>
    <x v="0"/>
    <n v="282"/>
    <n v="282"/>
    <n v="1"/>
    <x v="0"/>
    <s v="si"/>
  </r>
  <r>
    <x v="10"/>
    <s v="female"/>
    <s v="no"/>
    <n v="76"/>
    <n v="0"/>
    <x v="0"/>
    <s v="206"/>
    <n v="1"/>
    <x v="1"/>
    <s v="92"/>
    <x v="0"/>
    <n v="311"/>
    <n v="311"/>
    <n v="1"/>
    <x v="0"/>
    <s v="si"/>
  </r>
  <r>
    <x v="24"/>
    <s v="female"/>
    <s v="no"/>
    <n v="80"/>
    <n v="0"/>
    <x v="0"/>
    <s v="147"/>
    <n v="1"/>
    <x v="1"/>
    <s v="92"/>
    <x v="0"/>
    <n v="302"/>
    <n v="302"/>
    <n v="1"/>
    <x v="0"/>
    <s v="si"/>
  </r>
  <r>
    <x v="27"/>
    <s v="female"/>
    <s v="no"/>
    <n v="75"/>
    <n v="0"/>
    <x v="0"/>
    <s v="139"/>
    <n v="0"/>
    <x v="0"/>
    <s v="92"/>
    <x v="0"/>
    <n v="287"/>
    <n v="287"/>
    <n v="1"/>
    <x v="0"/>
    <s v="si"/>
  </r>
  <r>
    <x v="4"/>
    <s v="female"/>
    <s v="no"/>
    <n v="65"/>
    <n v="0"/>
    <x v="0"/>
    <s v="136"/>
    <n v="0"/>
    <x v="0"/>
    <s v="92"/>
    <x v="0"/>
    <n v="287"/>
    <n v="287"/>
    <n v="1"/>
    <x v="0"/>
    <s v="si"/>
  </r>
  <r>
    <x v="10"/>
    <s v="male"/>
    <s v="no"/>
    <n v="60"/>
    <n v="0"/>
    <x v="0"/>
    <s v="160"/>
    <n v="1"/>
    <x v="1"/>
    <s v="92"/>
    <x v="0"/>
    <n v="254"/>
    <n v="254"/>
    <n v="1"/>
    <x v="0"/>
    <s v="si"/>
  </r>
  <r>
    <x v="3"/>
    <s v="male"/>
    <s v="no"/>
    <n v="85"/>
    <n v="0"/>
    <x v="0"/>
    <s v="130"/>
    <n v="0"/>
    <x v="0"/>
    <s v="92"/>
    <x v="0"/>
    <n v="228"/>
    <n v="228"/>
    <n v="1"/>
    <x v="0"/>
    <s v="si"/>
  </r>
  <r>
    <x v="8"/>
    <s v="female"/>
    <s v="no"/>
    <n v="75"/>
    <n v="0"/>
    <x v="0"/>
    <s v="134"/>
    <n v="0"/>
    <x v="0"/>
    <s v="92"/>
    <x v="0"/>
    <n v="273"/>
    <n v="273"/>
    <n v="1"/>
    <x v="0"/>
    <s v="si"/>
  </r>
  <r>
    <x v="20"/>
    <s v="female"/>
    <s v="no"/>
    <n v="70"/>
    <n v="0"/>
    <x v="0"/>
    <s v="139"/>
    <n v="0"/>
    <x v="0"/>
    <s v="92"/>
    <x v="0"/>
    <n v="205"/>
    <n v="205"/>
    <n v="1"/>
    <x v="0"/>
    <s v="si"/>
  </r>
  <r>
    <x v="18"/>
    <s v="female"/>
    <s v="no"/>
    <n v="70"/>
    <n v="0"/>
    <x v="0"/>
    <s v="138"/>
    <n v="0"/>
    <x v="0"/>
    <s v="92"/>
    <x v="0"/>
    <n v="210"/>
    <n v="210"/>
    <n v="1"/>
    <x v="0"/>
    <s v="si"/>
  </r>
  <r>
    <x v="7"/>
    <s v="female"/>
    <s v="no"/>
    <n v="72"/>
    <n v="0"/>
    <x v="0"/>
    <s v="138"/>
    <n v="0"/>
    <x v="0"/>
    <s v="92"/>
    <x v="0"/>
    <n v="246"/>
    <n v="246"/>
    <n v="1"/>
    <x v="0"/>
    <s v="si"/>
  </r>
  <r>
    <x v="15"/>
    <s v="male"/>
    <s v="no"/>
    <n v="60"/>
    <n v="0"/>
    <x v="0"/>
    <s v="125"/>
    <n v="0"/>
    <x v="0"/>
    <s v="92"/>
    <x v="0"/>
    <n v="252"/>
    <n v="252"/>
    <n v="1"/>
    <x v="0"/>
    <s v="si"/>
  </r>
  <r>
    <x v="8"/>
    <s v="female"/>
    <s v="no"/>
    <n v="70"/>
    <n v="0"/>
    <x v="0"/>
    <s v="142"/>
    <n v="1"/>
    <x v="1"/>
    <s v="92"/>
    <x v="0"/>
    <n v="243"/>
    <n v="243"/>
    <n v="1"/>
    <x v="0"/>
    <s v="si"/>
  </r>
  <r>
    <x v="7"/>
    <s v="female"/>
    <s v="no"/>
    <n v="80"/>
    <n v="0"/>
    <x v="0"/>
    <n v="137.5"/>
    <n v="0"/>
    <x v="0"/>
    <s v="92"/>
    <x v="0"/>
    <n v="290"/>
    <n v="290"/>
    <n v="1"/>
    <x v="0"/>
    <s v="si"/>
  </r>
  <r>
    <x v="0"/>
    <s v="male"/>
    <s v="no"/>
    <n v="75"/>
    <n v="0"/>
    <x v="0"/>
    <s v="141"/>
    <n v="1"/>
    <x v="1"/>
    <s v="92"/>
    <x v="0"/>
    <n v="206"/>
    <n v="206"/>
    <n v="1"/>
    <x v="0"/>
    <s v="si"/>
  </r>
  <r>
    <x v="8"/>
    <s v="female"/>
    <s v="no"/>
    <n v="65"/>
    <n v="0"/>
    <x v="0"/>
    <s v="141"/>
    <n v="1"/>
    <x v="1"/>
    <s v="92"/>
    <x v="0"/>
    <n v="200"/>
    <n v="200"/>
    <n v="1"/>
    <x v="0"/>
    <s v="si"/>
  </r>
  <r>
    <x v="12"/>
    <s v="male"/>
    <s v="no"/>
    <n v="68"/>
    <n v="0"/>
    <x v="0"/>
    <n v="136.5"/>
    <n v="0"/>
    <x v="0"/>
    <s v="92"/>
    <x v="0"/>
    <n v="235"/>
    <n v="235"/>
    <n v="1"/>
    <x v="0"/>
    <s v="si"/>
  </r>
  <r>
    <x v="17"/>
    <s v="male"/>
    <s v="no"/>
    <n v="85"/>
    <n v="0"/>
    <x v="0"/>
    <s v="150"/>
    <n v="1"/>
    <x v="1"/>
    <s v="92"/>
    <x v="0"/>
    <n v="250"/>
    <n v="250"/>
    <n v="1"/>
    <x v="0"/>
    <s v="si"/>
  </r>
  <r>
    <x v="24"/>
    <s v="male"/>
    <s v="no"/>
    <n v="80"/>
    <n v="0"/>
    <x v="0"/>
    <s v="145"/>
    <n v="1"/>
    <x v="1"/>
    <s v="92"/>
    <x v="0"/>
    <n v="287"/>
    <n v="287"/>
    <n v="1"/>
    <x v="0"/>
    <s v="si"/>
  </r>
  <r>
    <x v="22"/>
    <s v="female"/>
    <s v="no"/>
    <n v="70"/>
    <n v="0"/>
    <x v="0"/>
    <s v="148"/>
    <n v="1"/>
    <x v="1"/>
    <s v="92"/>
    <x v="0"/>
    <n v="245"/>
    <n v="245"/>
    <n v="1"/>
    <x v="0"/>
    <s v="si"/>
  </r>
  <r>
    <x v="8"/>
    <s v="female"/>
    <s v="no"/>
    <n v="96"/>
    <n v="0"/>
    <x v="0"/>
    <s v="170"/>
    <n v="1"/>
    <x v="1"/>
    <s v="92"/>
    <x v="0"/>
    <n v="232"/>
    <n v="232"/>
    <n v="1"/>
    <x v="0"/>
    <s v="si"/>
  </r>
  <r>
    <x v="9"/>
    <s v="male"/>
    <s v="no"/>
    <n v="69"/>
    <n v="0"/>
    <x v="0"/>
    <s v="146"/>
    <n v="1"/>
    <x v="1"/>
    <s v="92"/>
    <x v="0"/>
    <n v="208"/>
    <n v="208"/>
    <n v="1"/>
    <x v="0"/>
    <s v="si"/>
  </r>
  <r>
    <x v="13"/>
    <s v="female"/>
    <s v="no"/>
    <n v="75"/>
    <n v="0"/>
    <x v="0"/>
    <s v="132"/>
    <n v="0"/>
    <x v="0"/>
    <s v="92"/>
    <x v="0"/>
    <n v="254"/>
    <n v="254"/>
    <n v="1"/>
    <x v="0"/>
    <s v="si"/>
  </r>
  <r>
    <x v="6"/>
    <s v="male"/>
    <s v="no"/>
    <n v="71"/>
    <n v="0"/>
    <x v="0"/>
    <s v="123"/>
    <n v="0"/>
    <x v="0"/>
    <s v="92"/>
    <x v="0"/>
    <n v="230"/>
    <n v="230"/>
    <n v="1"/>
    <x v="0"/>
    <s v="si"/>
  </r>
  <r>
    <x v="32"/>
    <s v="male"/>
    <s v="no"/>
    <n v="68"/>
    <n v="0"/>
    <x v="0"/>
    <n v="132.5"/>
    <n v="0"/>
    <x v="0"/>
    <s v="92"/>
    <x v="0"/>
    <n v="259"/>
    <n v="259"/>
    <n v="1"/>
    <x v="0"/>
    <s v="si"/>
  </r>
  <r>
    <x v="30"/>
    <s v="male"/>
    <s v="no"/>
    <n v="68"/>
    <n v="0"/>
    <x v="0"/>
    <s v="146"/>
    <n v="1"/>
    <x v="1"/>
    <s v="92"/>
    <x v="0"/>
    <n v="252"/>
    <n v="252"/>
    <n v="1"/>
    <x v="0"/>
    <s v="si"/>
  </r>
  <r>
    <x v="7"/>
    <s v="female"/>
    <s v="no"/>
    <n v="75"/>
    <n v="0"/>
    <x v="0"/>
    <s v="131"/>
    <n v="0"/>
    <x v="0"/>
    <s v="92"/>
    <x v="0"/>
    <n v="254"/>
    <n v="254"/>
    <n v="1"/>
    <x v="0"/>
    <s v="si"/>
  </r>
  <r>
    <x v="12"/>
    <s v="male"/>
    <s v="no"/>
    <n v="69"/>
    <n v="0"/>
    <x v="0"/>
    <s v="133"/>
    <n v="0"/>
    <x v="0"/>
    <s v="92"/>
    <x v="0"/>
    <n v="297"/>
    <n v="297"/>
    <n v="1"/>
    <x v="0"/>
    <s v="si"/>
  </r>
  <r>
    <x v="27"/>
    <s v="female"/>
    <s v="no"/>
    <n v="72"/>
    <n v="0"/>
    <x v="0"/>
    <s v="141"/>
    <n v="1"/>
    <x v="1"/>
    <s v="92"/>
    <x v="0"/>
    <n v="177"/>
    <n v="177"/>
    <n v="0"/>
    <x v="0"/>
    <s v="no"/>
  </r>
  <r>
    <x v="27"/>
    <s v="male"/>
    <s v="no"/>
    <n v="56"/>
    <n v="0"/>
    <x v="0"/>
    <n v="127.5"/>
    <n v="0"/>
    <x v="0"/>
    <s v="92"/>
    <x v="0"/>
    <n v="260"/>
    <n v="260"/>
    <n v="1"/>
    <x v="0"/>
    <s v="si"/>
  </r>
  <r>
    <x v="5"/>
    <s v="male"/>
    <s v="no"/>
    <n v="64"/>
    <n v="0"/>
    <x v="0"/>
    <n v="147.5"/>
    <n v="1"/>
    <x v="1"/>
    <s v="92"/>
    <x v="0"/>
    <n v="177"/>
    <n v="177"/>
    <n v="0"/>
    <x v="0"/>
    <s v="no"/>
  </r>
  <r>
    <x v="29"/>
    <s v="female"/>
    <s v="no"/>
    <n v="55"/>
    <n v="0"/>
    <x v="0"/>
    <s v="154"/>
    <n v="1"/>
    <x v="1"/>
    <s v="92"/>
    <x v="0"/>
    <n v="240"/>
    <n v="240"/>
    <n v="1"/>
    <x v="0"/>
    <s v="si"/>
  </r>
  <r>
    <x v="5"/>
    <s v="female"/>
    <s v="no"/>
    <n v="75"/>
    <n v="0"/>
    <x v="0"/>
    <s v="124"/>
    <n v="0"/>
    <x v="0"/>
    <s v="92"/>
    <x v="0"/>
    <n v="202"/>
    <n v="202"/>
    <n v="1"/>
    <x v="0"/>
    <s v="si"/>
  </r>
  <r>
    <x v="32"/>
    <s v="female"/>
    <s v="no"/>
    <n v="120"/>
    <n v="1"/>
    <x v="1"/>
    <s v="152"/>
    <n v="1"/>
    <x v="1"/>
    <s v="92"/>
    <x v="0"/>
    <n v="236"/>
    <n v="236"/>
    <n v="1"/>
    <x v="0"/>
    <s v="si"/>
  </r>
  <r>
    <x v="23"/>
    <s v="male"/>
    <s v="no"/>
    <n v="80"/>
    <n v="0"/>
    <x v="0"/>
    <s v="146"/>
    <n v="1"/>
    <x v="1"/>
    <s v="92"/>
    <x v="0"/>
    <n v="235"/>
    <n v="235"/>
    <n v="1"/>
    <x v="0"/>
    <s v="si"/>
  </r>
  <r>
    <x v="28"/>
    <s v="female"/>
    <s v="no"/>
    <n v="80"/>
    <n v="0"/>
    <x v="0"/>
    <n v="133.5"/>
    <n v="0"/>
    <x v="0"/>
    <s v="92"/>
    <x v="0"/>
    <n v="297"/>
    <n v="297"/>
    <n v="1"/>
    <x v="0"/>
    <s v="si"/>
  </r>
  <r>
    <x v="31"/>
    <s v="female"/>
    <s v="no"/>
    <n v="80"/>
    <n v="0"/>
    <x v="0"/>
    <s v="168"/>
    <n v="1"/>
    <x v="1"/>
    <s v="92"/>
    <x v="0"/>
    <n v="254"/>
    <n v="254"/>
    <n v="1"/>
    <x v="0"/>
    <s v="si"/>
  </r>
  <r>
    <x v="18"/>
    <s v="male"/>
    <s v="no"/>
    <n v="72"/>
    <n v="0"/>
    <x v="0"/>
    <s v="142"/>
    <n v="1"/>
    <x v="1"/>
    <s v="92"/>
    <x v="0"/>
    <n v="229"/>
    <n v="229"/>
    <n v="1"/>
    <x v="0"/>
    <s v="si"/>
  </r>
  <r>
    <x v="15"/>
    <s v="male"/>
    <s v="no"/>
    <n v="62"/>
    <n v="0"/>
    <x v="0"/>
    <s v="123"/>
    <n v="0"/>
    <x v="0"/>
    <s v="92"/>
    <x v="0"/>
    <n v="256"/>
    <n v="256"/>
    <n v="1"/>
    <x v="0"/>
    <s v="si"/>
  </r>
  <r>
    <x v="29"/>
    <s v="female"/>
    <s v="no"/>
    <n v="79"/>
    <n v="0"/>
    <x v="0"/>
    <n v="176.5"/>
    <n v="1"/>
    <x v="1"/>
    <s v="92"/>
    <x v="0"/>
    <n v="186"/>
    <n v="186"/>
    <n v="0"/>
    <x v="0"/>
    <s v="no"/>
  </r>
  <r>
    <x v="14"/>
    <s v="male"/>
    <s v="no"/>
    <n v="60"/>
    <n v="0"/>
    <x v="0"/>
    <s v="167"/>
    <n v="1"/>
    <x v="1"/>
    <s v="92"/>
    <x v="0"/>
    <n v="208"/>
    <n v="208"/>
    <n v="1"/>
    <x v="0"/>
    <s v="si"/>
  </r>
  <r>
    <x v="22"/>
    <s v="male"/>
    <s v="no"/>
    <n v="90"/>
    <n v="0"/>
    <x v="0"/>
    <s v="154"/>
    <n v="1"/>
    <x v="1"/>
    <s v="92"/>
    <x v="0"/>
    <n v="232"/>
    <n v="232"/>
    <n v="1"/>
    <x v="0"/>
    <s v="si"/>
  </r>
  <r>
    <x v="23"/>
    <s v="male"/>
    <s v="no"/>
    <n v="55"/>
    <n v="0"/>
    <x v="0"/>
    <n v="160.5"/>
    <n v="1"/>
    <x v="1"/>
    <s v="96"/>
    <x v="0"/>
    <n v="278"/>
    <n v="278"/>
    <n v="1"/>
    <x v="0"/>
    <s v="si"/>
  </r>
  <r>
    <x v="16"/>
    <s v="female"/>
    <s v="no"/>
    <n v="90"/>
    <n v="0"/>
    <x v="0"/>
    <s v="149"/>
    <n v="1"/>
    <x v="1"/>
    <s v="96"/>
    <x v="0"/>
    <n v="256"/>
    <n v="256"/>
    <n v="1"/>
    <x v="0"/>
    <s v="si"/>
  </r>
  <r>
    <x v="11"/>
    <s v="male"/>
    <s v="no"/>
    <n v="68"/>
    <n v="0"/>
    <x v="0"/>
    <s v="138"/>
    <n v="0"/>
    <x v="0"/>
    <s v="96"/>
    <x v="0"/>
    <n v="202"/>
    <n v="202"/>
    <n v="1"/>
    <x v="0"/>
    <s v="si"/>
  </r>
  <r>
    <x v="14"/>
    <s v="male"/>
    <s v="no"/>
    <n v="72"/>
    <n v="0"/>
    <x v="0"/>
    <s v="147"/>
    <n v="1"/>
    <x v="1"/>
    <s v="96"/>
    <x v="0"/>
    <n v="256"/>
    <n v="256"/>
    <n v="1"/>
    <x v="0"/>
    <s v="si"/>
  </r>
  <r>
    <x v="28"/>
    <s v="female"/>
    <s v="no"/>
    <n v="90"/>
    <n v="0"/>
    <x v="0"/>
    <s v="177"/>
    <n v="1"/>
    <x v="1"/>
    <s v="96"/>
    <x v="0"/>
    <n v="306"/>
    <n v="306"/>
    <n v="1"/>
    <x v="0"/>
    <s v="si"/>
  </r>
  <r>
    <x v="31"/>
    <s v="male"/>
    <s v="no"/>
    <n v="75"/>
    <n v="0"/>
    <x v="0"/>
    <s v="160"/>
    <n v="1"/>
    <x v="1"/>
    <s v="96"/>
    <x v="0"/>
    <n v="218"/>
    <n v="218"/>
    <n v="1"/>
    <x v="0"/>
    <s v="si"/>
  </r>
  <r>
    <x v="34"/>
    <s v="female"/>
    <s v="no"/>
    <n v="80"/>
    <n v="0"/>
    <x v="0"/>
    <s v="156"/>
    <n v="1"/>
    <x v="1"/>
    <s v="96"/>
    <x v="0"/>
    <n v="278"/>
    <n v="278"/>
    <n v="1"/>
    <x v="0"/>
    <s v="si"/>
  </r>
  <r>
    <x v="34"/>
    <s v="male"/>
    <s v="no"/>
    <n v="75"/>
    <n v="0"/>
    <x v="0"/>
    <s v="142"/>
    <n v="1"/>
    <x v="1"/>
    <s v="96"/>
    <x v="0"/>
    <m/>
    <s v="Desconocido"/>
    <n v="0"/>
    <x v="0"/>
    <s v="no"/>
  </r>
  <r>
    <x v="27"/>
    <s v="male"/>
    <s v="no"/>
    <n v="65"/>
    <n v="0"/>
    <x v="0"/>
    <s v="147"/>
    <n v="1"/>
    <x v="1"/>
    <s v="96"/>
    <x v="0"/>
    <n v="215"/>
    <n v="215"/>
    <n v="1"/>
    <x v="0"/>
    <s v="si"/>
  </r>
  <r>
    <x v="5"/>
    <s v="male"/>
    <s v="no"/>
    <n v="100"/>
    <n v="1"/>
    <x v="1"/>
    <s v="173"/>
    <n v="1"/>
    <x v="1"/>
    <s v="96"/>
    <x v="0"/>
    <n v="234"/>
    <n v="234"/>
    <n v="1"/>
    <x v="0"/>
    <s v="si"/>
  </r>
  <r>
    <x v="33"/>
    <s v="female"/>
    <s v="no"/>
    <n v="110"/>
    <n v="1"/>
    <x v="1"/>
    <s v="220"/>
    <n v="1"/>
    <x v="1"/>
    <s v="96"/>
    <x v="0"/>
    <n v="212"/>
    <n v="212"/>
    <n v="1"/>
    <x v="0"/>
    <s v="si"/>
  </r>
  <r>
    <x v="34"/>
    <s v="female"/>
    <s v="no"/>
    <n v="94"/>
    <n v="0"/>
    <x v="0"/>
    <s v="160"/>
    <n v="1"/>
    <x v="1"/>
    <s v="96"/>
    <x v="0"/>
    <n v="190"/>
    <n v="190"/>
    <n v="0"/>
    <x v="0"/>
    <s v="no"/>
  </r>
  <r>
    <x v="32"/>
    <s v="female"/>
    <s v="no"/>
    <n v="90"/>
    <n v="0"/>
    <x v="0"/>
    <s v="132"/>
    <n v="0"/>
    <x v="0"/>
    <s v="96"/>
    <x v="0"/>
    <n v="254"/>
    <n v="254"/>
    <n v="1"/>
    <x v="0"/>
    <s v="si"/>
  </r>
  <r>
    <x v="2"/>
    <s v="male"/>
    <s v="no"/>
    <n v="75"/>
    <n v="0"/>
    <x v="0"/>
    <s v="139"/>
    <n v="0"/>
    <x v="0"/>
    <s v="96"/>
    <x v="0"/>
    <n v="333"/>
    <n v="333"/>
    <n v="1"/>
    <x v="0"/>
    <s v="si"/>
  </r>
  <r>
    <x v="24"/>
    <s v="female"/>
    <s v="no"/>
    <n v="75"/>
    <n v="0"/>
    <x v="0"/>
    <s v="204"/>
    <n v="1"/>
    <x v="1"/>
    <s v="96"/>
    <x v="0"/>
    <n v="303"/>
    <n v="303"/>
    <n v="1"/>
    <x v="0"/>
    <s v="si"/>
  </r>
  <r>
    <x v="33"/>
    <s v="female"/>
    <s v="no"/>
    <n v="65"/>
    <n v="0"/>
    <x v="0"/>
    <s v="167"/>
    <n v="1"/>
    <x v="1"/>
    <s v="96"/>
    <x v="0"/>
    <n v="260"/>
    <n v="260"/>
    <n v="1"/>
    <x v="0"/>
    <s v="si"/>
  </r>
  <r>
    <x v="34"/>
    <s v="male"/>
    <s v="no"/>
    <n v="63"/>
    <n v="0"/>
    <x v="0"/>
    <s v="138"/>
    <n v="0"/>
    <x v="0"/>
    <s v="96"/>
    <x v="0"/>
    <n v="254"/>
    <n v="254"/>
    <n v="1"/>
    <x v="0"/>
    <s v="si"/>
  </r>
  <r>
    <x v="21"/>
    <s v="female"/>
    <s v="no"/>
    <n v="103"/>
    <n v="1"/>
    <x v="1"/>
    <s v="154"/>
    <n v="1"/>
    <x v="1"/>
    <s v="96"/>
    <x v="0"/>
    <n v="241"/>
    <n v="241"/>
    <n v="1"/>
    <x v="0"/>
    <s v="si"/>
  </r>
  <r>
    <x v="31"/>
    <s v="male"/>
    <s v="no"/>
    <n v="70"/>
    <n v="0"/>
    <x v="0"/>
    <s v="143"/>
    <n v="1"/>
    <x v="1"/>
    <s v="96"/>
    <x v="0"/>
    <n v="206"/>
    <n v="206"/>
    <n v="1"/>
    <x v="0"/>
    <s v="si"/>
  </r>
  <r>
    <x v="23"/>
    <s v="male"/>
    <s v="no"/>
    <n v="80"/>
    <n v="0"/>
    <x v="0"/>
    <s v="149"/>
    <n v="1"/>
    <x v="1"/>
    <s v="96"/>
    <x v="0"/>
    <n v="225"/>
    <n v="225"/>
    <n v="1"/>
    <x v="0"/>
    <s v="si"/>
  </r>
  <r>
    <x v="4"/>
    <s v="male"/>
    <s v="no"/>
    <n v="63"/>
    <n v="0"/>
    <x v="0"/>
    <s v="143"/>
    <n v="1"/>
    <x v="1"/>
    <s v="96"/>
    <x v="0"/>
    <n v="155"/>
    <n v="155"/>
    <n v="0"/>
    <x v="0"/>
    <s v="no"/>
  </r>
  <r>
    <x v="11"/>
    <s v="male"/>
    <s v="no"/>
    <n v="87"/>
    <n v="0"/>
    <x v="0"/>
    <s v="149"/>
    <n v="1"/>
    <x v="1"/>
    <s v="100"/>
    <x v="0"/>
    <n v="293"/>
    <n v="293"/>
    <n v="1"/>
    <x v="0"/>
    <s v="si"/>
  </r>
  <r>
    <x v="23"/>
    <s v="female"/>
    <s v="no"/>
    <n v="80"/>
    <n v="0"/>
    <x v="0"/>
    <s v="156"/>
    <n v="1"/>
    <x v="1"/>
    <s v="100"/>
    <x v="0"/>
    <n v="285"/>
    <n v="285"/>
    <n v="1"/>
    <x v="0"/>
    <s v="si"/>
  </r>
  <r>
    <x v="32"/>
    <s v="male"/>
    <s v="no"/>
    <n v="78"/>
    <n v="0"/>
    <x v="0"/>
    <s v="145"/>
    <n v="1"/>
    <x v="1"/>
    <s v="100"/>
    <x v="0"/>
    <n v="219"/>
    <n v="219"/>
    <n v="1"/>
    <x v="0"/>
    <s v="si"/>
  </r>
  <r>
    <x v="24"/>
    <s v="female"/>
    <s v="no"/>
    <n v="88"/>
    <n v="0"/>
    <x v="0"/>
    <s v="160"/>
    <n v="1"/>
    <x v="1"/>
    <s v="100"/>
    <x v="0"/>
    <n v="218"/>
    <n v="218"/>
    <n v="1"/>
    <x v="0"/>
    <s v="si"/>
  </r>
  <r>
    <x v="13"/>
    <s v="male"/>
    <s v="no"/>
    <n v="85"/>
    <n v="0"/>
    <x v="0"/>
    <s v="148"/>
    <n v="1"/>
    <x v="1"/>
    <s v="100"/>
    <x v="0"/>
    <n v="208"/>
    <n v="208"/>
    <n v="1"/>
    <x v="0"/>
    <s v="si"/>
  </r>
  <r>
    <x v="8"/>
    <s v="male"/>
    <s v="no"/>
    <n v="71"/>
    <n v="0"/>
    <x v="0"/>
    <s v="174"/>
    <n v="1"/>
    <x v="1"/>
    <s v="100"/>
    <x v="0"/>
    <n v="180"/>
    <n v="180"/>
    <n v="0"/>
    <x v="0"/>
    <s v="no"/>
  </r>
  <r>
    <x v="11"/>
    <s v="female"/>
    <s v="no"/>
    <n v="78"/>
    <n v="0"/>
    <x v="0"/>
    <s v="149"/>
    <n v="1"/>
    <x v="1"/>
    <s v="100"/>
    <x v="0"/>
    <n v="211"/>
    <n v="211"/>
    <n v="1"/>
    <x v="0"/>
    <s v="si"/>
  </r>
  <r>
    <x v="31"/>
    <s v="female"/>
    <s v="no"/>
    <n v="78"/>
    <n v="0"/>
    <x v="0"/>
    <s v="179"/>
    <n v="1"/>
    <x v="1"/>
    <s v="100"/>
    <x v="0"/>
    <n v="210"/>
    <n v="210"/>
    <n v="1"/>
    <x v="0"/>
    <s v="si"/>
  </r>
  <r>
    <x v="16"/>
    <s v="male"/>
    <s v="no"/>
    <n v="68"/>
    <n v="0"/>
    <x v="0"/>
    <s v="235"/>
    <n v="1"/>
    <x v="1"/>
    <s v="100"/>
    <x v="0"/>
    <n v="240"/>
    <n v="240"/>
    <n v="1"/>
    <x v="0"/>
    <s v="si"/>
  </r>
  <r>
    <x v="20"/>
    <s v="female"/>
    <s v="no"/>
    <n v="92"/>
    <n v="0"/>
    <x v="0"/>
    <s v="190"/>
    <n v="1"/>
    <x v="1"/>
    <s v="100"/>
    <x v="0"/>
    <n v="246"/>
    <n v="246"/>
    <n v="1"/>
    <x v="0"/>
    <s v="si"/>
  </r>
  <r>
    <x v="12"/>
    <s v="female"/>
    <s v="no"/>
    <n v="85"/>
    <n v="0"/>
    <x v="0"/>
    <s v="174"/>
    <n v="1"/>
    <x v="1"/>
    <s v="100"/>
    <x v="0"/>
    <n v="233"/>
    <n v="233"/>
    <n v="1"/>
    <x v="0"/>
    <s v="si"/>
  </r>
  <r>
    <x v="16"/>
    <s v="male"/>
    <s v="no"/>
    <n v="80"/>
    <n v="0"/>
    <x v="0"/>
    <s v="140"/>
    <n v="1"/>
    <x v="1"/>
    <s v="100"/>
    <x v="0"/>
    <n v="266"/>
    <n v="266"/>
    <n v="1"/>
    <x v="0"/>
    <s v="si"/>
  </r>
  <r>
    <x v="10"/>
    <s v="female"/>
    <s v="no"/>
    <n v="85"/>
    <n v="0"/>
    <x v="0"/>
    <s v="156"/>
    <n v="1"/>
    <x v="1"/>
    <s v="100"/>
    <x v="0"/>
    <n v="268"/>
    <n v="268"/>
    <n v="1"/>
    <x v="0"/>
    <s v="si"/>
  </r>
  <r>
    <x v="0"/>
    <s v="male"/>
    <s v="no"/>
    <n v="70"/>
    <n v="0"/>
    <x v="0"/>
    <n v="147.5"/>
    <n v="1"/>
    <x v="1"/>
    <s v="100"/>
    <x v="0"/>
    <n v="180"/>
    <n v="180"/>
    <n v="0"/>
    <x v="0"/>
    <s v="no"/>
  </r>
  <r>
    <x v="32"/>
    <s v="male"/>
    <s v="no"/>
    <n v="80"/>
    <n v="0"/>
    <x v="0"/>
    <n v="148.5"/>
    <n v="1"/>
    <x v="1"/>
    <s v="100"/>
    <x v="0"/>
    <n v="239"/>
    <n v="239"/>
    <n v="1"/>
    <x v="0"/>
    <s v="si"/>
  </r>
  <r>
    <x v="0"/>
    <s v="male"/>
    <s v="no"/>
    <n v="92"/>
    <n v="0"/>
    <x v="0"/>
    <s v="151"/>
    <n v="1"/>
    <x v="1"/>
    <s v="100"/>
    <x v="0"/>
    <n v="165"/>
    <n v="165"/>
    <n v="0"/>
    <x v="0"/>
    <s v="no"/>
  </r>
  <r>
    <x v="28"/>
    <s v="female"/>
    <s v="no"/>
    <n v="85"/>
    <n v="0"/>
    <x v="0"/>
    <s v="167"/>
    <n v="1"/>
    <x v="1"/>
    <s v="100"/>
    <x v="0"/>
    <n v="361"/>
    <n v="361"/>
    <n v="1"/>
    <x v="0"/>
    <s v="si"/>
  </r>
  <r>
    <x v="16"/>
    <s v="female"/>
    <s v="no"/>
    <n v="75"/>
    <n v="0"/>
    <x v="0"/>
    <s v="153"/>
    <n v="1"/>
    <x v="1"/>
    <s v="100"/>
    <x v="0"/>
    <n v="193"/>
    <n v="193"/>
    <n v="0"/>
    <x v="0"/>
    <s v="no"/>
  </r>
  <r>
    <x v="4"/>
    <s v="female"/>
    <s v="no"/>
    <n v="90"/>
    <n v="0"/>
    <x v="0"/>
    <s v="164"/>
    <n v="1"/>
    <x v="1"/>
    <s v="100"/>
    <x v="0"/>
    <n v="236"/>
    <n v="236"/>
    <n v="1"/>
    <x v="0"/>
    <s v="si"/>
  </r>
  <r>
    <x v="12"/>
    <s v="male"/>
    <s v="no"/>
    <n v="83"/>
    <n v="0"/>
    <x v="0"/>
    <s v="135"/>
    <n v="0"/>
    <x v="0"/>
    <s v="100"/>
    <x v="0"/>
    <n v="254"/>
    <n v="254"/>
    <n v="1"/>
    <x v="0"/>
    <s v="si"/>
  </r>
  <r>
    <x v="3"/>
    <s v="female"/>
    <s v="no"/>
    <n v="85"/>
    <n v="0"/>
    <x v="0"/>
    <n v="160.5"/>
    <n v="1"/>
    <x v="1"/>
    <s v="100"/>
    <x v="0"/>
    <n v="236"/>
    <n v="236"/>
    <n v="1"/>
    <x v="0"/>
    <s v="si"/>
  </r>
  <r>
    <x v="33"/>
    <s v="female"/>
    <s v="no"/>
    <n v="57"/>
    <n v="0"/>
    <x v="0"/>
    <s v="212"/>
    <n v="1"/>
    <x v="1"/>
    <s v="104"/>
    <x v="0"/>
    <n v="214"/>
    <n v="214"/>
    <n v="1"/>
    <x v="0"/>
    <s v="si"/>
  </r>
  <r>
    <x v="20"/>
    <s v="female"/>
    <s v="no"/>
    <n v="70"/>
    <n v="0"/>
    <x v="0"/>
    <s v="206"/>
    <n v="1"/>
    <x v="1"/>
    <s v="104"/>
    <x v="0"/>
    <n v="263"/>
    <n v="263"/>
    <n v="1"/>
    <x v="0"/>
    <s v="si"/>
  </r>
  <r>
    <x v="4"/>
    <s v="male"/>
    <s v="no"/>
    <n v="73"/>
    <n v="0"/>
    <x v="0"/>
    <s v="158"/>
    <n v="1"/>
    <x v="1"/>
    <s v="104"/>
    <x v="0"/>
    <n v="210"/>
    <n v="210"/>
    <n v="1"/>
    <x v="0"/>
    <s v="si"/>
  </r>
  <r>
    <x v="2"/>
    <s v="male"/>
    <s v="no"/>
    <n v="75"/>
    <n v="0"/>
    <x v="0"/>
    <s v="143"/>
    <n v="1"/>
    <x v="1"/>
    <s v="104"/>
    <x v="0"/>
    <n v="220"/>
    <n v="220"/>
    <n v="1"/>
    <x v="0"/>
    <s v="si"/>
  </r>
  <r>
    <x v="28"/>
    <s v="male"/>
    <s v="no"/>
    <n v="80"/>
    <n v="0"/>
    <x v="0"/>
    <s v="193"/>
    <n v="1"/>
    <x v="1"/>
    <s v="104"/>
    <x v="0"/>
    <n v="246"/>
    <n v="246"/>
    <n v="1"/>
    <x v="0"/>
    <s v="si"/>
  </r>
  <r>
    <x v="2"/>
    <s v="female"/>
    <s v="no"/>
    <n v="70"/>
    <n v="0"/>
    <x v="0"/>
    <s v="170"/>
    <n v="1"/>
    <x v="1"/>
    <s v="104"/>
    <x v="0"/>
    <n v="268"/>
    <n v="268"/>
    <n v="1"/>
    <x v="0"/>
    <s v="si"/>
  </r>
  <r>
    <x v="4"/>
    <s v="male"/>
    <s v="no"/>
    <n v="85"/>
    <n v="0"/>
    <x v="0"/>
    <s v="162"/>
    <n v="1"/>
    <x v="1"/>
    <s v="108"/>
    <x v="0"/>
    <n v="195"/>
    <n v="195"/>
    <n v="0"/>
    <x v="0"/>
    <s v="no"/>
  </r>
  <r>
    <x v="7"/>
    <s v="male"/>
    <s v="no"/>
    <n v="82"/>
    <n v="0"/>
    <x v="0"/>
    <s v="140"/>
    <n v="1"/>
    <x v="1"/>
    <s v="108"/>
    <x v="0"/>
    <n v="271"/>
    <n v="271"/>
    <n v="1"/>
    <x v="0"/>
    <s v="si"/>
  </r>
  <r>
    <x v="11"/>
    <s v="male"/>
    <s v="no"/>
    <n v="106"/>
    <n v="1"/>
    <x v="1"/>
    <s v="183"/>
    <n v="1"/>
    <x v="1"/>
    <s v="108"/>
    <x v="0"/>
    <n v="336"/>
    <n v="336"/>
    <n v="1"/>
    <x v="0"/>
    <s v="si"/>
  </r>
  <r>
    <x v="22"/>
    <s v="female"/>
    <s v="no"/>
    <n v="60"/>
    <n v="0"/>
    <x v="0"/>
    <s v="180"/>
    <n v="1"/>
    <x v="1"/>
    <s v="108"/>
    <x v="0"/>
    <n v="215"/>
    <n v="215"/>
    <n v="1"/>
    <x v="0"/>
    <s v="si"/>
  </r>
  <r>
    <x v="30"/>
    <s v="female"/>
    <s v="no"/>
    <n v="85"/>
    <n v="0"/>
    <x v="0"/>
    <s v="198"/>
    <n v="1"/>
    <x v="1"/>
    <s v="108"/>
    <x v="0"/>
    <n v="297"/>
    <n v="297"/>
    <n v="1"/>
    <x v="0"/>
    <s v="si"/>
  </r>
  <r>
    <x v="34"/>
    <s v="male"/>
    <s v="no"/>
    <n v="90"/>
    <n v="0"/>
    <x v="0"/>
    <n v="152.5"/>
    <n v="1"/>
    <x v="1"/>
    <s v="108"/>
    <x v="0"/>
    <n v="270"/>
    <n v="270"/>
    <n v="1"/>
    <x v="0"/>
    <s v="si"/>
  </r>
  <r>
    <x v="29"/>
    <s v="female"/>
    <s v="no"/>
    <n v="75"/>
    <n v="0"/>
    <x v="0"/>
    <s v="180"/>
    <n v="1"/>
    <x v="1"/>
    <s v="108"/>
    <x v="0"/>
    <n v="325"/>
    <n v="325"/>
    <n v="1"/>
    <x v="0"/>
    <s v="si"/>
  </r>
  <r>
    <x v="4"/>
    <s v="female"/>
    <s v="no"/>
    <n v="63"/>
    <n v="0"/>
    <x v="0"/>
    <s v="174"/>
    <n v="1"/>
    <x v="1"/>
    <s v="112"/>
    <x v="0"/>
    <n v="224"/>
    <n v="224"/>
    <n v="1"/>
    <x v="0"/>
    <s v="si"/>
  </r>
  <r>
    <x v="27"/>
    <s v="male"/>
    <s v="no"/>
    <n v="98"/>
    <n v="0"/>
    <x v="0"/>
    <s v="206"/>
    <n v="1"/>
    <x v="1"/>
    <s v="116"/>
    <x v="0"/>
    <n v="268"/>
    <n v="268"/>
    <n v="1"/>
    <x v="0"/>
    <s v="si"/>
  </r>
  <r>
    <x v="2"/>
    <s v="female"/>
    <s v="no"/>
    <n v="88"/>
    <n v="0"/>
    <x v="0"/>
    <s v="160"/>
    <n v="1"/>
    <x v="1"/>
    <s v="120"/>
    <x v="0"/>
    <n v="188"/>
    <n v="188"/>
    <n v="0"/>
    <x v="0"/>
    <s v="no"/>
  </r>
  <r>
    <x v="12"/>
    <s v="female"/>
    <s v="no"/>
    <n v="58"/>
    <n v="0"/>
    <x v="0"/>
    <s v="196"/>
    <n v="1"/>
    <x v="1"/>
    <s v="120"/>
    <x v="0"/>
    <n v="237"/>
    <n v="237"/>
    <n v="1"/>
    <x v="0"/>
    <s v="si"/>
  </r>
  <r>
    <x v="32"/>
    <s v="male"/>
    <s v="no"/>
    <n v="72"/>
    <n v="0"/>
    <x v="0"/>
    <s v="171"/>
    <n v="1"/>
    <x v="1"/>
    <s v="120"/>
    <x v="0"/>
    <n v="259"/>
    <n v="259"/>
    <n v="1"/>
    <x v="0"/>
    <s v="si"/>
  </r>
  <r>
    <x v="31"/>
    <s v="female"/>
    <s v="no"/>
    <n v="88"/>
    <n v="0"/>
    <x v="0"/>
    <s v="210"/>
    <n v="1"/>
    <x v="1"/>
    <s v="120"/>
    <x v="0"/>
    <n v="273"/>
    <n v="273"/>
    <n v="1"/>
    <x v="0"/>
    <s v="si"/>
  </r>
  <r>
    <x v="30"/>
    <s v="female"/>
    <s v="no"/>
    <n v="76"/>
    <n v="0"/>
    <x v="0"/>
    <s v="244"/>
    <n v="1"/>
    <x v="1"/>
    <s v="124"/>
    <x v="0"/>
    <n v="264"/>
    <n v="264"/>
    <n v="1"/>
    <x v="0"/>
    <s v="si"/>
  </r>
  <r>
    <x v="31"/>
    <s v="male"/>
    <s v="no"/>
    <n v="75"/>
    <n v="0"/>
    <x v="0"/>
    <s v="232"/>
    <n v="1"/>
    <x v="1"/>
    <s v="136"/>
    <x v="0"/>
    <n v="238"/>
    <n v="238"/>
    <n v="1"/>
    <x v="0"/>
    <s v="si"/>
  </r>
  <r>
    <x v="27"/>
    <s v="female"/>
    <s v="no"/>
    <n v="80"/>
    <n v="0"/>
    <x v="0"/>
    <s v="98"/>
    <n v="0"/>
    <x v="0"/>
    <s v="64.5"/>
    <x v="0"/>
    <n v="220"/>
    <n v="220"/>
    <n v="1"/>
    <x v="0"/>
    <s v="si"/>
  </r>
  <r>
    <x v="1"/>
    <s v="male"/>
    <s v="no"/>
    <n v="88"/>
    <n v="0"/>
    <x v="0"/>
    <n v="107.5"/>
    <n v="0"/>
    <x v="0"/>
    <s v="64.5"/>
    <x v="0"/>
    <n v="201"/>
    <n v="201"/>
    <n v="1"/>
    <x v="0"/>
    <s v="si"/>
  </r>
  <r>
    <x v="14"/>
    <s v="male"/>
    <s v="no"/>
    <n v="60"/>
    <n v="0"/>
    <x v="0"/>
    <s v="111"/>
    <n v="0"/>
    <x v="0"/>
    <s v="68.5"/>
    <x v="0"/>
    <n v="258"/>
    <n v="258"/>
    <n v="1"/>
    <x v="0"/>
    <s v="si"/>
  </r>
  <r>
    <x v="0"/>
    <s v="female"/>
    <s v="no"/>
    <n v="70"/>
    <n v="0"/>
    <x v="0"/>
    <s v="127"/>
    <n v="0"/>
    <x v="0"/>
    <s v="68.5"/>
    <x v="0"/>
    <n v="253"/>
    <n v="253"/>
    <n v="1"/>
    <x v="0"/>
    <s v="si"/>
  </r>
  <r>
    <x v="13"/>
    <s v="male"/>
    <s v="no"/>
    <n v="80"/>
    <n v="0"/>
    <x v="0"/>
    <n v="117.5"/>
    <n v="0"/>
    <x v="0"/>
    <s v="72.5"/>
    <x v="0"/>
    <n v="154"/>
    <n v="154"/>
    <n v="0"/>
    <x v="0"/>
    <s v="no"/>
  </r>
  <r>
    <x v="3"/>
    <s v="female"/>
    <s v="no"/>
    <n v="82"/>
    <n v="0"/>
    <x v="0"/>
    <s v="108"/>
    <n v="0"/>
    <x v="0"/>
    <s v="72.5"/>
    <x v="0"/>
    <n v="165"/>
    <n v="165"/>
    <n v="0"/>
    <x v="0"/>
    <s v="no"/>
  </r>
  <r>
    <x v="1"/>
    <s v="male"/>
    <s v="no"/>
    <n v="75"/>
    <n v="0"/>
    <x v="0"/>
    <n v="107.5"/>
    <n v="0"/>
    <x v="0"/>
    <s v="72.5"/>
    <x v="0"/>
    <n v="203"/>
    <n v="203"/>
    <n v="1"/>
    <x v="0"/>
    <s v="si"/>
  </r>
  <r>
    <x v="12"/>
    <s v="female"/>
    <s v="no"/>
    <n v="80"/>
    <n v="0"/>
    <x v="0"/>
    <s v="115"/>
    <n v="0"/>
    <x v="0"/>
    <s v="72.5"/>
    <x v="0"/>
    <n v="213"/>
    <n v="213"/>
    <n v="1"/>
    <x v="0"/>
    <s v="si"/>
  </r>
  <r>
    <x v="34"/>
    <s v="female"/>
    <s v="no"/>
    <n v="82"/>
    <n v="0"/>
    <x v="0"/>
    <s v="109"/>
    <n v="0"/>
    <x v="0"/>
    <s v="72.5"/>
    <x v="0"/>
    <n v="294"/>
    <n v="294"/>
    <n v="1"/>
    <x v="0"/>
    <s v="si"/>
  </r>
  <r>
    <x v="8"/>
    <s v="female"/>
    <s v="no"/>
    <n v="60"/>
    <n v="0"/>
    <x v="0"/>
    <n v="112.5"/>
    <n v="0"/>
    <x v="0"/>
    <s v="72.5"/>
    <x v="0"/>
    <n v="269"/>
    <n v="269"/>
    <n v="1"/>
    <x v="0"/>
    <s v="si"/>
  </r>
  <r>
    <x v="20"/>
    <s v="male"/>
    <s v="no"/>
    <n v="65"/>
    <n v="0"/>
    <x v="0"/>
    <s v="133"/>
    <n v="0"/>
    <x v="0"/>
    <s v="72.5"/>
    <x v="0"/>
    <n v="251"/>
    <n v="251"/>
    <n v="1"/>
    <x v="0"/>
    <s v="si"/>
  </r>
  <r>
    <x v="18"/>
    <s v="male"/>
    <s v="no"/>
    <n v="85"/>
    <n v="0"/>
    <x v="0"/>
    <n v="112.5"/>
    <n v="0"/>
    <x v="0"/>
    <s v="72.5"/>
    <x v="0"/>
    <n v="286"/>
    <n v="286"/>
    <n v="1"/>
    <x v="0"/>
    <s v="si"/>
  </r>
  <r>
    <x v="32"/>
    <s v="female"/>
    <s v="no"/>
    <n v="90"/>
    <n v="0"/>
    <x v="0"/>
    <s v="105"/>
    <n v="0"/>
    <x v="0"/>
    <s v="72.5"/>
    <x v="0"/>
    <n v="229"/>
    <n v="229"/>
    <n v="1"/>
    <x v="0"/>
    <s v="si"/>
  </r>
  <r>
    <x v="20"/>
    <s v="male"/>
    <s v="no"/>
    <n v="84"/>
    <n v="0"/>
    <x v="0"/>
    <s v="105"/>
    <n v="0"/>
    <x v="0"/>
    <s v="72.5"/>
    <x v="0"/>
    <n v="229"/>
    <n v="229"/>
    <n v="1"/>
    <x v="0"/>
    <s v="si"/>
  </r>
  <r>
    <x v="17"/>
    <s v="female"/>
    <s v="no"/>
    <n v="61"/>
    <n v="0"/>
    <x v="0"/>
    <s v="103"/>
    <n v="0"/>
    <x v="0"/>
    <s v="72.5"/>
    <x v="0"/>
    <n v="192"/>
    <n v="192"/>
    <n v="0"/>
    <x v="0"/>
    <s v="no"/>
  </r>
  <r>
    <x v="25"/>
    <s v="female"/>
    <s v="no"/>
    <n v="63"/>
    <n v="0"/>
    <x v="0"/>
    <n v="117.5"/>
    <n v="0"/>
    <x v="0"/>
    <s v="72.5"/>
    <x v="0"/>
    <n v="165"/>
    <n v="165"/>
    <n v="0"/>
    <x v="0"/>
    <s v="no"/>
  </r>
  <r>
    <x v="6"/>
    <s v="male"/>
    <s v="no"/>
    <n v="77"/>
    <n v="0"/>
    <x v="0"/>
    <s v="110"/>
    <n v="0"/>
    <x v="0"/>
    <s v="72.5"/>
    <x v="0"/>
    <n v="266"/>
    <n v="266"/>
    <n v="1"/>
    <x v="0"/>
    <s v="si"/>
  </r>
  <r>
    <x v="2"/>
    <s v="male"/>
    <s v="no"/>
    <n v="88"/>
    <n v="0"/>
    <x v="0"/>
    <s v="145"/>
    <n v="1"/>
    <x v="1"/>
    <s v="72.5"/>
    <x v="0"/>
    <n v="287"/>
    <n v="287"/>
    <n v="1"/>
    <x v="0"/>
    <s v="si"/>
  </r>
  <r>
    <x v="18"/>
    <s v="female"/>
    <s v="no"/>
    <n v="67"/>
    <n v="0"/>
    <x v="0"/>
    <s v="124"/>
    <n v="0"/>
    <x v="0"/>
    <s v="72.5"/>
    <x v="0"/>
    <n v="242"/>
    <n v="242"/>
    <n v="1"/>
    <x v="0"/>
    <s v="si"/>
  </r>
  <r>
    <x v="10"/>
    <s v="male"/>
    <s v="no"/>
    <n v="72"/>
    <n v="0"/>
    <x v="0"/>
    <n v="102.5"/>
    <n v="0"/>
    <x v="0"/>
    <s v="72.5"/>
    <x v="0"/>
    <n v="207"/>
    <n v="207"/>
    <n v="1"/>
    <x v="0"/>
    <s v="si"/>
  </r>
  <r>
    <x v="4"/>
    <s v="female"/>
    <s v="no"/>
    <n v="83"/>
    <n v="0"/>
    <x v="0"/>
    <s v="125"/>
    <n v="0"/>
    <x v="0"/>
    <s v="72.5"/>
    <x v="0"/>
    <n v="320"/>
    <n v="320"/>
    <n v="1"/>
    <x v="0"/>
    <s v="si"/>
  </r>
  <r>
    <x v="1"/>
    <s v="female"/>
    <s v="no"/>
    <n v="92"/>
    <n v="0"/>
    <x v="0"/>
    <s v="124"/>
    <n v="0"/>
    <x v="0"/>
    <s v="72.5"/>
    <x v="0"/>
    <n v="290"/>
    <n v="290"/>
    <n v="1"/>
    <x v="0"/>
    <s v="si"/>
  </r>
  <r>
    <x v="31"/>
    <s v="female"/>
    <s v="no"/>
    <n v="76"/>
    <n v="0"/>
    <x v="0"/>
    <s v="120"/>
    <n v="0"/>
    <x v="0"/>
    <s v="72.5"/>
    <x v="0"/>
    <n v="219"/>
    <n v="219"/>
    <n v="1"/>
    <x v="0"/>
    <s v="si"/>
  </r>
  <r>
    <x v="5"/>
    <s v="male"/>
    <s v="no"/>
    <n v="75"/>
    <n v="0"/>
    <x v="0"/>
    <s v="115"/>
    <n v="0"/>
    <x v="0"/>
    <s v="72.5"/>
    <x v="0"/>
    <n v="222"/>
    <n v="222"/>
    <n v="1"/>
    <x v="0"/>
    <s v="si"/>
  </r>
  <r>
    <x v="16"/>
    <s v="female"/>
    <s v="no"/>
    <n v="60"/>
    <n v="0"/>
    <x v="0"/>
    <s v="123"/>
    <n v="0"/>
    <x v="0"/>
    <s v="76.5"/>
    <x v="0"/>
    <n v="193"/>
    <n v="193"/>
    <n v="0"/>
    <x v="0"/>
    <s v="no"/>
  </r>
  <r>
    <x v="9"/>
    <s v="male"/>
    <s v="no"/>
    <n v="66"/>
    <n v="0"/>
    <x v="0"/>
    <s v="107"/>
    <n v="0"/>
    <x v="0"/>
    <s v="76.5"/>
    <x v="0"/>
    <n v="220"/>
    <n v="220"/>
    <n v="1"/>
    <x v="0"/>
    <s v="si"/>
  </r>
  <r>
    <x v="22"/>
    <s v="male"/>
    <s v="no"/>
    <n v="72"/>
    <n v="0"/>
    <x v="0"/>
    <s v="113"/>
    <n v="0"/>
    <x v="0"/>
    <s v="76.5"/>
    <x v="0"/>
    <n v="200"/>
    <n v="200"/>
    <n v="1"/>
    <x v="0"/>
    <s v="si"/>
  </r>
  <r>
    <x v="12"/>
    <s v="male"/>
    <s v="no"/>
    <n v="75"/>
    <n v="0"/>
    <x v="0"/>
    <s v="118"/>
    <n v="0"/>
    <x v="0"/>
    <s v="76.5"/>
    <x v="0"/>
    <n v="205"/>
    <n v="205"/>
    <n v="1"/>
    <x v="0"/>
    <s v="si"/>
  </r>
  <r>
    <x v="8"/>
    <s v="female"/>
    <s v="no"/>
    <n v="110"/>
    <n v="1"/>
    <x v="1"/>
    <s v="135"/>
    <n v="0"/>
    <x v="0"/>
    <s v="76.5"/>
    <x v="0"/>
    <n v="310"/>
    <n v="310"/>
    <n v="1"/>
    <x v="0"/>
    <s v="si"/>
  </r>
  <r>
    <x v="13"/>
    <s v="female"/>
    <s v="no"/>
    <n v="58"/>
    <n v="0"/>
    <x v="0"/>
    <s v="123"/>
    <n v="0"/>
    <x v="0"/>
    <s v="76.5"/>
    <x v="0"/>
    <n v="188"/>
    <n v="188"/>
    <n v="0"/>
    <x v="0"/>
    <s v="no"/>
  </r>
  <r>
    <x v="31"/>
    <s v="female"/>
    <s v="no"/>
    <n v="55"/>
    <n v="0"/>
    <x v="0"/>
    <s v="124"/>
    <n v="0"/>
    <x v="0"/>
    <s v="76.5"/>
    <x v="0"/>
    <n v="261"/>
    <n v="261"/>
    <n v="1"/>
    <x v="0"/>
    <s v="si"/>
  </r>
  <r>
    <x v="2"/>
    <s v="female"/>
    <s v="no"/>
    <n v="60"/>
    <n v="0"/>
    <x v="0"/>
    <s v="153"/>
    <n v="1"/>
    <x v="1"/>
    <s v="80.5"/>
    <x v="0"/>
    <n v="195"/>
    <n v="195"/>
    <n v="0"/>
    <x v="0"/>
    <s v="no"/>
  </r>
  <r>
    <x v="15"/>
    <s v="male"/>
    <s v="no"/>
    <n v="73"/>
    <n v="0"/>
    <x v="0"/>
    <s v="122"/>
    <n v="0"/>
    <x v="0"/>
    <s v="80.5"/>
    <x v="0"/>
    <n v="220"/>
    <n v="220"/>
    <n v="1"/>
    <x v="0"/>
    <s v="si"/>
  </r>
  <r>
    <x v="3"/>
    <s v="female"/>
    <s v="no"/>
    <n v="95"/>
    <n v="0"/>
    <x v="0"/>
    <n v="118.5"/>
    <n v="0"/>
    <x v="0"/>
    <s v="80.5"/>
    <x v="0"/>
    <n v="241"/>
    <n v="241"/>
    <n v="1"/>
    <x v="0"/>
    <s v="si"/>
  </r>
  <r>
    <x v="30"/>
    <s v="female"/>
    <s v="no"/>
    <n v="80"/>
    <n v="0"/>
    <x v="0"/>
    <n v="120.5"/>
    <n v="0"/>
    <x v="0"/>
    <s v="80.5"/>
    <x v="0"/>
    <n v="250"/>
    <n v="250"/>
    <n v="1"/>
    <x v="0"/>
    <s v="si"/>
  </r>
  <r>
    <x v="1"/>
    <s v="female"/>
    <s v="no"/>
    <n v="65"/>
    <n v="0"/>
    <x v="0"/>
    <n v="123.5"/>
    <n v="0"/>
    <x v="0"/>
    <s v="80.5"/>
    <x v="0"/>
    <n v="219"/>
    <n v="219"/>
    <n v="1"/>
    <x v="0"/>
    <s v="si"/>
  </r>
  <r>
    <x v="13"/>
    <s v="female"/>
    <s v="no"/>
    <n v="80"/>
    <n v="0"/>
    <x v="0"/>
    <s v="136"/>
    <n v="0"/>
    <x v="0"/>
    <s v="80.5"/>
    <x v="0"/>
    <n v="220"/>
    <n v="220"/>
    <n v="1"/>
    <x v="0"/>
    <s v="si"/>
  </r>
  <r>
    <x v="15"/>
    <s v="female"/>
    <s v="no"/>
    <n v="75"/>
    <n v="0"/>
    <x v="0"/>
    <s v="128"/>
    <n v="0"/>
    <x v="0"/>
    <s v="84.5"/>
    <x v="0"/>
    <n v="239"/>
    <n v="239"/>
    <n v="1"/>
    <x v="0"/>
    <s v="si"/>
  </r>
  <r>
    <x v="5"/>
    <s v="male"/>
    <s v="no"/>
    <n v="74"/>
    <n v="0"/>
    <x v="0"/>
    <n v="124.5"/>
    <n v="0"/>
    <x v="0"/>
    <s v="84.5"/>
    <x v="0"/>
    <n v="199"/>
    <n v="199"/>
    <n v="0"/>
    <x v="0"/>
    <s v="no"/>
  </r>
  <r>
    <x v="22"/>
    <s v="female"/>
    <s v="no"/>
    <n v="72"/>
    <n v="0"/>
    <x v="0"/>
    <n v="137.5"/>
    <n v="0"/>
    <x v="0"/>
    <s v="84.5"/>
    <x v="0"/>
    <n v="265"/>
    <n v="265"/>
    <n v="1"/>
    <x v="0"/>
    <s v="si"/>
  </r>
  <r>
    <x v="11"/>
    <s v="male"/>
    <s v="no"/>
    <n v="65"/>
    <n v="0"/>
    <x v="0"/>
    <s v="125"/>
    <n v="0"/>
    <x v="0"/>
    <s v="84.5"/>
    <x v="0"/>
    <n v="204"/>
    <n v="204"/>
    <n v="1"/>
    <x v="0"/>
    <s v="si"/>
  </r>
  <r>
    <x v="11"/>
    <s v="male"/>
    <s v="no"/>
    <n v="86"/>
    <n v="0"/>
    <x v="0"/>
    <s v="138"/>
    <n v="0"/>
    <x v="0"/>
    <s v="88.5"/>
    <x v="0"/>
    <n v="233"/>
    <n v="233"/>
    <n v="1"/>
    <x v="0"/>
    <s v="si"/>
  </r>
  <r>
    <x v="28"/>
    <s v="female"/>
    <s v="no"/>
    <n v="85"/>
    <n v="0"/>
    <x v="0"/>
    <s v="178"/>
    <n v="1"/>
    <x v="1"/>
    <s v="88.5"/>
    <x v="0"/>
    <n v="223"/>
    <n v="223"/>
    <n v="1"/>
    <x v="0"/>
    <s v="si"/>
  </r>
  <r>
    <x v="31"/>
    <s v="female"/>
    <s v="no"/>
    <n v="86"/>
    <n v="0"/>
    <x v="0"/>
    <n v="141.5"/>
    <n v="1"/>
    <x v="1"/>
    <s v="88.5"/>
    <x v="0"/>
    <n v="292"/>
    <n v="292"/>
    <n v="1"/>
    <x v="0"/>
    <s v="si"/>
  </r>
  <r>
    <x v="12"/>
    <s v="female"/>
    <s v="no"/>
    <n v="70"/>
    <n v="0"/>
    <x v="0"/>
    <s v="116"/>
    <n v="0"/>
    <x v="0"/>
    <s v="88.5"/>
    <x v="0"/>
    <n v="275"/>
    <n v="275"/>
    <n v="1"/>
    <x v="0"/>
    <s v="si"/>
  </r>
  <r>
    <x v="34"/>
    <s v="male"/>
    <s v="no"/>
    <n v="83"/>
    <n v="0"/>
    <x v="0"/>
    <n v="137.5"/>
    <n v="0"/>
    <x v="0"/>
    <s v="88.5"/>
    <x v="0"/>
    <n v="265"/>
    <n v="265"/>
    <n v="1"/>
    <x v="0"/>
    <s v="si"/>
  </r>
  <r>
    <x v="0"/>
    <s v="female"/>
    <s v="no"/>
    <n v="76"/>
    <n v="0"/>
    <x v="0"/>
    <s v="122"/>
    <n v="0"/>
    <x v="0"/>
    <s v="88.5"/>
    <x v="0"/>
    <n v="195"/>
    <n v="195"/>
    <n v="0"/>
    <x v="0"/>
    <s v="no"/>
  </r>
  <r>
    <x v="6"/>
    <s v="female"/>
    <s v="no"/>
    <n v="100"/>
    <n v="1"/>
    <x v="1"/>
    <n v="137.5"/>
    <n v="0"/>
    <x v="0"/>
    <s v="88.5"/>
    <x v="0"/>
    <n v="184"/>
    <n v="184"/>
    <n v="0"/>
    <x v="0"/>
    <s v="no"/>
  </r>
  <r>
    <x v="30"/>
    <s v="female"/>
    <s v="no"/>
    <n v="90"/>
    <n v="0"/>
    <x v="0"/>
    <s v="127"/>
    <n v="0"/>
    <x v="0"/>
    <s v="88.5"/>
    <x v="0"/>
    <n v="239"/>
    <n v="239"/>
    <n v="1"/>
    <x v="0"/>
    <s v="si"/>
  </r>
  <r>
    <x v="6"/>
    <s v="male"/>
    <s v="no"/>
    <n v="95"/>
    <n v="0"/>
    <x v="0"/>
    <n v="124.5"/>
    <n v="0"/>
    <x v="0"/>
    <s v="92.5"/>
    <x v="0"/>
    <n v="225"/>
    <n v="225"/>
    <n v="1"/>
    <x v="0"/>
    <s v="si"/>
  </r>
  <r>
    <x v="27"/>
    <s v="male"/>
    <s v="no"/>
    <n v="70"/>
    <n v="0"/>
    <x v="0"/>
    <s v="145"/>
    <n v="1"/>
    <x v="1"/>
    <s v="92.5"/>
    <x v="0"/>
    <n v="214"/>
    <n v="214"/>
    <n v="1"/>
    <x v="0"/>
    <s v="si"/>
  </r>
  <r>
    <x v="34"/>
    <s v="female"/>
    <s v="no"/>
    <n v="78"/>
    <n v="0"/>
    <x v="0"/>
    <n v="162.5"/>
    <n v="1"/>
    <x v="1"/>
    <s v="92.5"/>
    <x v="0"/>
    <n v="222"/>
    <n v="222"/>
    <n v="1"/>
    <x v="0"/>
    <s v="si"/>
  </r>
  <r>
    <x v="9"/>
    <s v="female"/>
    <s v="no"/>
    <n v="90"/>
    <n v="0"/>
    <x v="0"/>
    <s v="123"/>
    <n v="0"/>
    <x v="0"/>
    <s v="92.5"/>
    <x v="0"/>
    <n v="250"/>
    <n v="250"/>
    <n v="1"/>
    <x v="0"/>
    <s v="si"/>
  </r>
  <r>
    <x v="0"/>
    <s v="male"/>
    <s v="no"/>
    <n v="75"/>
    <n v="0"/>
    <x v="0"/>
    <s v="148"/>
    <n v="1"/>
    <x v="1"/>
    <s v="92.5"/>
    <x v="0"/>
    <n v="267"/>
    <n v="267"/>
    <n v="1"/>
    <x v="0"/>
    <s v="si"/>
  </r>
  <r>
    <x v="27"/>
    <s v="female"/>
    <s v="no"/>
    <n v="72"/>
    <n v="0"/>
    <x v="0"/>
    <s v="155"/>
    <n v="1"/>
    <x v="1"/>
    <s v="92.5"/>
    <x v="0"/>
    <n v="225"/>
    <n v="225"/>
    <n v="1"/>
    <x v="0"/>
    <s v="si"/>
  </r>
  <r>
    <x v="17"/>
    <s v="male"/>
    <s v="no"/>
    <n v="79"/>
    <n v="0"/>
    <x v="0"/>
    <n v="129.5"/>
    <n v="0"/>
    <x v="0"/>
    <s v="92.5"/>
    <x v="0"/>
    <n v="324"/>
    <n v="324"/>
    <n v="1"/>
    <x v="0"/>
    <s v="si"/>
  </r>
  <r>
    <x v="1"/>
    <s v="female"/>
    <s v="no"/>
    <n v="90"/>
    <n v="0"/>
    <x v="0"/>
    <s v="137"/>
    <n v="0"/>
    <x v="0"/>
    <s v="92.5"/>
    <x v="0"/>
    <n v="172"/>
    <n v="172"/>
    <n v="0"/>
    <x v="0"/>
    <s v="no"/>
  </r>
  <r>
    <x v="34"/>
    <s v="female"/>
    <s v="no"/>
    <n v="75"/>
    <n v="0"/>
    <x v="0"/>
    <s v="128"/>
    <n v="0"/>
    <x v="0"/>
    <s v="92.5"/>
    <x v="0"/>
    <n v="305"/>
    <n v="305"/>
    <n v="1"/>
    <x v="0"/>
    <s v="si"/>
  </r>
  <r>
    <x v="28"/>
    <s v="female"/>
    <s v="no"/>
    <n v="62"/>
    <n v="0"/>
    <x v="0"/>
    <s v="155"/>
    <n v="1"/>
    <x v="1"/>
    <s v="92.5"/>
    <x v="0"/>
    <n v="237"/>
    <n v="237"/>
    <n v="1"/>
    <x v="0"/>
    <s v="si"/>
  </r>
  <r>
    <x v="0"/>
    <s v="male"/>
    <s v="no"/>
    <n v="78"/>
    <n v="0"/>
    <x v="0"/>
    <n v="134.5"/>
    <n v="0"/>
    <x v="0"/>
    <s v="92.5"/>
    <x v="0"/>
    <n v="225"/>
    <n v="225"/>
    <n v="1"/>
    <x v="0"/>
    <s v="si"/>
  </r>
  <r>
    <x v="32"/>
    <s v="female"/>
    <s v="no"/>
    <n v="80"/>
    <n v="0"/>
    <x v="0"/>
    <s v="148"/>
    <n v="1"/>
    <x v="1"/>
    <s v="92.5"/>
    <x v="0"/>
    <n v="190"/>
    <n v="190"/>
    <n v="0"/>
    <x v="0"/>
    <s v="no"/>
  </r>
  <r>
    <x v="0"/>
    <s v="male"/>
    <s v="no"/>
    <n v="85"/>
    <n v="0"/>
    <x v="0"/>
    <s v="155"/>
    <n v="1"/>
    <x v="1"/>
    <s v="92.5"/>
    <x v="0"/>
    <n v="248"/>
    <n v="248"/>
    <n v="1"/>
    <x v="0"/>
    <s v="si"/>
  </r>
  <r>
    <x v="23"/>
    <s v="male"/>
    <s v="no"/>
    <n v="80"/>
    <n v="0"/>
    <x v="0"/>
    <s v="155"/>
    <n v="1"/>
    <x v="1"/>
    <s v="92.5"/>
    <x v="0"/>
    <n v="226"/>
    <n v="226"/>
    <n v="1"/>
    <x v="0"/>
    <s v="si"/>
  </r>
  <r>
    <x v="4"/>
    <s v="female"/>
    <s v="no"/>
    <n v="75"/>
    <n v="0"/>
    <x v="0"/>
    <n v="152.5"/>
    <n v="1"/>
    <x v="1"/>
    <s v="92.5"/>
    <x v="0"/>
    <n v="250"/>
    <n v="250"/>
    <n v="1"/>
    <x v="0"/>
    <s v="si"/>
  </r>
  <r>
    <x v="11"/>
    <s v="male"/>
    <s v="no"/>
    <n v="75"/>
    <n v="0"/>
    <x v="0"/>
    <s v="144"/>
    <n v="1"/>
    <x v="1"/>
    <s v="96.5"/>
    <x v="0"/>
    <n v="245"/>
    <n v="245"/>
    <n v="1"/>
    <x v="0"/>
    <s v="si"/>
  </r>
  <r>
    <x v="28"/>
    <s v="female"/>
    <s v="no"/>
    <n v="72"/>
    <n v="0"/>
    <x v="0"/>
    <s v="150"/>
    <n v="1"/>
    <x v="1"/>
    <s v="96.5"/>
    <x v="0"/>
    <n v="263"/>
    <n v="263"/>
    <n v="1"/>
    <x v="0"/>
    <s v="si"/>
  </r>
  <r>
    <x v="5"/>
    <s v="male"/>
    <s v="no"/>
    <n v="86"/>
    <n v="0"/>
    <x v="0"/>
    <s v="152"/>
    <n v="1"/>
    <x v="1"/>
    <s v="96.5"/>
    <x v="0"/>
    <n v="126"/>
    <n v="126"/>
    <n v="0"/>
    <x v="0"/>
    <s v="no"/>
  </r>
  <r>
    <x v="27"/>
    <s v="female"/>
    <s v="no"/>
    <n v="102"/>
    <n v="1"/>
    <x v="1"/>
    <s v="152"/>
    <n v="1"/>
    <x v="1"/>
    <s v="96.5"/>
    <x v="0"/>
    <n v="346"/>
    <n v="346"/>
    <n v="1"/>
    <x v="0"/>
    <s v="si"/>
  </r>
  <r>
    <x v="13"/>
    <s v="male"/>
    <s v="no"/>
    <n v="95"/>
    <n v="0"/>
    <x v="0"/>
    <s v="145"/>
    <n v="1"/>
    <x v="1"/>
    <s v="100.5"/>
    <x v="0"/>
    <n v="213"/>
    <n v="213"/>
    <n v="1"/>
    <x v="0"/>
    <s v="si"/>
  </r>
  <r>
    <x v="2"/>
    <s v="female"/>
    <s v="no"/>
    <n v="75"/>
    <n v="0"/>
    <x v="0"/>
    <s v="161"/>
    <n v="1"/>
    <x v="1"/>
    <s v="100.5"/>
    <x v="0"/>
    <n v="312"/>
    <n v="312"/>
    <n v="1"/>
    <x v="0"/>
    <s v="si"/>
  </r>
  <r>
    <x v="30"/>
    <s v="female"/>
    <s v="no"/>
    <n v="72"/>
    <n v="0"/>
    <x v="0"/>
    <n v="155.5"/>
    <n v="1"/>
    <x v="1"/>
    <s v="100.5"/>
    <x v="0"/>
    <n v="240"/>
    <n v="240"/>
    <n v="1"/>
    <x v="0"/>
    <s v="si"/>
  </r>
  <r>
    <x v="28"/>
    <s v="female"/>
    <s v="no"/>
    <n v="86"/>
    <n v="0"/>
    <x v="0"/>
    <n v="170.5"/>
    <n v="1"/>
    <x v="1"/>
    <s v="100.5"/>
    <x v="0"/>
    <n v="180"/>
    <n v="180"/>
    <n v="0"/>
    <x v="0"/>
    <s v="no"/>
  </r>
  <r>
    <x v="8"/>
    <s v="female"/>
    <s v="no"/>
    <n v="58"/>
    <n v="0"/>
    <x v="0"/>
    <n v="172.5"/>
    <n v="1"/>
    <x v="1"/>
    <s v="100.5"/>
    <x v="0"/>
    <n v="260"/>
    <n v="260"/>
    <n v="1"/>
    <x v="0"/>
    <s v="si"/>
  </r>
  <r>
    <x v="1"/>
    <s v="female"/>
    <s v="no"/>
    <n v="75"/>
    <n v="0"/>
    <x v="0"/>
    <n v="157.5"/>
    <n v="1"/>
    <x v="1"/>
    <s v="104.5"/>
    <x v="0"/>
    <n v="231"/>
    <n v="231"/>
    <n v="1"/>
    <x v="0"/>
    <s v="si"/>
  </r>
  <r>
    <x v="29"/>
    <s v="female"/>
    <s v="no"/>
    <n v="94"/>
    <n v="0"/>
    <x v="0"/>
    <n v="205.5"/>
    <n v="1"/>
    <x v="1"/>
    <s v="104.5"/>
    <x v="0"/>
    <n v="300"/>
    <n v="300"/>
    <n v="1"/>
    <x v="0"/>
    <s v="si"/>
  </r>
  <r>
    <x v="8"/>
    <s v="male"/>
    <s v="no"/>
    <n v="76"/>
    <n v="0"/>
    <x v="0"/>
    <n v="169.5"/>
    <n v="1"/>
    <x v="1"/>
    <s v="104.5"/>
    <x v="0"/>
    <n v="298"/>
    <n v="298"/>
    <n v="1"/>
    <x v="0"/>
    <s v="si"/>
  </r>
  <r>
    <x v="13"/>
    <s v="male"/>
    <s v="no"/>
    <n v="76"/>
    <n v="0"/>
    <x v="0"/>
    <n v="141.5"/>
    <n v="1"/>
    <x v="1"/>
    <s v="108.5"/>
    <x v="0"/>
    <n v="192"/>
    <n v="192"/>
    <n v="0"/>
    <x v="0"/>
    <s v="no"/>
  </r>
  <r>
    <x v="22"/>
    <s v="female"/>
    <s v="no"/>
    <n v="74"/>
    <n v="0"/>
    <x v="0"/>
    <s v="181"/>
    <n v="1"/>
    <x v="1"/>
    <s v="112.5"/>
    <x v="0"/>
    <n v="264"/>
    <n v="264"/>
    <n v="1"/>
    <x v="0"/>
    <s v="si"/>
  </r>
  <r>
    <x v="10"/>
    <s v="male"/>
    <s v="no"/>
    <n v="75"/>
    <n v="0"/>
    <x v="0"/>
    <n v="172.5"/>
    <n v="1"/>
    <x v="1"/>
    <s v="112.5"/>
    <x v="0"/>
    <n v="325"/>
    <n v="325"/>
    <n v="1"/>
    <x v="0"/>
    <s v="si"/>
  </r>
  <r>
    <x v="31"/>
    <s v="female"/>
    <s v="no"/>
    <n v="75"/>
    <n v="0"/>
    <x v="0"/>
    <s v="163"/>
    <n v="1"/>
    <x v="1"/>
    <s v="112.5"/>
    <x v="0"/>
    <n v="240"/>
    <n v="240"/>
    <n v="1"/>
    <x v="0"/>
    <s v="si"/>
  </r>
  <r>
    <x v="12"/>
    <s v="male"/>
    <s v="no"/>
    <n v="70"/>
    <n v="0"/>
    <x v="0"/>
    <n v="172.5"/>
    <n v="1"/>
    <x v="1"/>
    <s v="116.5"/>
    <x v="0"/>
    <n v="295"/>
    <n v="295"/>
    <n v="1"/>
    <x v="0"/>
    <s v="si"/>
  </r>
  <r>
    <x v="7"/>
    <s v="female"/>
    <s v="no"/>
    <n v="78"/>
    <n v="0"/>
    <x v="0"/>
    <s v="191"/>
    <n v="1"/>
    <x v="1"/>
    <s v="124.5"/>
    <x v="0"/>
    <n v="254"/>
    <n v="254"/>
    <n v="1"/>
    <x v="0"/>
    <s v="si"/>
  </r>
  <r>
    <x v="29"/>
    <s v="male"/>
    <s v="no"/>
    <n v="77"/>
    <n v="0"/>
    <x v="0"/>
    <s v="110"/>
    <n v="0"/>
    <x v="0"/>
    <s v="62.5"/>
    <x v="0"/>
    <n v="214"/>
    <n v="214"/>
    <n v="1"/>
    <x v="0"/>
    <s v="si"/>
  </r>
  <r>
    <x v="30"/>
    <s v="female"/>
    <s v="no"/>
    <n v="70"/>
    <n v="0"/>
    <x v="0"/>
    <n v="117.5"/>
    <n v="0"/>
    <x v="0"/>
    <s v="65"/>
    <x v="0"/>
    <n v="271"/>
    <n v="271"/>
    <n v="1"/>
    <x v="0"/>
    <s v="si"/>
  </r>
  <r>
    <x v="31"/>
    <s v="male"/>
    <s v="no"/>
    <n v="60"/>
    <n v="0"/>
    <x v="0"/>
    <s v="100"/>
    <n v="0"/>
    <x v="0"/>
    <s v="65"/>
    <x v="0"/>
    <n v="214"/>
    <n v="214"/>
    <n v="1"/>
    <x v="0"/>
    <s v="si"/>
  </r>
  <r>
    <x v="6"/>
    <s v="female"/>
    <s v="no"/>
    <n v="89"/>
    <n v="0"/>
    <x v="0"/>
    <s v="102"/>
    <n v="0"/>
    <x v="0"/>
    <s v="65"/>
    <x v="0"/>
    <n v="190"/>
    <n v="190"/>
    <n v="0"/>
    <x v="0"/>
    <s v="no"/>
  </r>
  <r>
    <x v="3"/>
    <s v="female"/>
    <s v="no"/>
    <n v="53"/>
    <n v="0"/>
    <x v="0"/>
    <s v="110"/>
    <n v="0"/>
    <x v="0"/>
    <s v="65"/>
    <x v="0"/>
    <n v="212"/>
    <n v="212"/>
    <n v="1"/>
    <x v="0"/>
    <s v="si"/>
  </r>
  <r>
    <x v="6"/>
    <s v="male"/>
    <s v="no"/>
    <n v="57"/>
    <n v="0"/>
    <x v="0"/>
    <s v="104"/>
    <n v="0"/>
    <x v="0"/>
    <s v="65"/>
    <x v="0"/>
    <n v="197"/>
    <n v="197"/>
    <n v="0"/>
    <x v="0"/>
    <s v="no"/>
  </r>
  <r>
    <x v="34"/>
    <s v="female"/>
    <s v="no"/>
    <n v="66"/>
    <n v="0"/>
    <x v="0"/>
    <s v="113"/>
    <n v="0"/>
    <x v="0"/>
    <s v="65"/>
    <x v="0"/>
    <n v="210"/>
    <n v="210"/>
    <n v="1"/>
    <x v="0"/>
    <s v="si"/>
  </r>
  <r>
    <x v="8"/>
    <s v="female"/>
    <s v="no"/>
    <n v="68"/>
    <n v="0"/>
    <x v="0"/>
    <n v="107.5"/>
    <n v="0"/>
    <x v="0"/>
    <s v="65"/>
    <x v="0"/>
    <n v="175"/>
    <n v="175"/>
    <n v="0"/>
    <x v="0"/>
    <s v="no"/>
  </r>
  <r>
    <x v="9"/>
    <s v="male"/>
    <s v="no"/>
    <n v="63"/>
    <n v="0"/>
    <x v="0"/>
    <s v="105"/>
    <n v="0"/>
    <x v="0"/>
    <s v="65"/>
    <x v="0"/>
    <n v="188"/>
    <n v="188"/>
    <n v="0"/>
    <x v="0"/>
    <s v="no"/>
  </r>
  <r>
    <x v="10"/>
    <s v="female"/>
    <s v="no"/>
    <n v="70"/>
    <n v="0"/>
    <x v="0"/>
    <s v="108"/>
    <n v="0"/>
    <x v="0"/>
    <s v="65"/>
    <x v="0"/>
    <n v="219"/>
    <n v="219"/>
    <n v="1"/>
    <x v="0"/>
    <s v="si"/>
  </r>
  <r>
    <x v="19"/>
    <s v="male"/>
    <s v="no"/>
    <n v="68"/>
    <n v="0"/>
    <x v="0"/>
    <s v="115"/>
    <n v="0"/>
    <x v="0"/>
    <s v="65"/>
    <x v="0"/>
    <n v="197"/>
    <n v="197"/>
    <n v="0"/>
    <x v="0"/>
    <s v="no"/>
  </r>
  <r>
    <x v="22"/>
    <s v="male"/>
    <s v="no"/>
    <n v="62"/>
    <n v="0"/>
    <x v="0"/>
    <s v="119"/>
    <n v="0"/>
    <x v="0"/>
    <s v="65"/>
    <x v="0"/>
    <n v="225"/>
    <n v="225"/>
    <n v="1"/>
    <x v="0"/>
    <s v="si"/>
  </r>
  <r>
    <x v="3"/>
    <s v="female"/>
    <s v="no"/>
    <n v="79"/>
    <n v="0"/>
    <x v="0"/>
    <s v="112"/>
    <n v="0"/>
    <x v="0"/>
    <s v="65"/>
    <x v="0"/>
    <n v="205"/>
    <n v="205"/>
    <n v="1"/>
    <x v="0"/>
    <s v="si"/>
  </r>
  <r>
    <x v="18"/>
    <s v="male"/>
    <s v="no"/>
    <n v="65"/>
    <n v="0"/>
    <x v="0"/>
    <s v="115"/>
    <n v="0"/>
    <x v="0"/>
    <s v="69"/>
    <x v="0"/>
    <n v="185"/>
    <n v="185"/>
    <n v="0"/>
    <x v="0"/>
    <s v="no"/>
  </r>
  <r>
    <x v="9"/>
    <s v="male"/>
    <s v="no"/>
    <n v="52"/>
    <n v="0"/>
    <x v="0"/>
    <s v="105"/>
    <n v="0"/>
    <x v="0"/>
    <s v="69"/>
    <x v="0"/>
    <n v="258"/>
    <n v="258"/>
    <n v="1"/>
    <x v="0"/>
    <s v="si"/>
  </r>
  <r>
    <x v="27"/>
    <s v="male"/>
    <s v="no"/>
    <n v="85"/>
    <n v="0"/>
    <x v="0"/>
    <s v="124"/>
    <n v="0"/>
    <x v="0"/>
    <s v="69"/>
    <x v="0"/>
    <n v="245"/>
    <n v="245"/>
    <n v="1"/>
    <x v="0"/>
    <s v="si"/>
  </r>
  <r>
    <x v="30"/>
    <s v="female"/>
    <s v="no"/>
    <n v="75"/>
    <n v="0"/>
    <x v="0"/>
    <s v="110"/>
    <n v="0"/>
    <x v="0"/>
    <s v="69"/>
    <x v="0"/>
    <n v="339"/>
    <n v="339"/>
    <n v="1"/>
    <x v="0"/>
    <s v="si"/>
  </r>
  <r>
    <x v="22"/>
    <s v="female"/>
    <s v="no"/>
    <n v="70"/>
    <n v="0"/>
    <x v="0"/>
    <n v="118.5"/>
    <n v="0"/>
    <x v="0"/>
    <s v="69"/>
    <x v="0"/>
    <n v="272"/>
    <n v="272"/>
    <n v="1"/>
    <x v="0"/>
    <s v="si"/>
  </r>
  <r>
    <x v="19"/>
    <s v="female"/>
    <s v="no"/>
    <n v="55"/>
    <n v="0"/>
    <x v="0"/>
    <s v="102"/>
    <n v="0"/>
    <x v="0"/>
    <s v="69"/>
    <x v="0"/>
    <n v="212"/>
    <n v="212"/>
    <n v="1"/>
    <x v="0"/>
    <s v="si"/>
  </r>
  <r>
    <x v="19"/>
    <s v="female"/>
    <s v="no"/>
    <n v="79"/>
    <n v="0"/>
    <x v="0"/>
    <s v="123"/>
    <n v="0"/>
    <x v="0"/>
    <s v="69"/>
    <x v="0"/>
    <n v="185"/>
    <n v="185"/>
    <n v="0"/>
    <x v="0"/>
    <s v="no"/>
  </r>
  <r>
    <x v="17"/>
    <s v="female"/>
    <s v="no"/>
    <n v="75"/>
    <n v="0"/>
    <x v="0"/>
    <s v="110"/>
    <n v="0"/>
    <x v="0"/>
    <s v="69"/>
    <x v="0"/>
    <n v="205"/>
    <n v="205"/>
    <n v="1"/>
    <x v="0"/>
    <s v="si"/>
  </r>
  <r>
    <x v="11"/>
    <s v="female"/>
    <s v="no"/>
    <n v="90"/>
    <n v="0"/>
    <x v="0"/>
    <s v="115"/>
    <n v="0"/>
    <x v="0"/>
    <s v="69"/>
    <x v="0"/>
    <n v="231"/>
    <n v="231"/>
    <n v="1"/>
    <x v="0"/>
    <s v="si"/>
  </r>
  <r>
    <x v="10"/>
    <s v="female"/>
    <s v="no"/>
    <n v="56"/>
    <n v="0"/>
    <x v="0"/>
    <s v="92"/>
    <n v="0"/>
    <x v="0"/>
    <s v="69"/>
    <x v="0"/>
    <n v="225"/>
    <n v="225"/>
    <n v="1"/>
    <x v="0"/>
    <s v="si"/>
  </r>
  <r>
    <x v="25"/>
    <s v="female"/>
    <s v="no"/>
    <n v="75"/>
    <n v="0"/>
    <x v="0"/>
    <s v="110"/>
    <n v="0"/>
    <x v="0"/>
    <s v="69"/>
    <x v="0"/>
    <n v="170"/>
    <n v="170"/>
    <n v="0"/>
    <x v="0"/>
    <s v="no"/>
  </r>
  <r>
    <x v="22"/>
    <s v="female"/>
    <s v="no"/>
    <n v="58"/>
    <n v="0"/>
    <x v="0"/>
    <s v="124"/>
    <n v="0"/>
    <x v="0"/>
    <s v="69"/>
    <x v="0"/>
    <n v="221"/>
    <n v="221"/>
    <n v="1"/>
    <x v="0"/>
    <s v="si"/>
  </r>
  <r>
    <x v="3"/>
    <s v="female"/>
    <s v="no"/>
    <n v="68"/>
    <n v="0"/>
    <x v="0"/>
    <s v="113"/>
    <n v="0"/>
    <x v="0"/>
    <s v="69"/>
    <x v="0"/>
    <n v="232"/>
    <n v="232"/>
    <n v="1"/>
    <x v="0"/>
    <s v="si"/>
  </r>
  <r>
    <x v="3"/>
    <s v="male"/>
    <s v="no"/>
    <n v="60"/>
    <n v="0"/>
    <x v="0"/>
    <s v="110"/>
    <n v="0"/>
    <x v="0"/>
    <s v="69"/>
    <x v="0"/>
    <n v="258"/>
    <n v="258"/>
    <n v="1"/>
    <x v="0"/>
    <s v="si"/>
  </r>
  <r>
    <x v="6"/>
    <s v="female"/>
    <s v="no"/>
    <n v="72"/>
    <n v="0"/>
    <x v="0"/>
    <s v="115"/>
    <n v="0"/>
    <x v="0"/>
    <s v="69"/>
    <x v="0"/>
    <n v="209"/>
    <n v="209"/>
    <n v="1"/>
    <x v="0"/>
    <s v="si"/>
  </r>
  <r>
    <x v="27"/>
    <s v="female"/>
    <s v="no"/>
    <n v="70"/>
    <n v="0"/>
    <x v="0"/>
    <n v="110.5"/>
    <n v="0"/>
    <x v="0"/>
    <s v="69"/>
    <x v="0"/>
    <n v="235"/>
    <n v="235"/>
    <n v="1"/>
    <x v="0"/>
    <s v="si"/>
  </r>
  <r>
    <x v="25"/>
    <s v="female"/>
    <s v="no"/>
    <n v="70"/>
    <n v="0"/>
    <x v="0"/>
    <s v="105"/>
    <n v="0"/>
    <x v="0"/>
    <s v="69"/>
    <x v="0"/>
    <n v="135"/>
    <n v="135"/>
    <n v="0"/>
    <x v="0"/>
    <s v="no"/>
  </r>
  <r>
    <x v="20"/>
    <s v="male"/>
    <s v="no"/>
    <n v="66"/>
    <n v="0"/>
    <x v="0"/>
    <s v="156"/>
    <n v="1"/>
    <x v="1"/>
    <s v="69"/>
    <x v="0"/>
    <n v="189"/>
    <n v="189"/>
    <n v="0"/>
    <x v="0"/>
    <s v="no"/>
  </r>
  <r>
    <x v="28"/>
    <s v="female"/>
    <s v="no"/>
    <n v="65"/>
    <n v="0"/>
    <x v="0"/>
    <s v="116"/>
    <n v="0"/>
    <x v="0"/>
    <s v="69"/>
    <x v="0"/>
    <n v="246"/>
    <n v="246"/>
    <n v="1"/>
    <x v="0"/>
    <s v="si"/>
  </r>
  <r>
    <x v="32"/>
    <s v="male"/>
    <s v="no"/>
    <n v="65"/>
    <n v="0"/>
    <x v="0"/>
    <s v="108"/>
    <n v="0"/>
    <x v="0"/>
    <s v="69"/>
    <x v="0"/>
    <n v="268"/>
    <n v="268"/>
    <n v="1"/>
    <x v="0"/>
    <s v="si"/>
  </r>
  <r>
    <x v="29"/>
    <s v="female"/>
    <s v="no"/>
    <n v="66"/>
    <n v="0"/>
    <x v="0"/>
    <s v="124"/>
    <n v="0"/>
    <x v="0"/>
    <s v="69"/>
    <x v="0"/>
    <n v="266"/>
    <n v="266"/>
    <n v="1"/>
    <x v="0"/>
    <s v="si"/>
  </r>
  <r>
    <x v="18"/>
    <s v="female"/>
    <s v="no"/>
    <n v="125"/>
    <n v="1"/>
    <x v="1"/>
    <s v="107"/>
    <n v="0"/>
    <x v="0"/>
    <s v="69"/>
    <x v="0"/>
    <n v="160"/>
    <n v="160"/>
    <n v="0"/>
    <x v="0"/>
    <s v="no"/>
  </r>
  <r>
    <x v="19"/>
    <s v="male"/>
    <s v="no"/>
    <n v="71"/>
    <n v="0"/>
    <x v="0"/>
    <s v="111"/>
    <n v="0"/>
    <x v="0"/>
    <s v="73"/>
    <x v="0"/>
    <n v="180"/>
    <n v="180"/>
    <n v="0"/>
    <x v="0"/>
    <s v="no"/>
  </r>
  <r>
    <x v="17"/>
    <s v="female"/>
    <s v="no"/>
    <n v="62"/>
    <n v="0"/>
    <x v="0"/>
    <s v="112"/>
    <n v="0"/>
    <x v="0"/>
    <s v="73"/>
    <x v="0"/>
    <n v="213"/>
    <n v="213"/>
    <n v="1"/>
    <x v="0"/>
    <s v="si"/>
  </r>
  <r>
    <x v="16"/>
    <s v="female"/>
    <s v="no"/>
    <n v="63"/>
    <n v="0"/>
    <x v="0"/>
    <s v="120"/>
    <n v="0"/>
    <x v="0"/>
    <s v="73"/>
    <x v="0"/>
    <n v="266"/>
    <n v="266"/>
    <n v="1"/>
    <x v="0"/>
    <s v="si"/>
  </r>
  <r>
    <x v="8"/>
    <s v="female"/>
    <s v="no"/>
    <n v="85"/>
    <n v="0"/>
    <x v="0"/>
    <s v="103"/>
    <n v="0"/>
    <x v="0"/>
    <s v="73"/>
    <x v="0"/>
    <n v="330"/>
    <n v="330"/>
    <n v="1"/>
    <x v="0"/>
    <s v="si"/>
  </r>
  <r>
    <x v="23"/>
    <s v="female"/>
    <s v="no"/>
    <n v="75"/>
    <n v="0"/>
    <x v="0"/>
    <s v="118"/>
    <n v="0"/>
    <x v="0"/>
    <s v="73"/>
    <x v="0"/>
    <n v="222"/>
    <n v="222"/>
    <n v="1"/>
    <x v="0"/>
    <s v="si"/>
  </r>
  <r>
    <x v="11"/>
    <s v="female"/>
    <s v="no"/>
    <n v="63"/>
    <n v="0"/>
    <x v="0"/>
    <s v="107"/>
    <n v="0"/>
    <x v="0"/>
    <s v="73"/>
    <x v="0"/>
    <n v="197"/>
    <n v="197"/>
    <n v="0"/>
    <x v="0"/>
    <s v="no"/>
  </r>
  <r>
    <x v="3"/>
    <s v="male"/>
    <s v="no"/>
    <n v="64"/>
    <n v="0"/>
    <x v="0"/>
    <s v="100"/>
    <n v="0"/>
    <x v="0"/>
    <s v="73"/>
    <x v="0"/>
    <n v="160"/>
    <n v="160"/>
    <n v="0"/>
    <x v="0"/>
    <s v="no"/>
  </r>
  <r>
    <x v="30"/>
    <s v="female"/>
    <s v="no"/>
    <n v="60"/>
    <n v="0"/>
    <x v="0"/>
    <s v="120"/>
    <n v="0"/>
    <x v="0"/>
    <s v="73"/>
    <x v="0"/>
    <n v="241"/>
    <n v="241"/>
    <n v="1"/>
    <x v="0"/>
    <s v="si"/>
  </r>
  <r>
    <x v="25"/>
    <s v="female"/>
    <s v="no"/>
    <n v="90"/>
    <n v="0"/>
    <x v="0"/>
    <s v="107"/>
    <n v="0"/>
    <x v="0"/>
    <s v="73"/>
    <x v="0"/>
    <n v="248"/>
    <n v="248"/>
    <n v="1"/>
    <x v="0"/>
    <s v="si"/>
  </r>
  <r>
    <x v="22"/>
    <s v="male"/>
    <s v="no"/>
    <n v="70"/>
    <n v="0"/>
    <x v="0"/>
    <s v="122"/>
    <n v="0"/>
    <x v="0"/>
    <s v="73"/>
    <x v="0"/>
    <n v="205"/>
    <n v="205"/>
    <n v="1"/>
    <x v="0"/>
    <s v="si"/>
  </r>
  <r>
    <x v="34"/>
    <s v="female"/>
    <s v="no"/>
    <n v="75"/>
    <n v="0"/>
    <x v="0"/>
    <n v="113.5"/>
    <n v="0"/>
    <x v="0"/>
    <s v="73"/>
    <x v="0"/>
    <n v="232"/>
    <n v="232"/>
    <n v="1"/>
    <x v="0"/>
    <s v="si"/>
  </r>
  <r>
    <x v="17"/>
    <s v="female"/>
    <s v="no"/>
    <n v="96"/>
    <n v="0"/>
    <x v="0"/>
    <s v="122"/>
    <n v="0"/>
    <x v="0"/>
    <s v="73"/>
    <x v="0"/>
    <n v="257"/>
    <n v="257"/>
    <n v="1"/>
    <x v="0"/>
    <s v="si"/>
  </r>
  <r>
    <x v="3"/>
    <s v="male"/>
    <s v="no"/>
    <n v="65"/>
    <n v="0"/>
    <x v="0"/>
    <s v="110"/>
    <n v="0"/>
    <x v="0"/>
    <s v="73"/>
    <x v="0"/>
    <n v="225"/>
    <n v="225"/>
    <n v="1"/>
    <x v="0"/>
    <s v="si"/>
  </r>
  <r>
    <x v="15"/>
    <s v="male"/>
    <s v="no"/>
    <n v="68"/>
    <n v="0"/>
    <x v="0"/>
    <s v="119"/>
    <n v="0"/>
    <x v="0"/>
    <s v="73"/>
    <x v="0"/>
    <n v="198"/>
    <n v="198"/>
    <n v="0"/>
    <x v="0"/>
    <s v="no"/>
  </r>
  <r>
    <x v="10"/>
    <s v="female"/>
    <s v="no"/>
    <n v="75"/>
    <n v="0"/>
    <x v="0"/>
    <s v="126"/>
    <n v="0"/>
    <x v="0"/>
    <s v="73"/>
    <x v="0"/>
    <n v="234"/>
    <n v="234"/>
    <n v="1"/>
    <x v="0"/>
    <s v="si"/>
  </r>
  <r>
    <x v="0"/>
    <s v="male"/>
    <s v="no"/>
    <n v="60"/>
    <n v="0"/>
    <x v="0"/>
    <s v="103"/>
    <n v="0"/>
    <x v="0"/>
    <s v="73"/>
    <x v="0"/>
    <n v="179"/>
    <n v="179"/>
    <n v="0"/>
    <x v="0"/>
    <s v="no"/>
  </r>
  <r>
    <x v="17"/>
    <s v="male"/>
    <s v="no"/>
    <n v="68"/>
    <n v="0"/>
    <x v="0"/>
    <s v="104"/>
    <n v="0"/>
    <x v="0"/>
    <s v="73"/>
    <x v="0"/>
    <n v="247"/>
    <n v="247"/>
    <n v="1"/>
    <x v="0"/>
    <s v="si"/>
  </r>
  <r>
    <x v="17"/>
    <s v="male"/>
    <s v="no"/>
    <n v="60"/>
    <n v="0"/>
    <x v="0"/>
    <s v="107"/>
    <n v="0"/>
    <x v="0"/>
    <s v="73"/>
    <x v="0"/>
    <n v="256"/>
    <n v="256"/>
    <n v="1"/>
    <x v="0"/>
    <s v="si"/>
  </r>
  <r>
    <x v="1"/>
    <s v="female"/>
    <s v="no"/>
    <n v="80"/>
    <n v="0"/>
    <x v="0"/>
    <s v="119"/>
    <n v="0"/>
    <x v="0"/>
    <s v="73"/>
    <x v="0"/>
    <n v="244"/>
    <n v="244"/>
    <n v="1"/>
    <x v="0"/>
    <s v="si"/>
  </r>
  <r>
    <x v="20"/>
    <s v="male"/>
    <s v="no"/>
    <n v="92"/>
    <n v="0"/>
    <x v="0"/>
    <s v="120"/>
    <n v="0"/>
    <x v="0"/>
    <s v="73"/>
    <x v="0"/>
    <n v="203"/>
    <n v="203"/>
    <n v="1"/>
    <x v="0"/>
    <s v="si"/>
  </r>
  <r>
    <x v="25"/>
    <s v="female"/>
    <s v="no"/>
    <n v="71"/>
    <n v="0"/>
    <x v="0"/>
    <s v="109"/>
    <n v="0"/>
    <x v="0"/>
    <s v="73"/>
    <x v="0"/>
    <n v="197"/>
    <n v="197"/>
    <n v="0"/>
    <x v="0"/>
    <s v="no"/>
  </r>
  <r>
    <x v="7"/>
    <s v="female"/>
    <s v="no"/>
    <n v="79"/>
    <n v="0"/>
    <x v="0"/>
    <s v="107"/>
    <n v="0"/>
    <x v="0"/>
    <s v="73"/>
    <x v="0"/>
    <n v="246"/>
    <n v="246"/>
    <n v="1"/>
    <x v="0"/>
    <s v="si"/>
  </r>
  <r>
    <x v="5"/>
    <s v="female"/>
    <s v="no"/>
    <n v="72"/>
    <n v="0"/>
    <x v="0"/>
    <s v="126"/>
    <n v="0"/>
    <x v="0"/>
    <s v="73"/>
    <x v="0"/>
    <n v="232"/>
    <n v="232"/>
    <n v="1"/>
    <x v="0"/>
    <s v="si"/>
  </r>
  <r>
    <x v="22"/>
    <s v="female"/>
    <s v="no"/>
    <n v="62"/>
    <n v="0"/>
    <x v="0"/>
    <s v="129"/>
    <n v="0"/>
    <x v="0"/>
    <s v="73"/>
    <x v="0"/>
    <n v="211"/>
    <n v="211"/>
    <n v="1"/>
    <x v="0"/>
    <s v="si"/>
  </r>
  <r>
    <x v="18"/>
    <s v="female"/>
    <s v="no"/>
    <n v="75"/>
    <n v="0"/>
    <x v="0"/>
    <s v="109"/>
    <n v="0"/>
    <x v="0"/>
    <s v="73"/>
    <x v="0"/>
    <n v="205"/>
    <n v="205"/>
    <n v="1"/>
    <x v="0"/>
    <s v="si"/>
  </r>
  <r>
    <x v="17"/>
    <s v="female"/>
    <s v="no"/>
    <n v="80"/>
    <n v="0"/>
    <x v="0"/>
    <s v="108"/>
    <n v="0"/>
    <x v="0"/>
    <s v="73"/>
    <x v="0"/>
    <n v="177"/>
    <n v="177"/>
    <n v="0"/>
    <x v="0"/>
    <s v="no"/>
  </r>
  <r>
    <x v="1"/>
    <s v="female"/>
    <s v="no"/>
    <n v="60"/>
    <n v="0"/>
    <x v="0"/>
    <s v="104"/>
    <n v="0"/>
    <x v="0"/>
    <s v="73"/>
    <x v="0"/>
    <n v="254"/>
    <n v="254"/>
    <n v="1"/>
    <x v="0"/>
    <s v="si"/>
  </r>
  <r>
    <x v="10"/>
    <s v="male"/>
    <s v="no"/>
    <n v="54"/>
    <n v="0"/>
    <x v="0"/>
    <n v="108.5"/>
    <n v="0"/>
    <x v="0"/>
    <s v="73"/>
    <x v="0"/>
    <n v="225"/>
    <n v="225"/>
    <n v="1"/>
    <x v="0"/>
    <s v="si"/>
  </r>
  <r>
    <x v="24"/>
    <s v="female"/>
    <s v="no"/>
    <n v="90"/>
    <n v="0"/>
    <x v="0"/>
    <s v="111"/>
    <n v="0"/>
    <x v="0"/>
    <s v="73"/>
    <x v="0"/>
    <n v="223"/>
    <n v="223"/>
    <n v="1"/>
    <x v="0"/>
    <s v="si"/>
  </r>
  <r>
    <x v="19"/>
    <s v="male"/>
    <s v="no"/>
    <n v="70"/>
    <n v="0"/>
    <x v="0"/>
    <s v="111"/>
    <n v="0"/>
    <x v="0"/>
    <s v="73"/>
    <x v="0"/>
    <n v="163"/>
    <n v="163"/>
    <n v="0"/>
    <x v="0"/>
    <s v="no"/>
  </r>
  <r>
    <x v="1"/>
    <s v="female"/>
    <s v="no"/>
    <n v="85"/>
    <n v="0"/>
    <x v="0"/>
    <n v="128.5"/>
    <n v="0"/>
    <x v="0"/>
    <s v="73"/>
    <x v="0"/>
    <n v="201"/>
    <n v="201"/>
    <n v="1"/>
    <x v="0"/>
    <s v="si"/>
  </r>
  <r>
    <x v="36"/>
    <s v="female"/>
    <s v="no"/>
    <n v="85"/>
    <n v="0"/>
    <x v="0"/>
    <s v="117"/>
    <n v="0"/>
    <x v="0"/>
    <s v="73"/>
    <x v="0"/>
    <n v="286"/>
    <n v="286"/>
    <n v="1"/>
    <x v="0"/>
    <s v="si"/>
  </r>
  <r>
    <x v="15"/>
    <s v="male"/>
    <s v="no"/>
    <n v="86"/>
    <n v="0"/>
    <x v="0"/>
    <s v="102"/>
    <n v="0"/>
    <x v="0"/>
    <s v="73"/>
    <x v="0"/>
    <n v="184"/>
    <n v="184"/>
    <n v="0"/>
    <x v="0"/>
    <s v="no"/>
  </r>
  <r>
    <x v="31"/>
    <s v="female"/>
    <s v="no"/>
    <n v="74"/>
    <n v="0"/>
    <x v="0"/>
    <s v="126"/>
    <n v="0"/>
    <x v="0"/>
    <s v="73"/>
    <x v="0"/>
    <n v="233"/>
    <n v="233"/>
    <n v="1"/>
    <x v="0"/>
    <s v="si"/>
  </r>
  <r>
    <x v="12"/>
    <s v="female"/>
    <s v="no"/>
    <n v="73"/>
    <n v="0"/>
    <x v="0"/>
    <s v="108"/>
    <n v="0"/>
    <x v="0"/>
    <s v="73"/>
    <x v="0"/>
    <n v="221"/>
    <n v="221"/>
    <n v="1"/>
    <x v="0"/>
    <s v="si"/>
  </r>
  <r>
    <x v="16"/>
    <s v="male"/>
    <s v="no"/>
    <n v="66"/>
    <n v="0"/>
    <x v="0"/>
    <s v="106"/>
    <n v="0"/>
    <x v="0"/>
    <s v="73"/>
    <x v="0"/>
    <n v="205"/>
    <n v="205"/>
    <n v="1"/>
    <x v="0"/>
    <s v="si"/>
  </r>
  <r>
    <x v="16"/>
    <s v="female"/>
    <s v="no"/>
    <n v="65"/>
    <n v="0"/>
    <x v="0"/>
    <s v="115"/>
    <n v="0"/>
    <x v="0"/>
    <s v="73"/>
    <x v="0"/>
    <n v="280"/>
    <n v="280"/>
    <n v="1"/>
    <x v="0"/>
    <s v="si"/>
  </r>
  <r>
    <x v="11"/>
    <s v="female"/>
    <s v="no"/>
    <n v="74"/>
    <n v="0"/>
    <x v="0"/>
    <s v="145"/>
    <n v="1"/>
    <x v="1"/>
    <s v="77"/>
    <x v="0"/>
    <n v="265"/>
    <n v="265"/>
    <n v="1"/>
    <x v="0"/>
    <s v="si"/>
  </r>
  <r>
    <x v="18"/>
    <s v="male"/>
    <s v="no"/>
    <n v="75"/>
    <n v="0"/>
    <x v="0"/>
    <s v="128"/>
    <n v="0"/>
    <x v="0"/>
    <s v="77"/>
    <x v="0"/>
    <n v="244"/>
    <n v="244"/>
    <n v="1"/>
    <x v="0"/>
    <s v="si"/>
  </r>
  <r>
    <x v="15"/>
    <s v="male"/>
    <s v="no"/>
    <n v="60"/>
    <n v="0"/>
    <x v="0"/>
    <s v="118"/>
    <n v="0"/>
    <x v="0"/>
    <s v="77"/>
    <x v="0"/>
    <n v="235"/>
    <n v="235"/>
    <n v="1"/>
    <x v="0"/>
    <s v="si"/>
  </r>
  <r>
    <x v="20"/>
    <s v="female"/>
    <s v="no"/>
    <n v="70"/>
    <n v="0"/>
    <x v="0"/>
    <s v="130"/>
    <n v="0"/>
    <x v="0"/>
    <s v="77"/>
    <x v="0"/>
    <n v="320"/>
    <n v="320"/>
    <n v="1"/>
    <x v="0"/>
    <s v="si"/>
  </r>
  <r>
    <x v="34"/>
    <s v="female"/>
    <s v="no"/>
    <n v="80"/>
    <n v="0"/>
    <x v="0"/>
    <s v="114"/>
    <n v="0"/>
    <x v="0"/>
    <s v="77"/>
    <x v="0"/>
    <n v="250"/>
    <n v="250"/>
    <n v="1"/>
    <x v="0"/>
    <s v="si"/>
  </r>
  <r>
    <x v="23"/>
    <s v="male"/>
    <s v="no"/>
    <n v="69"/>
    <n v="0"/>
    <x v="0"/>
    <s v="165"/>
    <n v="1"/>
    <x v="1"/>
    <s v="77"/>
    <x v="0"/>
    <n v="232"/>
    <n v="232"/>
    <n v="1"/>
    <x v="0"/>
    <s v="si"/>
  </r>
  <r>
    <x v="27"/>
    <s v="female"/>
    <s v="no"/>
    <n v="68"/>
    <n v="0"/>
    <x v="0"/>
    <s v="128"/>
    <n v="0"/>
    <x v="0"/>
    <s v="77"/>
    <x v="0"/>
    <n v="257"/>
    <n v="257"/>
    <n v="1"/>
    <x v="0"/>
    <s v="si"/>
  </r>
  <r>
    <x v="5"/>
    <s v="female"/>
    <s v="no"/>
    <n v="78"/>
    <n v="0"/>
    <x v="0"/>
    <s v="118"/>
    <n v="0"/>
    <x v="0"/>
    <s v="77"/>
    <x v="0"/>
    <n v="229"/>
    <n v="229"/>
    <n v="1"/>
    <x v="0"/>
    <s v="si"/>
  </r>
  <r>
    <x v="24"/>
    <s v="female"/>
    <s v="no"/>
    <n v="65"/>
    <n v="0"/>
    <x v="0"/>
    <s v="110"/>
    <n v="0"/>
    <x v="0"/>
    <s v="77"/>
    <x v="0"/>
    <n v="201"/>
    <n v="201"/>
    <n v="1"/>
    <x v="0"/>
    <s v="si"/>
  </r>
  <r>
    <x v="22"/>
    <s v="male"/>
    <s v="no"/>
    <n v="66"/>
    <n v="0"/>
    <x v="0"/>
    <s v="114"/>
    <n v="0"/>
    <x v="0"/>
    <s v="77"/>
    <x v="0"/>
    <n v="200"/>
    <n v="200"/>
    <n v="1"/>
    <x v="0"/>
    <s v="si"/>
  </r>
  <r>
    <x v="27"/>
    <s v="female"/>
    <s v="no"/>
    <n v="87"/>
    <n v="0"/>
    <x v="0"/>
    <s v="146"/>
    <n v="1"/>
    <x v="1"/>
    <s v="77"/>
    <x v="0"/>
    <n v="206"/>
    <n v="206"/>
    <n v="1"/>
    <x v="0"/>
    <s v="si"/>
  </r>
  <r>
    <x v="14"/>
    <s v="female"/>
    <s v="no"/>
    <n v="73"/>
    <n v="0"/>
    <x v="0"/>
    <s v="145"/>
    <n v="1"/>
    <x v="1"/>
    <s v="77"/>
    <x v="0"/>
    <n v="261"/>
    <n v="261"/>
    <n v="1"/>
    <x v="0"/>
    <s v="si"/>
  </r>
  <r>
    <x v="20"/>
    <s v="female"/>
    <s v="no"/>
    <n v="56"/>
    <n v="0"/>
    <x v="0"/>
    <s v="127"/>
    <n v="0"/>
    <x v="0"/>
    <s v="77"/>
    <x v="0"/>
    <n v="280"/>
    <n v="280"/>
    <n v="1"/>
    <x v="0"/>
    <s v="si"/>
  </r>
  <r>
    <x v="3"/>
    <s v="female"/>
    <s v="no"/>
    <n v="66"/>
    <n v="0"/>
    <x v="0"/>
    <s v="115"/>
    <n v="0"/>
    <x v="0"/>
    <s v="77"/>
    <x v="0"/>
    <n v="271"/>
    <n v="271"/>
    <n v="1"/>
    <x v="0"/>
    <s v="si"/>
  </r>
  <r>
    <x v="16"/>
    <s v="male"/>
    <s v="no"/>
    <n v="75"/>
    <n v="0"/>
    <x v="0"/>
    <s v="150"/>
    <n v="1"/>
    <x v="1"/>
    <s v="77"/>
    <x v="0"/>
    <n v="167"/>
    <n v="167"/>
    <n v="0"/>
    <x v="0"/>
    <s v="no"/>
  </r>
  <r>
    <x v="11"/>
    <s v="female"/>
    <s v="no"/>
    <n v="65"/>
    <n v="0"/>
    <x v="0"/>
    <s v="124"/>
    <n v="0"/>
    <x v="0"/>
    <s v="77"/>
    <x v="0"/>
    <n v="253"/>
    <n v="253"/>
    <n v="1"/>
    <x v="0"/>
    <s v="si"/>
  </r>
  <r>
    <x v="4"/>
    <s v="male"/>
    <s v="no"/>
    <n v="100"/>
    <n v="1"/>
    <x v="1"/>
    <s v="124"/>
    <n v="0"/>
    <x v="0"/>
    <s v="77"/>
    <x v="0"/>
    <n v="235"/>
    <n v="235"/>
    <n v="1"/>
    <x v="0"/>
    <s v="si"/>
  </r>
  <r>
    <x v="20"/>
    <s v="male"/>
    <s v="no"/>
    <n v="75"/>
    <n v="0"/>
    <x v="0"/>
    <s v="113"/>
    <n v="0"/>
    <x v="0"/>
    <s v="77"/>
    <x v="0"/>
    <n v="283"/>
    <n v="283"/>
    <n v="1"/>
    <x v="0"/>
    <s v="si"/>
  </r>
  <r>
    <x v="27"/>
    <s v="female"/>
    <s v="no"/>
    <n v="63"/>
    <n v="0"/>
    <x v="0"/>
    <n v="111.5"/>
    <n v="0"/>
    <x v="0"/>
    <s v="77"/>
    <x v="0"/>
    <n v="224"/>
    <n v="224"/>
    <n v="1"/>
    <x v="0"/>
    <s v="si"/>
  </r>
  <r>
    <x v="0"/>
    <s v="female"/>
    <s v="no"/>
    <n v="79"/>
    <n v="0"/>
    <x v="0"/>
    <s v="124"/>
    <n v="0"/>
    <x v="0"/>
    <s v="77"/>
    <x v="0"/>
    <n v="288"/>
    <n v="288"/>
    <n v="1"/>
    <x v="0"/>
    <s v="si"/>
  </r>
  <r>
    <x v="0"/>
    <s v="male"/>
    <s v="no"/>
    <n v="57"/>
    <n v="0"/>
    <x v="0"/>
    <s v="116"/>
    <n v="0"/>
    <x v="0"/>
    <s v="77"/>
    <x v="0"/>
    <n v="260"/>
    <n v="260"/>
    <n v="1"/>
    <x v="0"/>
    <s v="si"/>
  </r>
  <r>
    <x v="4"/>
    <s v="male"/>
    <s v="no"/>
    <n v="75"/>
    <n v="0"/>
    <x v="0"/>
    <s v="109"/>
    <n v="0"/>
    <x v="0"/>
    <s v="77"/>
    <x v="0"/>
    <n v="272"/>
    <n v="272"/>
    <n v="1"/>
    <x v="0"/>
    <s v="si"/>
  </r>
  <r>
    <x v="11"/>
    <s v="male"/>
    <s v="no"/>
    <n v="80"/>
    <n v="0"/>
    <x v="0"/>
    <s v="112"/>
    <n v="0"/>
    <x v="0"/>
    <s v="77"/>
    <x v="0"/>
    <n v="251"/>
    <n v="251"/>
    <n v="1"/>
    <x v="0"/>
    <s v="si"/>
  </r>
  <r>
    <x v="4"/>
    <s v="female"/>
    <s v="no"/>
    <n v="75"/>
    <n v="0"/>
    <x v="0"/>
    <s v="133"/>
    <n v="0"/>
    <x v="0"/>
    <s v="77"/>
    <x v="0"/>
    <n v="382"/>
    <n v="382"/>
    <n v="1"/>
    <x v="0"/>
    <s v="si"/>
  </r>
  <r>
    <x v="1"/>
    <s v="female"/>
    <s v="no"/>
    <n v="68"/>
    <n v="0"/>
    <x v="0"/>
    <s v="121"/>
    <n v="0"/>
    <x v="0"/>
    <s v="77"/>
    <x v="0"/>
    <n v="271"/>
    <n v="271"/>
    <n v="1"/>
    <x v="0"/>
    <s v="si"/>
  </r>
  <r>
    <x v="34"/>
    <s v="female"/>
    <s v="no"/>
    <n v="75"/>
    <n v="0"/>
    <x v="0"/>
    <s v="107"/>
    <n v="0"/>
    <x v="0"/>
    <s v="77"/>
    <x v="0"/>
    <n v="266"/>
    <n v="266"/>
    <n v="1"/>
    <x v="0"/>
    <s v="si"/>
  </r>
  <r>
    <x v="9"/>
    <s v="male"/>
    <s v="no"/>
    <n v="60"/>
    <n v="0"/>
    <x v="0"/>
    <n v="122.5"/>
    <n v="0"/>
    <x v="0"/>
    <s v="77"/>
    <x v="0"/>
    <n v="216"/>
    <n v="216"/>
    <n v="1"/>
    <x v="0"/>
    <s v="si"/>
  </r>
  <r>
    <x v="12"/>
    <s v="female"/>
    <s v="no"/>
    <n v="90"/>
    <n v="0"/>
    <x v="0"/>
    <s v="117"/>
    <n v="0"/>
    <x v="0"/>
    <s v="77"/>
    <x v="0"/>
    <n v="255"/>
    <n v="255"/>
    <n v="1"/>
    <x v="0"/>
    <s v="si"/>
  </r>
  <r>
    <x v="18"/>
    <s v="male"/>
    <s v="no"/>
    <n v="64"/>
    <n v="0"/>
    <x v="0"/>
    <n v="113.5"/>
    <n v="0"/>
    <x v="0"/>
    <s v="77"/>
    <x v="0"/>
    <n v="216"/>
    <n v="216"/>
    <n v="1"/>
    <x v="0"/>
    <s v="si"/>
  </r>
  <r>
    <x v="31"/>
    <s v="male"/>
    <s v="no"/>
    <n v="80"/>
    <n v="0"/>
    <x v="0"/>
    <s v="113"/>
    <n v="0"/>
    <x v="0"/>
    <s v="77"/>
    <x v="0"/>
    <n v="195"/>
    <n v="195"/>
    <n v="0"/>
    <x v="0"/>
    <s v="no"/>
  </r>
  <r>
    <x v="27"/>
    <s v="female"/>
    <s v="no"/>
    <n v="68"/>
    <n v="0"/>
    <x v="0"/>
    <s v="108"/>
    <n v="0"/>
    <x v="0"/>
    <s v="77"/>
    <x v="0"/>
    <n v="242"/>
    <n v="242"/>
    <n v="1"/>
    <x v="0"/>
    <s v="si"/>
  </r>
  <r>
    <x v="30"/>
    <s v="male"/>
    <s v="no"/>
    <n v="80"/>
    <n v="0"/>
    <x v="0"/>
    <s v="127"/>
    <n v="0"/>
    <x v="0"/>
    <s v="77"/>
    <x v="0"/>
    <n v="190"/>
    <n v="190"/>
    <n v="0"/>
    <x v="0"/>
    <s v="no"/>
  </r>
  <r>
    <x v="12"/>
    <s v="female"/>
    <s v="no"/>
    <n v="65"/>
    <n v="0"/>
    <x v="0"/>
    <n v="131.5"/>
    <n v="0"/>
    <x v="0"/>
    <s v="77"/>
    <x v="0"/>
    <n v="217"/>
    <n v="217"/>
    <n v="1"/>
    <x v="0"/>
    <s v="si"/>
  </r>
  <r>
    <x v="0"/>
    <s v="female"/>
    <s v="no"/>
    <n v="78"/>
    <n v="0"/>
    <x v="0"/>
    <s v="106"/>
    <n v="0"/>
    <x v="0"/>
    <s v="77"/>
    <x v="0"/>
    <n v="241"/>
    <n v="241"/>
    <n v="1"/>
    <x v="0"/>
    <s v="si"/>
  </r>
  <r>
    <x v="6"/>
    <s v="male"/>
    <s v="no"/>
    <n v="87"/>
    <n v="0"/>
    <x v="0"/>
    <n v="114.5"/>
    <n v="0"/>
    <x v="0"/>
    <s v="77"/>
    <x v="0"/>
    <n v="212"/>
    <n v="212"/>
    <n v="1"/>
    <x v="0"/>
    <s v="si"/>
  </r>
  <r>
    <x v="32"/>
    <s v="female"/>
    <s v="no"/>
    <n v="60"/>
    <n v="0"/>
    <x v="0"/>
    <s v="105"/>
    <n v="0"/>
    <x v="0"/>
    <s v="77"/>
    <x v="0"/>
    <n v="210"/>
    <n v="210"/>
    <n v="1"/>
    <x v="0"/>
    <s v="si"/>
  </r>
  <r>
    <x v="25"/>
    <s v="female"/>
    <s v="no"/>
    <n v="70"/>
    <n v="0"/>
    <x v="0"/>
    <s v="115"/>
    <n v="0"/>
    <x v="0"/>
    <s v="77"/>
    <x v="0"/>
    <n v="190"/>
    <n v="190"/>
    <n v="0"/>
    <x v="0"/>
    <s v="no"/>
  </r>
  <r>
    <x v="12"/>
    <s v="female"/>
    <s v="no"/>
    <n v="102"/>
    <n v="1"/>
    <x v="1"/>
    <s v="129"/>
    <n v="0"/>
    <x v="0"/>
    <s v="77"/>
    <x v="0"/>
    <n v="203"/>
    <n v="203"/>
    <n v="1"/>
    <x v="0"/>
    <s v="si"/>
  </r>
  <r>
    <x v="14"/>
    <s v="male"/>
    <s v="no"/>
    <n v="60"/>
    <n v="0"/>
    <x v="0"/>
    <s v="124"/>
    <n v="0"/>
    <x v="0"/>
    <s v="77"/>
    <x v="0"/>
    <n v="177"/>
    <n v="177"/>
    <n v="0"/>
    <x v="0"/>
    <s v="no"/>
  </r>
  <r>
    <x v="12"/>
    <s v="female"/>
    <s v="no"/>
    <n v="75"/>
    <n v="0"/>
    <x v="0"/>
    <s v="136"/>
    <n v="0"/>
    <x v="0"/>
    <s v="77"/>
    <x v="0"/>
    <n v="213"/>
    <n v="213"/>
    <n v="1"/>
    <x v="0"/>
    <s v="si"/>
  </r>
  <r>
    <x v="12"/>
    <s v="female"/>
    <s v="no"/>
    <n v="95"/>
    <n v="0"/>
    <x v="0"/>
    <s v="121"/>
    <n v="0"/>
    <x v="0"/>
    <s v="81"/>
    <x v="0"/>
    <n v="250"/>
    <n v="250"/>
    <n v="1"/>
    <x v="0"/>
    <s v="si"/>
  </r>
  <r>
    <x v="5"/>
    <s v="female"/>
    <s v="no"/>
    <n v="100"/>
    <n v="1"/>
    <x v="1"/>
    <s v="131"/>
    <n v="0"/>
    <x v="0"/>
    <s v="81"/>
    <x v="0"/>
    <n v="266"/>
    <n v="266"/>
    <n v="1"/>
    <x v="0"/>
    <s v="si"/>
  </r>
  <r>
    <x v="20"/>
    <s v="male"/>
    <s v="no"/>
    <n v="60"/>
    <n v="0"/>
    <x v="0"/>
    <s v="123"/>
    <n v="0"/>
    <x v="0"/>
    <s v="81"/>
    <x v="0"/>
    <n v="210"/>
    <n v="210"/>
    <n v="1"/>
    <x v="0"/>
    <s v="si"/>
  </r>
  <r>
    <x v="12"/>
    <s v="female"/>
    <s v="no"/>
    <n v="80"/>
    <n v="0"/>
    <x v="0"/>
    <s v="108"/>
    <n v="0"/>
    <x v="0"/>
    <s v="81"/>
    <x v="0"/>
    <n v="165"/>
    <n v="165"/>
    <n v="0"/>
    <x v="0"/>
    <s v="no"/>
  </r>
  <r>
    <x v="31"/>
    <s v="male"/>
    <s v="no"/>
    <n v="56"/>
    <n v="0"/>
    <x v="0"/>
    <s v="127"/>
    <n v="0"/>
    <x v="0"/>
    <s v="81"/>
    <x v="0"/>
    <n v="235"/>
    <n v="235"/>
    <n v="1"/>
    <x v="0"/>
    <s v="si"/>
  </r>
  <r>
    <x v="1"/>
    <s v="female"/>
    <s v="no"/>
    <n v="85"/>
    <n v="0"/>
    <x v="0"/>
    <s v="134"/>
    <n v="0"/>
    <x v="0"/>
    <s v="81"/>
    <x v="0"/>
    <n v="246"/>
    <n v="246"/>
    <n v="1"/>
    <x v="0"/>
    <s v="si"/>
  </r>
  <r>
    <x v="12"/>
    <s v="female"/>
    <s v="no"/>
    <n v="69"/>
    <n v="0"/>
    <x v="0"/>
    <s v="150"/>
    <n v="1"/>
    <x v="1"/>
    <s v="81"/>
    <x v="0"/>
    <n v="219"/>
    <n v="219"/>
    <n v="1"/>
    <x v="0"/>
    <s v="si"/>
  </r>
  <r>
    <x v="8"/>
    <s v="female"/>
    <s v="no"/>
    <n v="54"/>
    <n v="0"/>
    <x v="0"/>
    <n v="158.5"/>
    <n v="1"/>
    <x v="1"/>
    <s v="81"/>
    <x v="0"/>
    <n v="282"/>
    <n v="282"/>
    <n v="1"/>
    <x v="0"/>
    <s v="si"/>
  </r>
  <r>
    <x v="18"/>
    <s v="male"/>
    <s v="no"/>
    <n v="70"/>
    <n v="0"/>
    <x v="0"/>
    <s v="122"/>
    <n v="0"/>
    <x v="0"/>
    <s v="81"/>
    <x v="0"/>
    <n v="190"/>
    <n v="190"/>
    <n v="0"/>
    <x v="0"/>
    <s v="no"/>
  </r>
  <r>
    <x v="8"/>
    <s v="male"/>
    <s v="no"/>
    <n v="55"/>
    <n v="0"/>
    <x v="0"/>
    <s v="129"/>
    <n v="0"/>
    <x v="0"/>
    <s v="81"/>
    <x v="0"/>
    <n v="227"/>
    <n v="227"/>
    <n v="1"/>
    <x v="0"/>
    <s v="si"/>
  </r>
  <r>
    <x v="29"/>
    <s v="female"/>
    <s v="no"/>
    <n v="95"/>
    <n v="0"/>
    <x v="0"/>
    <s v="126"/>
    <n v="0"/>
    <x v="0"/>
    <s v="81"/>
    <x v="0"/>
    <n v="239"/>
    <n v="239"/>
    <n v="1"/>
    <x v="0"/>
    <s v="si"/>
  </r>
  <r>
    <x v="13"/>
    <s v="female"/>
    <s v="no"/>
    <n v="95"/>
    <n v="0"/>
    <x v="0"/>
    <n v="123.5"/>
    <n v="0"/>
    <x v="0"/>
    <s v="81"/>
    <x v="0"/>
    <n v="230"/>
    <n v="230"/>
    <n v="1"/>
    <x v="0"/>
    <s v="si"/>
  </r>
  <r>
    <x v="15"/>
    <s v="male"/>
    <s v="no"/>
    <n v="80"/>
    <n v="0"/>
    <x v="0"/>
    <n v="127.5"/>
    <n v="0"/>
    <x v="0"/>
    <s v="81"/>
    <x v="0"/>
    <n v="224"/>
    <n v="224"/>
    <n v="1"/>
    <x v="0"/>
    <s v="si"/>
  </r>
  <r>
    <x v="7"/>
    <s v="female"/>
    <s v="no"/>
    <n v="75"/>
    <n v="0"/>
    <x v="0"/>
    <s v="145"/>
    <n v="1"/>
    <x v="1"/>
    <s v="81"/>
    <x v="0"/>
    <n v="262"/>
    <n v="262"/>
    <n v="1"/>
    <x v="0"/>
    <s v="si"/>
  </r>
  <r>
    <x v="11"/>
    <s v="male"/>
    <s v="no"/>
    <n v="76"/>
    <n v="0"/>
    <x v="0"/>
    <s v="127"/>
    <n v="0"/>
    <x v="0"/>
    <s v="81"/>
    <x v="0"/>
    <n v="215"/>
    <n v="215"/>
    <n v="1"/>
    <x v="0"/>
    <s v="si"/>
  </r>
  <r>
    <x v="7"/>
    <s v="male"/>
    <s v="no"/>
    <n v="76"/>
    <n v="0"/>
    <x v="0"/>
    <n v="127.5"/>
    <n v="0"/>
    <x v="0"/>
    <s v="81"/>
    <x v="0"/>
    <n v="264"/>
    <n v="264"/>
    <n v="1"/>
    <x v="0"/>
    <s v="si"/>
  </r>
  <r>
    <x v="0"/>
    <s v="female"/>
    <s v="no"/>
    <n v="95"/>
    <n v="0"/>
    <x v="0"/>
    <s v="115"/>
    <n v="0"/>
    <x v="0"/>
    <s v="81"/>
    <x v="0"/>
    <n v="318"/>
    <n v="318"/>
    <n v="1"/>
    <x v="0"/>
    <s v="si"/>
  </r>
  <r>
    <x v="31"/>
    <s v="female"/>
    <s v="no"/>
    <n v="68"/>
    <n v="0"/>
    <x v="0"/>
    <s v="122"/>
    <n v="0"/>
    <x v="0"/>
    <s v="81"/>
    <x v="0"/>
    <n v="210"/>
    <n v="210"/>
    <n v="1"/>
    <x v="0"/>
    <s v="si"/>
  </r>
  <r>
    <x v="13"/>
    <s v="female"/>
    <s v="no"/>
    <n v="110"/>
    <n v="1"/>
    <x v="1"/>
    <s v="149"/>
    <n v="1"/>
    <x v="1"/>
    <s v="81"/>
    <x v="0"/>
    <n v="340"/>
    <n v="340"/>
    <n v="1"/>
    <x v="0"/>
    <s v="si"/>
  </r>
  <r>
    <x v="10"/>
    <s v="female"/>
    <s v="no"/>
    <n v="70"/>
    <n v="0"/>
    <x v="0"/>
    <s v="114"/>
    <n v="0"/>
    <x v="0"/>
    <s v="81"/>
    <x v="0"/>
    <n v="291"/>
    <n v="291"/>
    <n v="1"/>
    <x v="0"/>
    <s v="si"/>
  </r>
  <r>
    <x v="34"/>
    <s v="male"/>
    <s v="no"/>
    <n v="50"/>
    <n v="0"/>
    <x v="0"/>
    <s v="115"/>
    <n v="0"/>
    <x v="0"/>
    <s v="81"/>
    <x v="0"/>
    <n v="197"/>
    <n v="197"/>
    <n v="0"/>
    <x v="0"/>
    <s v="no"/>
  </r>
  <r>
    <x v="4"/>
    <s v="female"/>
    <s v="no"/>
    <n v="75"/>
    <n v="0"/>
    <x v="0"/>
    <s v="127"/>
    <n v="0"/>
    <x v="0"/>
    <s v="81"/>
    <x v="0"/>
    <n v="239"/>
    <n v="239"/>
    <n v="1"/>
    <x v="0"/>
    <s v="si"/>
  </r>
  <r>
    <x v="11"/>
    <s v="female"/>
    <s v="no"/>
    <n v="80"/>
    <n v="0"/>
    <x v="0"/>
    <s v="117"/>
    <n v="0"/>
    <x v="0"/>
    <s v="81"/>
    <x v="0"/>
    <n v="250"/>
    <n v="250"/>
    <n v="1"/>
    <x v="0"/>
    <s v="si"/>
  </r>
  <r>
    <x v="18"/>
    <s v="female"/>
    <s v="no"/>
    <n v="64"/>
    <n v="0"/>
    <x v="0"/>
    <s v="121"/>
    <n v="0"/>
    <x v="0"/>
    <s v="81"/>
    <x v="0"/>
    <n v="206"/>
    <n v="206"/>
    <n v="1"/>
    <x v="0"/>
    <s v="si"/>
  </r>
  <r>
    <x v="1"/>
    <s v="female"/>
    <s v="no"/>
    <n v="75"/>
    <n v="0"/>
    <x v="0"/>
    <s v="108"/>
    <n v="0"/>
    <x v="0"/>
    <s v="81"/>
    <x v="0"/>
    <n v="220"/>
    <n v="220"/>
    <n v="1"/>
    <x v="0"/>
    <s v="si"/>
  </r>
  <r>
    <x v="28"/>
    <s v="female"/>
    <s v="no"/>
    <n v="64"/>
    <n v="0"/>
    <x v="0"/>
    <s v="155"/>
    <n v="1"/>
    <x v="1"/>
    <s v="81"/>
    <x v="0"/>
    <n v="320"/>
    <n v="320"/>
    <n v="1"/>
    <x v="0"/>
    <s v="si"/>
  </r>
  <r>
    <x v="6"/>
    <s v="male"/>
    <s v="no"/>
    <n v="82"/>
    <n v="0"/>
    <x v="0"/>
    <s v="127"/>
    <n v="0"/>
    <x v="0"/>
    <s v="81"/>
    <x v="0"/>
    <n v="178"/>
    <n v="178"/>
    <n v="0"/>
    <x v="0"/>
    <s v="no"/>
  </r>
  <r>
    <x v="28"/>
    <s v="male"/>
    <s v="no"/>
    <n v="80"/>
    <n v="0"/>
    <x v="0"/>
    <s v="130"/>
    <n v="0"/>
    <x v="0"/>
    <s v="81"/>
    <x v="0"/>
    <n v="233"/>
    <n v="233"/>
    <n v="1"/>
    <x v="0"/>
    <s v="si"/>
  </r>
  <r>
    <x v="32"/>
    <s v="female"/>
    <s v="no"/>
    <n v="74"/>
    <n v="0"/>
    <x v="0"/>
    <s v="132"/>
    <n v="0"/>
    <x v="0"/>
    <s v="81"/>
    <x v="0"/>
    <n v="225"/>
    <n v="225"/>
    <n v="1"/>
    <x v="0"/>
    <s v="si"/>
  </r>
  <r>
    <x v="8"/>
    <s v="female"/>
    <s v="no"/>
    <n v="60"/>
    <n v="0"/>
    <x v="0"/>
    <s v="119"/>
    <n v="0"/>
    <x v="0"/>
    <s v="81"/>
    <x v="0"/>
    <n v="232"/>
    <n v="232"/>
    <n v="1"/>
    <x v="0"/>
    <s v="si"/>
  </r>
  <r>
    <x v="13"/>
    <s v="female"/>
    <s v="no"/>
    <n v="80"/>
    <n v="0"/>
    <x v="0"/>
    <s v="132"/>
    <n v="0"/>
    <x v="0"/>
    <s v="81"/>
    <x v="0"/>
    <n v="195"/>
    <n v="195"/>
    <n v="0"/>
    <x v="0"/>
    <s v="no"/>
  </r>
  <r>
    <x v="10"/>
    <s v="female"/>
    <s v="no"/>
    <n v="67"/>
    <n v="0"/>
    <x v="0"/>
    <s v="132"/>
    <n v="0"/>
    <x v="0"/>
    <s v="81"/>
    <x v="0"/>
    <n v="279"/>
    <n v="279"/>
    <n v="1"/>
    <x v="0"/>
    <s v="si"/>
  </r>
  <r>
    <x v="15"/>
    <s v="male"/>
    <s v="no"/>
    <n v="62"/>
    <n v="0"/>
    <x v="0"/>
    <s v="116"/>
    <n v="0"/>
    <x v="0"/>
    <s v="81"/>
    <x v="0"/>
    <n v="203"/>
    <n v="203"/>
    <n v="1"/>
    <x v="0"/>
    <s v="si"/>
  </r>
  <r>
    <x v="27"/>
    <s v="female"/>
    <s v="no"/>
    <n v="80"/>
    <n v="0"/>
    <x v="0"/>
    <s v="120"/>
    <n v="0"/>
    <x v="0"/>
    <s v="81"/>
    <x v="0"/>
    <n v="233"/>
    <n v="233"/>
    <n v="1"/>
    <x v="0"/>
    <s v="si"/>
  </r>
  <r>
    <x v="28"/>
    <s v="male"/>
    <s v="no"/>
    <n v="67"/>
    <n v="0"/>
    <x v="0"/>
    <s v="124"/>
    <n v="0"/>
    <x v="0"/>
    <s v="81"/>
    <x v="0"/>
    <n v="210"/>
    <n v="210"/>
    <n v="1"/>
    <x v="0"/>
    <s v="si"/>
  </r>
  <r>
    <x v="18"/>
    <s v="male"/>
    <s v="no"/>
    <n v="70"/>
    <n v="0"/>
    <x v="0"/>
    <s v="120"/>
    <n v="0"/>
    <x v="0"/>
    <s v="81"/>
    <x v="0"/>
    <n v="201"/>
    <n v="201"/>
    <n v="1"/>
    <x v="0"/>
    <s v="si"/>
  </r>
  <r>
    <x v="34"/>
    <s v="male"/>
    <s v="no"/>
    <n v="60"/>
    <n v="0"/>
    <x v="0"/>
    <s v="120"/>
    <n v="0"/>
    <x v="0"/>
    <s v="81"/>
    <x v="0"/>
    <n v="190"/>
    <n v="190"/>
    <n v="0"/>
    <x v="0"/>
    <s v="no"/>
  </r>
  <r>
    <x v="23"/>
    <s v="male"/>
    <s v="no"/>
    <n v="75"/>
    <n v="0"/>
    <x v="0"/>
    <s v="145"/>
    <n v="1"/>
    <x v="1"/>
    <s v="81"/>
    <x v="0"/>
    <n v="270"/>
    <n v="270"/>
    <n v="1"/>
    <x v="0"/>
    <s v="si"/>
  </r>
  <r>
    <x v="16"/>
    <s v="male"/>
    <s v="no"/>
    <n v="67"/>
    <n v="0"/>
    <x v="0"/>
    <s v="122"/>
    <n v="0"/>
    <x v="0"/>
    <s v="81"/>
    <x v="0"/>
    <n v="238"/>
    <n v="238"/>
    <n v="1"/>
    <x v="0"/>
    <s v="si"/>
  </r>
  <r>
    <x v="15"/>
    <s v="female"/>
    <s v="no"/>
    <n v="64"/>
    <n v="0"/>
    <x v="0"/>
    <s v="122"/>
    <n v="0"/>
    <x v="0"/>
    <s v="81"/>
    <x v="0"/>
    <n v="155"/>
    <n v="155"/>
    <n v="0"/>
    <x v="0"/>
    <s v="no"/>
  </r>
  <r>
    <x v="16"/>
    <s v="male"/>
    <s v="no"/>
    <n v="90"/>
    <n v="0"/>
    <x v="0"/>
    <s v="137"/>
    <n v="0"/>
    <x v="0"/>
    <s v="81"/>
    <x v="0"/>
    <n v="272"/>
    <n v="272"/>
    <n v="1"/>
    <x v="0"/>
    <s v="si"/>
  </r>
  <r>
    <x v="10"/>
    <s v="male"/>
    <s v="no"/>
    <n v="70"/>
    <n v="0"/>
    <x v="0"/>
    <s v="115"/>
    <n v="0"/>
    <x v="0"/>
    <s v="81"/>
    <x v="0"/>
    <n v="253"/>
    <n v="253"/>
    <n v="1"/>
    <x v="0"/>
    <s v="si"/>
  </r>
  <r>
    <x v="6"/>
    <s v="male"/>
    <s v="no"/>
    <n v="75"/>
    <n v="0"/>
    <x v="0"/>
    <s v="122"/>
    <n v="0"/>
    <x v="0"/>
    <s v="81"/>
    <x v="0"/>
    <n v="253"/>
    <n v="253"/>
    <n v="1"/>
    <x v="0"/>
    <s v="si"/>
  </r>
  <r>
    <x v="8"/>
    <s v="female"/>
    <s v="no"/>
    <n v="85"/>
    <n v="0"/>
    <x v="0"/>
    <s v="132"/>
    <n v="0"/>
    <x v="0"/>
    <s v="81"/>
    <x v="0"/>
    <n v="290"/>
    <n v="290"/>
    <n v="1"/>
    <x v="0"/>
    <s v="si"/>
  </r>
  <r>
    <x v="32"/>
    <s v="male"/>
    <s v="no"/>
    <n v="63"/>
    <n v="0"/>
    <x v="0"/>
    <s v="122"/>
    <n v="0"/>
    <x v="0"/>
    <s v="81"/>
    <x v="0"/>
    <n v="204"/>
    <n v="204"/>
    <n v="1"/>
    <x v="0"/>
    <s v="si"/>
  </r>
  <r>
    <x v="8"/>
    <s v="female"/>
    <s v="no"/>
    <n v="75"/>
    <n v="0"/>
    <x v="0"/>
    <s v="123"/>
    <n v="0"/>
    <x v="0"/>
    <s v="81"/>
    <x v="0"/>
    <n v="235"/>
    <n v="235"/>
    <n v="1"/>
    <x v="0"/>
    <s v="si"/>
  </r>
  <r>
    <x v="8"/>
    <s v="female"/>
    <s v="no"/>
    <n v="60"/>
    <n v="0"/>
    <x v="0"/>
    <s v="132"/>
    <n v="0"/>
    <x v="0"/>
    <s v="81"/>
    <x v="0"/>
    <n v="257"/>
    <n v="257"/>
    <n v="1"/>
    <x v="0"/>
    <s v="si"/>
  </r>
  <r>
    <x v="23"/>
    <s v="female"/>
    <s v="no"/>
    <n v="95"/>
    <n v="0"/>
    <x v="0"/>
    <s v="131"/>
    <n v="0"/>
    <x v="0"/>
    <s v="81"/>
    <x v="0"/>
    <n v="247"/>
    <n v="247"/>
    <n v="1"/>
    <x v="0"/>
    <s v="si"/>
  </r>
  <r>
    <x v="11"/>
    <s v="male"/>
    <s v="no"/>
    <n v="70"/>
    <n v="0"/>
    <x v="0"/>
    <s v="121"/>
    <n v="0"/>
    <x v="0"/>
    <s v="81"/>
    <x v="0"/>
    <n v="231"/>
    <n v="231"/>
    <n v="1"/>
    <x v="0"/>
    <s v="si"/>
  </r>
  <r>
    <x v="13"/>
    <s v="male"/>
    <s v="no"/>
    <n v="75"/>
    <n v="0"/>
    <x v="0"/>
    <s v="128"/>
    <n v="0"/>
    <x v="0"/>
    <s v="81"/>
    <x v="0"/>
    <n v="192"/>
    <n v="192"/>
    <n v="0"/>
    <x v="0"/>
    <s v="no"/>
  </r>
  <r>
    <x v="17"/>
    <s v="female"/>
    <s v="no"/>
    <n v="80"/>
    <n v="0"/>
    <x v="0"/>
    <s v="118"/>
    <n v="0"/>
    <x v="0"/>
    <s v="81"/>
    <x v="0"/>
    <n v="240"/>
    <n v="240"/>
    <n v="1"/>
    <x v="0"/>
    <s v="si"/>
  </r>
  <r>
    <x v="11"/>
    <s v="female"/>
    <s v="no"/>
    <n v="58"/>
    <n v="0"/>
    <x v="0"/>
    <s v="127"/>
    <n v="0"/>
    <x v="0"/>
    <s v="81"/>
    <x v="0"/>
    <n v="193"/>
    <n v="193"/>
    <n v="0"/>
    <x v="0"/>
    <s v="no"/>
  </r>
  <r>
    <x v="3"/>
    <s v="male"/>
    <s v="no"/>
    <n v="78"/>
    <n v="0"/>
    <x v="0"/>
    <s v="120"/>
    <n v="0"/>
    <x v="0"/>
    <s v="81"/>
    <x v="0"/>
    <n v="214"/>
    <n v="214"/>
    <n v="1"/>
    <x v="0"/>
    <s v="si"/>
  </r>
  <r>
    <x v="28"/>
    <s v="female"/>
    <s v="no"/>
    <n v="80"/>
    <n v="0"/>
    <x v="0"/>
    <s v="128"/>
    <n v="0"/>
    <x v="0"/>
    <s v="81"/>
    <x v="0"/>
    <n v="253"/>
    <n v="253"/>
    <n v="1"/>
    <x v="0"/>
    <s v="si"/>
  </r>
  <r>
    <x v="2"/>
    <s v="female"/>
    <s v="no"/>
    <n v="58"/>
    <n v="0"/>
    <x v="0"/>
    <s v="121"/>
    <n v="0"/>
    <x v="0"/>
    <s v="81"/>
    <x v="0"/>
    <n v="239"/>
    <n v="239"/>
    <n v="1"/>
    <x v="0"/>
    <s v="si"/>
  </r>
  <r>
    <x v="11"/>
    <s v="male"/>
    <s v="no"/>
    <n v="72"/>
    <n v="0"/>
    <x v="0"/>
    <s v="118"/>
    <n v="0"/>
    <x v="0"/>
    <s v="81"/>
    <x v="0"/>
    <n v="206"/>
    <n v="206"/>
    <n v="1"/>
    <x v="0"/>
    <s v="si"/>
  </r>
  <r>
    <x v="36"/>
    <s v="female"/>
    <s v="no"/>
    <n v="60"/>
    <n v="0"/>
    <x v="0"/>
    <s v="143"/>
    <n v="1"/>
    <x v="1"/>
    <s v="81"/>
    <x v="0"/>
    <n v="220"/>
    <n v="220"/>
    <n v="1"/>
    <x v="0"/>
    <s v="si"/>
  </r>
  <r>
    <x v="2"/>
    <s v="male"/>
    <s v="no"/>
    <n v="80"/>
    <n v="0"/>
    <x v="0"/>
    <s v="141"/>
    <n v="1"/>
    <x v="1"/>
    <s v="81"/>
    <x v="0"/>
    <n v="187"/>
    <n v="187"/>
    <n v="0"/>
    <x v="0"/>
    <s v="no"/>
  </r>
  <r>
    <x v="30"/>
    <s v="female"/>
    <s v="no"/>
    <n v="90"/>
    <n v="0"/>
    <x v="0"/>
    <s v="150"/>
    <n v="1"/>
    <x v="1"/>
    <s v="85"/>
    <x v="0"/>
    <n v="209"/>
    <n v="209"/>
    <n v="1"/>
    <x v="0"/>
    <s v="si"/>
  </r>
  <r>
    <x v="30"/>
    <s v="female"/>
    <s v="no"/>
    <n v="65"/>
    <n v="0"/>
    <x v="0"/>
    <n v="138.5"/>
    <n v="0"/>
    <x v="0"/>
    <s v="85"/>
    <x v="0"/>
    <n v="258"/>
    <n v="258"/>
    <n v="1"/>
    <x v="0"/>
    <s v="si"/>
  </r>
  <r>
    <x v="18"/>
    <s v="female"/>
    <s v="no"/>
    <n v="83"/>
    <n v="0"/>
    <x v="0"/>
    <s v="155"/>
    <n v="1"/>
    <x v="1"/>
    <s v="85"/>
    <x v="0"/>
    <n v="202"/>
    <n v="202"/>
    <n v="1"/>
    <x v="0"/>
    <s v="si"/>
  </r>
  <r>
    <x v="5"/>
    <s v="female"/>
    <s v="no"/>
    <n v="100"/>
    <n v="1"/>
    <x v="1"/>
    <s v="160"/>
    <n v="1"/>
    <x v="1"/>
    <s v="85"/>
    <x v="0"/>
    <n v="257"/>
    <n v="257"/>
    <n v="1"/>
    <x v="0"/>
    <s v="si"/>
  </r>
  <r>
    <x v="8"/>
    <s v="female"/>
    <s v="no"/>
    <n v="75"/>
    <n v="0"/>
    <x v="0"/>
    <s v="124"/>
    <n v="0"/>
    <x v="0"/>
    <s v="85"/>
    <x v="0"/>
    <n v="291"/>
    <n v="291"/>
    <n v="1"/>
    <x v="0"/>
    <s v="si"/>
  </r>
  <r>
    <x v="32"/>
    <s v="female"/>
    <s v="no"/>
    <n v="88"/>
    <n v="0"/>
    <x v="0"/>
    <s v="125"/>
    <n v="0"/>
    <x v="0"/>
    <s v="85"/>
    <x v="0"/>
    <n v="312"/>
    <n v="312"/>
    <n v="1"/>
    <x v="0"/>
    <s v="si"/>
  </r>
  <r>
    <x v="21"/>
    <s v="male"/>
    <s v="no"/>
    <n v="70"/>
    <n v="0"/>
    <x v="0"/>
    <s v="142"/>
    <n v="1"/>
    <x v="1"/>
    <s v="85"/>
    <x v="0"/>
    <n v="164"/>
    <n v="164"/>
    <n v="0"/>
    <x v="0"/>
    <s v="no"/>
  </r>
  <r>
    <x v="13"/>
    <s v="female"/>
    <s v="no"/>
    <n v="87"/>
    <n v="0"/>
    <x v="0"/>
    <s v="122"/>
    <n v="0"/>
    <x v="0"/>
    <s v="85"/>
    <x v="0"/>
    <n v="290"/>
    <n v="290"/>
    <n v="1"/>
    <x v="0"/>
    <s v="si"/>
  </r>
  <r>
    <x v="14"/>
    <s v="male"/>
    <s v="no"/>
    <n v="68"/>
    <n v="0"/>
    <x v="0"/>
    <s v="130"/>
    <n v="0"/>
    <x v="0"/>
    <s v="85"/>
    <x v="0"/>
    <n v="241"/>
    <n v="241"/>
    <n v="1"/>
    <x v="0"/>
    <s v="si"/>
  </r>
  <r>
    <x v="32"/>
    <s v="male"/>
    <s v="no"/>
    <n v="56"/>
    <n v="0"/>
    <x v="0"/>
    <s v="129"/>
    <n v="0"/>
    <x v="0"/>
    <s v="85"/>
    <x v="0"/>
    <n v="296"/>
    <n v="296"/>
    <n v="1"/>
    <x v="0"/>
    <s v="si"/>
  </r>
  <r>
    <x v="30"/>
    <s v="male"/>
    <s v="no"/>
    <n v="51"/>
    <n v="0"/>
    <x v="0"/>
    <n v="153.5"/>
    <n v="1"/>
    <x v="1"/>
    <s v="85"/>
    <x v="0"/>
    <n v="237"/>
    <n v="237"/>
    <n v="1"/>
    <x v="0"/>
    <s v="si"/>
  </r>
  <r>
    <x v="32"/>
    <s v="male"/>
    <s v="no"/>
    <n v="75"/>
    <n v="0"/>
    <x v="0"/>
    <n v="127.5"/>
    <n v="0"/>
    <x v="0"/>
    <s v="85"/>
    <x v="0"/>
    <n v="232"/>
    <n v="232"/>
    <n v="1"/>
    <x v="0"/>
    <s v="si"/>
  </r>
  <r>
    <x v="11"/>
    <s v="female"/>
    <s v="no"/>
    <n v="77"/>
    <n v="0"/>
    <x v="0"/>
    <s v="119"/>
    <n v="0"/>
    <x v="0"/>
    <s v="85"/>
    <x v="0"/>
    <n v="222"/>
    <n v="222"/>
    <n v="1"/>
    <x v="0"/>
    <s v="si"/>
  </r>
  <r>
    <x v="8"/>
    <s v="female"/>
    <s v="no"/>
    <n v="65"/>
    <n v="0"/>
    <x v="0"/>
    <s v="125"/>
    <n v="0"/>
    <x v="0"/>
    <s v="85"/>
    <x v="0"/>
    <n v="255"/>
    <n v="255"/>
    <n v="1"/>
    <x v="0"/>
    <s v="si"/>
  </r>
  <r>
    <x v="12"/>
    <s v="male"/>
    <s v="no"/>
    <n v="100"/>
    <n v="1"/>
    <x v="1"/>
    <s v="124"/>
    <n v="0"/>
    <x v="0"/>
    <s v="85"/>
    <x v="0"/>
    <n v="216"/>
    <n v="216"/>
    <n v="1"/>
    <x v="0"/>
    <s v="si"/>
  </r>
  <r>
    <x v="11"/>
    <s v="female"/>
    <s v="no"/>
    <n v="70"/>
    <n v="0"/>
    <x v="0"/>
    <s v="132"/>
    <n v="0"/>
    <x v="0"/>
    <s v="85"/>
    <x v="0"/>
    <n v="273"/>
    <n v="273"/>
    <n v="1"/>
    <x v="0"/>
    <s v="si"/>
  </r>
  <r>
    <x v="3"/>
    <s v="male"/>
    <s v="no"/>
    <n v="62"/>
    <n v="0"/>
    <x v="0"/>
    <n v="142.5"/>
    <n v="1"/>
    <x v="1"/>
    <s v="85"/>
    <x v="0"/>
    <n v="245"/>
    <n v="245"/>
    <n v="1"/>
    <x v="0"/>
    <s v="si"/>
  </r>
  <r>
    <x v="7"/>
    <s v="female"/>
    <s v="no"/>
    <n v="70"/>
    <n v="0"/>
    <x v="0"/>
    <s v="155"/>
    <n v="1"/>
    <x v="1"/>
    <s v="85"/>
    <x v="0"/>
    <n v="309"/>
    <n v="309"/>
    <n v="1"/>
    <x v="0"/>
    <s v="si"/>
  </r>
  <r>
    <x v="22"/>
    <s v="male"/>
    <s v="no"/>
    <n v="78"/>
    <n v="0"/>
    <x v="0"/>
    <s v="144"/>
    <n v="1"/>
    <x v="1"/>
    <s v="85"/>
    <x v="0"/>
    <n v="318"/>
    <n v="318"/>
    <n v="1"/>
    <x v="0"/>
    <s v="si"/>
  </r>
  <r>
    <x v="27"/>
    <s v="female"/>
    <s v="no"/>
    <n v="72"/>
    <n v="0"/>
    <x v="0"/>
    <s v="114"/>
    <n v="0"/>
    <x v="0"/>
    <s v="85"/>
    <x v="0"/>
    <n v="234"/>
    <n v="234"/>
    <n v="1"/>
    <x v="0"/>
    <s v="si"/>
  </r>
  <r>
    <x v="23"/>
    <s v="female"/>
    <s v="no"/>
    <n v="80"/>
    <n v="0"/>
    <x v="0"/>
    <s v="140"/>
    <n v="1"/>
    <x v="1"/>
    <s v="85"/>
    <x v="0"/>
    <n v="238"/>
    <n v="238"/>
    <n v="1"/>
    <x v="0"/>
    <s v="si"/>
  </r>
  <r>
    <x v="4"/>
    <s v="female"/>
    <s v="no"/>
    <n v="70"/>
    <n v="0"/>
    <x v="0"/>
    <s v="131"/>
    <n v="0"/>
    <x v="0"/>
    <s v="85"/>
    <x v="0"/>
    <n v="210"/>
    <n v="210"/>
    <n v="1"/>
    <x v="0"/>
    <s v="si"/>
  </r>
  <r>
    <x v="4"/>
    <s v="female"/>
    <s v="no"/>
    <n v="55"/>
    <n v="0"/>
    <x v="0"/>
    <s v="155"/>
    <n v="1"/>
    <x v="1"/>
    <s v="85"/>
    <x v="0"/>
    <n v="190"/>
    <n v="190"/>
    <n v="0"/>
    <x v="0"/>
    <s v="no"/>
  </r>
  <r>
    <x v="31"/>
    <s v="male"/>
    <s v="no"/>
    <n v="80"/>
    <n v="0"/>
    <x v="0"/>
    <n v="131.5"/>
    <n v="0"/>
    <x v="0"/>
    <s v="85"/>
    <x v="0"/>
    <n v="295"/>
    <n v="295"/>
    <n v="1"/>
    <x v="0"/>
    <s v="si"/>
  </r>
  <r>
    <x v="22"/>
    <s v="female"/>
    <s v="no"/>
    <n v="72"/>
    <n v="0"/>
    <x v="0"/>
    <s v="126"/>
    <n v="0"/>
    <x v="0"/>
    <s v="85"/>
    <x v="0"/>
    <n v="234"/>
    <n v="234"/>
    <n v="1"/>
    <x v="0"/>
    <s v="si"/>
  </r>
  <r>
    <x v="15"/>
    <s v="female"/>
    <s v="no"/>
    <n v="72"/>
    <n v="0"/>
    <x v="0"/>
    <s v="125"/>
    <n v="0"/>
    <x v="0"/>
    <s v="85"/>
    <x v="0"/>
    <n v="255"/>
    <n v="255"/>
    <n v="1"/>
    <x v="0"/>
    <s v="si"/>
  </r>
  <r>
    <x v="0"/>
    <s v="female"/>
    <s v="no"/>
    <n v="72"/>
    <n v="0"/>
    <x v="0"/>
    <s v="130"/>
    <n v="0"/>
    <x v="0"/>
    <s v="85"/>
    <x v="0"/>
    <n v="218"/>
    <n v="218"/>
    <n v="1"/>
    <x v="0"/>
    <s v="si"/>
  </r>
  <r>
    <x v="5"/>
    <s v="female"/>
    <s v="no"/>
    <n v="80"/>
    <n v="0"/>
    <x v="0"/>
    <s v="130"/>
    <n v="0"/>
    <x v="0"/>
    <s v="85"/>
    <x v="0"/>
    <n v="255"/>
    <n v="255"/>
    <n v="1"/>
    <x v="0"/>
    <s v="si"/>
  </r>
  <r>
    <x v="12"/>
    <s v="female"/>
    <s v="no"/>
    <n v="80"/>
    <n v="0"/>
    <x v="0"/>
    <n v="126.5"/>
    <n v="0"/>
    <x v="0"/>
    <s v="85"/>
    <x v="0"/>
    <n v="190"/>
    <n v="190"/>
    <n v="0"/>
    <x v="0"/>
    <s v="no"/>
  </r>
  <r>
    <x v="20"/>
    <s v="female"/>
    <s v="no"/>
    <n v="75"/>
    <n v="0"/>
    <x v="0"/>
    <s v="169"/>
    <n v="1"/>
    <x v="1"/>
    <s v="85"/>
    <x v="0"/>
    <n v="372"/>
    <n v="372"/>
    <n v="1"/>
    <x v="0"/>
    <s v="si"/>
  </r>
  <r>
    <x v="8"/>
    <s v="female"/>
    <s v="no"/>
    <n v="72"/>
    <n v="0"/>
    <x v="0"/>
    <s v="130"/>
    <n v="0"/>
    <x v="0"/>
    <s v="85"/>
    <x v="0"/>
    <n v="269"/>
    <n v="269"/>
    <n v="1"/>
    <x v="0"/>
    <s v="si"/>
  </r>
  <r>
    <x v="20"/>
    <s v="female"/>
    <s v="no"/>
    <n v="70"/>
    <n v="0"/>
    <x v="0"/>
    <s v="145"/>
    <n v="1"/>
    <x v="1"/>
    <s v="85"/>
    <x v="0"/>
    <n v="229"/>
    <n v="229"/>
    <n v="1"/>
    <x v="0"/>
    <s v="si"/>
  </r>
  <r>
    <x v="29"/>
    <s v="female"/>
    <s v="no"/>
    <n v="68"/>
    <n v="0"/>
    <x v="0"/>
    <s v="175"/>
    <n v="1"/>
    <x v="1"/>
    <s v="85"/>
    <x v="0"/>
    <n v="262"/>
    <n v="262"/>
    <n v="1"/>
    <x v="0"/>
    <s v="si"/>
  </r>
  <r>
    <x v="32"/>
    <s v="female"/>
    <s v="no"/>
    <n v="55"/>
    <n v="0"/>
    <x v="0"/>
    <s v="132"/>
    <n v="0"/>
    <x v="0"/>
    <s v="85"/>
    <x v="0"/>
    <n v="241"/>
    <n v="241"/>
    <n v="1"/>
    <x v="0"/>
    <s v="si"/>
  </r>
  <r>
    <x v="28"/>
    <s v="female"/>
    <s v="no"/>
    <n v="70"/>
    <n v="0"/>
    <x v="0"/>
    <s v="134"/>
    <n v="0"/>
    <x v="0"/>
    <s v="85"/>
    <x v="0"/>
    <n v="276"/>
    <n v="276"/>
    <n v="1"/>
    <x v="0"/>
    <s v="si"/>
  </r>
  <r>
    <x v="29"/>
    <s v="male"/>
    <s v="no"/>
    <n v="65"/>
    <n v="0"/>
    <x v="0"/>
    <n v="149.5"/>
    <n v="1"/>
    <x v="1"/>
    <s v="85"/>
    <x v="0"/>
    <n v="202"/>
    <n v="202"/>
    <n v="1"/>
    <x v="0"/>
    <s v="si"/>
  </r>
  <r>
    <x v="19"/>
    <s v="male"/>
    <s v="no"/>
    <n v="67"/>
    <n v="0"/>
    <x v="0"/>
    <s v="140"/>
    <n v="1"/>
    <x v="1"/>
    <s v="85"/>
    <x v="0"/>
    <n v="183"/>
    <n v="183"/>
    <n v="0"/>
    <x v="0"/>
    <s v="no"/>
  </r>
  <r>
    <x v="7"/>
    <s v="male"/>
    <s v="no"/>
    <n v="81"/>
    <n v="0"/>
    <x v="0"/>
    <s v="132"/>
    <n v="0"/>
    <x v="0"/>
    <s v="85"/>
    <x v="0"/>
    <n v="215"/>
    <n v="215"/>
    <n v="1"/>
    <x v="0"/>
    <s v="si"/>
  </r>
  <r>
    <x v="23"/>
    <s v="female"/>
    <s v="no"/>
    <n v="75"/>
    <n v="0"/>
    <x v="0"/>
    <s v="162"/>
    <n v="1"/>
    <x v="1"/>
    <s v="85"/>
    <x v="0"/>
    <n v="295"/>
    <n v="295"/>
    <n v="1"/>
    <x v="0"/>
    <s v="si"/>
  </r>
  <r>
    <x v="10"/>
    <s v="female"/>
    <s v="no"/>
    <n v="107"/>
    <n v="1"/>
    <x v="1"/>
    <n v="202.5"/>
    <n v="1"/>
    <x v="1"/>
    <s v="85"/>
    <x v="0"/>
    <n v="185"/>
    <n v="185"/>
    <n v="0"/>
    <x v="0"/>
    <s v="no"/>
  </r>
  <r>
    <x v="19"/>
    <s v="male"/>
    <s v="no"/>
    <n v="70"/>
    <n v="0"/>
    <x v="0"/>
    <s v="125"/>
    <n v="0"/>
    <x v="0"/>
    <s v="85"/>
    <x v="0"/>
    <n v="176"/>
    <n v="176"/>
    <n v="0"/>
    <x v="0"/>
    <s v="no"/>
  </r>
  <r>
    <x v="1"/>
    <s v="female"/>
    <s v="no"/>
    <n v="78"/>
    <n v="0"/>
    <x v="0"/>
    <s v="135"/>
    <n v="0"/>
    <x v="0"/>
    <s v="85"/>
    <x v="0"/>
    <n v="253"/>
    <n v="253"/>
    <n v="1"/>
    <x v="0"/>
    <s v="si"/>
  </r>
  <r>
    <x v="22"/>
    <s v="female"/>
    <s v="no"/>
    <n v="92"/>
    <n v="0"/>
    <x v="0"/>
    <s v="175"/>
    <n v="1"/>
    <x v="1"/>
    <s v="85"/>
    <x v="0"/>
    <n v="350"/>
    <n v="350"/>
    <n v="1"/>
    <x v="0"/>
    <s v="si"/>
  </r>
  <r>
    <x v="23"/>
    <s v="female"/>
    <s v="no"/>
    <n v="85"/>
    <n v="0"/>
    <x v="0"/>
    <n v="152.5"/>
    <n v="1"/>
    <x v="1"/>
    <s v="85"/>
    <x v="0"/>
    <n v="232"/>
    <n v="232"/>
    <n v="1"/>
    <x v="0"/>
    <s v="si"/>
  </r>
  <r>
    <x v="15"/>
    <s v="male"/>
    <s v="no"/>
    <n v="60"/>
    <n v="0"/>
    <x v="0"/>
    <s v="125"/>
    <n v="0"/>
    <x v="0"/>
    <s v="85"/>
    <x v="0"/>
    <n v="205"/>
    <n v="205"/>
    <n v="1"/>
    <x v="0"/>
    <s v="si"/>
  </r>
  <r>
    <x v="24"/>
    <s v="female"/>
    <s v="no"/>
    <n v="65"/>
    <n v="0"/>
    <x v="0"/>
    <s v="144"/>
    <n v="1"/>
    <x v="1"/>
    <s v="85"/>
    <x v="0"/>
    <n v="228"/>
    <n v="228"/>
    <n v="1"/>
    <x v="0"/>
    <s v="si"/>
  </r>
  <r>
    <x v="15"/>
    <s v="female"/>
    <s v="no"/>
    <n v="69"/>
    <n v="0"/>
    <x v="0"/>
    <s v="132"/>
    <n v="0"/>
    <x v="0"/>
    <s v="85"/>
    <x v="0"/>
    <n v="159"/>
    <n v="159"/>
    <n v="0"/>
    <x v="0"/>
    <s v="no"/>
  </r>
  <r>
    <x v="22"/>
    <s v="female"/>
    <s v="no"/>
    <n v="75"/>
    <n v="0"/>
    <x v="0"/>
    <s v="141"/>
    <n v="1"/>
    <x v="1"/>
    <s v="85"/>
    <x v="0"/>
    <n v="208"/>
    <n v="208"/>
    <n v="1"/>
    <x v="0"/>
    <s v="si"/>
  </r>
  <r>
    <x v="4"/>
    <s v="female"/>
    <s v="no"/>
    <n v="98"/>
    <n v="0"/>
    <x v="0"/>
    <s v="153"/>
    <n v="1"/>
    <x v="1"/>
    <s v="85"/>
    <x v="0"/>
    <n v="432"/>
    <n v="432"/>
    <n v="1"/>
    <x v="0"/>
    <s v="si"/>
  </r>
  <r>
    <x v="13"/>
    <s v="female"/>
    <s v="no"/>
    <n v="73"/>
    <n v="0"/>
    <x v="0"/>
    <s v="126"/>
    <n v="0"/>
    <x v="0"/>
    <s v="85"/>
    <x v="0"/>
    <n v="196"/>
    <n v="196"/>
    <n v="0"/>
    <x v="0"/>
    <s v="no"/>
  </r>
  <r>
    <x v="27"/>
    <s v="male"/>
    <s v="no"/>
    <n v="48"/>
    <n v="0"/>
    <x v="0"/>
    <n v="115.5"/>
    <n v="0"/>
    <x v="0"/>
    <s v="85"/>
    <x v="0"/>
    <n v="230"/>
    <n v="230"/>
    <n v="1"/>
    <x v="0"/>
    <s v="si"/>
  </r>
  <r>
    <x v="18"/>
    <s v="female"/>
    <s v="no"/>
    <n v="75"/>
    <n v="0"/>
    <x v="0"/>
    <s v="145"/>
    <n v="1"/>
    <x v="1"/>
    <s v="85"/>
    <x v="0"/>
    <n v="254"/>
    <n v="254"/>
    <n v="1"/>
    <x v="0"/>
    <s v="si"/>
  </r>
  <r>
    <x v="12"/>
    <s v="male"/>
    <s v="no"/>
    <n v="80"/>
    <n v="0"/>
    <x v="0"/>
    <s v="121"/>
    <n v="0"/>
    <x v="0"/>
    <s v="85"/>
    <x v="0"/>
    <n v="185"/>
    <n v="185"/>
    <n v="0"/>
    <x v="0"/>
    <s v="no"/>
  </r>
  <r>
    <x v="28"/>
    <s v="female"/>
    <s v="no"/>
    <n v="75"/>
    <n v="0"/>
    <x v="0"/>
    <n v="142.5"/>
    <n v="1"/>
    <x v="1"/>
    <s v="85"/>
    <x v="0"/>
    <n v="242"/>
    <n v="242"/>
    <n v="1"/>
    <x v="0"/>
    <s v="si"/>
  </r>
  <r>
    <x v="2"/>
    <s v="female"/>
    <s v="no"/>
    <n v="91"/>
    <n v="0"/>
    <x v="0"/>
    <n v="143.5"/>
    <n v="1"/>
    <x v="1"/>
    <s v="85"/>
    <x v="0"/>
    <n v="265"/>
    <n v="265"/>
    <n v="1"/>
    <x v="0"/>
    <s v="si"/>
  </r>
  <r>
    <x v="0"/>
    <s v="female"/>
    <s v="no"/>
    <n v="86"/>
    <n v="0"/>
    <x v="0"/>
    <s v="135"/>
    <n v="0"/>
    <x v="0"/>
    <s v="85"/>
    <x v="0"/>
    <n v="230"/>
    <n v="230"/>
    <n v="1"/>
    <x v="0"/>
    <s v="si"/>
  </r>
  <r>
    <x v="14"/>
    <s v="female"/>
    <s v="no"/>
    <n v="92"/>
    <n v="0"/>
    <x v="0"/>
    <n v="122.5"/>
    <n v="0"/>
    <x v="0"/>
    <s v="85"/>
    <x v="0"/>
    <n v="267"/>
    <n v="267"/>
    <n v="1"/>
    <x v="0"/>
    <s v="si"/>
  </r>
  <r>
    <x v="13"/>
    <s v="male"/>
    <s v="no"/>
    <n v="75"/>
    <n v="0"/>
    <x v="0"/>
    <s v="122"/>
    <n v="0"/>
    <x v="0"/>
    <s v="85"/>
    <x v="0"/>
    <n v="161"/>
    <n v="161"/>
    <n v="0"/>
    <x v="0"/>
    <s v="no"/>
  </r>
  <r>
    <x v="8"/>
    <s v="female"/>
    <s v="no"/>
    <n v="66"/>
    <n v="0"/>
    <x v="0"/>
    <s v="161"/>
    <n v="1"/>
    <x v="1"/>
    <s v="85"/>
    <x v="0"/>
    <n v="212"/>
    <n v="212"/>
    <n v="1"/>
    <x v="0"/>
    <s v="si"/>
  </r>
  <r>
    <x v="34"/>
    <s v="female"/>
    <s v="no"/>
    <n v="65"/>
    <n v="0"/>
    <x v="0"/>
    <s v="162"/>
    <n v="1"/>
    <x v="1"/>
    <s v="85"/>
    <x v="0"/>
    <n v="190"/>
    <n v="190"/>
    <n v="0"/>
    <x v="0"/>
    <s v="no"/>
  </r>
  <r>
    <x v="32"/>
    <s v="female"/>
    <s v="no"/>
    <n v="72"/>
    <n v="0"/>
    <x v="0"/>
    <n v="142.5"/>
    <n v="1"/>
    <x v="1"/>
    <s v="85"/>
    <x v="0"/>
    <n v="270"/>
    <n v="270"/>
    <n v="1"/>
    <x v="0"/>
    <s v="si"/>
  </r>
  <r>
    <x v="23"/>
    <s v="female"/>
    <s v="no"/>
    <n v="72"/>
    <n v="0"/>
    <x v="0"/>
    <n v="172.5"/>
    <n v="1"/>
    <x v="1"/>
    <s v="85"/>
    <x v="0"/>
    <n v="286"/>
    <n v="286"/>
    <n v="1"/>
    <x v="0"/>
    <s v="si"/>
  </r>
  <r>
    <x v="30"/>
    <s v="female"/>
    <s v="no"/>
    <n v="120"/>
    <n v="1"/>
    <x v="1"/>
    <s v="149"/>
    <n v="1"/>
    <x v="1"/>
    <s v="85"/>
    <x v="0"/>
    <n v="233"/>
    <n v="233"/>
    <n v="1"/>
    <x v="0"/>
    <s v="si"/>
  </r>
  <r>
    <x v="30"/>
    <s v="female"/>
    <s v="no"/>
    <n v="72"/>
    <n v="0"/>
    <x v="0"/>
    <s v="160"/>
    <n v="1"/>
    <x v="1"/>
    <s v="85"/>
    <x v="0"/>
    <n v="244"/>
    <n v="244"/>
    <n v="1"/>
    <x v="0"/>
    <s v="si"/>
  </r>
  <r>
    <x v="13"/>
    <s v="female"/>
    <s v="no"/>
    <n v="85"/>
    <n v="0"/>
    <x v="0"/>
    <s v="139"/>
    <n v="0"/>
    <x v="0"/>
    <s v="85"/>
    <x v="0"/>
    <n v="202"/>
    <n v="202"/>
    <n v="1"/>
    <x v="0"/>
    <s v="si"/>
  </r>
  <r>
    <x v="0"/>
    <s v="female"/>
    <s v="no"/>
    <n v="80"/>
    <n v="0"/>
    <x v="0"/>
    <n v="136.5"/>
    <n v="0"/>
    <x v="0"/>
    <s v="85"/>
    <x v="0"/>
    <n v="238"/>
    <n v="238"/>
    <n v="1"/>
    <x v="0"/>
    <s v="si"/>
  </r>
  <r>
    <x v="4"/>
    <s v="female"/>
    <s v="no"/>
    <n v="65"/>
    <n v="0"/>
    <x v="0"/>
    <s v="147"/>
    <n v="1"/>
    <x v="1"/>
    <s v="85"/>
    <x v="0"/>
    <n v="212"/>
    <n v="212"/>
    <n v="1"/>
    <x v="0"/>
    <s v="si"/>
  </r>
  <r>
    <x v="22"/>
    <s v="male"/>
    <s v="no"/>
    <n v="76"/>
    <n v="0"/>
    <x v="0"/>
    <n v="141.5"/>
    <n v="1"/>
    <x v="1"/>
    <s v="89"/>
    <x v="0"/>
    <n v="260"/>
    <n v="260"/>
    <n v="1"/>
    <x v="0"/>
    <s v="si"/>
  </r>
  <r>
    <x v="24"/>
    <s v="female"/>
    <s v="no"/>
    <n v="60"/>
    <n v="0"/>
    <x v="0"/>
    <s v="157"/>
    <n v="1"/>
    <x v="1"/>
    <s v="89"/>
    <x v="0"/>
    <n v="254"/>
    <n v="254"/>
    <n v="1"/>
    <x v="0"/>
    <s v="si"/>
  </r>
  <r>
    <x v="29"/>
    <s v="female"/>
    <s v="no"/>
    <n v="62"/>
    <n v="0"/>
    <x v="0"/>
    <s v="173"/>
    <n v="1"/>
    <x v="1"/>
    <s v="89"/>
    <x v="0"/>
    <n v="266"/>
    <n v="266"/>
    <n v="1"/>
    <x v="0"/>
    <s v="si"/>
  </r>
  <r>
    <x v="10"/>
    <s v="male"/>
    <s v="no"/>
    <n v="70"/>
    <n v="0"/>
    <x v="0"/>
    <s v="142"/>
    <n v="1"/>
    <x v="1"/>
    <s v="89"/>
    <x v="0"/>
    <n v="193"/>
    <n v="193"/>
    <n v="0"/>
    <x v="0"/>
    <s v="no"/>
  </r>
  <r>
    <x v="22"/>
    <s v="male"/>
    <s v="no"/>
    <n v="64"/>
    <n v="0"/>
    <x v="0"/>
    <s v="146"/>
    <n v="1"/>
    <x v="1"/>
    <s v="89"/>
    <x v="0"/>
    <n v="240"/>
    <n v="240"/>
    <n v="1"/>
    <x v="0"/>
    <s v="si"/>
  </r>
  <r>
    <x v="0"/>
    <s v="female"/>
    <s v="no"/>
    <n v="73"/>
    <n v="0"/>
    <x v="0"/>
    <n v="143.5"/>
    <n v="1"/>
    <x v="1"/>
    <s v="89"/>
    <x v="0"/>
    <n v="219"/>
    <n v="219"/>
    <n v="1"/>
    <x v="0"/>
    <s v="si"/>
  </r>
  <r>
    <x v="6"/>
    <s v="male"/>
    <s v="no"/>
    <n v="77"/>
    <n v="0"/>
    <x v="0"/>
    <s v="130"/>
    <n v="0"/>
    <x v="0"/>
    <s v="89"/>
    <x v="0"/>
    <n v="218"/>
    <n v="218"/>
    <n v="1"/>
    <x v="0"/>
    <s v="si"/>
  </r>
  <r>
    <x v="22"/>
    <s v="female"/>
    <s v="no"/>
    <n v="90"/>
    <n v="0"/>
    <x v="0"/>
    <s v="145"/>
    <n v="1"/>
    <x v="1"/>
    <s v="89"/>
    <x v="0"/>
    <n v="245"/>
    <n v="245"/>
    <n v="1"/>
    <x v="0"/>
    <s v="si"/>
  </r>
  <r>
    <x v="8"/>
    <s v="female"/>
    <s v="no"/>
    <n v="85"/>
    <n v="0"/>
    <x v="0"/>
    <s v="123"/>
    <n v="0"/>
    <x v="0"/>
    <s v="89"/>
    <x v="0"/>
    <n v="258"/>
    <n v="258"/>
    <n v="1"/>
    <x v="0"/>
    <s v="si"/>
  </r>
  <r>
    <x v="7"/>
    <s v="female"/>
    <s v="no"/>
    <n v="62"/>
    <n v="0"/>
    <x v="0"/>
    <s v="135"/>
    <n v="0"/>
    <x v="0"/>
    <s v="89"/>
    <x v="0"/>
    <n v="305"/>
    <n v="305"/>
    <n v="1"/>
    <x v="0"/>
    <s v="si"/>
  </r>
  <r>
    <x v="32"/>
    <s v="female"/>
    <s v="no"/>
    <n v="63"/>
    <n v="0"/>
    <x v="0"/>
    <n v="134.5"/>
    <n v="0"/>
    <x v="0"/>
    <s v="89"/>
    <x v="0"/>
    <n v="296"/>
    <n v="296"/>
    <n v="1"/>
    <x v="0"/>
    <s v="si"/>
  </r>
  <r>
    <x v="1"/>
    <s v="male"/>
    <s v="no"/>
    <n v="85"/>
    <n v="0"/>
    <x v="0"/>
    <s v="125"/>
    <n v="0"/>
    <x v="0"/>
    <s v="89"/>
    <x v="0"/>
    <n v="162"/>
    <n v="162"/>
    <n v="0"/>
    <x v="0"/>
    <s v="no"/>
  </r>
  <r>
    <x v="28"/>
    <s v="female"/>
    <s v="no"/>
    <n v="69"/>
    <n v="0"/>
    <x v="0"/>
    <n v="143.5"/>
    <n v="1"/>
    <x v="1"/>
    <s v="89"/>
    <x v="0"/>
    <n v="241"/>
    <n v="241"/>
    <n v="1"/>
    <x v="0"/>
    <s v="si"/>
  </r>
  <r>
    <x v="23"/>
    <s v="male"/>
    <s v="no"/>
    <n v="65"/>
    <n v="0"/>
    <x v="0"/>
    <s v="129"/>
    <n v="0"/>
    <x v="0"/>
    <s v="89"/>
    <x v="0"/>
    <n v="175"/>
    <n v="175"/>
    <n v="0"/>
    <x v="0"/>
    <s v="no"/>
  </r>
  <r>
    <x v="19"/>
    <s v="male"/>
    <s v="no"/>
    <n v="100"/>
    <n v="1"/>
    <x v="1"/>
    <n v="131.5"/>
    <n v="0"/>
    <x v="0"/>
    <s v="89"/>
    <x v="0"/>
    <n v="245"/>
    <n v="245"/>
    <n v="1"/>
    <x v="0"/>
    <s v="si"/>
  </r>
  <r>
    <x v="10"/>
    <s v="female"/>
    <s v="no"/>
    <n v="73"/>
    <n v="0"/>
    <x v="0"/>
    <s v="146"/>
    <n v="1"/>
    <x v="1"/>
    <s v="89"/>
    <x v="0"/>
    <n v="272"/>
    <n v="272"/>
    <n v="1"/>
    <x v="0"/>
    <s v="si"/>
  </r>
  <r>
    <x v="22"/>
    <s v="male"/>
    <s v="no"/>
    <n v="64"/>
    <n v="0"/>
    <x v="0"/>
    <s v="135"/>
    <n v="0"/>
    <x v="0"/>
    <s v="89"/>
    <x v="0"/>
    <n v="310"/>
    <n v="310"/>
    <n v="1"/>
    <x v="0"/>
    <s v="si"/>
  </r>
  <r>
    <x v="31"/>
    <s v="female"/>
    <s v="no"/>
    <n v="90"/>
    <n v="0"/>
    <x v="0"/>
    <s v="173"/>
    <n v="1"/>
    <x v="1"/>
    <s v="89"/>
    <x v="0"/>
    <n v="250"/>
    <n v="250"/>
    <n v="1"/>
    <x v="0"/>
    <s v="si"/>
  </r>
  <r>
    <x v="23"/>
    <s v="female"/>
    <s v="no"/>
    <n v="68"/>
    <n v="0"/>
    <x v="0"/>
    <s v="146"/>
    <n v="1"/>
    <x v="1"/>
    <s v="89"/>
    <x v="0"/>
    <n v="170"/>
    <n v="170"/>
    <n v="0"/>
    <x v="0"/>
    <s v="no"/>
  </r>
  <r>
    <x v="29"/>
    <s v="female"/>
    <s v="no"/>
    <n v="75"/>
    <n v="0"/>
    <x v="0"/>
    <s v="176"/>
    <n v="1"/>
    <x v="1"/>
    <s v="89"/>
    <x v="0"/>
    <n v="249"/>
    <n v="249"/>
    <n v="1"/>
    <x v="0"/>
    <s v="si"/>
  </r>
  <r>
    <x v="0"/>
    <s v="female"/>
    <s v="no"/>
    <n v="68"/>
    <n v="0"/>
    <x v="0"/>
    <s v="148"/>
    <n v="1"/>
    <x v="1"/>
    <s v="89"/>
    <x v="0"/>
    <n v="226"/>
    <n v="226"/>
    <n v="1"/>
    <x v="0"/>
    <s v="si"/>
  </r>
  <r>
    <x v="16"/>
    <s v="female"/>
    <s v="no"/>
    <n v="82"/>
    <n v="0"/>
    <x v="0"/>
    <s v="171"/>
    <n v="1"/>
    <x v="1"/>
    <s v="89"/>
    <x v="0"/>
    <n v="245"/>
    <n v="245"/>
    <n v="1"/>
    <x v="0"/>
    <s v="si"/>
  </r>
  <r>
    <x v="7"/>
    <s v="female"/>
    <s v="no"/>
    <n v="74"/>
    <n v="0"/>
    <x v="0"/>
    <s v="155"/>
    <n v="1"/>
    <x v="1"/>
    <s v="89"/>
    <x v="0"/>
    <n v="275"/>
    <n v="275"/>
    <n v="1"/>
    <x v="0"/>
    <s v="si"/>
  </r>
  <r>
    <x v="13"/>
    <s v="female"/>
    <s v="no"/>
    <n v="84"/>
    <n v="0"/>
    <x v="0"/>
    <n v="136.5"/>
    <n v="0"/>
    <x v="0"/>
    <s v="89"/>
    <x v="0"/>
    <n v="180"/>
    <n v="180"/>
    <n v="0"/>
    <x v="0"/>
    <s v="no"/>
  </r>
  <r>
    <x v="31"/>
    <s v="female"/>
    <s v="no"/>
    <n v="63"/>
    <n v="0"/>
    <x v="0"/>
    <n v="136.5"/>
    <n v="0"/>
    <x v="0"/>
    <s v="89"/>
    <x v="0"/>
    <n v="270"/>
    <n v="270"/>
    <n v="1"/>
    <x v="0"/>
    <s v="si"/>
  </r>
  <r>
    <x v="9"/>
    <s v="female"/>
    <s v="no"/>
    <n v="95"/>
    <n v="0"/>
    <x v="0"/>
    <s v="138"/>
    <n v="0"/>
    <x v="0"/>
    <s v="89"/>
    <x v="0"/>
    <n v="227"/>
    <n v="227"/>
    <n v="1"/>
    <x v="0"/>
    <s v="si"/>
  </r>
  <r>
    <x v="10"/>
    <s v="female"/>
    <s v="no"/>
    <n v="75"/>
    <n v="0"/>
    <x v="0"/>
    <s v="133"/>
    <n v="0"/>
    <x v="0"/>
    <s v="89"/>
    <x v="0"/>
    <n v="213"/>
    <n v="213"/>
    <n v="1"/>
    <x v="0"/>
    <s v="si"/>
  </r>
  <r>
    <x v="14"/>
    <s v="female"/>
    <s v="no"/>
    <n v="75"/>
    <n v="0"/>
    <x v="0"/>
    <s v="150"/>
    <n v="1"/>
    <x v="1"/>
    <s v="89"/>
    <x v="0"/>
    <n v="262"/>
    <n v="262"/>
    <n v="1"/>
    <x v="0"/>
    <s v="si"/>
  </r>
  <r>
    <x v="27"/>
    <s v="female"/>
    <s v="no"/>
    <n v="68"/>
    <n v="0"/>
    <x v="0"/>
    <s v="166"/>
    <n v="1"/>
    <x v="1"/>
    <s v="89"/>
    <x v="0"/>
    <n v="292"/>
    <n v="292"/>
    <n v="1"/>
    <x v="0"/>
    <s v="si"/>
  </r>
  <r>
    <x v="28"/>
    <s v="female"/>
    <s v="no"/>
    <n v="92"/>
    <n v="0"/>
    <x v="0"/>
    <s v="149"/>
    <n v="1"/>
    <x v="1"/>
    <s v="89"/>
    <x v="0"/>
    <n v="179"/>
    <n v="179"/>
    <n v="0"/>
    <x v="0"/>
    <s v="no"/>
  </r>
  <r>
    <x v="31"/>
    <s v="male"/>
    <s v="no"/>
    <n v="65"/>
    <n v="0"/>
    <x v="0"/>
    <s v="142"/>
    <n v="1"/>
    <x v="1"/>
    <s v="89"/>
    <x v="0"/>
    <n v="243"/>
    <n v="243"/>
    <n v="1"/>
    <x v="0"/>
    <s v="si"/>
  </r>
  <r>
    <x v="28"/>
    <s v="female"/>
    <s v="no"/>
    <n v="65"/>
    <n v="0"/>
    <x v="0"/>
    <s v="153"/>
    <n v="1"/>
    <x v="1"/>
    <s v="89"/>
    <x v="0"/>
    <n v="241"/>
    <n v="241"/>
    <n v="1"/>
    <x v="0"/>
    <s v="si"/>
  </r>
  <r>
    <x v="23"/>
    <s v="female"/>
    <s v="no"/>
    <n v="83"/>
    <n v="0"/>
    <x v="0"/>
    <s v="133"/>
    <n v="0"/>
    <x v="0"/>
    <s v="89"/>
    <x v="0"/>
    <n v="298"/>
    <n v="298"/>
    <n v="1"/>
    <x v="0"/>
    <s v="si"/>
  </r>
  <r>
    <x v="24"/>
    <s v="female"/>
    <s v="no"/>
    <n v="66"/>
    <n v="0"/>
    <x v="0"/>
    <s v="170"/>
    <n v="1"/>
    <x v="1"/>
    <s v="89"/>
    <x v="0"/>
    <n v="295"/>
    <n v="295"/>
    <n v="1"/>
    <x v="0"/>
    <s v="si"/>
  </r>
  <r>
    <x v="23"/>
    <s v="female"/>
    <s v="no"/>
    <n v="80"/>
    <n v="0"/>
    <x v="0"/>
    <n v="140.5"/>
    <n v="1"/>
    <x v="1"/>
    <s v="89"/>
    <x v="0"/>
    <n v="279"/>
    <n v="279"/>
    <n v="1"/>
    <x v="0"/>
    <s v="si"/>
  </r>
  <r>
    <x v="10"/>
    <s v="female"/>
    <s v="no"/>
    <n v="94"/>
    <n v="0"/>
    <x v="0"/>
    <s v="152"/>
    <n v="1"/>
    <x v="1"/>
    <s v="89"/>
    <x v="0"/>
    <n v="267"/>
    <n v="267"/>
    <n v="1"/>
    <x v="0"/>
    <s v="si"/>
  </r>
  <r>
    <x v="31"/>
    <s v="female"/>
    <s v="no"/>
    <n v="100"/>
    <n v="1"/>
    <x v="1"/>
    <s v="148"/>
    <n v="1"/>
    <x v="1"/>
    <s v="89"/>
    <x v="0"/>
    <n v="194"/>
    <n v="194"/>
    <n v="0"/>
    <x v="0"/>
    <s v="no"/>
  </r>
  <r>
    <x v="1"/>
    <s v="male"/>
    <s v="no"/>
    <n v="82"/>
    <n v="0"/>
    <x v="0"/>
    <s v="124"/>
    <n v="0"/>
    <x v="0"/>
    <s v="89"/>
    <x v="0"/>
    <n v="252"/>
    <n v="252"/>
    <n v="1"/>
    <x v="0"/>
    <s v="si"/>
  </r>
  <r>
    <x v="0"/>
    <s v="female"/>
    <s v="no"/>
    <n v="67"/>
    <n v="0"/>
    <x v="0"/>
    <s v="158"/>
    <n v="1"/>
    <x v="1"/>
    <s v="89"/>
    <x v="0"/>
    <n v="207"/>
    <n v="207"/>
    <n v="1"/>
    <x v="0"/>
    <s v="si"/>
  </r>
  <r>
    <x v="22"/>
    <s v="female"/>
    <s v="no"/>
    <n v="115"/>
    <n v="1"/>
    <x v="1"/>
    <s v="146"/>
    <n v="1"/>
    <x v="1"/>
    <s v="89"/>
    <x v="0"/>
    <n v="193"/>
    <n v="193"/>
    <n v="0"/>
    <x v="0"/>
    <s v="no"/>
  </r>
  <r>
    <x v="13"/>
    <s v="male"/>
    <s v="no"/>
    <n v="96"/>
    <n v="0"/>
    <x v="0"/>
    <s v="130"/>
    <n v="0"/>
    <x v="0"/>
    <s v="89"/>
    <x v="0"/>
    <n v="193"/>
    <n v="193"/>
    <n v="0"/>
    <x v="0"/>
    <s v="no"/>
  </r>
  <r>
    <x v="10"/>
    <s v="female"/>
    <s v="no"/>
    <n v="65"/>
    <n v="0"/>
    <x v="0"/>
    <s v="173"/>
    <n v="1"/>
    <x v="1"/>
    <s v="89"/>
    <x v="0"/>
    <n v="263"/>
    <n v="263"/>
    <n v="1"/>
    <x v="0"/>
    <s v="si"/>
  </r>
  <r>
    <x v="5"/>
    <s v="male"/>
    <s v="no"/>
    <n v="80"/>
    <n v="0"/>
    <x v="0"/>
    <s v="141"/>
    <n v="1"/>
    <x v="1"/>
    <s v="89"/>
    <x v="0"/>
    <n v="200"/>
    <n v="200"/>
    <n v="1"/>
    <x v="0"/>
    <s v="si"/>
  </r>
  <r>
    <x v="0"/>
    <s v="female"/>
    <s v="no"/>
    <n v="63"/>
    <n v="0"/>
    <x v="0"/>
    <n v="137.5"/>
    <n v="0"/>
    <x v="0"/>
    <s v="89"/>
    <x v="0"/>
    <n v="207"/>
    <n v="207"/>
    <n v="1"/>
    <x v="0"/>
    <s v="si"/>
  </r>
  <r>
    <x v="17"/>
    <s v="female"/>
    <s v="no"/>
    <n v="75"/>
    <n v="0"/>
    <x v="0"/>
    <s v="150"/>
    <n v="1"/>
    <x v="1"/>
    <s v="89"/>
    <x v="0"/>
    <n v="229"/>
    <n v="229"/>
    <n v="1"/>
    <x v="0"/>
    <s v="si"/>
  </r>
  <r>
    <x v="31"/>
    <s v="female"/>
    <s v="no"/>
    <n v="80"/>
    <n v="0"/>
    <x v="0"/>
    <s v="142"/>
    <n v="1"/>
    <x v="1"/>
    <s v="93"/>
    <x v="0"/>
    <n v="220"/>
    <n v="220"/>
    <n v="1"/>
    <x v="0"/>
    <s v="si"/>
  </r>
  <r>
    <x v="22"/>
    <s v="female"/>
    <s v="no"/>
    <n v="75"/>
    <n v="0"/>
    <x v="0"/>
    <n v="126.5"/>
    <n v="0"/>
    <x v="0"/>
    <s v="93"/>
    <x v="0"/>
    <n v="254"/>
    <n v="254"/>
    <n v="1"/>
    <x v="0"/>
    <s v="si"/>
  </r>
  <r>
    <x v="32"/>
    <s v="female"/>
    <s v="no"/>
    <n v="80"/>
    <n v="0"/>
    <x v="0"/>
    <s v="131"/>
    <n v="0"/>
    <x v="0"/>
    <s v="93"/>
    <x v="0"/>
    <n v="273"/>
    <n v="273"/>
    <n v="1"/>
    <x v="0"/>
    <s v="si"/>
  </r>
  <r>
    <x v="8"/>
    <s v="female"/>
    <s v="no"/>
    <n v="75"/>
    <n v="0"/>
    <x v="0"/>
    <s v="140"/>
    <n v="1"/>
    <x v="1"/>
    <s v="93"/>
    <x v="0"/>
    <n v="219"/>
    <n v="219"/>
    <n v="1"/>
    <x v="0"/>
    <s v="si"/>
  </r>
  <r>
    <x v="0"/>
    <s v="female"/>
    <s v="no"/>
    <n v="80"/>
    <n v="0"/>
    <x v="0"/>
    <s v="156"/>
    <n v="1"/>
    <x v="1"/>
    <s v="93"/>
    <x v="0"/>
    <n v="201"/>
    <n v="201"/>
    <n v="1"/>
    <x v="0"/>
    <s v="si"/>
  </r>
  <r>
    <x v="22"/>
    <s v="female"/>
    <s v="no"/>
    <n v="75"/>
    <n v="0"/>
    <x v="0"/>
    <s v="155"/>
    <n v="1"/>
    <x v="1"/>
    <s v="93"/>
    <x v="0"/>
    <n v="248"/>
    <n v="248"/>
    <n v="1"/>
    <x v="0"/>
    <s v="si"/>
  </r>
  <r>
    <x v="9"/>
    <s v="female"/>
    <s v="no"/>
    <n v="105"/>
    <n v="1"/>
    <x v="1"/>
    <s v="128"/>
    <n v="0"/>
    <x v="0"/>
    <s v="93"/>
    <x v="0"/>
    <n v="252"/>
    <n v="252"/>
    <n v="1"/>
    <x v="0"/>
    <s v="si"/>
  </r>
  <r>
    <x v="29"/>
    <s v="male"/>
    <s v="no"/>
    <n v="90"/>
    <n v="0"/>
    <x v="0"/>
    <s v="183"/>
    <n v="1"/>
    <x v="1"/>
    <s v="93"/>
    <x v="0"/>
    <n v="190"/>
    <n v="190"/>
    <n v="0"/>
    <x v="0"/>
    <s v="no"/>
  </r>
  <r>
    <x v="4"/>
    <s v="male"/>
    <s v="no"/>
    <n v="80"/>
    <n v="0"/>
    <x v="0"/>
    <n v="163.5"/>
    <n v="1"/>
    <x v="1"/>
    <s v="93"/>
    <x v="0"/>
    <n v="241"/>
    <n v="241"/>
    <n v="1"/>
    <x v="0"/>
    <s v="si"/>
  </r>
  <r>
    <x v="11"/>
    <s v="male"/>
    <s v="no"/>
    <n v="103"/>
    <n v="1"/>
    <x v="1"/>
    <s v="153"/>
    <n v="1"/>
    <x v="1"/>
    <s v="93"/>
    <x v="0"/>
    <n v="181"/>
    <n v="181"/>
    <n v="0"/>
    <x v="0"/>
    <s v="no"/>
  </r>
  <r>
    <x v="24"/>
    <s v="female"/>
    <s v="no"/>
    <n v="75"/>
    <n v="0"/>
    <x v="0"/>
    <s v="201"/>
    <n v="1"/>
    <x v="1"/>
    <s v="93"/>
    <x v="0"/>
    <n v="263"/>
    <n v="263"/>
    <n v="1"/>
    <x v="0"/>
    <s v="si"/>
  </r>
  <r>
    <x v="27"/>
    <s v="female"/>
    <s v="no"/>
    <n v="67"/>
    <n v="0"/>
    <x v="0"/>
    <s v="139"/>
    <n v="0"/>
    <x v="0"/>
    <s v="93"/>
    <x v="0"/>
    <n v="214"/>
    <n v="214"/>
    <n v="1"/>
    <x v="0"/>
    <s v="si"/>
  </r>
  <r>
    <x v="0"/>
    <s v="female"/>
    <s v="no"/>
    <n v="74"/>
    <n v="0"/>
    <x v="0"/>
    <s v="148"/>
    <n v="1"/>
    <x v="1"/>
    <s v="93"/>
    <x v="0"/>
    <n v="258"/>
    <n v="258"/>
    <n v="1"/>
    <x v="0"/>
    <s v="si"/>
  </r>
  <r>
    <x v="28"/>
    <s v="female"/>
    <s v="no"/>
    <n v="60"/>
    <n v="0"/>
    <x v="0"/>
    <s v="140"/>
    <n v="1"/>
    <x v="1"/>
    <s v="93"/>
    <x v="0"/>
    <n v="234"/>
    <n v="234"/>
    <n v="1"/>
    <x v="0"/>
    <s v="si"/>
  </r>
  <r>
    <x v="29"/>
    <s v="female"/>
    <s v="no"/>
    <n v="80"/>
    <n v="0"/>
    <x v="0"/>
    <s v="140"/>
    <n v="1"/>
    <x v="1"/>
    <s v="93"/>
    <x v="0"/>
    <n v="229"/>
    <n v="229"/>
    <n v="1"/>
    <x v="0"/>
    <s v="si"/>
  </r>
  <r>
    <x v="16"/>
    <s v="male"/>
    <s v="no"/>
    <n v="54"/>
    <n v="0"/>
    <x v="0"/>
    <s v="166"/>
    <n v="1"/>
    <x v="1"/>
    <s v="93"/>
    <x v="0"/>
    <n v="201"/>
    <n v="201"/>
    <n v="1"/>
    <x v="0"/>
    <s v="si"/>
  </r>
  <r>
    <x v="17"/>
    <s v="female"/>
    <s v="no"/>
    <n v="78"/>
    <n v="0"/>
    <x v="0"/>
    <s v="158"/>
    <n v="1"/>
    <x v="1"/>
    <s v="93"/>
    <x v="0"/>
    <n v="235"/>
    <n v="235"/>
    <n v="1"/>
    <x v="0"/>
    <s v="si"/>
  </r>
  <r>
    <x v="5"/>
    <s v="female"/>
    <s v="no"/>
    <n v="72"/>
    <n v="0"/>
    <x v="0"/>
    <n v="141.5"/>
    <n v="1"/>
    <x v="1"/>
    <s v="93"/>
    <x v="0"/>
    <n v="240"/>
    <n v="240"/>
    <n v="1"/>
    <x v="0"/>
    <s v="si"/>
  </r>
  <r>
    <x v="0"/>
    <s v="female"/>
    <s v="no"/>
    <n v="75"/>
    <n v="0"/>
    <x v="0"/>
    <s v="150"/>
    <n v="1"/>
    <x v="1"/>
    <s v="93"/>
    <x v="0"/>
    <n v="321"/>
    <n v="321"/>
    <n v="1"/>
    <x v="0"/>
    <s v="si"/>
  </r>
  <r>
    <x v="9"/>
    <s v="female"/>
    <s v="no"/>
    <n v="88"/>
    <n v="0"/>
    <x v="0"/>
    <s v="137"/>
    <n v="0"/>
    <x v="0"/>
    <s v="93"/>
    <x v="0"/>
    <n v="195"/>
    <n v="195"/>
    <n v="0"/>
    <x v="0"/>
    <s v="no"/>
  </r>
  <r>
    <x v="13"/>
    <s v="female"/>
    <s v="no"/>
    <n v="93"/>
    <n v="0"/>
    <x v="0"/>
    <s v="150"/>
    <n v="1"/>
    <x v="1"/>
    <s v="93"/>
    <x v="0"/>
    <n v="267"/>
    <n v="267"/>
    <n v="1"/>
    <x v="0"/>
    <s v="si"/>
  </r>
  <r>
    <x v="17"/>
    <s v="female"/>
    <s v="no"/>
    <n v="68"/>
    <n v="0"/>
    <x v="0"/>
    <n v="149.5"/>
    <n v="1"/>
    <x v="1"/>
    <s v="93"/>
    <x v="0"/>
    <n v="317"/>
    <n v="317"/>
    <n v="1"/>
    <x v="0"/>
    <s v="si"/>
  </r>
  <r>
    <x v="20"/>
    <s v="female"/>
    <s v="no"/>
    <n v="83"/>
    <n v="0"/>
    <x v="0"/>
    <s v="155"/>
    <n v="1"/>
    <x v="1"/>
    <s v="93"/>
    <x v="0"/>
    <n v="270"/>
    <n v="270"/>
    <n v="1"/>
    <x v="0"/>
    <s v="si"/>
  </r>
  <r>
    <x v="20"/>
    <s v="female"/>
    <s v="no"/>
    <n v="95"/>
    <n v="0"/>
    <x v="0"/>
    <n v="147.5"/>
    <n v="1"/>
    <x v="1"/>
    <s v="93"/>
    <x v="0"/>
    <n v="255"/>
    <n v="255"/>
    <n v="1"/>
    <x v="0"/>
    <s v="si"/>
  </r>
  <r>
    <x v="7"/>
    <s v="female"/>
    <s v="no"/>
    <n v="75"/>
    <n v="0"/>
    <x v="0"/>
    <s v="143"/>
    <n v="1"/>
    <x v="1"/>
    <s v="93"/>
    <x v="0"/>
    <n v="239"/>
    <n v="239"/>
    <n v="1"/>
    <x v="0"/>
    <s v="si"/>
  </r>
  <r>
    <x v="0"/>
    <s v="male"/>
    <s v="no"/>
    <n v="80"/>
    <n v="0"/>
    <x v="0"/>
    <s v="126"/>
    <n v="0"/>
    <x v="0"/>
    <s v="93"/>
    <x v="0"/>
    <n v="230"/>
    <n v="230"/>
    <n v="1"/>
    <x v="0"/>
    <s v="si"/>
  </r>
  <r>
    <x v="7"/>
    <s v="female"/>
    <s v="no"/>
    <n v="80"/>
    <n v="0"/>
    <x v="0"/>
    <s v="131"/>
    <n v="0"/>
    <x v="0"/>
    <s v="93"/>
    <x v="0"/>
    <n v="278"/>
    <n v="278"/>
    <n v="1"/>
    <x v="0"/>
    <s v="si"/>
  </r>
  <r>
    <x v="3"/>
    <s v="male"/>
    <s v="no"/>
    <n v="70"/>
    <n v="0"/>
    <x v="0"/>
    <s v="134"/>
    <n v="0"/>
    <x v="0"/>
    <s v="93"/>
    <x v="0"/>
    <n v="327"/>
    <n v="327"/>
    <n v="1"/>
    <x v="0"/>
    <s v="si"/>
  </r>
  <r>
    <x v="16"/>
    <s v="female"/>
    <s v="no"/>
    <n v="79"/>
    <n v="0"/>
    <x v="0"/>
    <n v="143.5"/>
    <n v="1"/>
    <x v="1"/>
    <s v="93"/>
    <x v="0"/>
    <n v="274"/>
    <n v="274"/>
    <n v="1"/>
    <x v="0"/>
    <s v="si"/>
  </r>
  <r>
    <x v="34"/>
    <s v="female"/>
    <s v="no"/>
    <n v="68"/>
    <n v="0"/>
    <x v="0"/>
    <s v="133"/>
    <n v="0"/>
    <x v="0"/>
    <s v="93"/>
    <x v="0"/>
    <n v="205"/>
    <n v="205"/>
    <n v="1"/>
    <x v="0"/>
    <s v="si"/>
  </r>
  <r>
    <x v="1"/>
    <s v="female"/>
    <s v="no"/>
    <n v="92"/>
    <n v="0"/>
    <x v="0"/>
    <s v="134"/>
    <n v="0"/>
    <x v="0"/>
    <s v="93"/>
    <x v="0"/>
    <n v="297"/>
    <n v="297"/>
    <n v="1"/>
    <x v="0"/>
    <s v="si"/>
  </r>
  <r>
    <x v="18"/>
    <s v="female"/>
    <s v="no"/>
    <n v="75"/>
    <n v="0"/>
    <x v="0"/>
    <s v="129"/>
    <n v="0"/>
    <x v="0"/>
    <s v="93"/>
    <x v="0"/>
    <n v="257"/>
    <n v="257"/>
    <n v="1"/>
    <x v="0"/>
    <s v="si"/>
  </r>
  <r>
    <x v="29"/>
    <s v="male"/>
    <s v="no"/>
    <n v="88"/>
    <n v="0"/>
    <x v="0"/>
    <n v="156.5"/>
    <n v="1"/>
    <x v="1"/>
    <s v="93"/>
    <x v="0"/>
    <n v="252"/>
    <n v="252"/>
    <n v="1"/>
    <x v="0"/>
    <s v="si"/>
  </r>
  <r>
    <x v="22"/>
    <s v="female"/>
    <s v="no"/>
    <n v="88"/>
    <n v="0"/>
    <x v="0"/>
    <s v="140"/>
    <n v="1"/>
    <x v="1"/>
    <s v="93"/>
    <x v="0"/>
    <n v="296"/>
    <n v="296"/>
    <n v="1"/>
    <x v="0"/>
    <s v="si"/>
  </r>
  <r>
    <x v="8"/>
    <s v="female"/>
    <s v="no"/>
    <n v="85"/>
    <n v="0"/>
    <x v="0"/>
    <s v="136"/>
    <n v="0"/>
    <x v="0"/>
    <s v="93"/>
    <x v="0"/>
    <n v="198"/>
    <n v="198"/>
    <n v="0"/>
    <x v="0"/>
    <s v="no"/>
  </r>
  <r>
    <x v="12"/>
    <s v="female"/>
    <s v="no"/>
    <n v="100"/>
    <n v="1"/>
    <x v="1"/>
    <s v="135"/>
    <n v="0"/>
    <x v="0"/>
    <s v="97"/>
    <x v="0"/>
    <n v="200"/>
    <n v="200"/>
    <n v="1"/>
    <x v="0"/>
    <s v="si"/>
  </r>
  <r>
    <x v="14"/>
    <s v="male"/>
    <s v="no"/>
    <n v="68"/>
    <n v="0"/>
    <x v="0"/>
    <s v="138"/>
    <n v="0"/>
    <x v="0"/>
    <s v="97"/>
    <x v="0"/>
    <n v="215"/>
    <n v="215"/>
    <n v="1"/>
    <x v="0"/>
    <s v="si"/>
  </r>
  <r>
    <x v="4"/>
    <s v="male"/>
    <s v="no"/>
    <n v="68"/>
    <n v="0"/>
    <x v="0"/>
    <s v="134"/>
    <n v="0"/>
    <x v="0"/>
    <s v="97"/>
    <x v="0"/>
    <n v="176"/>
    <n v="176"/>
    <n v="0"/>
    <x v="0"/>
    <s v="no"/>
  </r>
  <r>
    <x v="20"/>
    <s v="female"/>
    <s v="no"/>
    <n v="68"/>
    <n v="0"/>
    <x v="0"/>
    <s v="176"/>
    <n v="1"/>
    <x v="1"/>
    <s v="97"/>
    <x v="0"/>
    <n v="194"/>
    <n v="194"/>
    <n v="0"/>
    <x v="0"/>
    <s v="no"/>
  </r>
  <r>
    <x v="10"/>
    <s v="female"/>
    <s v="no"/>
    <n v="75"/>
    <n v="0"/>
    <x v="0"/>
    <s v="160"/>
    <n v="1"/>
    <x v="1"/>
    <s v="97"/>
    <x v="0"/>
    <n v="285"/>
    <n v="285"/>
    <n v="1"/>
    <x v="0"/>
    <s v="si"/>
  </r>
  <r>
    <x v="28"/>
    <s v="female"/>
    <s v="no"/>
    <n v="60"/>
    <n v="0"/>
    <x v="0"/>
    <n v="186.5"/>
    <n v="1"/>
    <x v="1"/>
    <s v="97"/>
    <x v="0"/>
    <n v="293"/>
    <n v="293"/>
    <n v="1"/>
    <x v="0"/>
    <s v="si"/>
  </r>
  <r>
    <x v="34"/>
    <s v="male"/>
    <s v="no"/>
    <n v="90"/>
    <n v="0"/>
    <x v="0"/>
    <s v="147"/>
    <n v="1"/>
    <x v="1"/>
    <s v="97"/>
    <x v="0"/>
    <n v="271"/>
    <n v="271"/>
    <n v="1"/>
    <x v="0"/>
    <s v="si"/>
  </r>
  <r>
    <x v="14"/>
    <s v="female"/>
    <s v="no"/>
    <n v="75"/>
    <n v="0"/>
    <x v="0"/>
    <s v="190"/>
    <n v="1"/>
    <x v="1"/>
    <s v="97"/>
    <x v="0"/>
    <n v="338"/>
    <n v="338"/>
    <n v="1"/>
    <x v="0"/>
    <s v="si"/>
  </r>
  <r>
    <x v="4"/>
    <s v="female"/>
    <s v="no"/>
    <n v="75"/>
    <n v="0"/>
    <x v="0"/>
    <s v="161"/>
    <n v="1"/>
    <x v="1"/>
    <s v="97"/>
    <x v="0"/>
    <n v="207"/>
    <n v="207"/>
    <n v="1"/>
    <x v="0"/>
    <s v="si"/>
  </r>
  <r>
    <x v="29"/>
    <s v="female"/>
    <s v="no"/>
    <n v="76"/>
    <n v="0"/>
    <x v="0"/>
    <n v="150.5"/>
    <n v="1"/>
    <x v="1"/>
    <s v="97"/>
    <x v="0"/>
    <n v="273"/>
    <n v="273"/>
    <n v="1"/>
    <x v="0"/>
    <s v="si"/>
  </r>
  <r>
    <x v="21"/>
    <s v="male"/>
    <s v="no"/>
    <n v="110"/>
    <n v="1"/>
    <x v="1"/>
    <s v="157"/>
    <n v="1"/>
    <x v="1"/>
    <s v="97"/>
    <x v="0"/>
    <n v="184"/>
    <n v="184"/>
    <n v="0"/>
    <x v="0"/>
    <s v="no"/>
  </r>
  <r>
    <x v="32"/>
    <s v="female"/>
    <s v="no"/>
    <n v="75"/>
    <n v="0"/>
    <x v="0"/>
    <s v="152"/>
    <n v="1"/>
    <x v="1"/>
    <s v="97"/>
    <x v="0"/>
    <n v="259"/>
    <n v="259"/>
    <n v="1"/>
    <x v="0"/>
    <s v="si"/>
  </r>
  <r>
    <x v="12"/>
    <s v="male"/>
    <s v="no"/>
    <n v="90"/>
    <n v="0"/>
    <x v="0"/>
    <s v="138"/>
    <n v="0"/>
    <x v="0"/>
    <s v="97"/>
    <x v="0"/>
    <n v="270"/>
    <n v="270"/>
    <n v="1"/>
    <x v="0"/>
    <s v="si"/>
  </r>
  <r>
    <x v="2"/>
    <s v="female"/>
    <s v="no"/>
    <n v="86"/>
    <n v="0"/>
    <x v="0"/>
    <s v="177"/>
    <n v="1"/>
    <x v="1"/>
    <s v="97"/>
    <x v="0"/>
    <n v="200"/>
    <n v="200"/>
    <n v="1"/>
    <x v="0"/>
    <s v="si"/>
  </r>
  <r>
    <x v="11"/>
    <s v="female"/>
    <s v="no"/>
    <n v="95"/>
    <n v="0"/>
    <x v="0"/>
    <s v="171"/>
    <n v="1"/>
    <x v="1"/>
    <s v="97"/>
    <x v="0"/>
    <n v="202"/>
    <n v="202"/>
    <n v="1"/>
    <x v="0"/>
    <s v="si"/>
  </r>
  <r>
    <x v="4"/>
    <s v="female"/>
    <s v="no"/>
    <n v="77"/>
    <n v="0"/>
    <x v="0"/>
    <n v="182.5"/>
    <n v="1"/>
    <x v="1"/>
    <s v="97"/>
    <x v="0"/>
    <n v="254"/>
    <n v="254"/>
    <n v="1"/>
    <x v="0"/>
    <s v="si"/>
  </r>
  <r>
    <x v="31"/>
    <s v="female"/>
    <s v="no"/>
    <n v="62"/>
    <n v="0"/>
    <x v="0"/>
    <s v="191"/>
    <n v="1"/>
    <x v="1"/>
    <s v="97"/>
    <x v="0"/>
    <n v="295"/>
    <n v="295"/>
    <n v="1"/>
    <x v="0"/>
    <s v="si"/>
  </r>
  <r>
    <x v="27"/>
    <s v="female"/>
    <s v="no"/>
    <n v="57"/>
    <n v="0"/>
    <x v="0"/>
    <n v="168.5"/>
    <n v="1"/>
    <x v="1"/>
    <s v="97"/>
    <x v="0"/>
    <n v="230"/>
    <n v="230"/>
    <n v="1"/>
    <x v="0"/>
    <s v="si"/>
  </r>
  <r>
    <x v="2"/>
    <s v="male"/>
    <s v="no"/>
    <n v="65"/>
    <n v="0"/>
    <x v="0"/>
    <s v="164"/>
    <n v="1"/>
    <x v="1"/>
    <s v="97"/>
    <x v="0"/>
    <n v="241"/>
    <n v="241"/>
    <n v="1"/>
    <x v="0"/>
    <s v="si"/>
  </r>
  <r>
    <x v="22"/>
    <s v="female"/>
    <s v="no"/>
    <n v="90"/>
    <n v="0"/>
    <x v="0"/>
    <s v="129"/>
    <n v="0"/>
    <x v="0"/>
    <s v="97"/>
    <x v="0"/>
    <n v="203"/>
    <n v="203"/>
    <n v="1"/>
    <x v="0"/>
    <s v="si"/>
  </r>
  <r>
    <x v="21"/>
    <s v="male"/>
    <s v="no"/>
    <n v="60"/>
    <n v="0"/>
    <x v="0"/>
    <s v="168"/>
    <n v="1"/>
    <x v="1"/>
    <s v="97"/>
    <x v="0"/>
    <n v="176"/>
    <n v="176"/>
    <n v="0"/>
    <x v="0"/>
    <s v="no"/>
  </r>
  <r>
    <x v="1"/>
    <s v="female"/>
    <s v="no"/>
    <n v="80"/>
    <n v="0"/>
    <x v="0"/>
    <s v="151"/>
    <n v="1"/>
    <x v="1"/>
    <s v="101"/>
    <x v="0"/>
    <n v="183"/>
    <n v="183"/>
    <n v="0"/>
    <x v="0"/>
    <s v="no"/>
  </r>
  <r>
    <x v="31"/>
    <s v="female"/>
    <s v="no"/>
    <n v="70"/>
    <n v="0"/>
    <x v="0"/>
    <s v="182"/>
    <n v="1"/>
    <x v="1"/>
    <s v="101"/>
    <x v="0"/>
    <n v="210"/>
    <n v="210"/>
    <n v="1"/>
    <x v="0"/>
    <s v="si"/>
  </r>
  <r>
    <x v="17"/>
    <s v="male"/>
    <s v="no"/>
    <n v="75"/>
    <n v="0"/>
    <x v="0"/>
    <s v="157"/>
    <n v="1"/>
    <x v="1"/>
    <s v="101"/>
    <x v="0"/>
    <n v="270"/>
    <n v="270"/>
    <n v="1"/>
    <x v="0"/>
    <s v="si"/>
  </r>
  <r>
    <x v="2"/>
    <s v="female"/>
    <s v="no"/>
    <n v="85"/>
    <n v="0"/>
    <x v="0"/>
    <s v="158"/>
    <n v="1"/>
    <x v="1"/>
    <s v="101"/>
    <x v="0"/>
    <n v="200"/>
    <n v="200"/>
    <n v="1"/>
    <x v="0"/>
    <s v="si"/>
  </r>
  <r>
    <x v="29"/>
    <s v="female"/>
    <s v="no"/>
    <n v="75"/>
    <n v="0"/>
    <x v="0"/>
    <s v="171"/>
    <n v="1"/>
    <x v="1"/>
    <s v="101"/>
    <x v="0"/>
    <n v="246"/>
    <n v="246"/>
    <n v="1"/>
    <x v="0"/>
    <s v="si"/>
  </r>
  <r>
    <x v="2"/>
    <s v="female"/>
    <s v="no"/>
    <n v="85"/>
    <n v="0"/>
    <x v="0"/>
    <s v="143"/>
    <n v="1"/>
    <x v="1"/>
    <s v="101"/>
    <x v="0"/>
    <n v="210"/>
    <n v="210"/>
    <n v="1"/>
    <x v="0"/>
    <s v="si"/>
  </r>
  <r>
    <x v="10"/>
    <s v="female"/>
    <s v="no"/>
    <n v="80"/>
    <n v="0"/>
    <x v="0"/>
    <s v="186"/>
    <n v="1"/>
    <x v="1"/>
    <s v="101"/>
    <x v="0"/>
    <n v="258"/>
    <n v="258"/>
    <n v="1"/>
    <x v="0"/>
    <s v="si"/>
  </r>
  <r>
    <x v="17"/>
    <s v="male"/>
    <s v="no"/>
    <n v="75"/>
    <n v="0"/>
    <x v="0"/>
    <s v="150"/>
    <n v="1"/>
    <x v="1"/>
    <s v="101"/>
    <x v="0"/>
    <n v="230"/>
    <n v="230"/>
    <n v="1"/>
    <x v="0"/>
    <s v="si"/>
  </r>
  <r>
    <x v="2"/>
    <s v="female"/>
    <s v="no"/>
    <n v="72"/>
    <n v="0"/>
    <x v="0"/>
    <s v="150"/>
    <n v="1"/>
    <x v="1"/>
    <s v="101"/>
    <x v="0"/>
    <n v="281"/>
    <n v="281"/>
    <n v="1"/>
    <x v="0"/>
    <s v="si"/>
  </r>
  <r>
    <x v="8"/>
    <s v="male"/>
    <s v="no"/>
    <n v="65"/>
    <n v="0"/>
    <x v="0"/>
    <s v="166"/>
    <n v="1"/>
    <x v="1"/>
    <s v="101"/>
    <x v="0"/>
    <n v="165"/>
    <n v="165"/>
    <n v="0"/>
    <x v="0"/>
    <s v="no"/>
  </r>
  <r>
    <x v="11"/>
    <s v="female"/>
    <s v="no"/>
    <n v="75"/>
    <n v="0"/>
    <x v="0"/>
    <s v="177"/>
    <n v="1"/>
    <x v="1"/>
    <s v="101"/>
    <x v="0"/>
    <n v="275"/>
    <n v="275"/>
    <n v="1"/>
    <x v="0"/>
    <s v="si"/>
  </r>
  <r>
    <x v="30"/>
    <s v="female"/>
    <s v="no"/>
    <n v="76"/>
    <n v="0"/>
    <x v="0"/>
    <s v="181"/>
    <n v="1"/>
    <x v="1"/>
    <s v="101"/>
    <x v="0"/>
    <n v="254"/>
    <n v="254"/>
    <n v="1"/>
    <x v="0"/>
    <s v="si"/>
  </r>
  <r>
    <x v="28"/>
    <s v="female"/>
    <s v="no"/>
    <n v="86"/>
    <n v="0"/>
    <x v="0"/>
    <s v="196"/>
    <n v="1"/>
    <x v="1"/>
    <s v="101"/>
    <x v="0"/>
    <n v="184"/>
    <n v="184"/>
    <n v="0"/>
    <x v="0"/>
    <s v="no"/>
  </r>
  <r>
    <x v="10"/>
    <s v="female"/>
    <s v="no"/>
    <n v="90"/>
    <n v="0"/>
    <x v="0"/>
    <s v="167"/>
    <n v="1"/>
    <x v="1"/>
    <s v="101"/>
    <x v="0"/>
    <n v="279"/>
    <n v="279"/>
    <n v="1"/>
    <x v="0"/>
    <s v="si"/>
  </r>
  <r>
    <x v="18"/>
    <s v="male"/>
    <s v="no"/>
    <n v="95"/>
    <n v="0"/>
    <x v="0"/>
    <s v="175"/>
    <n v="1"/>
    <x v="1"/>
    <s v="101"/>
    <x v="0"/>
    <n v="208"/>
    <n v="208"/>
    <n v="1"/>
    <x v="0"/>
    <s v="si"/>
  </r>
  <r>
    <x v="4"/>
    <s v="female"/>
    <s v="no"/>
    <n v="85"/>
    <n v="0"/>
    <x v="0"/>
    <s v="170"/>
    <n v="1"/>
    <x v="1"/>
    <s v="101"/>
    <x v="0"/>
    <n v="259"/>
    <n v="259"/>
    <n v="1"/>
    <x v="0"/>
    <s v="si"/>
  </r>
  <r>
    <x v="20"/>
    <s v="female"/>
    <s v="no"/>
    <n v="75"/>
    <n v="0"/>
    <x v="0"/>
    <s v="158"/>
    <n v="1"/>
    <x v="1"/>
    <s v="105"/>
    <x v="0"/>
    <n v="282"/>
    <n v="282"/>
    <n v="1"/>
    <x v="0"/>
    <s v="si"/>
  </r>
  <r>
    <x v="23"/>
    <s v="female"/>
    <s v="no"/>
    <n v="75"/>
    <n v="0"/>
    <x v="0"/>
    <n v="197.5"/>
    <n v="1"/>
    <x v="1"/>
    <s v="105"/>
    <x v="0"/>
    <n v="352"/>
    <n v="352"/>
    <n v="1"/>
    <x v="0"/>
    <s v="si"/>
  </r>
  <r>
    <x v="24"/>
    <s v="female"/>
    <s v="no"/>
    <n v="90"/>
    <n v="0"/>
    <x v="0"/>
    <s v="215"/>
    <n v="1"/>
    <x v="1"/>
    <s v="105"/>
    <x v="0"/>
    <n v="248"/>
    <n v="248"/>
    <n v="1"/>
    <x v="0"/>
    <s v="si"/>
  </r>
  <r>
    <x v="23"/>
    <s v="male"/>
    <s v="no"/>
    <n v="80"/>
    <n v="0"/>
    <x v="0"/>
    <s v="167"/>
    <n v="1"/>
    <x v="1"/>
    <s v="105"/>
    <x v="0"/>
    <n v="191"/>
    <n v="191"/>
    <n v="0"/>
    <x v="0"/>
    <s v="no"/>
  </r>
  <r>
    <x v="12"/>
    <s v="male"/>
    <s v="no"/>
    <n v="98"/>
    <n v="0"/>
    <x v="0"/>
    <s v="138"/>
    <n v="0"/>
    <x v="0"/>
    <s v="105"/>
    <x v="0"/>
    <n v="256"/>
    <n v="256"/>
    <n v="1"/>
    <x v="0"/>
    <s v="si"/>
  </r>
  <r>
    <x v="19"/>
    <s v="female"/>
    <s v="no"/>
    <n v="95"/>
    <n v="0"/>
    <x v="0"/>
    <n v="156.5"/>
    <n v="1"/>
    <x v="1"/>
    <s v="105"/>
    <x v="0"/>
    <n v="208"/>
    <n v="208"/>
    <n v="1"/>
    <x v="0"/>
    <s v="si"/>
  </r>
  <r>
    <x v="32"/>
    <s v="female"/>
    <s v="no"/>
    <n v="89"/>
    <n v="0"/>
    <x v="0"/>
    <s v="163"/>
    <n v="1"/>
    <x v="1"/>
    <s v="105"/>
    <x v="0"/>
    <n v="240"/>
    <n v="240"/>
    <n v="1"/>
    <x v="0"/>
    <s v="si"/>
  </r>
  <r>
    <x v="30"/>
    <s v="female"/>
    <s v="no"/>
    <n v="75"/>
    <n v="0"/>
    <x v="0"/>
    <n v="162.5"/>
    <n v="1"/>
    <x v="1"/>
    <s v="105"/>
    <x v="0"/>
    <n v="260"/>
    <n v="260"/>
    <n v="1"/>
    <x v="0"/>
    <s v="si"/>
  </r>
  <r>
    <x v="9"/>
    <s v="female"/>
    <s v="no"/>
    <n v="80"/>
    <n v="0"/>
    <x v="0"/>
    <s v="159"/>
    <n v="1"/>
    <x v="1"/>
    <s v="105"/>
    <x v="0"/>
    <n v="283"/>
    <n v="283"/>
    <n v="1"/>
    <x v="0"/>
    <s v="si"/>
  </r>
  <r>
    <x v="8"/>
    <s v="male"/>
    <s v="no"/>
    <n v="50"/>
    <n v="0"/>
    <x v="0"/>
    <s v="170"/>
    <n v="1"/>
    <x v="1"/>
    <s v="105"/>
    <x v="0"/>
    <n v="180"/>
    <n v="180"/>
    <n v="0"/>
    <x v="0"/>
    <s v="no"/>
  </r>
  <r>
    <x v="10"/>
    <s v="male"/>
    <s v="no"/>
    <n v="62"/>
    <n v="0"/>
    <x v="0"/>
    <s v="141"/>
    <n v="1"/>
    <x v="1"/>
    <s v="105"/>
    <x v="0"/>
    <n v="219"/>
    <n v="219"/>
    <n v="1"/>
    <x v="0"/>
    <s v="si"/>
  </r>
  <r>
    <x v="0"/>
    <s v="female"/>
    <s v="no"/>
    <n v="63"/>
    <n v="0"/>
    <x v="0"/>
    <s v="155"/>
    <n v="1"/>
    <x v="1"/>
    <s v="105"/>
    <x v="0"/>
    <n v="341"/>
    <n v="341"/>
    <n v="1"/>
    <x v="0"/>
    <s v="si"/>
  </r>
  <r>
    <x v="1"/>
    <s v="female"/>
    <s v="no"/>
    <n v="65"/>
    <n v="0"/>
    <x v="0"/>
    <s v="160"/>
    <n v="1"/>
    <x v="1"/>
    <s v="105"/>
    <x v="0"/>
    <n v="252"/>
    <n v="252"/>
    <n v="1"/>
    <x v="0"/>
    <s v="si"/>
  </r>
  <r>
    <x v="27"/>
    <s v="male"/>
    <s v="no"/>
    <n v="60"/>
    <n v="0"/>
    <x v="0"/>
    <s v="158"/>
    <n v="1"/>
    <x v="1"/>
    <s v="105"/>
    <x v="0"/>
    <n v="227"/>
    <n v="227"/>
    <n v="1"/>
    <x v="0"/>
    <s v="si"/>
  </r>
  <r>
    <x v="29"/>
    <s v="female"/>
    <s v="no"/>
    <n v="77"/>
    <n v="0"/>
    <x v="0"/>
    <s v="156"/>
    <n v="1"/>
    <x v="1"/>
    <s v="105"/>
    <x v="0"/>
    <n v="312"/>
    <n v="312"/>
    <n v="1"/>
    <x v="0"/>
    <s v="si"/>
  </r>
  <r>
    <x v="14"/>
    <s v="female"/>
    <s v="no"/>
    <n v="75"/>
    <n v="0"/>
    <x v="0"/>
    <s v="160"/>
    <n v="1"/>
    <x v="1"/>
    <s v="105"/>
    <x v="0"/>
    <n v="199"/>
    <n v="199"/>
    <n v="0"/>
    <x v="0"/>
    <s v="no"/>
  </r>
  <r>
    <x v="28"/>
    <s v="female"/>
    <s v="no"/>
    <n v="75"/>
    <n v="0"/>
    <x v="0"/>
    <s v="195"/>
    <n v="1"/>
    <x v="1"/>
    <s v="105"/>
    <x v="0"/>
    <n v="306"/>
    <n v="306"/>
    <n v="1"/>
    <x v="0"/>
    <s v="si"/>
  </r>
  <r>
    <x v="28"/>
    <s v="female"/>
    <s v="no"/>
    <n v="79"/>
    <n v="0"/>
    <x v="0"/>
    <s v="170"/>
    <n v="1"/>
    <x v="1"/>
    <s v="105"/>
    <x v="0"/>
    <n v="257"/>
    <n v="257"/>
    <n v="1"/>
    <x v="0"/>
    <s v="si"/>
  </r>
  <r>
    <x v="10"/>
    <s v="female"/>
    <s v="no"/>
    <n v="80"/>
    <n v="0"/>
    <x v="0"/>
    <s v="184"/>
    <n v="1"/>
    <x v="1"/>
    <s v="109"/>
    <x v="0"/>
    <n v="219"/>
    <n v="219"/>
    <n v="1"/>
    <x v="0"/>
    <s v="si"/>
  </r>
  <r>
    <x v="31"/>
    <s v="female"/>
    <s v="no"/>
    <n v="81"/>
    <n v="0"/>
    <x v="0"/>
    <s v="160"/>
    <n v="1"/>
    <x v="1"/>
    <s v="109"/>
    <x v="0"/>
    <n v="256"/>
    <n v="256"/>
    <n v="1"/>
    <x v="0"/>
    <s v="si"/>
  </r>
  <r>
    <x v="7"/>
    <s v="male"/>
    <s v="no"/>
    <n v="70"/>
    <n v="0"/>
    <x v="0"/>
    <n v="160.5"/>
    <n v="1"/>
    <x v="1"/>
    <s v="109"/>
    <x v="0"/>
    <n v="267"/>
    <n v="267"/>
    <n v="1"/>
    <x v="0"/>
    <s v="si"/>
  </r>
  <r>
    <x v="34"/>
    <s v="female"/>
    <s v="no"/>
    <n v="76"/>
    <n v="0"/>
    <x v="0"/>
    <n v="143.5"/>
    <n v="1"/>
    <x v="1"/>
    <s v="109"/>
    <x v="0"/>
    <n v="248"/>
    <n v="248"/>
    <n v="1"/>
    <x v="0"/>
    <s v="si"/>
  </r>
  <r>
    <x v="28"/>
    <s v="male"/>
    <s v="no"/>
    <n v="75"/>
    <n v="0"/>
    <x v="0"/>
    <s v="158"/>
    <n v="1"/>
    <x v="1"/>
    <s v="109"/>
    <x v="0"/>
    <n v="204"/>
    <n v="204"/>
    <n v="1"/>
    <x v="0"/>
    <s v="si"/>
  </r>
  <r>
    <x v="8"/>
    <s v="male"/>
    <s v="no"/>
    <n v="60"/>
    <n v="0"/>
    <x v="0"/>
    <s v="176"/>
    <n v="1"/>
    <x v="1"/>
    <s v="109"/>
    <x v="0"/>
    <n v="198"/>
    <n v="198"/>
    <n v="0"/>
    <x v="0"/>
    <s v="no"/>
  </r>
  <r>
    <x v="14"/>
    <s v="male"/>
    <s v="no"/>
    <n v="60"/>
    <n v="0"/>
    <x v="0"/>
    <n v="175.5"/>
    <n v="1"/>
    <x v="1"/>
    <s v="113"/>
    <x v="0"/>
    <n v="226"/>
    <n v="226"/>
    <n v="1"/>
    <x v="0"/>
    <s v="si"/>
  </r>
  <r>
    <x v="10"/>
    <s v="female"/>
    <s v="no"/>
    <n v="115"/>
    <n v="1"/>
    <x v="1"/>
    <s v="170"/>
    <n v="1"/>
    <x v="1"/>
    <s v="113"/>
    <x v="0"/>
    <n v="230"/>
    <n v="230"/>
    <n v="1"/>
    <x v="0"/>
    <s v="si"/>
  </r>
  <r>
    <x v="4"/>
    <s v="male"/>
    <s v="no"/>
    <n v="63"/>
    <n v="0"/>
    <x v="0"/>
    <n v="192.5"/>
    <n v="1"/>
    <x v="1"/>
    <s v="113"/>
    <x v="0"/>
    <n v="321"/>
    <n v="321"/>
    <n v="1"/>
    <x v="0"/>
    <s v="si"/>
  </r>
  <r>
    <x v="32"/>
    <s v="female"/>
    <s v="no"/>
    <n v="100"/>
    <n v="1"/>
    <x v="1"/>
    <s v="169"/>
    <n v="1"/>
    <x v="1"/>
    <s v="117"/>
    <x v="0"/>
    <n v="212"/>
    <n v="212"/>
    <n v="1"/>
    <x v="0"/>
    <s v="si"/>
  </r>
  <r>
    <x v="31"/>
    <s v="female"/>
    <s v="no"/>
    <n v="85"/>
    <n v="0"/>
    <x v="0"/>
    <s v="182"/>
    <n v="1"/>
    <x v="1"/>
    <s v="121"/>
    <x v="0"/>
    <n v="272"/>
    <n v="272"/>
    <n v="1"/>
    <x v="0"/>
    <s v="si"/>
  </r>
  <r>
    <x v="31"/>
    <s v="female"/>
    <s v="no"/>
    <n v="85"/>
    <n v="0"/>
    <x v="0"/>
    <s v="189"/>
    <n v="1"/>
    <x v="1"/>
    <s v="121"/>
    <x v="0"/>
    <n v="217"/>
    <n v="217"/>
    <n v="1"/>
    <x v="0"/>
    <s v="si"/>
  </r>
  <r>
    <x v="31"/>
    <s v="female"/>
    <s v="no"/>
    <n v="68"/>
    <n v="0"/>
    <x v="0"/>
    <s v="200"/>
    <n v="1"/>
    <x v="1"/>
    <s v="125"/>
    <x v="0"/>
    <n v="265"/>
    <n v="265"/>
    <n v="1"/>
    <x v="0"/>
    <s v="si"/>
  </r>
  <r>
    <x v="8"/>
    <s v="female"/>
    <s v="no"/>
    <n v="90"/>
    <n v="0"/>
    <x v="0"/>
    <s v="190"/>
    <n v="1"/>
    <x v="1"/>
    <s v="130"/>
    <x v="0"/>
    <n v="208"/>
    <n v="208"/>
    <n v="1"/>
    <x v="0"/>
    <s v="si"/>
  </r>
  <r>
    <x v="29"/>
    <s v="female"/>
    <s v="no"/>
    <n v="96"/>
    <n v="0"/>
    <x v="0"/>
    <s v="248"/>
    <n v="1"/>
    <x v="1"/>
    <s v="130"/>
    <x v="0"/>
    <n v="298"/>
    <n v="298"/>
    <n v="1"/>
    <x v="0"/>
    <s v="si"/>
  </r>
  <r>
    <x v="32"/>
    <s v="female"/>
    <s v="no"/>
    <n v="85"/>
    <n v="0"/>
    <x v="0"/>
    <s v="190"/>
    <n v="1"/>
    <x v="1"/>
    <s v="130"/>
    <x v="0"/>
    <n v="260"/>
    <n v="260"/>
    <n v="1"/>
    <x v="0"/>
    <s v="si"/>
  </r>
  <r>
    <x v="17"/>
    <s v="female"/>
    <s v="no"/>
    <n v="73"/>
    <n v="0"/>
    <x v="0"/>
    <n v="113.5"/>
    <n v="0"/>
    <x v="0"/>
    <s v="65.5"/>
    <x v="0"/>
    <n v="170"/>
    <n v="170"/>
    <n v="0"/>
    <x v="0"/>
    <s v="no"/>
  </r>
  <r>
    <x v="25"/>
    <s v="female"/>
    <s v="no"/>
    <n v="71"/>
    <n v="0"/>
    <x v="0"/>
    <n v="98.5"/>
    <n v="0"/>
    <x v="0"/>
    <s v="69.5"/>
    <x v="0"/>
    <n v="170"/>
    <n v="170"/>
    <n v="0"/>
    <x v="0"/>
    <s v="no"/>
  </r>
  <r>
    <x v="20"/>
    <s v="male"/>
    <s v="no"/>
    <n v="75"/>
    <n v="0"/>
    <x v="0"/>
    <s v="123"/>
    <n v="0"/>
    <x v="0"/>
    <s v="73.5"/>
    <x v="0"/>
    <n v="273"/>
    <n v="273"/>
    <n v="1"/>
    <x v="0"/>
    <s v="si"/>
  </r>
  <r>
    <x v="15"/>
    <s v="female"/>
    <s v="no"/>
    <n v="61"/>
    <n v="0"/>
    <x v="0"/>
    <s v="107"/>
    <n v="0"/>
    <x v="0"/>
    <s v="73.5"/>
    <x v="0"/>
    <n v="220"/>
    <n v="220"/>
    <n v="1"/>
    <x v="0"/>
    <s v="si"/>
  </r>
  <r>
    <x v="19"/>
    <s v="female"/>
    <s v="no"/>
    <n v="63"/>
    <n v="0"/>
    <x v="0"/>
    <n v="112.5"/>
    <n v="0"/>
    <x v="0"/>
    <s v="73.5"/>
    <x v="0"/>
    <n v="230"/>
    <n v="230"/>
    <n v="1"/>
    <x v="0"/>
    <s v="si"/>
  </r>
  <r>
    <x v="12"/>
    <s v="male"/>
    <s v="no"/>
    <n v="77"/>
    <n v="0"/>
    <x v="0"/>
    <n v="120.5"/>
    <n v="0"/>
    <x v="0"/>
    <s v="73.5"/>
    <x v="0"/>
    <n v="222"/>
    <n v="222"/>
    <n v="1"/>
    <x v="0"/>
    <s v="si"/>
  </r>
  <r>
    <x v="11"/>
    <s v="female"/>
    <s v="no"/>
    <n v="72"/>
    <n v="0"/>
    <x v="0"/>
    <n v="128.5"/>
    <n v="0"/>
    <x v="0"/>
    <s v="73.5"/>
    <x v="0"/>
    <n v="279"/>
    <n v="279"/>
    <n v="1"/>
    <x v="0"/>
    <s v="si"/>
  </r>
  <r>
    <x v="19"/>
    <s v="female"/>
    <s v="no"/>
    <n v="70"/>
    <n v="0"/>
    <x v="0"/>
    <n v="112.5"/>
    <n v="0"/>
    <x v="0"/>
    <s v="73.5"/>
    <x v="0"/>
    <n v="203"/>
    <n v="203"/>
    <n v="1"/>
    <x v="0"/>
    <s v="si"/>
  </r>
  <r>
    <x v="5"/>
    <s v="male"/>
    <s v="no"/>
    <n v="60"/>
    <n v="0"/>
    <x v="0"/>
    <n v="107.5"/>
    <n v="0"/>
    <x v="0"/>
    <s v="73.5"/>
    <x v="0"/>
    <n v="206"/>
    <n v="206"/>
    <n v="1"/>
    <x v="0"/>
    <s v="si"/>
  </r>
  <r>
    <x v="28"/>
    <s v="male"/>
    <s v="no"/>
    <n v="98"/>
    <n v="0"/>
    <x v="0"/>
    <s v="130"/>
    <n v="0"/>
    <x v="0"/>
    <s v="73.5"/>
    <x v="0"/>
    <n v="248"/>
    <n v="248"/>
    <n v="1"/>
    <x v="0"/>
    <s v="si"/>
  </r>
  <r>
    <x v="19"/>
    <s v="female"/>
    <s v="no"/>
    <n v="75"/>
    <n v="0"/>
    <x v="0"/>
    <s v="107"/>
    <n v="0"/>
    <x v="0"/>
    <s v="73.5"/>
    <x v="0"/>
    <n v="209"/>
    <n v="209"/>
    <n v="1"/>
    <x v="0"/>
    <s v="si"/>
  </r>
  <r>
    <x v="7"/>
    <s v="female"/>
    <s v="no"/>
    <n v="96"/>
    <n v="0"/>
    <x v="0"/>
    <s v="150"/>
    <n v="1"/>
    <x v="1"/>
    <s v="77.5"/>
    <x v="0"/>
    <n v="265"/>
    <n v="265"/>
    <n v="1"/>
    <x v="0"/>
    <s v="si"/>
  </r>
  <r>
    <x v="18"/>
    <s v="female"/>
    <s v="no"/>
    <n v="66"/>
    <n v="0"/>
    <x v="0"/>
    <n v="136.5"/>
    <n v="0"/>
    <x v="0"/>
    <s v="77.5"/>
    <x v="0"/>
    <n v="173"/>
    <n v="173"/>
    <n v="0"/>
    <x v="0"/>
    <s v="no"/>
  </r>
  <r>
    <x v="9"/>
    <s v="male"/>
    <s v="no"/>
    <n v="88"/>
    <n v="0"/>
    <x v="0"/>
    <n v="117.5"/>
    <n v="0"/>
    <x v="0"/>
    <s v="77.5"/>
    <x v="0"/>
    <n v="203"/>
    <n v="203"/>
    <n v="1"/>
    <x v="0"/>
    <s v="si"/>
  </r>
  <r>
    <x v="12"/>
    <s v="male"/>
    <s v="no"/>
    <n v="55"/>
    <n v="0"/>
    <x v="0"/>
    <n v="117.5"/>
    <n v="0"/>
    <x v="0"/>
    <s v="77.5"/>
    <x v="0"/>
    <n v="217"/>
    <n v="217"/>
    <n v="1"/>
    <x v="0"/>
    <s v="si"/>
  </r>
  <r>
    <x v="31"/>
    <s v="male"/>
    <s v="no"/>
    <n v="63"/>
    <n v="0"/>
    <x v="0"/>
    <s v="130"/>
    <n v="0"/>
    <x v="0"/>
    <s v="77.5"/>
    <x v="0"/>
    <n v="227"/>
    <n v="227"/>
    <n v="1"/>
    <x v="0"/>
    <s v="si"/>
  </r>
  <r>
    <x v="27"/>
    <s v="female"/>
    <s v="no"/>
    <n v="70"/>
    <n v="0"/>
    <x v="0"/>
    <n v="127.5"/>
    <n v="0"/>
    <x v="0"/>
    <s v="77.5"/>
    <x v="0"/>
    <n v="239"/>
    <n v="239"/>
    <n v="1"/>
    <x v="0"/>
    <s v="si"/>
  </r>
  <r>
    <x v="2"/>
    <s v="female"/>
    <s v="no"/>
    <n v="75"/>
    <n v="0"/>
    <x v="0"/>
    <n v="146.5"/>
    <n v="1"/>
    <x v="1"/>
    <s v="77.5"/>
    <x v="0"/>
    <n v="223"/>
    <n v="223"/>
    <n v="1"/>
    <x v="0"/>
    <s v="si"/>
  </r>
  <r>
    <x v="11"/>
    <s v="female"/>
    <s v="no"/>
    <n v="75"/>
    <n v="0"/>
    <x v="0"/>
    <s v="120"/>
    <n v="0"/>
    <x v="0"/>
    <s v="77.5"/>
    <x v="0"/>
    <n v="255"/>
    <n v="255"/>
    <n v="1"/>
    <x v="0"/>
    <s v="si"/>
  </r>
  <r>
    <x v="20"/>
    <s v="female"/>
    <s v="no"/>
    <n v="77"/>
    <n v="0"/>
    <x v="0"/>
    <s v="133"/>
    <n v="0"/>
    <x v="0"/>
    <s v="77.5"/>
    <x v="0"/>
    <n v="213"/>
    <n v="213"/>
    <n v="1"/>
    <x v="0"/>
    <s v="si"/>
  </r>
  <r>
    <x v="27"/>
    <s v="male"/>
    <s v="no"/>
    <n v="68"/>
    <n v="0"/>
    <x v="0"/>
    <n v="117.5"/>
    <n v="0"/>
    <x v="0"/>
    <s v="77.5"/>
    <x v="0"/>
    <n v="223"/>
    <n v="223"/>
    <n v="1"/>
    <x v="0"/>
    <s v="si"/>
  </r>
  <r>
    <x v="0"/>
    <s v="male"/>
    <s v="no"/>
    <n v="92"/>
    <n v="0"/>
    <x v="0"/>
    <n v="122.5"/>
    <n v="0"/>
    <x v="0"/>
    <s v="77.5"/>
    <x v="0"/>
    <n v="226"/>
    <n v="226"/>
    <n v="1"/>
    <x v="0"/>
    <s v="si"/>
  </r>
  <r>
    <x v="17"/>
    <s v="female"/>
    <s v="no"/>
    <n v="53"/>
    <n v="0"/>
    <x v="0"/>
    <n v="117.5"/>
    <n v="0"/>
    <x v="0"/>
    <s v="77.5"/>
    <x v="0"/>
    <n v="232"/>
    <n v="232"/>
    <n v="1"/>
    <x v="0"/>
    <s v="si"/>
  </r>
  <r>
    <x v="30"/>
    <s v="male"/>
    <s v="no"/>
    <n v="75"/>
    <n v="0"/>
    <x v="0"/>
    <s v="135"/>
    <n v="0"/>
    <x v="0"/>
    <s v="77.5"/>
    <x v="0"/>
    <n v="314"/>
    <n v="314"/>
    <n v="1"/>
    <x v="0"/>
    <s v="si"/>
  </r>
  <r>
    <x v="26"/>
    <s v="female"/>
    <s v="no"/>
    <n v="100"/>
    <n v="1"/>
    <x v="1"/>
    <n v="112.5"/>
    <n v="0"/>
    <x v="0"/>
    <s v="77.5"/>
    <x v="0"/>
    <n v="226"/>
    <n v="226"/>
    <n v="1"/>
    <x v="0"/>
    <s v="si"/>
  </r>
  <r>
    <x v="3"/>
    <s v="female"/>
    <s v="no"/>
    <n v="95"/>
    <n v="0"/>
    <x v="0"/>
    <s v="125"/>
    <n v="0"/>
    <x v="0"/>
    <s v="77.5"/>
    <x v="0"/>
    <n v="238"/>
    <n v="238"/>
    <n v="1"/>
    <x v="0"/>
    <s v="si"/>
  </r>
  <r>
    <x v="23"/>
    <s v="male"/>
    <s v="no"/>
    <n v="65"/>
    <n v="0"/>
    <x v="0"/>
    <n v="143.5"/>
    <n v="1"/>
    <x v="1"/>
    <s v="77.5"/>
    <x v="0"/>
    <n v="224"/>
    <n v="224"/>
    <n v="1"/>
    <x v="0"/>
    <s v="si"/>
  </r>
  <r>
    <x v="6"/>
    <s v="female"/>
    <s v="no"/>
    <n v="77"/>
    <n v="0"/>
    <x v="0"/>
    <s v="110"/>
    <n v="0"/>
    <x v="0"/>
    <s v="77.5"/>
    <x v="0"/>
    <n v="209"/>
    <n v="209"/>
    <n v="1"/>
    <x v="0"/>
    <s v="si"/>
  </r>
  <r>
    <x v="15"/>
    <s v="male"/>
    <s v="no"/>
    <n v="74"/>
    <n v="0"/>
    <x v="0"/>
    <n v="131.5"/>
    <n v="0"/>
    <x v="0"/>
    <s v="77.5"/>
    <x v="0"/>
    <n v="155"/>
    <n v="155"/>
    <n v="0"/>
    <x v="0"/>
    <s v="no"/>
  </r>
  <r>
    <x v="12"/>
    <s v="female"/>
    <s v="no"/>
    <n v="63"/>
    <n v="0"/>
    <x v="0"/>
    <n v="122.5"/>
    <n v="0"/>
    <x v="0"/>
    <s v="77.5"/>
    <x v="0"/>
    <n v="277"/>
    <n v="277"/>
    <n v="1"/>
    <x v="0"/>
    <s v="si"/>
  </r>
  <r>
    <x v="13"/>
    <s v="male"/>
    <s v="no"/>
    <n v="75"/>
    <n v="0"/>
    <x v="0"/>
    <n v="133.5"/>
    <n v="0"/>
    <x v="0"/>
    <s v="81.5"/>
    <x v="0"/>
    <n v="265"/>
    <n v="265"/>
    <n v="1"/>
    <x v="0"/>
    <s v="si"/>
  </r>
  <r>
    <x v="22"/>
    <s v="female"/>
    <s v="no"/>
    <n v="82"/>
    <n v="0"/>
    <x v="0"/>
    <n v="127.5"/>
    <n v="0"/>
    <x v="0"/>
    <s v="81.5"/>
    <x v="0"/>
    <n v="280"/>
    <n v="280"/>
    <n v="1"/>
    <x v="0"/>
    <s v="si"/>
  </r>
  <r>
    <x v="1"/>
    <s v="female"/>
    <s v="no"/>
    <n v="72"/>
    <n v="0"/>
    <x v="0"/>
    <s v="116"/>
    <n v="0"/>
    <x v="0"/>
    <s v="81.5"/>
    <x v="0"/>
    <n v="155"/>
    <n v="155"/>
    <n v="0"/>
    <x v="0"/>
    <s v="no"/>
  </r>
  <r>
    <x v="2"/>
    <s v="male"/>
    <s v="no"/>
    <n v="80"/>
    <n v="0"/>
    <x v="0"/>
    <s v="139"/>
    <n v="0"/>
    <x v="0"/>
    <s v="81.5"/>
    <x v="0"/>
    <n v="320"/>
    <n v="320"/>
    <n v="1"/>
    <x v="0"/>
    <s v="si"/>
  </r>
  <r>
    <x v="11"/>
    <s v="female"/>
    <s v="no"/>
    <n v="67"/>
    <n v="0"/>
    <x v="0"/>
    <s v="117"/>
    <n v="0"/>
    <x v="0"/>
    <s v="81.5"/>
    <x v="0"/>
    <n v="244"/>
    <n v="244"/>
    <n v="1"/>
    <x v="0"/>
    <s v="si"/>
  </r>
  <r>
    <x v="18"/>
    <s v="female"/>
    <s v="no"/>
    <n v="88"/>
    <n v="0"/>
    <x v="0"/>
    <s v="130"/>
    <n v="0"/>
    <x v="0"/>
    <s v="81.5"/>
    <x v="0"/>
    <n v="230"/>
    <n v="230"/>
    <n v="1"/>
    <x v="0"/>
    <s v="si"/>
  </r>
  <r>
    <x v="19"/>
    <s v="male"/>
    <s v="no"/>
    <n v="71"/>
    <n v="0"/>
    <x v="0"/>
    <s v="112"/>
    <n v="0"/>
    <x v="0"/>
    <s v="85.5"/>
    <x v="0"/>
    <n v="210"/>
    <n v="210"/>
    <n v="1"/>
    <x v="0"/>
    <s v="si"/>
  </r>
  <r>
    <x v="6"/>
    <s v="male"/>
    <s v="no"/>
    <n v="68"/>
    <n v="0"/>
    <x v="0"/>
    <n v="118.5"/>
    <n v="0"/>
    <x v="0"/>
    <s v="85.5"/>
    <x v="0"/>
    <n v="300"/>
    <n v="300"/>
    <n v="1"/>
    <x v="0"/>
    <s v="si"/>
  </r>
  <r>
    <x v="8"/>
    <s v="female"/>
    <s v="no"/>
    <n v="60"/>
    <n v="0"/>
    <x v="0"/>
    <n v="136.5"/>
    <n v="0"/>
    <x v="0"/>
    <s v="85.5"/>
    <x v="0"/>
    <n v="225"/>
    <n v="225"/>
    <n v="1"/>
    <x v="0"/>
    <s v="si"/>
  </r>
  <r>
    <x v="28"/>
    <s v="female"/>
    <s v="no"/>
    <n v="76"/>
    <n v="0"/>
    <x v="0"/>
    <s v="148"/>
    <n v="1"/>
    <x v="1"/>
    <s v="85.5"/>
    <x v="0"/>
    <n v="210"/>
    <n v="210"/>
    <n v="1"/>
    <x v="0"/>
    <s v="si"/>
  </r>
  <r>
    <x v="30"/>
    <s v="female"/>
    <s v="no"/>
    <n v="75"/>
    <n v="0"/>
    <x v="0"/>
    <n v="187.5"/>
    <n v="1"/>
    <x v="1"/>
    <s v="85.5"/>
    <x v="0"/>
    <n v="320"/>
    <n v="320"/>
    <n v="1"/>
    <x v="0"/>
    <s v="si"/>
  </r>
  <r>
    <x v="2"/>
    <s v="female"/>
    <s v="no"/>
    <n v="68"/>
    <n v="0"/>
    <x v="0"/>
    <s v="123"/>
    <n v="0"/>
    <x v="0"/>
    <s v="85.5"/>
    <x v="0"/>
    <n v="245"/>
    <n v="245"/>
    <n v="1"/>
    <x v="0"/>
    <s v="si"/>
  </r>
  <r>
    <x v="17"/>
    <s v="male"/>
    <s v="no"/>
    <n v="100"/>
    <n v="1"/>
    <x v="1"/>
    <n v="120.5"/>
    <n v="0"/>
    <x v="0"/>
    <s v="85.5"/>
    <x v="0"/>
    <n v="255"/>
    <n v="255"/>
    <n v="1"/>
    <x v="0"/>
    <s v="si"/>
  </r>
  <r>
    <x v="30"/>
    <s v="female"/>
    <s v="no"/>
    <n v="78"/>
    <n v="0"/>
    <x v="0"/>
    <n v="127.5"/>
    <n v="0"/>
    <x v="0"/>
    <s v="85.5"/>
    <x v="0"/>
    <n v="276"/>
    <n v="276"/>
    <n v="1"/>
    <x v="0"/>
    <s v="si"/>
  </r>
  <r>
    <x v="18"/>
    <s v="male"/>
    <s v="no"/>
    <n v="60"/>
    <n v="0"/>
    <x v="0"/>
    <s v="130"/>
    <n v="0"/>
    <x v="0"/>
    <s v="85.5"/>
    <x v="0"/>
    <n v="211"/>
    <n v="211"/>
    <n v="1"/>
    <x v="0"/>
    <s v="si"/>
  </r>
  <r>
    <x v="7"/>
    <s v="female"/>
    <s v="no"/>
    <n v="60"/>
    <n v="0"/>
    <x v="0"/>
    <s v="119"/>
    <n v="0"/>
    <x v="0"/>
    <s v="85.5"/>
    <x v="0"/>
    <n v="286"/>
    <n v="286"/>
    <n v="1"/>
    <x v="0"/>
    <s v="si"/>
  </r>
  <r>
    <x v="3"/>
    <s v="female"/>
    <s v="no"/>
    <n v="95"/>
    <n v="0"/>
    <x v="0"/>
    <s v="129"/>
    <n v="0"/>
    <x v="0"/>
    <s v="85.5"/>
    <x v="0"/>
    <n v="256"/>
    <n v="256"/>
    <n v="1"/>
    <x v="0"/>
    <s v="si"/>
  </r>
  <r>
    <x v="3"/>
    <s v="female"/>
    <s v="no"/>
    <n v="87"/>
    <n v="0"/>
    <x v="0"/>
    <s v="121"/>
    <n v="0"/>
    <x v="0"/>
    <s v="85.5"/>
    <x v="0"/>
    <n v="190"/>
    <n v="190"/>
    <n v="0"/>
    <x v="0"/>
    <s v="no"/>
  </r>
  <r>
    <x v="17"/>
    <s v="male"/>
    <s v="no"/>
    <n v="58"/>
    <n v="0"/>
    <x v="0"/>
    <s v="132"/>
    <n v="0"/>
    <x v="0"/>
    <s v="85.5"/>
    <x v="0"/>
    <n v="298"/>
    <n v="298"/>
    <n v="1"/>
    <x v="0"/>
    <s v="si"/>
  </r>
  <r>
    <x v="19"/>
    <s v="female"/>
    <s v="no"/>
    <n v="95"/>
    <n v="0"/>
    <x v="0"/>
    <s v="116"/>
    <n v="0"/>
    <x v="0"/>
    <s v="85.5"/>
    <x v="0"/>
    <n v="180"/>
    <n v="180"/>
    <n v="0"/>
    <x v="0"/>
    <s v="no"/>
  </r>
  <r>
    <x v="13"/>
    <s v="female"/>
    <s v="no"/>
    <n v="100"/>
    <n v="1"/>
    <x v="1"/>
    <n v="132.5"/>
    <n v="0"/>
    <x v="0"/>
    <s v="85.5"/>
    <x v="0"/>
    <n v="274"/>
    <n v="274"/>
    <n v="1"/>
    <x v="0"/>
    <s v="si"/>
  </r>
  <r>
    <x v="29"/>
    <s v="female"/>
    <s v="no"/>
    <n v="65"/>
    <n v="0"/>
    <x v="0"/>
    <s v="126"/>
    <n v="0"/>
    <x v="0"/>
    <s v="85.5"/>
    <x v="0"/>
    <n v="281"/>
    <n v="281"/>
    <n v="1"/>
    <x v="0"/>
    <s v="si"/>
  </r>
  <r>
    <x v="32"/>
    <s v="female"/>
    <s v="no"/>
    <n v="63"/>
    <n v="0"/>
    <x v="0"/>
    <s v="121"/>
    <n v="0"/>
    <x v="0"/>
    <s v="85.5"/>
    <x v="0"/>
    <n v="229"/>
    <n v="229"/>
    <n v="1"/>
    <x v="0"/>
    <s v="si"/>
  </r>
  <r>
    <x v="18"/>
    <s v="male"/>
    <s v="no"/>
    <n v="75"/>
    <n v="0"/>
    <x v="0"/>
    <s v="133"/>
    <n v="0"/>
    <x v="0"/>
    <s v="85.5"/>
    <x v="0"/>
    <n v="210"/>
    <n v="210"/>
    <n v="1"/>
    <x v="0"/>
    <s v="si"/>
  </r>
  <r>
    <x v="31"/>
    <s v="female"/>
    <s v="no"/>
    <n v="68"/>
    <n v="0"/>
    <x v="0"/>
    <n v="125.5"/>
    <n v="0"/>
    <x v="0"/>
    <s v="85.5"/>
    <x v="0"/>
    <n v="325"/>
    <n v="325"/>
    <n v="1"/>
    <x v="0"/>
    <s v="si"/>
  </r>
  <r>
    <x v="2"/>
    <s v="female"/>
    <s v="no"/>
    <n v="58"/>
    <n v="0"/>
    <x v="0"/>
    <n v="137.5"/>
    <n v="0"/>
    <x v="0"/>
    <s v="89.5"/>
    <x v="0"/>
    <n v="234"/>
    <n v="234"/>
    <n v="1"/>
    <x v="0"/>
    <s v="si"/>
  </r>
  <r>
    <x v="3"/>
    <s v="male"/>
    <s v="no"/>
    <n v="75"/>
    <n v="0"/>
    <x v="0"/>
    <s v="132"/>
    <n v="0"/>
    <x v="0"/>
    <s v="89.5"/>
    <x v="0"/>
    <n v="240"/>
    <n v="240"/>
    <n v="1"/>
    <x v="0"/>
    <s v="si"/>
  </r>
  <r>
    <x v="23"/>
    <s v="male"/>
    <s v="no"/>
    <n v="90"/>
    <n v="0"/>
    <x v="0"/>
    <s v="133"/>
    <n v="0"/>
    <x v="0"/>
    <s v="89.5"/>
    <x v="0"/>
    <n v="250"/>
    <n v="250"/>
    <n v="1"/>
    <x v="0"/>
    <s v="si"/>
  </r>
  <r>
    <x v="4"/>
    <s v="female"/>
    <s v="no"/>
    <n v="86"/>
    <n v="0"/>
    <x v="0"/>
    <s v="148"/>
    <n v="1"/>
    <x v="1"/>
    <s v="89.5"/>
    <x v="0"/>
    <n v="277"/>
    <n v="277"/>
    <n v="1"/>
    <x v="0"/>
    <s v="si"/>
  </r>
  <r>
    <x v="31"/>
    <s v="male"/>
    <s v="no"/>
    <n v="78"/>
    <n v="0"/>
    <x v="0"/>
    <n v="164.5"/>
    <n v="1"/>
    <x v="1"/>
    <s v="93.5"/>
    <x v="0"/>
    <n v="201"/>
    <n v="201"/>
    <n v="1"/>
    <x v="0"/>
    <s v="si"/>
  </r>
  <r>
    <x v="27"/>
    <s v="female"/>
    <s v="no"/>
    <n v="65"/>
    <n v="0"/>
    <x v="0"/>
    <n v="142.5"/>
    <n v="1"/>
    <x v="1"/>
    <s v="93.5"/>
    <x v="0"/>
    <n v="320"/>
    <n v="320"/>
    <n v="1"/>
    <x v="0"/>
    <s v="si"/>
  </r>
  <r>
    <x v="5"/>
    <s v="female"/>
    <s v="no"/>
    <n v="85"/>
    <n v="0"/>
    <x v="0"/>
    <s v="155"/>
    <n v="1"/>
    <x v="1"/>
    <s v="93.5"/>
    <x v="0"/>
    <n v="249"/>
    <n v="249"/>
    <n v="1"/>
    <x v="0"/>
    <s v="si"/>
  </r>
  <r>
    <x v="9"/>
    <s v="female"/>
    <s v="no"/>
    <n v="85"/>
    <n v="0"/>
    <x v="0"/>
    <n v="129.5"/>
    <n v="0"/>
    <x v="0"/>
    <s v="93.5"/>
    <x v="0"/>
    <n v="195"/>
    <n v="195"/>
    <n v="0"/>
    <x v="0"/>
    <s v="no"/>
  </r>
  <r>
    <x v="16"/>
    <s v="male"/>
    <s v="no"/>
    <n v="65"/>
    <n v="0"/>
    <x v="0"/>
    <n v="152.5"/>
    <n v="1"/>
    <x v="1"/>
    <s v="97.5"/>
    <x v="0"/>
    <m/>
    <s v="Desconocido"/>
    <n v="0"/>
    <x v="0"/>
    <s v="no"/>
  </r>
  <r>
    <x v="16"/>
    <s v="female"/>
    <s v="no"/>
    <n v="72"/>
    <n v="0"/>
    <x v="0"/>
    <n v="185.5"/>
    <n v="1"/>
    <x v="1"/>
    <s v="97.5"/>
    <x v="0"/>
    <n v="220"/>
    <n v="220"/>
    <n v="1"/>
    <x v="0"/>
    <s v="si"/>
  </r>
  <r>
    <x v="3"/>
    <s v="female"/>
    <s v="no"/>
    <n v="75"/>
    <n v="0"/>
    <x v="0"/>
    <n v="142.5"/>
    <n v="1"/>
    <x v="1"/>
    <s v="97.5"/>
    <x v="0"/>
    <n v="230"/>
    <n v="230"/>
    <n v="1"/>
    <x v="0"/>
    <s v="si"/>
  </r>
  <r>
    <x v="2"/>
    <s v="female"/>
    <s v="no"/>
    <n v="75"/>
    <n v="0"/>
    <x v="0"/>
    <s v="151"/>
    <n v="1"/>
    <x v="1"/>
    <s v="97.5"/>
    <x v="0"/>
    <n v="249"/>
    <n v="249"/>
    <n v="1"/>
    <x v="0"/>
    <s v="si"/>
  </r>
  <r>
    <x v="20"/>
    <s v="female"/>
    <s v="no"/>
    <n v="85"/>
    <n v="0"/>
    <x v="0"/>
    <s v="185"/>
    <n v="1"/>
    <x v="1"/>
    <s v="97.5"/>
    <x v="0"/>
    <n v="218"/>
    <n v="218"/>
    <n v="1"/>
    <x v="0"/>
    <s v="si"/>
  </r>
  <r>
    <x v="29"/>
    <s v="male"/>
    <s v="no"/>
    <n v="70"/>
    <n v="0"/>
    <x v="0"/>
    <s v="140"/>
    <n v="1"/>
    <x v="1"/>
    <s v="97.5"/>
    <x v="0"/>
    <n v="208"/>
    <n v="208"/>
    <n v="1"/>
    <x v="0"/>
    <s v="si"/>
  </r>
  <r>
    <x v="5"/>
    <s v="male"/>
    <s v="no"/>
    <n v="75"/>
    <n v="0"/>
    <x v="0"/>
    <s v="181"/>
    <n v="1"/>
    <x v="1"/>
    <s v="97.5"/>
    <x v="0"/>
    <n v="210"/>
    <n v="210"/>
    <n v="1"/>
    <x v="0"/>
    <s v="si"/>
  </r>
  <r>
    <x v="23"/>
    <s v="male"/>
    <s v="no"/>
    <n v="63"/>
    <n v="0"/>
    <x v="0"/>
    <s v="135"/>
    <n v="0"/>
    <x v="0"/>
    <s v="97.5"/>
    <x v="0"/>
    <n v="173"/>
    <n v="173"/>
    <n v="0"/>
    <x v="0"/>
    <s v="no"/>
  </r>
  <r>
    <x v="29"/>
    <s v="female"/>
    <s v="no"/>
    <n v="76"/>
    <n v="0"/>
    <x v="0"/>
    <s v="162"/>
    <n v="1"/>
    <x v="1"/>
    <s v="97.5"/>
    <x v="0"/>
    <n v="258"/>
    <n v="258"/>
    <n v="1"/>
    <x v="0"/>
    <s v="si"/>
  </r>
  <r>
    <x v="34"/>
    <s v="male"/>
    <s v="no"/>
    <n v="66"/>
    <n v="0"/>
    <x v="0"/>
    <n v="146.5"/>
    <n v="1"/>
    <x v="1"/>
    <s v="97.5"/>
    <x v="0"/>
    <n v="283"/>
    <n v="283"/>
    <n v="1"/>
    <x v="0"/>
    <s v="si"/>
  </r>
  <r>
    <x v="29"/>
    <s v="male"/>
    <s v="no"/>
    <n v="85"/>
    <n v="0"/>
    <x v="0"/>
    <s v="135"/>
    <n v="0"/>
    <x v="0"/>
    <s v="97.5"/>
    <x v="0"/>
    <n v="241"/>
    <n v="241"/>
    <n v="1"/>
    <x v="0"/>
    <s v="si"/>
  </r>
  <r>
    <x v="9"/>
    <s v="female"/>
    <s v="no"/>
    <n v="60"/>
    <n v="0"/>
    <x v="0"/>
    <n v="137.5"/>
    <n v="0"/>
    <x v="0"/>
    <s v="101.5"/>
    <x v="0"/>
    <n v="220"/>
    <n v="220"/>
    <n v="1"/>
    <x v="0"/>
    <s v="si"/>
  </r>
  <r>
    <x v="11"/>
    <s v="female"/>
    <s v="no"/>
    <n v="74"/>
    <n v="0"/>
    <x v="0"/>
    <s v="174"/>
    <n v="1"/>
    <x v="1"/>
    <s v="101.5"/>
    <x v="0"/>
    <n v="249"/>
    <n v="249"/>
    <n v="1"/>
    <x v="0"/>
    <s v="si"/>
  </r>
  <r>
    <x v="31"/>
    <s v="female"/>
    <s v="no"/>
    <n v="80"/>
    <n v="0"/>
    <x v="0"/>
    <n v="174.5"/>
    <n v="1"/>
    <x v="1"/>
    <s v="101.5"/>
    <x v="0"/>
    <n v="270"/>
    <n v="270"/>
    <n v="1"/>
    <x v="0"/>
    <s v="si"/>
  </r>
  <r>
    <x v="0"/>
    <s v="female"/>
    <s v="no"/>
    <n v="91"/>
    <n v="0"/>
    <x v="0"/>
    <n v="171.5"/>
    <n v="1"/>
    <x v="1"/>
    <s v="105.5"/>
    <x v="0"/>
    <n v="237"/>
    <n v="237"/>
    <n v="1"/>
    <x v="0"/>
    <s v="si"/>
  </r>
  <r>
    <x v="8"/>
    <s v="female"/>
    <s v="no"/>
    <n v="73"/>
    <n v="0"/>
    <x v="0"/>
    <s v="165"/>
    <n v="1"/>
    <x v="1"/>
    <s v="105.5"/>
    <x v="0"/>
    <n v="279"/>
    <n v="279"/>
    <n v="1"/>
    <x v="0"/>
    <s v="si"/>
  </r>
  <r>
    <x v="2"/>
    <s v="female"/>
    <s v="no"/>
    <n v="87"/>
    <n v="0"/>
    <x v="0"/>
    <n v="85.5"/>
    <n v="0"/>
    <x v="0"/>
    <s v="51"/>
    <x v="0"/>
    <n v="260"/>
    <n v="260"/>
    <n v="1"/>
    <x v="0"/>
    <s v="si"/>
  </r>
  <r>
    <x v="15"/>
    <s v="female"/>
    <s v="no"/>
    <n v="85"/>
    <n v="0"/>
    <x v="0"/>
    <s v="105"/>
    <n v="0"/>
    <x v="0"/>
    <s v="57"/>
    <x v="0"/>
    <n v="186"/>
    <n v="186"/>
    <n v="0"/>
    <x v="0"/>
    <s v="no"/>
  </r>
  <r>
    <x v="23"/>
    <s v="female"/>
    <s v="no"/>
    <n v="90"/>
    <n v="0"/>
    <x v="0"/>
    <n v="95.5"/>
    <n v="0"/>
    <x v="0"/>
    <s v="59"/>
    <x v="0"/>
    <n v="260"/>
    <n v="260"/>
    <n v="1"/>
    <x v="0"/>
    <s v="si"/>
  </r>
  <r>
    <x v="13"/>
    <s v="male"/>
    <s v="no"/>
    <n v="70"/>
    <n v="0"/>
    <x v="0"/>
    <s v="173"/>
    <n v="1"/>
    <x v="1"/>
    <s v="59"/>
    <x v="0"/>
    <n v="175"/>
    <n v="175"/>
    <n v="0"/>
    <x v="0"/>
    <s v="no"/>
  </r>
  <r>
    <x v="32"/>
    <s v="male"/>
    <s v="no"/>
    <n v="57"/>
    <n v="0"/>
    <x v="0"/>
    <s v="132"/>
    <n v="0"/>
    <x v="0"/>
    <s v="59"/>
    <x v="0"/>
    <n v="227"/>
    <n v="227"/>
    <n v="1"/>
    <x v="0"/>
    <s v="si"/>
  </r>
  <r>
    <x v="31"/>
    <s v="female"/>
    <s v="no"/>
    <n v="72"/>
    <n v="0"/>
    <x v="0"/>
    <s v="102"/>
    <n v="0"/>
    <x v="0"/>
    <s v="59"/>
    <x v="0"/>
    <n v="219"/>
    <n v="219"/>
    <n v="1"/>
    <x v="0"/>
    <s v="si"/>
  </r>
  <r>
    <x v="24"/>
    <s v="female"/>
    <s v="no"/>
    <n v="63"/>
    <n v="0"/>
    <x v="0"/>
    <s v="101"/>
    <n v="0"/>
    <x v="0"/>
    <s v="59"/>
    <x v="0"/>
    <n v="281"/>
    <n v="281"/>
    <n v="1"/>
    <x v="0"/>
    <s v="si"/>
  </r>
  <r>
    <x v="6"/>
    <s v="female"/>
    <s v="no"/>
    <n v="70"/>
    <n v="0"/>
    <x v="0"/>
    <s v="99"/>
    <n v="0"/>
    <x v="0"/>
    <s v="59"/>
    <x v="0"/>
    <n v="185"/>
    <n v="185"/>
    <n v="0"/>
    <x v="0"/>
    <s v="no"/>
  </r>
  <r>
    <x v="13"/>
    <s v="female"/>
    <s v="no"/>
    <n v="80"/>
    <n v="0"/>
    <x v="0"/>
    <s v="107"/>
    <n v="0"/>
    <x v="0"/>
    <s v="61"/>
    <x v="0"/>
    <n v="197"/>
    <n v="197"/>
    <n v="0"/>
    <x v="0"/>
    <s v="no"/>
  </r>
  <r>
    <x v="20"/>
    <s v="male"/>
    <s v="no"/>
    <n v="68"/>
    <n v="0"/>
    <x v="0"/>
    <s v="129"/>
    <n v="0"/>
    <x v="0"/>
    <s v="61"/>
    <x v="0"/>
    <n v="217"/>
    <n v="217"/>
    <n v="1"/>
    <x v="0"/>
    <s v="si"/>
  </r>
  <r>
    <x v="10"/>
    <s v="female"/>
    <s v="no"/>
    <n v="80"/>
    <n v="0"/>
    <x v="0"/>
    <s v="115"/>
    <n v="0"/>
    <x v="0"/>
    <s v="61"/>
    <x v="0"/>
    <n v="246"/>
    <n v="246"/>
    <n v="1"/>
    <x v="0"/>
    <s v="si"/>
  </r>
  <r>
    <x v="14"/>
    <s v="female"/>
    <s v="no"/>
    <n v="79"/>
    <n v="0"/>
    <x v="0"/>
    <s v="113"/>
    <n v="0"/>
    <x v="0"/>
    <s v="61"/>
    <x v="0"/>
    <n v="254"/>
    <n v="254"/>
    <n v="1"/>
    <x v="0"/>
    <s v="si"/>
  </r>
  <r>
    <x v="20"/>
    <s v="male"/>
    <s v="no"/>
    <n v="70"/>
    <n v="0"/>
    <x v="0"/>
    <s v="102"/>
    <n v="0"/>
    <x v="0"/>
    <s v="61"/>
    <x v="0"/>
    <n v="227"/>
    <n v="227"/>
    <n v="1"/>
    <x v="0"/>
    <s v="si"/>
  </r>
  <r>
    <x v="7"/>
    <s v="female"/>
    <s v="no"/>
    <n v="65"/>
    <n v="0"/>
    <x v="0"/>
    <s v="96"/>
    <n v="0"/>
    <x v="0"/>
    <s v="63"/>
    <x v="0"/>
    <n v="208"/>
    <n v="208"/>
    <n v="1"/>
    <x v="0"/>
    <s v="si"/>
  </r>
  <r>
    <x v="13"/>
    <s v="female"/>
    <s v="no"/>
    <n v="83"/>
    <n v="0"/>
    <x v="0"/>
    <s v="97"/>
    <n v="0"/>
    <x v="0"/>
    <s v="63"/>
    <x v="0"/>
    <n v="205"/>
    <n v="205"/>
    <n v="1"/>
    <x v="0"/>
    <s v="si"/>
  </r>
  <r>
    <x v="29"/>
    <s v="male"/>
    <s v="no"/>
    <n v="75"/>
    <n v="0"/>
    <x v="0"/>
    <s v="111"/>
    <n v="0"/>
    <x v="0"/>
    <s v="63"/>
    <x v="0"/>
    <n v="275"/>
    <n v="275"/>
    <n v="1"/>
    <x v="0"/>
    <s v="si"/>
  </r>
  <r>
    <x v="9"/>
    <s v="female"/>
    <s v="no"/>
    <n v="60"/>
    <n v="0"/>
    <x v="0"/>
    <s v="112"/>
    <n v="0"/>
    <x v="0"/>
    <s v="63"/>
    <x v="0"/>
    <n v="164"/>
    <n v="164"/>
    <n v="0"/>
    <x v="0"/>
    <s v="no"/>
  </r>
  <r>
    <x v="28"/>
    <s v="female"/>
    <s v="no"/>
    <n v="70"/>
    <n v="0"/>
    <x v="0"/>
    <s v="193"/>
    <n v="1"/>
    <x v="1"/>
    <s v="63"/>
    <x v="0"/>
    <n v="293"/>
    <n v="293"/>
    <n v="1"/>
    <x v="0"/>
    <s v="si"/>
  </r>
  <r>
    <x v="27"/>
    <s v="male"/>
    <s v="no"/>
    <n v="90"/>
    <n v="0"/>
    <x v="0"/>
    <s v="112"/>
    <n v="0"/>
    <x v="0"/>
    <s v="66"/>
    <x v="0"/>
    <n v="216"/>
    <n v="216"/>
    <n v="1"/>
    <x v="0"/>
    <s v="si"/>
  </r>
  <r>
    <x v="14"/>
    <s v="male"/>
    <s v="no"/>
    <n v="60"/>
    <n v="0"/>
    <x v="0"/>
    <s v="107"/>
    <n v="0"/>
    <x v="0"/>
    <s v="66"/>
    <x v="0"/>
    <n v="252"/>
    <n v="252"/>
    <n v="1"/>
    <x v="0"/>
    <s v="si"/>
  </r>
  <r>
    <x v="26"/>
    <s v="female"/>
    <s v="no"/>
    <n v="78"/>
    <n v="0"/>
    <x v="0"/>
    <s v="108"/>
    <n v="0"/>
    <x v="0"/>
    <s v="66"/>
    <x v="0"/>
    <n v="189"/>
    <n v="189"/>
    <n v="0"/>
    <x v="0"/>
    <s v="no"/>
  </r>
  <r>
    <x v="33"/>
    <s v="male"/>
    <s v="no"/>
    <n v="75"/>
    <n v="0"/>
    <x v="0"/>
    <s v="108"/>
    <n v="0"/>
    <x v="0"/>
    <s v="66"/>
    <x v="0"/>
    <n v="233"/>
    <n v="233"/>
    <n v="1"/>
    <x v="0"/>
    <s v="si"/>
  </r>
  <r>
    <x v="9"/>
    <s v="male"/>
    <s v="no"/>
    <n v="90"/>
    <n v="0"/>
    <x v="0"/>
    <s v="108"/>
    <n v="0"/>
    <x v="0"/>
    <s v="66"/>
    <x v="0"/>
    <n v="224"/>
    <n v="224"/>
    <n v="1"/>
    <x v="0"/>
    <s v="si"/>
  </r>
  <r>
    <x v="30"/>
    <s v="male"/>
    <s v="no"/>
    <n v="44"/>
    <n v="0"/>
    <x v="0"/>
    <n v="100.5"/>
    <n v="0"/>
    <x v="0"/>
    <s v="66"/>
    <x v="0"/>
    <n v="229"/>
    <n v="229"/>
    <n v="1"/>
    <x v="0"/>
    <s v="si"/>
  </r>
  <r>
    <x v="1"/>
    <s v="female"/>
    <s v="no"/>
    <n v="66"/>
    <n v="0"/>
    <x v="0"/>
    <s v="116"/>
    <n v="0"/>
    <x v="0"/>
    <s v="66"/>
    <x v="0"/>
    <n v="262"/>
    <n v="262"/>
    <n v="1"/>
    <x v="0"/>
    <s v="si"/>
  </r>
  <r>
    <x v="28"/>
    <s v="female"/>
    <s v="no"/>
    <n v="55"/>
    <n v="0"/>
    <x v="0"/>
    <s v="126"/>
    <n v="0"/>
    <x v="0"/>
    <s v="66"/>
    <x v="0"/>
    <n v="232"/>
    <n v="232"/>
    <n v="1"/>
    <x v="0"/>
    <s v="si"/>
  </r>
  <r>
    <x v="19"/>
    <s v="male"/>
    <s v="no"/>
    <n v="74"/>
    <n v="0"/>
    <x v="0"/>
    <s v="121"/>
    <n v="0"/>
    <x v="0"/>
    <s v="66"/>
    <x v="0"/>
    <n v="219"/>
    <n v="219"/>
    <n v="1"/>
    <x v="0"/>
    <s v="si"/>
  </r>
  <r>
    <x v="6"/>
    <s v="female"/>
    <s v="no"/>
    <n v="70"/>
    <n v="0"/>
    <x v="0"/>
    <s v="104"/>
    <n v="0"/>
    <x v="0"/>
    <s v="66"/>
    <x v="0"/>
    <n v="169"/>
    <n v="169"/>
    <n v="0"/>
    <x v="0"/>
    <s v="no"/>
  </r>
  <r>
    <x v="5"/>
    <s v="female"/>
    <s v="no"/>
    <n v="67"/>
    <n v="0"/>
    <x v="0"/>
    <n v="110.5"/>
    <n v="0"/>
    <x v="0"/>
    <s v="66"/>
    <x v="0"/>
    <n v="240"/>
    <n v="240"/>
    <n v="1"/>
    <x v="0"/>
    <s v="si"/>
  </r>
  <r>
    <x v="0"/>
    <s v="female"/>
    <s v="no"/>
    <n v="85"/>
    <n v="0"/>
    <x v="0"/>
    <s v="103"/>
    <n v="0"/>
    <x v="0"/>
    <s v="66"/>
    <x v="0"/>
    <n v="241"/>
    <n v="241"/>
    <n v="1"/>
    <x v="0"/>
    <s v="si"/>
  </r>
  <r>
    <x v="34"/>
    <s v="female"/>
    <s v="no"/>
    <n v="70"/>
    <n v="0"/>
    <x v="0"/>
    <n v="102.5"/>
    <n v="0"/>
    <x v="0"/>
    <s v="66"/>
    <x v="0"/>
    <n v="231"/>
    <n v="231"/>
    <n v="1"/>
    <x v="0"/>
    <s v="si"/>
  </r>
  <r>
    <x v="27"/>
    <s v="male"/>
    <s v="no"/>
    <n v="63"/>
    <n v="0"/>
    <x v="0"/>
    <s v="98"/>
    <n v="0"/>
    <x v="0"/>
    <s v="66"/>
    <x v="0"/>
    <n v="154"/>
    <n v="154"/>
    <n v="0"/>
    <x v="0"/>
    <s v="no"/>
  </r>
  <r>
    <x v="28"/>
    <s v="female"/>
    <s v="no"/>
    <n v="70"/>
    <n v="0"/>
    <x v="0"/>
    <s v="123"/>
    <n v="0"/>
    <x v="0"/>
    <s v="66"/>
    <x v="0"/>
    <n v="238"/>
    <n v="238"/>
    <n v="1"/>
    <x v="0"/>
    <s v="si"/>
  </r>
  <r>
    <x v="9"/>
    <s v="male"/>
    <s v="no"/>
    <n v="80"/>
    <n v="0"/>
    <x v="0"/>
    <s v="106"/>
    <n v="0"/>
    <x v="0"/>
    <s v="70"/>
    <x v="0"/>
    <n v="195"/>
    <n v="195"/>
    <n v="0"/>
    <x v="0"/>
    <s v="no"/>
  </r>
  <r>
    <x v="31"/>
    <s v="male"/>
    <s v="no"/>
    <n v="55"/>
    <n v="0"/>
    <x v="0"/>
    <s v="124"/>
    <n v="0"/>
    <x v="0"/>
    <s v="70"/>
    <x v="0"/>
    <n v="246"/>
    <n v="246"/>
    <n v="1"/>
    <x v="0"/>
    <s v="si"/>
  </r>
  <r>
    <x v="11"/>
    <s v="female"/>
    <s v="no"/>
    <n v="60"/>
    <n v="0"/>
    <x v="0"/>
    <s v="96"/>
    <n v="0"/>
    <x v="0"/>
    <s v="70"/>
    <x v="0"/>
    <n v="196"/>
    <n v="196"/>
    <n v="0"/>
    <x v="0"/>
    <s v="no"/>
  </r>
  <r>
    <x v="23"/>
    <s v="female"/>
    <s v="no"/>
    <n v="65"/>
    <n v="0"/>
    <x v="0"/>
    <s v="130"/>
    <n v="0"/>
    <x v="0"/>
    <s v="70"/>
    <x v="0"/>
    <n v="242"/>
    <n v="242"/>
    <n v="1"/>
    <x v="0"/>
    <s v="si"/>
  </r>
  <r>
    <x v="30"/>
    <s v="female"/>
    <s v="no"/>
    <n v="80"/>
    <n v="0"/>
    <x v="0"/>
    <s v="129"/>
    <n v="0"/>
    <x v="0"/>
    <s v="70"/>
    <x v="0"/>
    <n v="310"/>
    <n v="310"/>
    <n v="1"/>
    <x v="0"/>
    <s v="si"/>
  </r>
  <r>
    <x v="9"/>
    <s v="female"/>
    <s v="no"/>
    <n v="72"/>
    <n v="0"/>
    <x v="0"/>
    <s v="109"/>
    <n v="0"/>
    <x v="0"/>
    <s v="70"/>
    <x v="0"/>
    <n v="182"/>
    <n v="182"/>
    <n v="0"/>
    <x v="0"/>
    <s v="no"/>
  </r>
  <r>
    <x v="22"/>
    <s v="female"/>
    <s v="no"/>
    <n v="75"/>
    <n v="0"/>
    <x v="0"/>
    <s v="109"/>
    <n v="0"/>
    <x v="0"/>
    <s v="70"/>
    <x v="0"/>
    <n v="268"/>
    <n v="268"/>
    <n v="1"/>
    <x v="0"/>
    <s v="si"/>
  </r>
  <r>
    <x v="23"/>
    <s v="female"/>
    <s v="no"/>
    <n v="75"/>
    <n v="0"/>
    <x v="0"/>
    <s v="127"/>
    <n v="0"/>
    <x v="0"/>
    <s v="70"/>
    <x v="0"/>
    <n v="328"/>
    <n v="328"/>
    <n v="1"/>
    <x v="0"/>
    <s v="si"/>
  </r>
  <r>
    <x v="9"/>
    <s v="female"/>
    <s v="no"/>
    <n v="80"/>
    <n v="0"/>
    <x v="0"/>
    <s v="105"/>
    <n v="0"/>
    <x v="0"/>
    <s v="70"/>
    <x v="0"/>
    <n v="195"/>
    <n v="195"/>
    <n v="0"/>
    <x v="0"/>
    <s v="no"/>
  </r>
  <r>
    <x v="2"/>
    <s v="female"/>
    <s v="no"/>
    <n v="63"/>
    <n v="0"/>
    <x v="0"/>
    <s v="120"/>
    <n v="0"/>
    <x v="0"/>
    <s v="70"/>
    <x v="0"/>
    <n v="326"/>
    <n v="326"/>
    <n v="1"/>
    <x v="0"/>
    <s v="si"/>
  </r>
  <r>
    <x v="20"/>
    <s v="male"/>
    <s v="no"/>
    <n v="65"/>
    <n v="0"/>
    <x v="0"/>
    <s v="110"/>
    <n v="0"/>
    <x v="0"/>
    <s v="70"/>
    <x v="0"/>
    <n v="239"/>
    <n v="239"/>
    <n v="1"/>
    <x v="0"/>
    <s v="si"/>
  </r>
  <r>
    <x v="16"/>
    <s v="female"/>
    <s v="no"/>
    <n v="76"/>
    <n v="0"/>
    <x v="0"/>
    <s v="124"/>
    <n v="0"/>
    <x v="0"/>
    <s v="70"/>
    <x v="0"/>
    <n v="276"/>
    <n v="276"/>
    <n v="1"/>
    <x v="0"/>
    <s v="si"/>
  </r>
  <r>
    <x v="0"/>
    <s v="female"/>
    <s v="no"/>
    <n v="92"/>
    <n v="0"/>
    <x v="0"/>
    <s v="127"/>
    <n v="0"/>
    <x v="0"/>
    <s v="70"/>
    <x v="0"/>
    <n v="279"/>
    <n v="279"/>
    <n v="1"/>
    <x v="0"/>
    <s v="si"/>
  </r>
  <r>
    <x v="21"/>
    <s v="male"/>
    <s v="no"/>
    <n v="70"/>
    <n v="0"/>
    <x v="0"/>
    <s v="124"/>
    <n v="0"/>
    <x v="0"/>
    <s v="70"/>
    <x v="0"/>
    <n v="230"/>
    <n v="230"/>
    <n v="1"/>
    <x v="0"/>
    <s v="si"/>
  </r>
  <r>
    <x v="1"/>
    <s v="female"/>
    <s v="no"/>
    <n v="80"/>
    <n v="0"/>
    <x v="0"/>
    <s v="110"/>
    <n v="0"/>
    <x v="0"/>
    <s v="70"/>
    <x v="0"/>
    <n v="218"/>
    <n v="218"/>
    <n v="1"/>
    <x v="0"/>
    <s v="si"/>
  </r>
  <r>
    <x v="23"/>
    <s v="male"/>
    <s v="no"/>
    <n v="75"/>
    <n v="0"/>
    <x v="0"/>
    <s v="114"/>
    <n v="0"/>
    <x v="0"/>
    <s v="70"/>
    <x v="0"/>
    <n v="183"/>
    <n v="183"/>
    <n v="0"/>
    <x v="0"/>
    <s v="no"/>
  </r>
  <r>
    <x v="8"/>
    <s v="female"/>
    <s v="no"/>
    <n v="75"/>
    <n v="0"/>
    <x v="0"/>
    <s v="136"/>
    <n v="0"/>
    <x v="0"/>
    <s v="70"/>
    <x v="0"/>
    <n v="211"/>
    <n v="211"/>
    <n v="1"/>
    <x v="0"/>
    <s v="si"/>
  </r>
  <r>
    <x v="23"/>
    <s v="female"/>
    <s v="no"/>
    <n v="60"/>
    <n v="0"/>
    <x v="0"/>
    <s v="126"/>
    <n v="0"/>
    <x v="0"/>
    <s v="70"/>
    <x v="0"/>
    <n v="277"/>
    <n v="277"/>
    <n v="1"/>
    <x v="0"/>
    <s v="si"/>
  </r>
  <r>
    <x v="3"/>
    <s v="female"/>
    <s v="no"/>
    <n v="94"/>
    <n v="0"/>
    <x v="0"/>
    <s v="101"/>
    <n v="0"/>
    <x v="0"/>
    <s v="70"/>
    <x v="0"/>
    <n v="249"/>
    <n v="249"/>
    <n v="1"/>
    <x v="0"/>
    <s v="si"/>
  </r>
  <r>
    <x v="30"/>
    <s v="female"/>
    <s v="no"/>
    <n v="80"/>
    <n v="0"/>
    <x v="0"/>
    <s v="135"/>
    <n v="0"/>
    <x v="0"/>
    <s v="70"/>
    <x v="0"/>
    <n v="246"/>
    <n v="246"/>
    <n v="1"/>
    <x v="0"/>
    <s v="si"/>
  </r>
  <r>
    <x v="27"/>
    <s v="female"/>
    <s v="no"/>
    <n v="80"/>
    <n v="0"/>
    <x v="0"/>
    <n v="107.5"/>
    <n v="0"/>
    <x v="0"/>
    <s v="70"/>
    <x v="0"/>
    <n v="260"/>
    <n v="260"/>
    <n v="1"/>
    <x v="0"/>
    <s v="si"/>
  </r>
  <r>
    <x v="9"/>
    <s v="female"/>
    <s v="no"/>
    <n v="70"/>
    <n v="0"/>
    <x v="0"/>
    <s v="115"/>
    <n v="0"/>
    <x v="0"/>
    <s v="70"/>
    <x v="0"/>
    <n v="194"/>
    <n v="194"/>
    <n v="0"/>
    <x v="0"/>
    <s v="no"/>
  </r>
  <r>
    <x v="8"/>
    <s v="female"/>
    <s v="no"/>
    <n v="72"/>
    <n v="0"/>
    <x v="0"/>
    <s v="109"/>
    <n v="0"/>
    <x v="0"/>
    <s v="70"/>
    <x v="0"/>
    <n v="230"/>
    <n v="230"/>
    <n v="1"/>
    <x v="0"/>
    <s v="si"/>
  </r>
  <r>
    <x v="4"/>
    <s v="female"/>
    <s v="no"/>
    <n v="52"/>
    <n v="0"/>
    <x v="0"/>
    <s v="105"/>
    <n v="0"/>
    <x v="0"/>
    <s v="70"/>
    <x v="0"/>
    <n v="160"/>
    <n v="160"/>
    <n v="0"/>
    <x v="0"/>
    <s v="no"/>
  </r>
  <r>
    <x v="12"/>
    <s v="female"/>
    <s v="no"/>
    <n v="47"/>
    <n v="0"/>
    <x v="0"/>
    <n v="107.5"/>
    <n v="0"/>
    <x v="0"/>
    <s v="70"/>
    <x v="0"/>
    <n v="244"/>
    <n v="244"/>
    <n v="1"/>
    <x v="0"/>
    <s v="si"/>
  </r>
  <r>
    <x v="30"/>
    <s v="female"/>
    <s v="no"/>
    <n v="72"/>
    <n v="0"/>
    <x v="0"/>
    <s v="122"/>
    <n v="0"/>
    <x v="0"/>
    <s v="70"/>
    <x v="0"/>
    <n v="294"/>
    <n v="294"/>
    <n v="1"/>
    <x v="0"/>
    <s v="si"/>
  </r>
  <r>
    <x v="14"/>
    <s v="female"/>
    <s v="no"/>
    <n v="60"/>
    <n v="0"/>
    <x v="0"/>
    <s v="158"/>
    <n v="1"/>
    <x v="1"/>
    <s v="70"/>
    <x v="0"/>
    <n v="206"/>
    <n v="206"/>
    <n v="1"/>
    <x v="0"/>
    <s v="si"/>
  </r>
  <r>
    <x v="17"/>
    <s v="female"/>
    <s v="no"/>
    <n v="68"/>
    <n v="0"/>
    <x v="0"/>
    <s v="115"/>
    <n v="0"/>
    <x v="0"/>
    <s v="70"/>
    <x v="0"/>
    <n v="233"/>
    <n v="233"/>
    <n v="1"/>
    <x v="0"/>
    <s v="si"/>
  </r>
  <r>
    <x v="7"/>
    <s v="female"/>
    <s v="no"/>
    <n v="60"/>
    <n v="0"/>
    <x v="0"/>
    <n v="112.5"/>
    <n v="0"/>
    <x v="0"/>
    <s v="70"/>
    <x v="0"/>
    <n v="307"/>
    <n v="307"/>
    <n v="1"/>
    <x v="0"/>
    <s v="si"/>
  </r>
  <r>
    <x v="15"/>
    <s v="female"/>
    <s v="no"/>
    <n v="72"/>
    <n v="0"/>
    <x v="0"/>
    <s v="105"/>
    <n v="0"/>
    <x v="0"/>
    <s v="70"/>
    <x v="0"/>
    <n v="162"/>
    <n v="162"/>
    <n v="0"/>
    <x v="0"/>
    <s v="no"/>
  </r>
  <r>
    <x v="32"/>
    <s v="female"/>
    <s v="no"/>
    <n v="70"/>
    <n v="0"/>
    <x v="0"/>
    <s v="100"/>
    <n v="0"/>
    <x v="0"/>
    <s v="70"/>
    <x v="0"/>
    <n v="216"/>
    <n v="216"/>
    <n v="1"/>
    <x v="0"/>
    <s v="si"/>
  </r>
  <r>
    <x v="20"/>
    <s v="male"/>
    <s v="no"/>
    <n v="68"/>
    <n v="0"/>
    <x v="0"/>
    <s v="121"/>
    <n v="0"/>
    <x v="0"/>
    <s v="70"/>
    <x v="0"/>
    <n v="287"/>
    <n v="287"/>
    <n v="1"/>
    <x v="0"/>
    <s v="si"/>
  </r>
  <r>
    <x v="9"/>
    <s v="male"/>
    <s v="no"/>
    <n v="60"/>
    <n v="0"/>
    <x v="0"/>
    <s v="114"/>
    <n v="0"/>
    <x v="0"/>
    <s v="70"/>
    <x v="0"/>
    <n v="190"/>
    <n v="190"/>
    <n v="0"/>
    <x v="0"/>
    <s v="no"/>
  </r>
  <r>
    <x v="17"/>
    <s v="female"/>
    <s v="no"/>
    <n v="65"/>
    <n v="0"/>
    <x v="0"/>
    <s v="113"/>
    <n v="0"/>
    <x v="0"/>
    <s v="70"/>
    <x v="0"/>
    <n v="197"/>
    <n v="197"/>
    <n v="0"/>
    <x v="0"/>
    <s v="no"/>
  </r>
  <r>
    <x v="13"/>
    <s v="female"/>
    <s v="no"/>
    <n v="85"/>
    <n v="0"/>
    <x v="0"/>
    <s v="110"/>
    <n v="0"/>
    <x v="0"/>
    <s v="70"/>
    <x v="0"/>
    <n v="212"/>
    <n v="212"/>
    <n v="1"/>
    <x v="0"/>
    <s v="si"/>
  </r>
  <r>
    <x v="1"/>
    <s v="male"/>
    <s v="no"/>
    <n v="52"/>
    <n v="0"/>
    <x v="0"/>
    <s v="105"/>
    <n v="0"/>
    <x v="0"/>
    <s v="70"/>
    <x v="0"/>
    <n v="221"/>
    <n v="221"/>
    <n v="1"/>
    <x v="0"/>
    <s v="si"/>
  </r>
  <r>
    <x v="5"/>
    <s v="female"/>
    <s v="no"/>
    <n v="55"/>
    <n v="0"/>
    <x v="0"/>
    <s v="110"/>
    <n v="0"/>
    <x v="0"/>
    <s v="70"/>
    <x v="0"/>
    <n v="308"/>
    <n v="308"/>
    <n v="1"/>
    <x v="0"/>
    <s v="si"/>
  </r>
  <r>
    <x v="13"/>
    <s v="female"/>
    <s v="no"/>
    <n v="70"/>
    <n v="0"/>
    <x v="0"/>
    <s v="110"/>
    <n v="0"/>
    <x v="0"/>
    <s v="70"/>
    <x v="0"/>
    <n v="215"/>
    <n v="215"/>
    <n v="1"/>
    <x v="0"/>
    <s v="si"/>
  </r>
  <r>
    <x v="32"/>
    <s v="female"/>
    <s v="no"/>
    <n v="75"/>
    <n v="0"/>
    <x v="0"/>
    <s v="109"/>
    <n v="0"/>
    <x v="0"/>
    <s v="70"/>
    <x v="0"/>
    <n v="250"/>
    <n v="250"/>
    <n v="1"/>
    <x v="0"/>
    <s v="si"/>
  </r>
  <r>
    <x v="10"/>
    <s v="female"/>
    <s v="no"/>
    <n v="90"/>
    <n v="0"/>
    <x v="0"/>
    <s v="121"/>
    <n v="0"/>
    <x v="0"/>
    <s v="70"/>
    <x v="0"/>
    <n v="328"/>
    <n v="328"/>
    <n v="1"/>
    <x v="0"/>
    <s v="si"/>
  </r>
  <r>
    <x v="6"/>
    <s v="male"/>
    <s v="no"/>
    <n v="75"/>
    <n v="0"/>
    <x v="0"/>
    <s v="105"/>
    <n v="0"/>
    <x v="0"/>
    <s v="70"/>
    <x v="0"/>
    <n v="257"/>
    <n v="257"/>
    <n v="1"/>
    <x v="0"/>
    <s v="si"/>
  </r>
  <r>
    <x v="31"/>
    <s v="female"/>
    <s v="no"/>
    <n v="92"/>
    <n v="0"/>
    <x v="0"/>
    <s v="137"/>
    <n v="0"/>
    <x v="0"/>
    <s v="70"/>
    <x v="0"/>
    <n v="260"/>
    <n v="260"/>
    <n v="1"/>
    <x v="0"/>
    <s v="si"/>
  </r>
  <r>
    <x v="32"/>
    <s v="female"/>
    <s v="no"/>
    <n v="67"/>
    <n v="0"/>
    <x v="0"/>
    <n v="107.5"/>
    <n v="0"/>
    <x v="0"/>
    <s v="70"/>
    <x v="0"/>
    <n v="240"/>
    <n v="240"/>
    <n v="1"/>
    <x v="0"/>
    <s v="si"/>
  </r>
  <r>
    <x v="28"/>
    <s v="female"/>
    <s v="no"/>
    <n v="80"/>
    <n v="0"/>
    <x v="0"/>
    <s v="152"/>
    <n v="1"/>
    <x v="1"/>
    <s v="70"/>
    <x v="0"/>
    <n v="273"/>
    <n v="273"/>
    <n v="1"/>
    <x v="0"/>
    <s v="si"/>
  </r>
  <r>
    <x v="31"/>
    <s v="female"/>
    <s v="no"/>
    <n v="60"/>
    <n v="0"/>
    <x v="0"/>
    <s v="108"/>
    <n v="0"/>
    <x v="0"/>
    <s v="70"/>
    <x v="0"/>
    <n v="310"/>
    <n v="310"/>
    <n v="1"/>
    <x v="0"/>
    <s v="si"/>
  </r>
  <r>
    <x v="18"/>
    <s v="female"/>
    <s v="no"/>
    <n v="68"/>
    <n v="0"/>
    <x v="0"/>
    <s v="116"/>
    <n v="0"/>
    <x v="0"/>
    <s v="70"/>
    <x v="0"/>
    <n v="205"/>
    <n v="205"/>
    <n v="1"/>
    <x v="0"/>
    <s v="si"/>
  </r>
  <r>
    <x v="1"/>
    <s v="male"/>
    <s v="no"/>
    <n v="60"/>
    <n v="0"/>
    <x v="0"/>
    <s v="108"/>
    <n v="0"/>
    <x v="0"/>
    <s v="70"/>
    <x v="0"/>
    <n v="185"/>
    <n v="185"/>
    <n v="0"/>
    <x v="0"/>
    <s v="no"/>
  </r>
  <r>
    <x v="5"/>
    <s v="female"/>
    <s v="no"/>
    <n v="63"/>
    <n v="0"/>
    <x v="0"/>
    <s v="100"/>
    <n v="0"/>
    <x v="0"/>
    <s v="70"/>
    <x v="0"/>
    <n v="223"/>
    <n v="223"/>
    <n v="1"/>
    <x v="0"/>
    <s v="si"/>
  </r>
  <r>
    <x v="8"/>
    <s v="female"/>
    <s v="no"/>
    <n v="72"/>
    <n v="0"/>
    <x v="0"/>
    <s v="107"/>
    <n v="0"/>
    <x v="0"/>
    <s v="70"/>
    <x v="0"/>
    <n v="266"/>
    <n v="266"/>
    <n v="1"/>
    <x v="0"/>
    <s v="si"/>
  </r>
  <r>
    <x v="3"/>
    <s v="male"/>
    <s v="no"/>
    <n v="67"/>
    <n v="0"/>
    <x v="0"/>
    <s v="103"/>
    <n v="0"/>
    <x v="0"/>
    <s v="70"/>
    <x v="0"/>
    <n v="235"/>
    <n v="235"/>
    <n v="1"/>
    <x v="0"/>
    <s v="si"/>
  </r>
  <r>
    <x v="17"/>
    <s v="female"/>
    <s v="no"/>
    <n v="65"/>
    <n v="0"/>
    <x v="0"/>
    <s v="111"/>
    <n v="0"/>
    <x v="0"/>
    <s v="70"/>
    <x v="0"/>
    <n v="199"/>
    <n v="199"/>
    <n v="0"/>
    <x v="0"/>
    <s v="no"/>
  </r>
  <r>
    <x v="6"/>
    <s v="female"/>
    <s v="no"/>
    <n v="70"/>
    <n v="0"/>
    <x v="0"/>
    <n v="118.5"/>
    <n v="0"/>
    <x v="0"/>
    <s v="70"/>
    <x v="0"/>
    <n v="208"/>
    <n v="208"/>
    <n v="1"/>
    <x v="0"/>
    <s v="si"/>
  </r>
  <r>
    <x v="18"/>
    <s v="female"/>
    <s v="no"/>
    <n v="92"/>
    <n v="0"/>
    <x v="0"/>
    <s v="110"/>
    <n v="0"/>
    <x v="0"/>
    <s v="70"/>
    <x v="0"/>
    <n v="180"/>
    <n v="180"/>
    <n v="0"/>
    <x v="0"/>
    <s v="no"/>
  </r>
  <r>
    <x v="31"/>
    <s v="male"/>
    <s v="no"/>
    <n v="55"/>
    <n v="0"/>
    <x v="0"/>
    <s v="124"/>
    <n v="0"/>
    <x v="0"/>
    <s v="74"/>
    <x v="0"/>
    <n v="224"/>
    <n v="224"/>
    <n v="1"/>
    <x v="0"/>
    <s v="si"/>
  </r>
  <r>
    <x v="24"/>
    <s v="male"/>
    <s v="no"/>
    <n v="96"/>
    <n v="0"/>
    <x v="0"/>
    <s v="122"/>
    <n v="0"/>
    <x v="0"/>
    <s v="74"/>
    <x v="0"/>
    <n v="203"/>
    <n v="203"/>
    <n v="1"/>
    <x v="0"/>
    <s v="si"/>
  </r>
  <r>
    <x v="11"/>
    <s v="female"/>
    <s v="no"/>
    <n v="70"/>
    <n v="0"/>
    <x v="0"/>
    <s v="124"/>
    <n v="0"/>
    <x v="0"/>
    <s v="74"/>
    <x v="0"/>
    <n v="310"/>
    <n v="310"/>
    <n v="1"/>
    <x v="0"/>
    <s v="si"/>
  </r>
  <r>
    <x v="20"/>
    <s v="female"/>
    <s v="no"/>
    <n v="76"/>
    <n v="0"/>
    <x v="0"/>
    <s v="135"/>
    <n v="0"/>
    <x v="0"/>
    <s v="74"/>
    <x v="0"/>
    <n v="268"/>
    <n v="268"/>
    <n v="1"/>
    <x v="0"/>
    <s v="si"/>
  </r>
  <r>
    <x v="7"/>
    <s v="male"/>
    <s v="no"/>
    <n v="63"/>
    <n v="0"/>
    <x v="0"/>
    <s v="127"/>
    <n v="0"/>
    <x v="0"/>
    <s v="74"/>
    <x v="0"/>
    <n v="168"/>
    <n v="168"/>
    <n v="0"/>
    <x v="0"/>
    <s v="no"/>
  </r>
  <r>
    <x v="34"/>
    <s v="female"/>
    <s v="no"/>
    <n v="80"/>
    <n v="0"/>
    <x v="0"/>
    <s v="120"/>
    <n v="0"/>
    <x v="0"/>
    <s v="74"/>
    <x v="0"/>
    <n v="223"/>
    <n v="223"/>
    <n v="1"/>
    <x v="0"/>
    <s v="si"/>
  </r>
  <r>
    <x v="15"/>
    <s v="male"/>
    <s v="no"/>
    <n v="53"/>
    <n v="0"/>
    <x v="0"/>
    <n v="121.5"/>
    <n v="0"/>
    <x v="0"/>
    <s v="74"/>
    <x v="0"/>
    <n v="208"/>
    <n v="208"/>
    <n v="1"/>
    <x v="0"/>
    <s v="si"/>
  </r>
  <r>
    <x v="4"/>
    <s v="female"/>
    <s v="no"/>
    <n v="66"/>
    <n v="0"/>
    <x v="0"/>
    <s v="125"/>
    <n v="0"/>
    <x v="0"/>
    <s v="74"/>
    <x v="0"/>
    <n v="289"/>
    <n v="289"/>
    <n v="1"/>
    <x v="0"/>
    <s v="si"/>
  </r>
  <r>
    <x v="29"/>
    <s v="male"/>
    <s v="no"/>
    <n v="68"/>
    <n v="0"/>
    <x v="0"/>
    <n v="119.5"/>
    <n v="0"/>
    <x v="0"/>
    <s v="74"/>
    <x v="0"/>
    <n v="332"/>
    <n v="332"/>
    <n v="1"/>
    <x v="0"/>
    <s v="si"/>
  </r>
  <r>
    <x v="19"/>
    <s v="male"/>
    <s v="no"/>
    <n v="125"/>
    <n v="1"/>
    <x v="1"/>
    <s v="155"/>
    <n v="1"/>
    <x v="1"/>
    <s v="74"/>
    <x v="0"/>
    <n v="167"/>
    <n v="167"/>
    <n v="0"/>
    <x v="0"/>
    <s v="no"/>
  </r>
  <r>
    <x v="13"/>
    <s v="female"/>
    <s v="no"/>
    <n v="80"/>
    <n v="0"/>
    <x v="0"/>
    <s v="105"/>
    <n v="0"/>
    <x v="0"/>
    <s v="74"/>
    <x v="0"/>
    <n v="187"/>
    <n v="187"/>
    <n v="0"/>
    <x v="0"/>
    <s v="no"/>
  </r>
  <r>
    <x v="12"/>
    <s v="female"/>
    <s v="no"/>
    <n v="95"/>
    <n v="0"/>
    <x v="0"/>
    <s v="128"/>
    <n v="0"/>
    <x v="0"/>
    <s v="74"/>
    <x v="0"/>
    <n v="190"/>
    <n v="190"/>
    <n v="0"/>
    <x v="0"/>
    <s v="no"/>
  </r>
  <r>
    <x v="26"/>
    <s v="female"/>
    <s v="no"/>
    <n v="67"/>
    <n v="0"/>
    <x v="0"/>
    <s v="121"/>
    <n v="0"/>
    <x v="0"/>
    <s v="74"/>
    <x v="0"/>
    <n v="170"/>
    <n v="170"/>
    <n v="0"/>
    <x v="0"/>
    <s v="no"/>
  </r>
  <r>
    <x v="0"/>
    <s v="male"/>
    <s v="no"/>
    <n v="70"/>
    <n v="0"/>
    <x v="0"/>
    <n v="113.5"/>
    <n v="0"/>
    <x v="0"/>
    <s v="74"/>
    <x v="0"/>
    <n v="225"/>
    <n v="225"/>
    <n v="1"/>
    <x v="0"/>
    <s v="si"/>
  </r>
  <r>
    <x v="11"/>
    <s v="female"/>
    <s v="no"/>
    <n v="56"/>
    <n v="0"/>
    <x v="0"/>
    <s v="110"/>
    <n v="0"/>
    <x v="0"/>
    <s v="74"/>
    <x v="0"/>
    <n v="271"/>
    <n v="271"/>
    <n v="1"/>
    <x v="0"/>
    <s v="si"/>
  </r>
  <r>
    <x v="31"/>
    <s v="male"/>
    <s v="no"/>
    <n v="66"/>
    <n v="0"/>
    <x v="0"/>
    <s v="148"/>
    <n v="1"/>
    <x v="1"/>
    <s v="74"/>
    <x v="0"/>
    <n v="260"/>
    <n v="260"/>
    <n v="1"/>
    <x v="0"/>
    <s v="si"/>
  </r>
  <r>
    <x v="0"/>
    <s v="female"/>
    <s v="no"/>
    <n v="65"/>
    <n v="0"/>
    <x v="0"/>
    <s v="110"/>
    <n v="0"/>
    <x v="0"/>
    <s v="74"/>
    <x v="0"/>
    <n v="286"/>
    <n v="286"/>
    <n v="1"/>
    <x v="0"/>
    <s v="si"/>
  </r>
  <r>
    <x v="23"/>
    <s v="male"/>
    <s v="no"/>
    <n v="70"/>
    <n v="0"/>
    <x v="0"/>
    <s v="122"/>
    <n v="0"/>
    <x v="0"/>
    <s v="74"/>
    <x v="0"/>
    <n v="261"/>
    <n v="261"/>
    <n v="1"/>
    <x v="0"/>
    <s v="si"/>
  </r>
  <r>
    <x v="32"/>
    <s v="female"/>
    <s v="no"/>
    <n v="85"/>
    <n v="0"/>
    <x v="0"/>
    <n v="107.5"/>
    <n v="0"/>
    <x v="0"/>
    <s v="74"/>
    <x v="0"/>
    <n v="281"/>
    <n v="281"/>
    <n v="1"/>
    <x v="0"/>
    <s v="si"/>
  </r>
  <r>
    <x v="14"/>
    <s v="female"/>
    <s v="no"/>
    <n v="71"/>
    <n v="0"/>
    <x v="0"/>
    <s v="122"/>
    <n v="0"/>
    <x v="0"/>
    <s v="74"/>
    <x v="0"/>
    <n v="220"/>
    <n v="220"/>
    <n v="1"/>
    <x v="0"/>
    <s v="si"/>
  </r>
  <r>
    <x v="30"/>
    <s v="female"/>
    <s v="no"/>
    <n v="72"/>
    <n v="0"/>
    <x v="0"/>
    <s v="124"/>
    <n v="0"/>
    <x v="0"/>
    <s v="74"/>
    <x v="0"/>
    <n v="293"/>
    <n v="293"/>
    <n v="1"/>
    <x v="0"/>
    <s v="si"/>
  </r>
  <r>
    <x v="1"/>
    <s v="female"/>
    <s v="no"/>
    <n v="73"/>
    <n v="0"/>
    <x v="0"/>
    <s v="98"/>
    <n v="0"/>
    <x v="0"/>
    <s v="74"/>
    <x v="0"/>
    <n v="260"/>
    <n v="260"/>
    <n v="1"/>
    <x v="0"/>
    <s v="si"/>
  </r>
  <r>
    <x v="4"/>
    <s v="male"/>
    <s v="no"/>
    <n v="80"/>
    <n v="0"/>
    <x v="0"/>
    <s v="121"/>
    <n v="0"/>
    <x v="0"/>
    <s v="74"/>
    <x v="0"/>
    <n v="300"/>
    <n v="300"/>
    <n v="1"/>
    <x v="0"/>
    <s v="si"/>
  </r>
  <r>
    <x v="6"/>
    <s v="female"/>
    <s v="no"/>
    <n v="82"/>
    <n v="0"/>
    <x v="0"/>
    <s v="108"/>
    <n v="0"/>
    <x v="0"/>
    <s v="74"/>
    <x v="0"/>
    <n v="249"/>
    <n v="249"/>
    <n v="1"/>
    <x v="0"/>
    <s v="si"/>
  </r>
  <r>
    <x v="1"/>
    <s v="female"/>
    <s v="no"/>
    <n v="72"/>
    <n v="0"/>
    <x v="0"/>
    <s v="114"/>
    <n v="0"/>
    <x v="0"/>
    <s v="74"/>
    <x v="0"/>
    <n v="175"/>
    <n v="175"/>
    <n v="0"/>
    <x v="0"/>
    <s v="no"/>
  </r>
  <r>
    <x v="25"/>
    <s v="female"/>
    <s v="no"/>
    <n v="75"/>
    <n v="0"/>
    <x v="0"/>
    <s v="116"/>
    <n v="0"/>
    <x v="0"/>
    <s v="74"/>
    <x v="0"/>
    <n v="219"/>
    <n v="219"/>
    <n v="1"/>
    <x v="0"/>
    <s v="si"/>
  </r>
  <r>
    <x v="2"/>
    <s v="male"/>
    <s v="no"/>
    <n v="66"/>
    <n v="0"/>
    <x v="0"/>
    <s v="181"/>
    <n v="1"/>
    <x v="1"/>
    <s v="74"/>
    <x v="0"/>
    <n v="279"/>
    <n v="279"/>
    <n v="1"/>
    <x v="0"/>
    <s v="si"/>
  </r>
  <r>
    <x v="5"/>
    <s v="male"/>
    <s v="no"/>
    <n v="60"/>
    <n v="0"/>
    <x v="0"/>
    <s v="104"/>
    <n v="0"/>
    <x v="0"/>
    <s v="74"/>
    <x v="0"/>
    <n v="237"/>
    <n v="237"/>
    <n v="1"/>
    <x v="0"/>
    <s v="si"/>
  </r>
  <r>
    <x v="2"/>
    <s v="male"/>
    <s v="no"/>
    <n v="50"/>
    <n v="0"/>
    <x v="0"/>
    <n v="105.5"/>
    <n v="0"/>
    <x v="0"/>
    <s v="74"/>
    <x v="0"/>
    <n v="225"/>
    <n v="225"/>
    <n v="1"/>
    <x v="0"/>
    <s v="si"/>
  </r>
  <r>
    <x v="33"/>
    <s v="female"/>
    <s v="no"/>
    <n v="72"/>
    <n v="0"/>
    <x v="0"/>
    <s v="150"/>
    <n v="1"/>
    <x v="1"/>
    <s v="74"/>
    <x v="0"/>
    <n v="312"/>
    <n v="312"/>
    <n v="1"/>
    <x v="0"/>
    <s v="si"/>
  </r>
  <r>
    <x v="13"/>
    <s v="female"/>
    <s v="no"/>
    <n v="56"/>
    <n v="0"/>
    <x v="0"/>
    <s v="110"/>
    <n v="0"/>
    <x v="0"/>
    <s v="74"/>
    <x v="0"/>
    <n v="156"/>
    <n v="156"/>
    <n v="0"/>
    <x v="0"/>
    <s v="no"/>
  </r>
  <r>
    <x v="18"/>
    <s v="female"/>
    <s v="no"/>
    <n v="80"/>
    <n v="0"/>
    <x v="0"/>
    <s v="113"/>
    <n v="0"/>
    <x v="0"/>
    <s v="74"/>
    <x v="0"/>
    <n v="216"/>
    <n v="216"/>
    <n v="1"/>
    <x v="0"/>
    <s v="si"/>
  </r>
  <r>
    <x v="4"/>
    <s v="male"/>
    <s v="no"/>
    <n v="60"/>
    <n v="0"/>
    <x v="0"/>
    <s v="130"/>
    <n v="0"/>
    <x v="0"/>
    <s v="74"/>
    <x v="0"/>
    <n v="242"/>
    <n v="242"/>
    <n v="1"/>
    <x v="0"/>
    <s v="si"/>
  </r>
  <r>
    <x v="23"/>
    <s v="female"/>
    <s v="no"/>
    <n v="66"/>
    <n v="0"/>
    <x v="0"/>
    <s v="134"/>
    <n v="0"/>
    <x v="0"/>
    <s v="74"/>
    <x v="0"/>
    <n v="275"/>
    <n v="275"/>
    <n v="1"/>
    <x v="0"/>
    <s v="si"/>
  </r>
  <r>
    <x v="22"/>
    <s v="male"/>
    <s v="no"/>
    <n v="95"/>
    <n v="0"/>
    <x v="0"/>
    <s v="130"/>
    <n v="0"/>
    <x v="0"/>
    <s v="74"/>
    <x v="0"/>
    <n v="232"/>
    <n v="232"/>
    <n v="1"/>
    <x v="0"/>
    <s v="si"/>
  </r>
  <r>
    <x v="15"/>
    <s v="male"/>
    <s v="no"/>
    <n v="65"/>
    <n v="0"/>
    <x v="0"/>
    <n v="116.5"/>
    <n v="0"/>
    <x v="0"/>
    <s v="74"/>
    <x v="0"/>
    <n v="210"/>
    <n v="210"/>
    <n v="1"/>
    <x v="0"/>
    <s v="si"/>
  </r>
  <r>
    <x v="1"/>
    <s v="male"/>
    <s v="no"/>
    <n v="70"/>
    <n v="0"/>
    <x v="0"/>
    <s v="139"/>
    <n v="0"/>
    <x v="0"/>
    <s v="74"/>
    <x v="0"/>
    <n v="220"/>
    <n v="220"/>
    <n v="1"/>
    <x v="0"/>
    <s v="si"/>
  </r>
  <r>
    <x v="32"/>
    <s v="male"/>
    <s v="no"/>
    <n v="80"/>
    <n v="0"/>
    <x v="0"/>
    <s v="119"/>
    <n v="0"/>
    <x v="0"/>
    <s v="74"/>
    <x v="0"/>
    <n v="260"/>
    <n v="260"/>
    <n v="1"/>
    <x v="0"/>
    <s v="si"/>
  </r>
  <r>
    <x v="22"/>
    <s v="female"/>
    <s v="no"/>
    <n v="70"/>
    <n v="0"/>
    <x v="0"/>
    <s v="148"/>
    <n v="1"/>
    <x v="1"/>
    <s v="78"/>
    <x v="0"/>
    <n v="234"/>
    <n v="234"/>
    <n v="1"/>
    <x v="0"/>
    <s v="si"/>
  </r>
  <r>
    <x v="9"/>
    <s v="male"/>
    <s v="no"/>
    <n v="68"/>
    <n v="0"/>
    <x v="0"/>
    <s v="109"/>
    <n v="0"/>
    <x v="0"/>
    <s v="78"/>
    <x v="0"/>
    <n v="167"/>
    <n v="167"/>
    <n v="0"/>
    <x v="0"/>
    <s v="no"/>
  </r>
  <r>
    <x v="3"/>
    <s v="male"/>
    <s v="no"/>
    <n v="62"/>
    <n v="0"/>
    <x v="0"/>
    <s v="144"/>
    <n v="1"/>
    <x v="1"/>
    <s v="78"/>
    <x v="0"/>
    <n v="227"/>
    <n v="227"/>
    <n v="1"/>
    <x v="0"/>
    <s v="si"/>
  </r>
  <r>
    <x v="27"/>
    <s v="female"/>
    <s v="no"/>
    <n v="68"/>
    <n v="0"/>
    <x v="0"/>
    <s v="132"/>
    <n v="0"/>
    <x v="0"/>
    <s v="78"/>
    <x v="0"/>
    <n v="284"/>
    <n v="284"/>
    <n v="1"/>
    <x v="0"/>
    <s v="si"/>
  </r>
  <r>
    <x v="5"/>
    <s v="male"/>
    <s v="no"/>
    <n v="55"/>
    <n v="0"/>
    <x v="0"/>
    <s v="133"/>
    <n v="0"/>
    <x v="0"/>
    <s v="78"/>
    <x v="0"/>
    <n v="200"/>
    <n v="200"/>
    <n v="1"/>
    <x v="0"/>
    <s v="si"/>
  </r>
  <r>
    <x v="11"/>
    <s v="female"/>
    <s v="no"/>
    <n v="63"/>
    <n v="0"/>
    <x v="0"/>
    <s v="118"/>
    <n v="0"/>
    <x v="0"/>
    <s v="78"/>
    <x v="0"/>
    <n v="200"/>
    <n v="200"/>
    <n v="1"/>
    <x v="0"/>
    <s v="si"/>
  </r>
  <r>
    <x v="20"/>
    <s v="male"/>
    <s v="no"/>
    <n v="72"/>
    <n v="0"/>
    <x v="0"/>
    <s v="130"/>
    <n v="0"/>
    <x v="0"/>
    <s v="78"/>
    <x v="0"/>
    <n v="203"/>
    <n v="203"/>
    <n v="1"/>
    <x v="0"/>
    <s v="si"/>
  </r>
  <r>
    <x v="30"/>
    <s v="male"/>
    <s v="no"/>
    <n v="53"/>
    <n v="0"/>
    <x v="0"/>
    <s v="163"/>
    <n v="1"/>
    <x v="1"/>
    <s v="78"/>
    <x v="0"/>
    <n v="300"/>
    <n v="300"/>
    <n v="1"/>
    <x v="0"/>
    <s v="si"/>
  </r>
  <r>
    <x v="23"/>
    <s v="male"/>
    <s v="no"/>
    <n v="60"/>
    <n v="0"/>
    <x v="0"/>
    <s v="144"/>
    <n v="1"/>
    <x v="1"/>
    <s v="78"/>
    <x v="0"/>
    <n v="276"/>
    <n v="276"/>
    <n v="1"/>
    <x v="0"/>
    <s v="si"/>
  </r>
  <r>
    <x v="20"/>
    <s v="female"/>
    <s v="no"/>
    <n v="67"/>
    <n v="0"/>
    <x v="0"/>
    <s v="127"/>
    <n v="0"/>
    <x v="0"/>
    <s v="78"/>
    <x v="0"/>
    <n v="295"/>
    <n v="295"/>
    <n v="1"/>
    <x v="0"/>
    <s v="si"/>
  </r>
  <r>
    <x v="13"/>
    <s v="female"/>
    <s v="no"/>
    <n v="65"/>
    <n v="0"/>
    <x v="0"/>
    <s v="122"/>
    <n v="0"/>
    <x v="0"/>
    <s v="78"/>
    <x v="0"/>
    <n v="152"/>
    <n v="152"/>
    <n v="0"/>
    <x v="0"/>
    <s v="no"/>
  </r>
  <r>
    <x v="5"/>
    <s v="female"/>
    <s v="no"/>
    <n v="90"/>
    <n v="0"/>
    <x v="0"/>
    <n v="121.5"/>
    <n v="0"/>
    <x v="0"/>
    <s v="78"/>
    <x v="0"/>
    <n v="214"/>
    <n v="214"/>
    <n v="1"/>
    <x v="0"/>
    <s v="si"/>
  </r>
  <r>
    <x v="32"/>
    <s v="male"/>
    <s v="no"/>
    <n v="79"/>
    <n v="0"/>
    <x v="0"/>
    <s v="114"/>
    <n v="0"/>
    <x v="0"/>
    <s v="78"/>
    <x v="0"/>
    <n v="220"/>
    <n v="220"/>
    <n v="1"/>
    <x v="0"/>
    <s v="si"/>
  </r>
  <r>
    <x v="22"/>
    <s v="male"/>
    <s v="no"/>
    <n v="65"/>
    <n v="0"/>
    <x v="0"/>
    <s v="110"/>
    <n v="0"/>
    <x v="0"/>
    <s v="78"/>
    <x v="0"/>
    <n v="206"/>
    <n v="206"/>
    <n v="1"/>
    <x v="0"/>
    <s v="si"/>
  </r>
  <r>
    <x v="7"/>
    <s v="female"/>
    <s v="no"/>
    <n v="70"/>
    <n v="0"/>
    <x v="0"/>
    <s v="118"/>
    <n v="0"/>
    <x v="0"/>
    <s v="78"/>
    <x v="0"/>
    <n v="222"/>
    <n v="222"/>
    <n v="1"/>
    <x v="0"/>
    <s v="si"/>
  </r>
  <r>
    <x v="16"/>
    <s v="female"/>
    <s v="no"/>
    <n v="70"/>
    <n v="0"/>
    <x v="0"/>
    <n v="149.5"/>
    <n v="1"/>
    <x v="1"/>
    <s v="78"/>
    <x v="0"/>
    <n v="289"/>
    <n v="289"/>
    <n v="1"/>
    <x v="0"/>
    <s v="si"/>
  </r>
  <r>
    <x v="8"/>
    <s v="male"/>
    <s v="no"/>
    <n v="69"/>
    <n v="0"/>
    <x v="0"/>
    <s v="129"/>
    <n v="0"/>
    <x v="0"/>
    <s v="78"/>
    <x v="0"/>
    <n v="255"/>
    <n v="255"/>
    <n v="1"/>
    <x v="0"/>
    <s v="si"/>
  </r>
  <r>
    <x v="28"/>
    <s v="female"/>
    <s v="no"/>
    <n v="65"/>
    <n v="0"/>
    <x v="0"/>
    <s v="146"/>
    <n v="1"/>
    <x v="1"/>
    <s v="78"/>
    <x v="0"/>
    <n v="222"/>
    <n v="222"/>
    <n v="1"/>
    <x v="0"/>
    <s v="si"/>
  </r>
  <r>
    <x v="13"/>
    <s v="female"/>
    <s v="no"/>
    <n v="65"/>
    <n v="0"/>
    <x v="0"/>
    <s v="111"/>
    <n v="0"/>
    <x v="0"/>
    <s v="78"/>
    <x v="0"/>
    <n v="168"/>
    <n v="168"/>
    <n v="0"/>
    <x v="0"/>
    <s v="no"/>
  </r>
  <r>
    <x v="13"/>
    <s v="female"/>
    <s v="no"/>
    <n v="62"/>
    <n v="0"/>
    <x v="0"/>
    <s v="116"/>
    <n v="0"/>
    <x v="0"/>
    <s v="78"/>
    <x v="0"/>
    <n v="228"/>
    <n v="228"/>
    <n v="1"/>
    <x v="0"/>
    <s v="si"/>
  </r>
  <r>
    <x v="15"/>
    <s v="female"/>
    <s v="no"/>
    <n v="78"/>
    <n v="0"/>
    <x v="0"/>
    <s v="124"/>
    <n v="0"/>
    <x v="0"/>
    <s v="78"/>
    <x v="0"/>
    <n v="293"/>
    <n v="293"/>
    <n v="1"/>
    <x v="0"/>
    <s v="si"/>
  </r>
  <r>
    <x v="2"/>
    <s v="female"/>
    <s v="no"/>
    <n v="70"/>
    <n v="0"/>
    <x v="0"/>
    <s v="138"/>
    <n v="0"/>
    <x v="0"/>
    <s v="78"/>
    <x v="0"/>
    <n v="295"/>
    <n v="295"/>
    <n v="1"/>
    <x v="0"/>
    <s v="si"/>
  </r>
  <r>
    <x v="31"/>
    <s v="female"/>
    <s v="no"/>
    <n v="65"/>
    <n v="0"/>
    <x v="0"/>
    <s v="121"/>
    <n v="0"/>
    <x v="0"/>
    <s v="78"/>
    <x v="0"/>
    <n v="340"/>
    <n v="340"/>
    <n v="1"/>
    <x v="0"/>
    <s v="si"/>
  </r>
  <r>
    <x v="9"/>
    <s v="female"/>
    <s v="no"/>
    <n v="66"/>
    <n v="0"/>
    <x v="0"/>
    <s v="123"/>
    <n v="0"/>
    <x v="0"/>
    <s v="78"/>
    <x v="0"/>
    <n v="214"/>
    <n v="214"/>
    <n v="1"/>
    <x v="0"/>
    <s v="si"/>
  </r>
  <r>
    <x v="30"/>
    <s v="female"/>
    <s v="no"/>
    <n v="68"/>
    <n v="0"/>
    <x v="0"/>
    <s v="141"/>
    <n v="1"/>
    <x v="1"/>
    <s v="78"/>
    <x v="0"/>
    <n v="261"/>
    <n v="261"/>
    <n v="1"/>
    <x v="0"/>
    <s v="si"/>
  </r>
  <r>
    <x v="8"/>
    <s v="male"/>
    <s v="no"/>
    <n v="73"/>
    <n v="0"/>
    <x v="0"/>
    <s v="133"/>
    <n v="0"/>
    <x v="0"/>
    <s v="78"/>
    <x v="0"/>
    <n v="245"/>
    <n v="245"/>
    <n v="1"/>
    <x v="0"/>
    <s v="si"/>
  </r>
  <r>
    <x v="22"/>
    <s v="male"/>
    <s v="no"/>
    <n v="70"/>
    <n v="0"/>
    <x v="0"/>
    <s v="117"/>
    <n v="0"/>
    <x v="0"/>
    <s v="78"/>
    <x v="0"/>
    <n v="266"/>
    <n v="266"/>
    <n v="1"/>
    <x v="0"/>
    <s v="si"/>
  </r>
  <r>
    <x v="28"/>
    <s v="female"/>
    <s v="no"/>
    <n v="68"/>
    <n v="0"/>
    <x v="0"/>
    <s v="175"/>
    <n v="1"/>
    <x v="1"/>
    <s v="78"/>
    <x v="0"/>
    <n v="380"/>
    <n v="380"/>
    <n v="1"/>
    <x v="0"/>
    <s v="si"/>
  </r>
  <r>
    <x v="30"/>
    <s v="male"/>
    <s v="no"/>
    <n v="60"/>
    <n v="0"/>
    <x v="0"/>
    <n v="120.5"/>
    <n v="0"/>
    <x v="0"/>
    <s v="78"/>
    <x v="0"/>
    <n v="299"/>
    <n v="299"/>
    <n v="1"/>
    <x v="0"/>
    <s v="si"/>
  </r>
  <r>
    <x v="28"/>
    <s v="male"/>
    <s v="no"/>
    <n v="72"/>
    <n v="0"/>
    <x v="0"/>
    <s v="118"/>
    <n v="0"/>
    <x v="0"/>
    <s v="78"/>
    <x v="0"/>
    <n v="270"/>
    <n v="270"/>
    <n v="1"/>
    <x v="0"/>
    <s v="si"/>
  </r>
  <r>
    <x v="23"/>
    <s v="female"/>
    <s v="no"/>
    <n v="94"/>
    <n v="0"/>
    <x v="0"/>
    <s v="114"/>
    <n v="0"/>
    <x v="0"/>
    <s v="78"/>
    <x v="0"/>
    <n v="254"/>
    <n v="254"/>
    <n v="1"/>
    <x v="0"/>
    <s v="si"/>
  </r>
  <r>
    <x v="9"/>
    <s v="female"/>
    <s v="no"/>
    <n v="63"/>
    <n v="0"/>
    <x v="0"/>
    <s v="109"/>
    <n v="0"/>
    <x v="0"/>
    <s v="78"/>
    <x v="0"/>
    <n v="185"/>
    <n v="185"/>
    <n v="0"/>
    <x v="0"/>
    <s v="no"/>
  </r>
  <r>
    <x v="0"/>
    <s v="female"/>
    <s v="no"/>
    <n v="67"/>
    <n v="0"/>
    <x v="0"/>
    <s v="138"/>
    <n v="0"/>
    <x v="0"/>
    <s v="78"/>
    <x v="0"/>
    <n v="208"/>
    <n v="208"/>
    <n v="1"/>
    <x v="0"/>
    <s v="si"/>
  </r>
  <r>
    <x v="34"/>
    <s v="female"/>
    <s v="no"/>
    <n v="67"/>
    <n v="0"/>
    <x v="0"/>
    <s v="122"/>
    <n v="0"/>
    <x v="0"/>
    <s v="78"/>
    <x v="0"/>
    <n v="205"/>
    <n v="205"/>
    <n v="1"/>
    <x v="0"/>
    <s v="si"/>
  </r>
  <r>
    <x v="4"/>
    <s v="male"/>
    <s v="no"/>
    <n v="60"/>
    <n v="0"/>
    <x v="0"/>
    <s v="123"/>
    <n v="0"/>
    <x v="0"/>
    <s v="78"/>
    <x v="0"/>
    <n v="235"/>
    <n v="235"/>
    <n v="1"/>
    <x v="0"/>
    <s v="si"/>
  </r>
  <r>
    <x v="18"/>
    <s v="female"/>
    <s v="no"/>
    <n v="65"/>
    <n v="0"/>
    <x v="0"/>
    <s v="117"/>
    <n v="0"/>
    <x v="0"/>
    <s v="78"/>
    <x v="0"/>
    <n v="194"/>
    <n v="194"/>
    <n v="0"/>
    <x v="0"/>
    <s v="no"/>
  </r>
  <r>
    <x v="8"/>
    <s v="male"/>
    <s v="no"/>
    <n v="73"/>
    <n v="0"/>
    <x v="0"/>
    <s v="115"/>
    <n v="0"/>
    <x v="0"/>
    <s v="78"/>
    <x v="0"/>
    <n v="275"/>
    <n v="275"/>
    <n v="1"/>
    <x v="0"/>
    <s v="si"/>
  </r>
  <r>
    <x v="18"/>
    <s v="female"/>
    <s v="no"/>
    <n v="64"/>
    <n v="0"/>
    <x v="0"/>
    <s v="113"/>
    <n v="0"/>
    <x v="0"/>
    <s v="78"/>
    <x v="0"/>
    <n v="178"/>
    <n v="178"/>
    <n v="0"/>
    <x v="0"/>
    <s v="no"/>
  </r>
  <r>
    <x v="9"/>
    <s v="female"/>
    <s v="no"/>
    <n v="100"/>
    <n v="1"/>
    <x v="1"/>
    <s v="134"/>
    <n v="0"/>
    <x v="0"/>
    <s v="78"/>
    <x v="0"/>
    <n v="197"/>
    <n v="197"/>
    <n v="0"/>
    <x v="0"/>
    <s v="no"/>
  </r>
  <r>
    <x v="1"/>
    <s v="male"/>
    <s v="no"/>
    <n v="75"/>
    <n v="0"/>
    <x v="0"/>
    <s v="132"/>
    <n v="0"/>
    <x v="0"/>
    <s v="78"/>
    <x v="0"/>
    <n v="189"/>
    <n v="189"/>
    <n v="0"/>
    <x v="0"/>
    <s v="no"/>
  </r>
  <r>
    <x v="7"/>
    <s v="female"/>
    <s v="no"/>
    <n v="80"/>
    <n v="0"/>
    <x v="0"/>
    <s v="128"/>
    <n v="0"/>
    <x v="0"/>
    <s v="78"/>
    <x v="0"/>
    <n v="308"/>
    <n v="308"/>
    <n v="1"/>
    <x v="0"/>
    <s v="si"/>
  </r>
  <r>
    <x v="19"/>
    <s v="female"/>
    <s v="no"/>
    <n v="63"/>
    <n v="0"/>
    <x v="0"/>
    <s v="112"/>
    <n v="0"/>
    <x v="0"/>
    <s v="78"/>
    <x v="0"/>
    <n v="188"/>
    <n v="188"/>
    <n v="0"/>
    <x v="0"/>
    <s v="no"/>
  </r>
  <r>
    <x v="29"/>
    <s v="male"/>
    <s v="no"/>
    <n v="56"/>
    <n v="0"/>
    <x v="0"/>
    <s v="128"/>
    <n v="0"/>
    <x v="0"/>
    <s v="78"/>
    <x v="0"/>
    <n v="211"/>
    <n v="211"/>
    <n v="1"/>
    <x v="0"/>
    <s v="si"/>
  </r>
  <r>
    <x v="18"/>
    <s v="male"/>
    <s v="no"/>
    <n v="55"/>
    <n v="0"/>
    <x v="0"/>
    <s v="104"/>
    <n v="0"/>
    <x v="0"/>
    <s v="78"/>
    <x v="0"/>
    <n v="175"/>
    <n v="175"/>
    <n v="0"/>
    <x v="0"/>
    <s v="no"/>
  </r>
  <r>
    <x v="19"/>
    <s v="male"/>
    <s v="no"/>
    <n v="45"/>
    <n v="0"/>
    <x v="0"/>
    <s v="122"/>
    <n v="0"/>
    <x v="0"/>
    <s v="78"/>
    <x v="0"/>
    <n v="230"/>
    <n v="230"/>
    <n v="1"/>
    <x v="0"/>
    <s v="si"/>
  </r>
  <r>
    <x v="31"/>
    <s v="male"/>
    <s v="no"/>
    <n v="80"/>
    <n v="0"/>
    <x v="0"/>
    <s v="119"/>
    <n v="0"/>
    <x v="0"/>
    <s v="78"/>
    <x v="0"/>
    <n v="238"/>
    <n v="238"/>
    <n v="1"/>
    <x v="0"/>
    <s v="si"/>
  </r>
  <r>
    <x v="20"/>
    <s v="male"/>
    <s v="no"/>
    <n v="95"/>
    <n v="0"/>
    <x v="0"/>
    <s v="176"/>
    <n v="1"/>
    <x v="1"/>
    <s v="78"/>
    <x v="0"/>
    <n v="195"/>
    <n v="195"/>
    <n v="0"/>
    <x v="0"/>
    <s v="no"/>
  </r>
  <r>
    <x v="13"/>
    <s v="female"/>
    <s v="no"/>
    <n v="86"/>
    <n v="0"/>
    <x v="0"/>
    <s v="122"/>
    <n v="0"/>
    <x v="0"/>
    <s v="78"/>
    <x v="0"/>
    <n v="190"/>
    <n v="190"/>
    <n v="0"/>
    <x v="0"/>
    <s v="no"/>
  </r>
  <r>
    <x v="3"/>
    <s v="female"/>
    <s v="no"/>
    <n v="80"/>
    <n v="0"/>
    <x v="0"/>
    <s v="115"/>
    <n v="0"/>
    <x v="0"/>
    <s v="78"/>
    <x v="0"/>
    <n v="179"/>
    <n v="179"/>
    <n v="0"/>
    <x v="0"/>
    <s v="no"/>
  </r>
  <r>
    <x v="4"/>
    <s v="male"/>
    <s v="no"/>
    <n v="72"/>
    <n v="0"/>
    <x v="0"/>
    <s v="133"/>
    <n v="0"/>
    <x v="0"/>
    <s v="78"/>
    <x v="0"/>
    <n v="194"/>
    <n v="194"/>
    <n v="0"/>
    <x v="0"/>
    <s v="no"/>
  </r>
  <r>
    <x v="29"/>
    <s v="female"/>
    <s v="no"/>
    <n v="65"/>
    <n v="0"/>
    <x v="0"/>
    <s v="138"/>
    <n v="0"/>
    <x v="0"/>
    <s v="82"/>
    <x v="0"/>
    <n v="261"/>
    <n v="261"/>
    <n v="1"/>
    <x v="0"/>
    <s v="si"/>
  </r>
  <r>
    <x v="28"/>
    <s v="female"/>
    <s v="no"/>
    <n v="85"/>
    <n v="0"/>
    <x v="0"/>
    <s v="135"/>
    <n v="0"/>
    <x v="0"/>
    <s v="82"/>
    <x v="0"/>
    <n v="273"/>
    <n v="273"/>
    <n v="1"/>
    <x v="0"/>
    <s v="si"/>
  </r>
  <r>
    <x v="32"/>
    <s v="male"/>
    <s v="no"/>
    <n v="75"/>
    <n v="0"/>
    <x v="0"/>
    <s v="127"/>
    <n v="0"/>
    <x v="0"/>
    <s v="82"/>
    <x v="0"/>
    <n v="257"/>
    <n v="257"/>
    <n v="1"/>
    <x v="0"/>
    <s v="si"/>
  </r>
  <r>
    <x v="8"/>
    <s v="female"/>
    <s v="no"/>
    <n v="80"/>
    <n v="0"/>
    <x v="0"/>
    <s v="138"/>
    <n v="0"/>
    <x v="0"/>
    <s v="82"/>
    <x v="0"/>
    <n v="286"/>
    <n v="286"/>
    <n v="1"/>
    <x v="0"/>
    <s v="si"/>
  </r>
  <r>
    <x v="13"/>
    <s v="female"/>
    <s v="no"/>
    <n v="85"/>
    <n v="0"/>
    <x v="0"/>
    <s v="106"/>
    <n v="0"/>
    <x v="0"/>
    <s v="82"/>
    <x v="0"/>
    <n v="173"/>
    <n v="173"/>
    <n v="0"/>
    <x v="0"/>
    <s v="no"/>
  </r>
  <r>
    <x v="20"/>
    <s v="female"/>
    <s v="no"/>
    <n v="140"/>
    <n v="1"/>
    <x v="1"/>
    <s v="160"/>
    <n v="1"/>
    <x v="1"/>
    <s v="82"/>
    <x v="0"/>
    <n v="312"/>
    <n v="312"/>
    <n v="1"/>
    <x v="0"/>
    <s v="si"/>
  </r>
  <r>
    <x v="33"/>
    <s v="male"/>
    <s v="no"/>
    <n v="90"/>
    <n v="0"/>
    <x v="0"/>
    <s v="159"/>
    <n v="1"/>
    <x v="1"/>
    <s v="82"/>
    <x v="0"/>
    <n v="276"/>
    <n v="276"/>
    <n v="1"/>
    <x v="0"/>
    <s v="si"/>
  </r>
  <r>
    <x v="20"/>
    <s v="female"/>
    <s v="no"/>
    <n v="70"/>
    <n v="0"/>
    <x v="0"/>
    <s v="132"/>
    <n v="0"/>
    <x v="0"/>
    <s v="82"/>
    <x v="0"/>
    <n v="251"/>
    <n v="251"/>
    <n v="1"/>
    <x v="0"/>
    <s v="si"/>
  </r>
  <r>
    <x v="1"/>
    <s v="female"/>
    <s v="no"/>
    <n v="79"/>
    <n v="0"/>
    <x v="0"/>
    <s v="126"/>
    <n v="0"/>
    <x v="0"/>
    <s v="82"/>
    <x v="0"/>
    <n v="220"/>
    <n v="220"/>
    <n v="1"/>
    <x v="0"/>
    <s v="si"/>
  </r>
  <r>
    <x v="18"/>
    <s v="male"/>
    <s v="no"/>
    <n v="75"/>
    <n v="0"/>
    <x v="0"/>
    <s v="119"/>
    <n v="0"/>
    <x v="0"/>
    <s v="82"/>
    <x v="0"/>
    <n v="198"/>
    <n v="198"/>
    <n v="0"/>
    <x v="0"/>
    <s v="no"/>
  </r>
  <r>
    <x v="1"/>
    <s v="female"/>
    <s v="no"/>
    <n v="100"/>
    <n v="1"/>
    <x v="1"/>
    <n v="152.5"/>
    <n v="1"/>
    <x v="1"/>
    <s v="82"/>
    <x v="0"/>
    <n v="215"/>
    <n v="215"/>
    <n v="1"/>
    <x v="0"/>
    <s v="si"/>
  </r>
  <r>
    <x v="23"/>
    <s v="male"/>
    <s v="no"/>
    <n v="70"/>
    <n v="0"/>
    <x v="0"/>
    <s v="119"/>
    <n v="0"/>
    <x v="0"/>
    <s v="82"/>
    <x v="0"/>
    <n v="245"/>
    <n v="245"/>
    <n v="1"/>
    <x v="0"/>
    <s v="si"/>
  </r>
  <r>
    <x v="1"/>
    <s v="male"/>
    <s v="no"/>
    <n v="72"/>
    <n v="0"/>
    <x v="0"/>
    <s v="126"/>
    <n v="0"/>
    <x v="0"/>
    <s v="82"/>
    <x v="0"/>
    <n v="258"/>
    <n v="258"/>
    <n v="1"/>
    <x v="0"/>
    <s v="si"/>
  </r>
  <r>
    <x v="19"/>
    <s v="male"/>
    <s v="no"/>
    <n v="53"/>
    <n v="0"/>
    <x v="0"/>
    <s v="142"/>
    <n v="1"/>
    <x v="1"/>
    <s v="82"/>
    <x v="0"/>
    <n v="237"/>
    <n v="237"/>
    <n v="1"/>
    <x v="0"/>
    <s v="si"/>
  </r>
  <r>
    <x v="8"/>
    <s v="female"/>
    <s v="no"/>
    <n v="72"/>
    <n v="0"/>
    <x v="0"/>
    <s v="168"/>
    <n v="1"/>
    <x v="1"/>
    <s v="82"/>
    <x v="0"/>
    <n v="305"/>
    <n v="305"/>
    <n v="1"/>
    <x v="0"/>
    <s v="si"/>
  </r>
  <r>
    <x v="8"/>
    <s v="male"/>
    <s v="no"/>
    <n v="77"/>
    <n v="0"/>
    <x v="0"/>
    <s v="122"/>
    <n v="0"/>
    <x v="0"/>
    <s v="82"/>
    <x v="0"/>
    <n v="207"/>
    <n v="207"/>
    <n v="1"/>
    <x v="0"/>
    <s v="si"/>
  </r>
  <r>
    <x v="3"/>
    <s v="male"/>
    <s v="no"/>
    <n v="65"/>
    <n v="0"/>
    <x v="0"/>
    <s v="135"/>
    <n v="0"/>
    <x v="0"/>
    <s v="82"/>
    <x v="0"/>
    <n v="163"/>
    <n v="163"/>
    <n v="0"/>
    <x v="0"/>
    <s v="no"/>
  </r>
  <r>
    <x v="34"/>
    <s v="female"/>
    <s v="no"/>
    <n v="75"/>
    <n v="0"/>
    <x v="0"/>
    <s v="140"/>
    <n v="1"/>
    <x v="1"/>
    <s v="82"/>
    <x v="0"/>
    <n v="202"/>
    <n v="202"/>
    <n v="1"/>
    <x v="0"/>
    <s v="si"/>
  </r>
  <r>
    <x v="34"/>
    <s v="male"/>
    <s v="no"/>
    <n v="48"/>
    <n v="0"/>
    <x v="0"/>
    <s v="115"/>
    <n v="0"/>
    <x v="0"/>
    <s v="82"/>
    <x v="0"/>
    <n v="194"/>
    <n v="194"/>
    <n v="0"/>
    <x v="0"/>
    <s v="no"/>
  </r>
  <r>
    <x v="32"/>
    <s v="male"/>
    <s v="no"/>
    <n v="54"/>
    <n v="0"/>
    <x v="0"/>
    <s v="124"/>
    <n v="0"/>
    <x v="0"/>
    <s v="82"/>
    <x v="0"/>
    <n v="220"/>
    <n v="220"/>
    <n v="1"/>
    <x v="0"/>
    <s v="si"/>
  </r>
  <r>
    <x v="11"/>
    <s v="male"/>
    <s v="no"/>
    <n v="84"/>
    <n v="0"/>
    <x v="0"/>
    <n v="141.5"/>
    <n v="1"/>
    <x v="1"/>
    <s v="82"/>
    <x v="0"/>
    <n v="287"/>
    <n v="287"/>
    <n v="1"/>
    <x v="0"/>
    <s v="si"/>
  </r>
  <r>
    <x v="13"/>
    <s v="male"/>
    <s v="no"/>
    <n v="60"/>
    <n v="0"/>
    <x v="0"/>
    <s v="127"/>
    <n v="0"/>
    <x v="0"/>
    <s v="82"/>
    <x v="0"/>
    <n v="137"/>
    <n v="137"/>
    <n v="0"/>
    <x v="0"/>
    <s v="no"/>
  </r>
  <r>
    <x v="29"/>
    <s v="male"/>
    <s v="no"/>
    <n v="69"/>
    <n v="0"/>
    <x v="0"/>
    <s v="126"/>
    <n v="0"/>
    <x v="0"/>
    <s v="82"/>
    <x v="0"/>
    <n v="216"/>
    <n v="216"/>
    <n v="1"/>
    <x v="0"/>
    <s v="si"/>
  </r>
  <r>
    <x v="12"/>
    <s v="female"/>
    <s v="no"/>
    <n v="93"/>
    <n v="0"/>
    <x v="0"/>
    <s v="115"/>
    <n v="0"/>
    <x v="0"/>
    <s v="82"/>
    <x v="0"/>
    <n v="248"/>
    <n v="248"/>
    <n v="1"/>
    <x v="0"/>
    <s v="si"/>
  </r>
  <r>
    <x v="8"/>
    <s v="female"/>
    <s v="no"/>
    <n v="78"/>
    <n v="0"/>
    <x v="0"/>
    <s v="130"/>
    <n v="0"/>
    <x v="0"/>
    <s v="82"/>
    <x v="0"/>
    <n v="252"/>
    <n v="252"/>
    <n v="1"/>
    <x v="0"/>
    <s v="si"/>
  </r>
  <r>
    <x v="8"/>
    <s v="female"/>
    <s v="no"/>
    <n v="70"/>
    <n v="0"/>
    <x v="0"/>
    <s v="145"/>
    <n v="1"/>
    <x v="1"/>
    <s v="82"/>
    <x v="0"/>
    <n v="329"/>
    <n v="329"/>
    <n v="1"/>
    <x v="0"/>
    <s v="si"/>
  </r>
  <r>
    <x v="34"/>
    <s v="male"/>
    <s v="no"/>
    <n v="58"/>
    <n v="0"/>
    <x v="0"/>
    <s v="116"/>
    <n v="0"/>
    <x v="0"/>
    <s v="82"/>
    <x v="0"/>
    <n v="219"/>
    <n v="219"/>
    <n v="1"/>
    <x v="0"/>
    <s v="si"/>
  </r>
  <r>
    <x v="23"/>
    <s v="female"/>
    <s v="no"/>
    <n v="80"/>
    <n v="0"/>
    <x v="0"/>
    <s v="123"/>
    <n v="0"/>
    <x v="0"/>
    <s v="82"/>
    <x v="0"/>
    <n v="268"/>
    <n v="268"/>
    <n v="1"/>
    <x v="0"/>
    <s v="si"/>
  </r>
  <r>
    <x v="18"/>
    <s v="female"/>
    <s v="no"/>
    <n v="75"/>
    <n v="0"/>
    <x v="0"/>
    <s v="132"/>
    <n v="0"/>
    <x v="0"/>
    <s v="82"/>
    <x v="0"/>
    <n v="212"/>
    <n v="212"/>
    <n v="1"/>
    <x v="0"/>
    <s v="si"/>
  </r>
  <r>
    <x v="23"/>
    <s v="female"/>
    <s v="no"/>
    <n v="93"/>
    <n v="0"/>
    <x v="0"/>
    <s v="154"/>
    <n v="1"/>
    <x v="1"/>
    <s v="82"/>
    <x v="0"/>
    <n v="270"/>
    <n v="270"/>
    <n v="1"/>
    <x v="0"/>
    <s v="si"/>
  </r>
  <r>
    <x v="23"/>
    <s v="male"/>
    <s v="no"/>
    <n v="75"/>
    <n v="0"/>
    <x v="0"/>
    <s v="132"/>
    <n v="0"/>
    <x v="0"/>
    <s v="82"/>
    <x v="0"/>
    <n v="275"/>
    <n v="275"/>
    <n v="1"/>
    <x v="0"/>
    <s v="si"/>
  </r>
  <r>
    <x v="3"/>
    <s v="female"/>
    <s v="no"/>
    <n v="75"/>
    <n v="0"/>
    <x v="0"/>
    <s v="134"/>
    <n v="0"/>
    <x v="0"/>
    <s v="82"/>
    <x v="0"/>
    <n v="211"/>
    <n v="211"/>
    <n v="1"/>
    <x v="0"/>
    <s v="si"/>
  </r>
  <r>
    <x v="14"/>
    <s v="female"/>
    <s v="no"/>
    <n v="80"/>
    <n v="0"/>
    <x v="0"/>
    <s v="119"/>
    <n v="0"/>
    <x v="0"/>
    <s v="82"/>
    <x v="0"/>
    <n v="344"/>
    <n v="344"/>
    <n v="1"/>
    <x v="0"/>
    <s v="si"/>
  </r>
  <r>
    <x v="22"/>
    <s v="female"/>
    <s v="no"/>
    <n v="75"/>
    <n v="0"/>
    <x v="0"/>
    <s v="132"/>
    <n v="0"/>
    <x v="0"/>
    <s v="82"/>
    <x v="0"/>
    <n v="223"/>
    <n v="223"/>
    <n v="1"/>
    <x v="0"/>
    <s v="si"/>
  </r>
  <r>
    <x v="13"/>
    <s v="male"/>
    <s v="no"/>
    <n v="77"/>
    <n v="0"/>
    <x v="0"/>
    <s v="112"/>
    <n v="0"/>
    <x v="0"/>
    <s v="82"/>
    <x v="0"/>
    <n v="222"/>
    <n v="222"/>
    <n v="1"/>
    <x v="0"/>
    <s v="si"/>
  </r>
  <r>
    <x v="27"/>
    <s v="female"/>
    <s v="no"/>
    <n v="70"/>
    <n v="0"/>
    <x v="0"/>
    <s v="135"/>
    <n v="0"/>
    <x v="0"/>
    <s v="82"/>
    <x v="0"/>
    <n v="246"/>
    <n v="246"/>
    <n v="1"/>
    <x v="0"/>
    <s v="si"/>
  </r>
  <r>
    <x v="12"/>
    <s v="female"/>
    <s v="no"/>
    <n v="80"/>
    <n v="0"/>
    <x v="0"/>
    <s v="132"/>
    <n v="0"/>
    <x v="0"/>
    <s v="82"/>
    <x v="0"/>
    <n v="212"/>
    <n v="212"/>
    <n v="1"/>
    <x v="0"/>
    <s v="si"/>
  </r>
  <r>
    <x v="20"/>
    <s v="female"/>
    <s v="no"/>
    <n v="85"/>
    <n v="0"/>
    <x v="0"/>
    <s v="108"/>
    <n v="0"/>
    <x v="0"/>
    <s v="82"/>
    <x v="0"/>
    <n v="330"/>
    <n v="330"/>
    <n v="1"/>
    <x v="0"/>
    <s v="si"/>
  </r>
  <r>
    <x v="3"/>
    <s v="female"/>
    <s v="no"/>
    <n v="69"/>
    <n v="0"/>
    <x v="0"/>
    <s v="132"/>
    <n v="0"/>
    <x v="0"/>
    <s v="82"/>
    <x v="0"/>
    <n v="233"/>
    <n v="233"/>
    <n v="1"/>
    <x v="0"/>
    <s v="si"/>
  </r>
  <r>
    <x v="20"/>
    <s v="female"/>
    <s v="no"/>
    <n v="60"/>
    <n v="0"/>
    <x v="0"/>
    <s v="144"/>
    <n v="1"/>
    <x v="1"/>
    <s v="82"/>
    <x v="0"/>
    <n v="173"/>
    <n v="173"/>
    <n v="0"/>
    <x v="0"/>
    <s v="no"/>
  </r>
  <r>
    <x v="22"/>
    <s v="female"/>
    <s v="no"/>
    <n v="85"/>
    <n v="0"/>
    <x v="0"/>
    <n v="146.5"/>
    <n v="1"/>
    <x v="1"/>
    <s v="82"/>
    <x v="0"/>
    <n v="210"/>
    <n v="210"/>
    <n v="1"/>
    <x v="0"/>
    <s v="si"/>
  </r>
  <r>
    <x v="15"/>
    <s v="male"/>
    <s v="no"/>
    <n v="82"/>
    <n v="0"/>
    <x v="0"/>
    <s v="124"/>
    <n v="0"/>
    <x v="0"/>
    <s v="82"/>
    <x v="0"/>
    <n v="328"/>
    <n v="328"/>
    <n v="1"/>
    <x v="0"/>
    <s v="si"/>
  </r>
  <r>
    <x v="22"/>
    <s v="male"/>
    <s v="no"/>
    <n v="73"/>
    <n v="0"/>
    <x v="0"/>
    <s v="125"/>
    <n v="0"/>
    <x v="0"/>
    <s v="82"/>
    <x v="0"/>
    <n v="219"/>
    <n v="219"/>
    <n v="1"/>
    <x v="0"/>
    <s v="si"/>
  </r>
  <r>
    <x v="28"/>
    <s v="female"/>
    <s v="no"/>
    <n v="78"/>
    <n v="0"/>
    <x v="0"/>
    <s v="120"/>
    <n v="0"/>
    <x v="0"/>
    <s v="82"/>
    <x v="0"/>
    <n v="229"/>
    <n v="229"/>
    <n v="1"/>
    <x v="0"/>
    <s v="si"/>
  </r>
  <r>
    <x v="11"/>
    <s v="male"/>
    <s v="no"/>
    <n v="80"/>
    <n v="0"/>
    <x v="0"/>
    <s v="116"/>
    <n v="0"/>
    <x v="0"/>
    <s v="82"/>
    <x v="0"/>
    <n v="243"/>
    <n v="243"/>
    <n v="1"/>
    <x v="0"/>
    <s v="si"/>
  </r>
  <r>
    <x v="23"/>
    <s v="male"/>
    <s v="no"/>
    <n v="70"/>
    <n v="0"/>
    <x v="0"/>
    <s v="114"/>
    <n v="0"/>
    <x v="0"/>
    <s v="82"/>
    <x v="0"/>
    <n v="280"/>
    <n v="280"/>
    <n v="1"/>
    <x v="0"/>
    <s v="si"/>
  </r>
  <r>
    <x v="22"/>
    <s v="male"/>
    <s v="no"/>
    <n v="70"/>
    <n v="0"/>
    <x v="0"/>
    <s v="128"/>
    <n v="0"/>
    <x v="0"/>
    <s v="82"/>
    <x v="0"/>
    <n v="224"/>
    <n v="224"/>
    <n v="1"/>
    <x v="0"/>
    <s v="si"/>
  </r>
  <r>
    <x v="20"/>
    <s v="female"/>
    <s v="no"/>
    <n v="108"/>
    <n v="1"/>
    <x v="1"/>
    <s v="160"/>
    <n v="1"/>
    <x v="1"/>
    <s v="82"/>
    <x v="0"/>
    <n v="262"/>
    <n v="262"/>
    <n v="1"/>
    <x v="0"/>
    <s v="si"/>
  </r>
  <r>
    <x v="18"/>
    <s v="female"/>
    <s v="no"/>
    <n v="72"/>
    <n v="0"/>
    <x v="0"/>
    <s v="123"/>
    <n v="0"/>
    <x v="0"/>
    <s v="82"/>
    <x v="0"/>
    <n v="226"/>
    <n v="226"/>
    <n v="1"/>
    <x v="0"/>
    <s v="si"/>
  </r>
  <r>
    <x v="9"/>
    <s v="female"/>
    <s v="no"/>
    <n v="75"/>
    <n v="0"/>
    <x v="0"/>
    <s v="107"/>
    <n v="0"/>
    <x v="0"/>
    <s v="82"/>
    <x v="0"/>
    <n v="153"/>
    <n v="153"/>
    <n v="0"/>
    <x v="0"/>
    <s v="no"/>
  </r>
  <r>
    <x v="5"/>
    <s v="female"/>
    <s v="no"/>
    <n v="75"/>
    <n v="0"/>
    <x v="0"/>
    <n v="122.5"/>
    <n v="0"/>
    <x v="0"/>
    <s v="82"/>
    <x v="0"/>
    <n v="194"/>
    <n v="194"/>
    <n v="0"/>
    <x v="0"/>
    <s v="no"/>
  </r>
  <r>
    <x v="7"/>
    <s v="male"/>
    <s v="no"/>
    <n v="52"/>
    <n v="0"/>
    <x v="0"/>
    <n v="130.5"/>
    <n v="0"/>
    <x v="0"/>
    <s v="82"/>
    <x v="0"/>
    <n v="248"/>
    <n v="248"/>
    <n v="1"/>
    <x v="0"/>
    <s v="si"/>
  </r>
  <r>
    <x v="20"/>
    <s v="female"/>
    <s v="no"/>
    <n v="54"/>
    <n v="0"/>
    <x v="0"/>
    <s v="133"/>
    <n v="0"/>
    <x v="0"/>
    <s v="82"/>
    <x v="0"/>
    <n v="280"/>
    <n v="280"/>
    <n v="1"/>
    <x v="0"/>
    <s v="si"/>
  </r>
  <r>
    <x v="18"/>
    <s v="female"/>
    <s v="no"/>
    <n v="80"/>
    <n v="0"/>
    <x v="0"/>
    <s v="128"/>
    <n v="0"/>
    <x v="0"/>
    <s v="82"/>
    <x v="0"/>
    <n v="200"/>
    <n v="200"/>
    <n v="1"/>
    <x v="0"/>
    <s v="si"/>
  </r>
  <r>
    <x v="0"/>
    <s v="male"/>
    <s v="no"/>
    <n v="60"/>
    <n v="0"/>
    <x v="0"/>
    <s v="121"/>
    <n v="0"/>
    <x v="0"/>
    <s v="82"/>
    <x v="0"/>
    <n v="265"/>
    <n v="265"/>
    <n v="1"/>
    <x v="0"/>
    <s v="si"/>
  </r>
  <r>
    <x v="30"/>
    <s v="female"/>
    <s v="no"/>
    <n v="80"/>
    <n v="0"/>
    <x v="0"/>
    <s v="139"/>
    <n v="0"/>
    <x v="0"/>
    <s v="82"/>
    <x v="0"/>
    <n v="281"/>
    <n v="281"/>
    <n v="1"/>
    <x v="0"/>
    <s v="si"/>
  </r>
  <r>
    <x v="7"/>
    <s v="female"/>
    <s v="no"/>
    <n v="60"/>
    <n v="0"/>
    <x v="0"/>
    <s v="121"/>
    <n v="0"/>
    <x v="0"/>
    <s v="82"/>
    <x v="0"/>
    <n v="184"/>
    <n v="184"/>
    <n v="0"/>
    <x v="0"/>
    <s v="no"/>
  </r>
  <r>
    <x v="3"/>
    <s v="female"/>
    <s v="no"/>
    <n v="70"/>
    <n v="0"/>
    <x v="0"/>
    <s v="124"/>
    <n v="0"/>
    <x v="0"/>
    <s v="82"/>
    <x v="0"/>
    <n v="216"/>
    <n v="216"/>
    <n v="1"/>
    <x v="0"/>
    <s v="si"/>
  </r>
  <r>
    <x v="7"/>
    <s v="male"/>
    <s v="no"/>
    <n v="69"/>
    <n v="0"/>
    <x v="0"/>
    <s v="114"/>
    <n v="0"/>
    <x v="0"/>
    <s v="82"/>
    <x v="0"/>
    <n v="220"/>
    <n v="220"/>
    <n v="1"/>
    <x v="0"/>
    <s v="si"/>
  </r>
  <r>
    <x v="10"/>
    <s v="male"/>
    <s v="no"/>
    <n v="57"/>
    <n v="0"/>
    <x v="0"/>
    <n v="142.5"/>
    <n v="1"/>
    <x v="1"/>
    <s v="82"/>
    <x v="0"/>
    <n v="198"/>
    <n v="198"/>
    <n v="0"/>
    <x v="0"/>
    <s v="no"/>
  </r>
  <r>
    <x v="30"/>
    <s v="male"/>
    <s v="no"/>
    <n v="62"/>
    <n v="0"/>
    <x v="0"/>
    <s v="150"/>
    <n v="1"/>
    <x v="1"/>
    <s v="82"/>
    <x v="0"/>
    <n v="313"/>
    <n v="313"/>
    <n v="1"/>
    <x v="0"/>
    <s v="si"/>
  </r>
  <r>
    <x v="15"/>
    <s v="male"/>
    <s v="no"/>
    <n v="60"/>
    <n v="0"/>
    <x v="0"/>
    <s v="121"/>
    <n v="0"/>
    <x v="0"/>
    <s v="82"/>
    <x v="0"/>
    <n v="197"/>
    <n v="197"/>
    <n v="0"/>
    <x v="0"/>
    <s v="no"/>
  </r>
  <r>
    <x v="6"/>
    <s v="female"/>
    <s v="no"/>
    <n v="94"/>
    <n v="0"/>
    <x v="0"/>
    <s v="137"/>
    <n v="0"/>
    <x v="0"/>
    <s v="82"/>
    <x v="0"/>
    <n v="160"/>
    <n v="160"/>
    <n v="0"/>
    <x v="0"/>
    <s v="no"/>
  </r>
  <r>
    <x v="8"/>
    <s v="male"/>
    <s v="no"/>
    <n v="75"/>
    <n v="0"/>
    <x v="0"/>
    <s v="105"/>
    <n v="0"/>
    <x v="0"/>
    <s v="82"/>
    <x v="0"/>
    <n v="231"/>
    <n v="231"/>
    <n v="1"/>
    <x v="0"/>
    <s v="si"/>
  </r>
  <r>
    <x v="28"/>
    <s v="female"/>
    <s v="no"/>
    <n v="78"/>
    <n v="0"/>
    <x v="0"/>
    <s v="155"/>
    <n v="1"/>
    <x v="1"/>
    <s v="82"/>
    <x v="0"/>
    <n v="236"/>
    <n v="236"/>
    <n v="1"/>
    <x v="0"/>
    <s v="si"/>
  </r>
  <r>
    <x v="23"/>
    <s v="male"/>
    <s v="no"/>
    <n v="75"/>
    <n v="0"/>
    <x v="0"/>
    <s v="128"/>
    <n v="0"/>
    <x v="0"/>
    <s v="82"/>
    <x v="0"/>
    <n v="252"/>
    <n v="252"/>
    <n v="1"/>
    <x v="0"/>
    <s v="si"/>
  </r>
  <r>
    <x v="8"/>
    <s v="female"/>
    <s v="no"/>
    <n v="70"/>
    <n v="0"/>
    <x v="0"/>
    <s v="158"/>
    <n v="1"/>
    <x v="1"/>
    <s v="86"/>
    <x v="0"/>
    <n v="183"/>
    <n v="183"/>
    <n v="0"/>
    <x v="0"/>
    <s v="no"/>
  </r>
  <r>
    <x v="20"/>
    <s v="female"/>
    <s v="no"/>
    <n v="100"/>
    <n v="1"/>
    <x v="1"/>
    <s v="155"/>
    <n v="1"/>
    <x v="1"/>
    <s v="86"/>
    <x v="0"/>
    <n v="273"/>
    <n v="273"/>
    <n v="1"/>
    <x v="0"/>
    <s v="si"/>
  </r>
  <r>
    <x v="15"/>
    <s v="male"/>
    <s v="no"/>
    <n v="72"/>
    <n v="0"/>
    <x v="0"/>
    <s v="121"/>
    <n v="0"/>
    <x v="0"/>
    <s v="86"/>
    <x v="0"/>
    <n v="319"/>
    <n v="319"/>
    <n v="1"/>
    <x v="0"/>
    <s v="si"/>
  </r>
  <r>
    <x v="17"/>
    <s v="male"/>
    <s v="no"/>
    <n v="60"/>
    <n v="0"/>
    <x v="0"/>
    <s v="137"/>
    <n v="0"/>
    <x v="0"/>
    <s v="86"/>
    <x v="0"/>
    <n v="218"/>
    <n v="218"/>
    <n v="1"/>
    <x v="0"/>
    <s v="si"/>
  </r>
  <r>
    <x v="19"/>
    <s v="male"/>
    <s v="no"/>
    <n v="75"/>
    <n v="0"/>
    <x v="0"/>
    <s v="131"/>
    <n v="0"/>
    <x v="0"/>
    <s v="86"/>
    <x v="0"/>
    <n v="174"/>
    <n v="174"/>
    <n v="0"/>
    <x v="0"/>
    <s v="no"/>
  </r>
  <r>
    <x v="14"/>
    <s v="male"/>
    <s v="no"/>
    <n v="81"/>
    <n v="0"/>
    <x v="0"/>
    <s v="134"/>
    <n v="0"/>
    <x v="0"/>
    <s v="86"/>
    <x v="0"/>
    <n v="243"/>
    <n v="243"/>
    <n v="1"/>
    <x v="0"/>
    <s v="si"/>
  </r>
  <r>
    <x v="6"/>
    <s v="male"/>
    <s v="no"/>
    <n v="60"/>
    <n v="0"/>
    <x v="0"/>
    <s v="129"/>
    <n v="0"/>
    <x v="0"/>
    <s v="86"/>
    <x v="0"/>
    <n v="205"/>
    <n v="205"/>
    <n v="1"/>
    <x v="0"/>
    <s v="si"/>
  </r>
  <r>
    <x v="18"/>
    <s v="female"/>
    <s v="no"/>
    <n v="70"/>
    <n v="0"/>
    <x v="0"/>
    <s v="118"/>
    <n v="0"/>
    <x v="0"/>
    <s v="86"/>
    <x v="0"/>
    <n v="195"/>
    <n v="195"/>
    <n v="0"/>
    <x v="0"/>
    <s v="no"/>
  </r>
  <r>
    <x v="34"/>
    <s v="female"/>
    <s v="no"/>
    <n v="90"/>
    <n v="0"/>
    <x v="0"/>
    <s v="127"/>
    <n v="0"/>
    <x v="0"/>
    <s v="86"/>
    <x v="0"/>
    <n v="274"/>
    <n v="274"/>
    <n v="1"/>
    <x v="0"/>
    <s v="si"/>
  </r>
  <r>
    <x v="15"/>
    <s v="female"/>
    <s v="no"/>
    <n v="75"/>
    <n v="0"/>
    <x v="0"/>
    <n v="125.5"/>
    <n v="0"/>
    <x v="0"/>
    <s v="86"/>
    <x v="0"/>
    <n v="171"/>
    <n v="171"/>
    <n v="0"/>
    <x v="0"/>
    <s v="no"/>
  </r>
  <r>
    <x v="2"/>
    <s v="male"/>
    <s v="no"/>
    <n v="94"/>
    <n v="0"/>
    <x v="0"/>
    <s v="132"/>
    <n v="0"/>
    <x v="0"/>
    <s v="86"/>
    <x v="0"/>
    <n v="210"/>
    <n v="210"/>
    <n v="1"/>
    <x v="0"/>
    <s v="si"/>
  </r>
  <r>
    <x v="33"/>
    <s v="male"/>
    <s v="no"/>
    <n v="70"/>
    <n v="0"/>
    <x v="0"/>
    <s v="163"/>
    <n v="1"/>
    <x v="1"/>
    <s v="86"/>
    <x v="0"/>
    <n v="253"/>
    <n v="253"/>
    <n v="1"/>
    <x v="0"/>
    <s v="si"/>
  </r>
  <r>
    <x v="33"/>
    <s v="female"/>
    <s v="no"/>
    <n v="75"/>
    <n v="0"/>
    <x v="0"/>
    <s v="138"/>
    <n v="0"/>
    <x v="0"/>
    <s v="86"/>
    <x v="0"/>
    <n v="305"/>
    <n v="305"/>
    <n v="1"/>
    <x v="0"/>
    <s v="si"/>
  </r>
  <r>
    <x v="14"/>
    <s v="male"/>
    <s v="no"/>
    <n v="70"/>
    <n v="0"/>
    <x v="0"/>
    <s v="123"/>
    <n v="0"/>
    <x v="0"/>
    <s v="86"/>
    <x v="0"/>
    <n v="296"/>
    <n v="296"/>
    <n v="1"/>
    <x v="0"/>
    <s v="si"/>
  </r>
  <r>
    <x v="31"/>
    <s v="female"/>
    <s v="no"/>
    <n v="66"/>
    <n v="0"/>
    <x v="0"/>
    <s v="150"/>
    <n v="1"/>
    <x v="1"/>
    <s v="86"/>
    <x v="0"/>
    <n v="183"/>
    <n v="183"/>
    <n v="0"/>
    <x v="0"/>
    <s v="no"/>
  </r>
  <r>
    <x v="30"/>
    <s v="female"/>
    <s v="no"/>
    <n v="90"/>
    <n v="0"/>
    <x v="0"/>
    <s v="145"/>
    <n v="1"/>
    <x v="1"/>
    <s v="86"/>
    <x v="0"/>
    <n v="220"/>
    <n v="220"/>
    <n v="1"/>
    <x v="0"/>
    <s v="si"/>
  </r>
  <r>
    <x v="17"/>
    <s v="female"/>
    <s v="no"/>
    <n v="83"/>
    <n v="0"/>
    <x v="0"/>
    <s v="124"/>
    <n v="0"/>
    <x v="0"/>
    <s v="86"/>
    <x v="0"/>
    <n v="203"/>
    <n v="203"/>
    <n v="1"/>
    <x v="0"/>
    <s v="si"/>
  </r>
  <r>
    <x v="17"/>
    <s v="female"/>
    <s v="no"/>
    <n v="60"/>
    <n v="0"/>
    <x v="0"/>
    <s v="129"/>
    <n v="0"/>
    <x v="0"/>
    <s v="86"/>
    <x v="0"/>
    <n v="204"/>
    <n v="204"/>
    <n v="1"/>
    <x v="0"/>
    <s v="si"/>
  </r>
  <r>
    <x v="3"/>
    <s v="female"/>
    <s v="no"/>
    <n v="80"/>
    <n v="0"/>
    <x v="0"/>
    <s v="126"/>
    <n v="0"/>
    <x v="0"/>
    <s v="86"/>
    <x v="0"/>
    <n v="270"/>
    <n v="270"/>
    <n v="1"/>
    <x v="0"/>
    <s v="si"/>
  </r>
  <r>
    <x v="22"/>
    <s v="female"/>
    <s v="no"/>
    <n v="100"/>
    <n v="1"/>
    <x v="1"/>
    <s v="135"/>
    <n v="0"/>
    <x v="0"/>
    <s v="86"/>
    <x v="0"/>
    <n v="279"/>
    <n v="279"/>
    <n v="1"/>
    <x v="0"/>
    <s v="si"/>
  </r>
  <r>
    <x v="2"/>
    <s v="male"/>
    <s v="no"/>
    <n v="71"/>
    <n v="0"/>
    <x v="0"/>
    <s v="136"/>
    <n v="0"/>
    <x v="0"/>
    <s v="86"/>
    <x v="0"/>
    <n v="189"/>
    <n v="189"/>
    <n v="0"/>
    <x v="0"/>
    <s v="no"/>
  </r>
  <r>
    <x v="12"/>
    <s v="male"/>
    <s v="no"/>
    <n v="85"/>
    <n v="0"/>
    <x v="0"/>
    <s v="140"/>
    <n v="1"/>
    <x v="1"/>
    <s v="86"/>
    <x v="0"/>
    <n v="226"/>
    <n v="226"/>
    <n v="1"/>
    <x v="0"/>
    <s v="si"/>
  </r>
  <r>
    <x v="8"/>
    <s v="female"/>
    <s v="no"/>
    <n v="79"/>
    <n v="0"/>
    <x v="0"/>
    <s v="122"/>
    <n v="0"/>
    <x v="0"/>
    <s v="86"/>
    <x v="0"/>
    <n v="215"/>
    <n v="215"/>
    <n v="1"/>
    <x v="0"/>
    <s v="si"/>
  </r>
  <r>
    <x v="5"/>
    <s v="female"/>
    <s v="no"/>
    <n v="62"/>
    <n v="0"/>
    <x v="0"/>
    <s v="116"/>
    <n v="0"/>
    <x v="0"/>
    <s v="86"/>
    <x v="0"/>
    <n v="230"/>
    <n v="230"/>
    <n v="1"/>
    <x v="0"/>
    <s v="si"/>
  </r>
  <r>
    <x v="9"/>
    <s v="female"/>
    <s v="no"/>
    <n v="75"/>
    <n v="0"/>
    <x v="0"/>
    <s v="125"/>
    <n v="0"/>
    <x v="0"/>
    <s v="86"/>
    <x v="0"/>
    <n v="252"/>
    <n v="252"/>
    <n v="1"/>
    <x v="0"/>
    <s v="si"/>
  </r>
  <r>
    <x v="30"/>
    <s v="female"/>
    <s v="no"/>
    <n v="80"/>
    <n v="0"/>
    <x v="0"/>
    <n v="130.5"/>
    <n v="0"/>
    <x v="0"/>
    <s v="86"/>
    <x v="0"/>
    <n v="281"/>
    <n v="281"/>
    <n v="1"/>
    <x v="0"/>
    <s v="si"/>
  </r>
  <r>
    <x v="9"/>
    <s v="female"/>
    <s v="no"/>
    <n v="90"/>
    <n v="0"/>
    <x v="0"/>
    <s v="126"/>
    <n v="0"/>
    <x v="0"/>
    <s v="86"/>
    <x v="0"/>
    <n v="216"/>
    <n v="216"/>
    <n v="1"/>
    <x v="0"/>
    <s v="si"/>
  </r>
  <r>
    <x v="4"/>
    <s v="male"/>
    <s v="no"/>
    <n v="62"/>
    <n v="0"/>
    <x v="0"/>
    <s v="149"/>
    <n v="1"/>
    <x v="1"/>
    <s v="86"/>
    <x v="0"/>
    <n v="287"/>
    <n v="287"/>
    <n v="1"/>
    <x v="0"/>
    <s v="si"/>
  </r>
  <r>
    <x v="18"/>
    <s v="male"/>
    <s v="no"/>
    <n v="75"/>
    <n v="0"/>
    <x v="0"/>
    <s v="132"/>
    <n v="0"/>
    <x v="0"/>
    <s v="86"/>
    <x v="0"/>
    <n v="238"/>
    <n v="238"/>
    <n v="1"/>
    <x v="0"/>
    <s v="si"/>
  </r>
  <r>
    <x v="1"/>
    <s v="male"/>
    <s v="no"/>
    <n v="75"/>
    <n v="0"/>
    <x v="0"/>
    <s v="105"/>
    <n v="0"/>
    <x v="0"/>
    <s v="86"/>
    <x v="0"/>
    <n v="275"/>
    <n v="275"/>
    <n v="1"/>
    <x v="0"/>
    <s v="si"/>
  </r>
  <r>
    <x v="20"/>
    <s v="female"/>
    <s v="no"/>
    <n v="85"/>
    <n v="0"/>
    <x v="0"/>
    <n v="149.5"/>
    <n v="1"/>
    <x v="1"/>
    <s v="86"/>
    <x v="0"/>
    <n v="272"/>
    <n v="272"/>
    <n v="1"/>
    <x v="0"/>
    <s v="si"/>
  </r>
  <r>
    <x v="31"/>
    <s v="female"/>
    <s v="no"/>
    <n v="105"/>
    <n v="1"/>
    <x v="1"/>
    <s v="182"/>
    <n v="1"/>
    <x v="1"/>
    <s v="86"/>
    <x v="0"/>
    <n v="217"/>
    <n v="217"/>
    <n v="1"/>
    <x v="0"/>
    <s v="si"/>
  </r>
  <r>
    <x v="22"/>
    <s v="male"/>
    <s v="no"/>
    <n v="88"/>
    <n v="0"/>
    <x v="0"/>
    <s v="135"/>
    <n v="0"/>
    <x v="0"/>
    <s v="86"/>
    <x v="0"/>
    <n v="285"/>
    <n v="285"/>
    <n v="1"/>
    <x v="0"/>
    <s v="si"/>
  </r>
  <r>
    <x v="11"/>
    <s v="female"/>
    <s v="no"/>
    <n v="65"/>
    <n v="0"/>
    <x v="0"/>
    <s v="129"/>
    <n v="0"/>
    <x v="0"/>
    <s v="86"/>
    <x v="0"/>
    <n v="241"/>
    <n v="241"/>
    <n v="1"/>
    <x v="0"/>
    <s v="si"/>
  </r>
  <r>
    <x v="17"/>
    <s v="female"/>
    <s v="no"/>
    <n v="72"/>
    <n v="0"/>
    <x v="0"/>
    <s v="117"/>
    <n v="0"/>
    <x v="0"/>
    <s v="86"/>
    <x v="0"/>
    <n v="199"/>
    <n v="199"/>
    <n v="0"/>
    <x v="0"/>
    <s v="no"/>
  </r>
  <r>
    <x v="9"/>
    <s v="female"/>
    <s v="no"/>
    <n v="85"/>
    <n v="0"/>
    <x v="0"/>
    <s v="146"/>
    <n v="1"/>
    <x v="1"/>
    <s v="86"/>
    <x v="0"/>
    <n v="226"/>
    <n v="226"/>
    <n v="1"/>
    <x v="0"/>
    <s v="si"/>
  </r>
  <r>
    <x v="34"/>
    <s v="female"/>
    <s v="no"/>
    <n v="73"/>
    <n v="0"/>
    <x v="0"/>
    <s v="126"/>
    <n v="0"/>
    <x v="0"/>
    <s v="86"/>
    <x v="0"/>
    <n v="200"/>
    <n v="200"/>
    <n v="1"/>
    <x v="0"/>
    <s v="si"/>
  </r>
  <r>
    <x v="12"/>
    <s v="female"/>
    <s v="no"/>
    <n v="68"/>
    <n v="0"/>
    <x v="0"/>
    <s v="119"/>
    <n v="0"/>
    <x v="0"/>
    <s v="86"/>
    <x v="0"/>
    <n v="325"/>
    <n v="325"/>
    <n v="1"/>
    <x v="0"/>
    <s v="si"/>
  </r>
  <r>
    <x v="15"/>
    <s v="female"/>
    <s v="no"/>
    <n v="82"/>
    <n v="0"/>
    <x v="0"/>
    <s v="142"/>
    <n v="1"/>
    <x v="1"/>
    <s v="86"/>
    <x v="0"/>
    <n v="175"/>
    <n v="175"/>
    <n v="0"/>
    <x v="0"/>
    <s v="no"/>
  </r>
  <r>
    <x v="16"/>
    <s v="male"/>
    <s v="no"/>
    <n v="70"/>
    <n v="0"/>
    <x v="0"/>
    <s v="157"/>
    <n v="1"/>
    <x v="1"/>
    <s v="86"/>
    <x v="0"/>
    <n v="196"/>
    <n v="196"/>
    <n v="0"/>
    <x v="0"/>
    <s v="no"/>
  </r>
  <r>
    <x v="14"/>
    <s v="female"/>
    <s v="no"/>
    <n v="75"/>
    <n v="0"/>
    <x v="0"/>
    <s v="180"/>
    <n v="1"/>
    <x v="1"/>
    <s v="90"/>
    <x v="0"/>
    <n v="296"/>
    <n v="296"/>
    <n v="1"/>
    <x v="0"/>
    <s v="si"/>
  </r>
  <r>
    <x v="11"/>
    <s v="female"/>
    <s v="no"/>
    <n v="80"/>
    <n v="0"/>
    <x v="0"/>
    <s v="159"/>
    <n v="1"/>
    <x v="1"/>
    <s v="90"/>
    <x v="0"/>
    <n v="164"/>
    <n v="164"/>
    <n v="0"/>
    <x v="0"/>
    <s v="no"/>
  </r>
  <r>
    <x v="10"/>
    <s v="male"/>
    <s v="no"/>
    <n v="85"/>
    <n v="0"/>
    <x v="0"/>
    <n v="140.5"/>
    <n v="1"/>
    <x v="1"/>
    <s v="90"/>
    <x v="0"/>
    <n v="202"/>
    <n v="202"/>
    <n v="1"/>
    <x v="0"/>
    <s v="si"/>
  </r>
  <r>
    <x v="18"/>
    <s v="male"/>
    <s v="no"/>
    <n v="66"/>
    <n v="0"/>
    <x v="0"/>
    <s v="123"/>
    <n v="0"/>
    <x v="0"/>
    <s v="90"/>
    <x v="0"/>
    <n v="254"/>
    <n v="254"/>
    <n v="1"/>
    <x v="0"/>
    <s v="si"/>
  </r>
  <r>
    <x v="19"/>
    <s v="male"/>
    <s v="no"/>
    <n v="73"/>
    <n v="0"/>
    <x v="0"/>
    <s v="117"/>
    <n v="0"/>
    <x v="0"/>
    <s v="90"/>
    <x v="0"/>
    <n v="194"/>
    <n v="194"/>
    <n v="0"/>
    <x v="0"/>
    <s v="no"/>
  </r>
  <r>
    <x v="3"/>
    <s v="male"/>
    <s v="no"/>
    <n v="59"/>
    <n v="0"/>
    <x v="0"/>
    <n v="142.5"/>
    <n v="1"/>
    <x v="1"/>
    <s v="90"/>
    <x v="0"/>
    <n v="249"/>
    <n v="249"/>
    <n v="1"/>
    <x v="0"/>
    <s v="si"/>
  </r>
  <r>
    <x v="18"/>
    <s v="female"/>
    <s v="no"/>
    <n v="88"/>
    <n v="0"/>
    <x v="0"/>
    <s v="129"/>
    <n v="0"/>
    <x v="0"/>
    <s v="90"/>
    <x v="0"/>
    <n v="219"/>
    <n v="219"/>
    <n v="1"/>
    <x v="0"/>
    <s v="si"/>
  </r>
  <r>
    <x v="32"/>
    <s v="female"/>
    <s v="no"/>
    <n v="63"/>
    <n v="0"/>
    <x v="0"/>
    <s v="147"/>
    <n v="1"/>
    <x v="1"/>
    <s v="90"/>
    <x v="0"/>
    <n v="173"/>
    <n v="173"/>
    <n v="0"/>
    <x v="0"/>
    <s v="no"/>
  </r>
  <r>
    <x v="33"/>
    <s v="female"/>
    <s v="no"/>
    <n v="80"/>
    <n v="0"/>
    <x v="0"/>
    <n v="152.5"/>
    <n v="1"/>
    <x v="1"/>
    <s v="90"/>
    <x v="0"/>
    <n v="290"/>
    <n v="290"/>
    <n v="1"/>
    <x v="0"/>
    <s v="si"/>
  </r>
  <r>
    <x v="7"/>
    <s v="male"/>
    <s v="no"/>
    <n v="77"/>
    <n v="0"/>
    <x v="0"/>
    <s v="120"/>
    <n v="0"/>
    <x v="0"/>
    <s v="90"/>
    <x v="0"/>
    <n v="152"/>
    <n v="152"/>
    <n v="0"/>
    <x v="0"/>
    <s v="no"/>
  </r>
  <r>
    <x v="5"/>
    <s v="male"/>
    <s v="no"/>
    <n v="70"/>
    <n v="0"/>
    <x v="0"/>
    <s v="129"/>
    <n v="0"/>
    <x v="0"/>
    <s v="90"/>
    <x v="0"/>
    <n v="260"/>
    <n v="260"/>
    <n v="1"/>
    <x v="0"/>
    <s v="si"/>
  </r>
  <r>
    <x v="9"/>
    <s v="male"/>
    <s v="no"/>
    <n v="50"/>
    <n v="0"/>
    <x v="0"/>
    <s v="124"/>
    <n v="0"/>
    <x v="0"/>
    <s v="90"/>
    <x v="0"/>
    <n v="160"/>
    <n v="160"/>
    <n v="0"/>
    <x v="0"/>
    <s v="no"/>
  </r>
  <r>
    <x v="32"/>
    <s v="female"/>
    <s v="no"/>
    <n v="100"/>
    <n v="1"/>
    <x v="1"/>
    <s v="149"/>
    <n v="1"/>
    <x v="1"/>
    <s v="90"/>
    <x v="0"/>
    <n v="224"/>
    <n v="224"/>
    <n v="1"/>
    <x v="0"/>
    <s v="si"/>
  </r>
  <r>
    <x v="18"/>
    <s v="male"/>
    <s v="no"/>
    <n v="94"/>
    <n v="0"/>
    <x v="0"/>
    <n v="132.5"/>
    <n v="0"/>
    <x v="0"/>
    <s v="90"/>
    <x v="0"/>
    <n v="271"/>
    <n v="271"/>
    <n v="1"/>
    <x v="0"/>
    <s v="si"/>
  </r>
  <r>
    <x v="30"/>
    <s v="female"/>
    <s v="no"/>
    <n v="78"/>
    <n v="0"/>
    <x v="0"/>
    <s v="145"/>
    <n v="1"/>
    <x v="1"/>
    <s v="90"/>
    <x v="0"/>
    <n v="273"/>
    <n v="273"/>
    <n v="1"/>
    <x v="0"/>
    <s v="si"/>
  </r>
  <r>
    <x v="13"/>
    <s v="female"/>
    <s v="no"/>
    <n v="82"/>
    <n v="0"/>
    <x v="0"/>
    <s v="145"/>
    <n v="1"/>
    <x v="1"/>
    <s v="90"/>
    <x v="0"/>
    <n v="159"/>
    <n v="159"/>
    <n v="0"/>
    <x v="0"/>
    <s v="no"/>
  </r>
  <r>
    <x v="30"/>
    <s v="female"/>
    <s v="no"/>
    <n v="65"/>
    <n v="0"/>
    <x v="0"/>
    <n v="148.5"/>
    <n v="1"/>
    <x v="1"/>
    <s v="90"/>
    <x v="0"/>
    <n v="201"/>
    <n v="201"/>
    <n v="1"/>
    <x v="0"/>
    <s v="si"/>
  </r>
  <r>
    <x v="28"/>
    <s v="female"/>
    <s v="no"/>
    <n v="64"/>
    <n v="0"/>
    <x v="0"/>
    <s v="156"/>
    <n v="1"/>
    <x v="1"/>
    <s v="90"/>
    <x v="0"/>
    <n v="315"/>
    <n v="315"/>
    <n v="1"/>
    <x v="0"/>
    <s v="si"/>
  </r>
  <r>
    <x v="14"/>
    <s v="male"/>
    <s v="no"/>
    <n v="58"/>
    <n v="0"/>
    <x v="0"/>
    <s v="140"/>
    <n v="1"/>
    <x v="1"/>
    <s v="90"/>
    <x v="0"/>
    <n v="322"/>
    <n v="322"/>
    <n v="1"/>
    <x v="0"/>
    <s v="si"/>
  </r>
  <r>
    <x v="29"/>
    <s v="female"/>
    <s v="no"/>
    <n v="70"/>
    <n v="0"/>
    <x v="0"/>
    <s v="184"/>
    <n v="1"/>
    <x v="1"/>
    <s v="90"/>
    <x v="0"/>
    <n v="231"/>
    <n v="231"/>
    <n v="1"/>
    <x v="0"/>
    <s v="si"/>
  </r>
  <r>
    <x v="2"/>
    <s v="male"/>
    <s v="no"/>
    <n v="75"/>
    <n v="0"/>
    <x v="0"/>
    <s v="181"/>
    <n v="1"/>
    <x v="1"/>
    <s v="90"/>
    <x v="0"/>
    <n v="264"/>
    <n v="264"/>
    <n v="1"/>
    <x v="0"/>
    <s v="si"/>
  </r>
  <r>
    <x v="1"/>
    <s v="male"/>
    <s v="no"/>
    <n v="80"/>
    <n v="0"/>
    <x v="0"/>
    <s v="128"/>
    <n v="0"/>
    <x v="0"/>
    <s v="90"/>
    <x v="0"/>
    <n v="218"/>
    <n v="218"/>
    <n v="1"/>
    <x v="0"/>
    <s v="si"/>
  </r>
  <r>
    <x v="15"/>
    <s v="male"/>
    <s v="no"/>
    <n v="67"/>
    <n v="0"/>
    <x v="0"/>
    <s v="135"/>
    <n v="0"/>
    <x v="0"/>
    <s v="90"/>
    <x v="0"/>
    <n v="199"/>
    <n v="199"/>
    <n v="0"/>
    <x v="0"/>
    <s v="no"/>
  </r>
  <r>
    <x v="28"/>
    <s v="female"/>
    <s v="no"/>
    <n v="70"/>
    <n v="0"/>
    <x v="0"/>
    <s v="144"/>
    <n v="1"/>
    <x v="1"/>
    <s v="90"/>
    <x v="0"/>
    <n v="276"/>
    <n v="276"/>
    <n v="1"/>
    <x v="0"/>
    <s v="si"/>
  </r>
  <r>
    <x v="17"/>
    <s v="male"/>
    <s v="no"/>
    <n v="75"/>
    <n v="0"/>
    <x v="0"/>
    <s v="124"/>
    <n v="0"/>
    <x v="0"/>
    <s v="90"/>
    <x v="0"/>
    <n v="206"/>
    <n v="206"/>
    <n v="1"/>
    <x v="0"/>
    <s v="si"/>
  </r>
  <r>
    <x v="17"/>
    <s v="female"/>
    <s v="no"/>
    <n v="70"/>
    <n v="0"/>
    <x v="0"/>
    <n v="143.5"/>
    <n v="1"/>
    <x v="1"/>
    <s v="90"/>
    <x v="0"/>
    <n v="235"/>
    <n v="235"/>
    <n v="1"/>
    <x v="0"/>
    <s v="si"/>
  </r>
  <r>
    <x v="34"/>
    <s v="female"/>
    <s v="no"/>
    <n v="110"/>
    <n v="1"/>
    <x v="1"/>
    <n v="127.5"/>
    <n v="0"/>
    <x v="0"/>
    <s v="90"/>
    <x v="0"/>
    <n v="187"/>
    <n v="187"/>
    <n v="0"/>
    <x v="0"/>
    <s v="no"/>
  </r>
  <r>
    <x v="29"/>
    <s v="female"/>
    <s v="no"/>
    <n v="88"/>
    <n v="0"/>
    <x v="0"/>
    <n v="143.5"/>
    <n v="1"/>
    <x v="1"/>
    <s v="90"/>
    <x v="0"/>
    <n v="268"/>
    <n v="268"/>
    <n v="1"/>
    <x v="0"/>
    <s v="si"/>
  </r>
  <r>
    <x v="5"/>
    <s v="female"/>
    <s v="no"/>
    <n v="95"/>
    <n v="0"/>
    <x v="0"/>
    <s v="134"/>
    <n v="0"/>
    <x v="0"/>
    <s v="90"/>
    <x v="0"/>
    <n v="170"/>
    <n v="170"/>
    <n v="0"/>
    <x v="0"/>
    <s v="no"/>
  </r>
  <r>
    <x v="9"/>
    <s v="male"/>
    <s v="no"/>
    <n v="85"/>
    <n v="0"/>
    <x v="0"/>
    <s v="123"/>
    <n v="0"/>
    <x v="0"/>
    <s v="90"/>
    <x v="0"/>
    <n v="320"/>
    <n v="320"/>
    <n v="1"/>
    <x v="0"/>
    <s v="si"/>
  </r>
  <r>
    <x v="2"/>
    <s v="female"/>
    <s v="no"/>
    <n v="72"/>
    <n v="0"/>
    <x v="0"/>
    <s v="195"/>
    <n v="1"/>
    <x v="1"/>
    <s v="90"/>
    <x v="0"/>
    <n v="294"/>
    <n v="294"/>
    <n v="1"/>
    <x v="0"/>
    <s v="si"/>
  </r>
  <r>
    <x v="13"/>
    <s v="female"/>
    <s v="no"/>
    <n v="85"/>
    <n v="0"/>
    <x v="0"/>
    <s v="125"/>
    <n v="0"/>
    <x v="0"/>
    <s v="90"/>
    <x v="0"/>
    <n v="290"/>
    <n v="290"/>
    <n v="1"/>
    <x v="0"/>
    <s v="si"/>
  </r>
  <r>
    <x v="30"/>
    <s v="female"/>
    <s v="no"/>
    <n v="70"/>
    <n v="0"/>
    <x v="0"/>
    <s v="158"/>
    <n v="1"/>
    <x v="1"/>
    <s v="90"/>
    <x v="0"/>
    <n v="288"/>
    <n v="288"/>
    <n v="1"/>
    <x v="0"/>
    <s v="si"/>
  </r>
  <r>
    <x v="12"/>
    <s v="female"/>
    <s v="no"/>
    <n v="90"/>
    <n v="0"/>
    <x v="0"/>
    <s v="145"/>
    <n v="1"/>
    <x v="1"/>
    <s v="90"/>
    <x v="0"/>
    <n v="295"/>
    <n v="295"/>
    <n v="1"/>
    <x v="0"/>
    <s v="si"/>
  </r>
  <r>
    <x v="4"/>
    <s v="male"/>
    <s v="no"/>
    <n v="60"/>
    <n v="0"/>
    <x v="0"/>
    <s v="141"/>
    <n v="1"/>
    <x v="1"/>
    <s v="90"/>
    <x v="0"/>
    <n v="213"/>
    <n v="213"/>
    <n v="1"/>
    <x v="0"/>
    <s v="si"/>
  </r>
  <r>
    <x v="3"/>
    <s v="female"/>
    <s v="no"/>
    <n v="60"/>
    <n v="0"/>
    <x v="0"/>
    <s v="146"/>
    <n v="1"/>
    <x v="1"/>
    <s v="90"/>
    <x v="0"/>
    <n v="165"/>
    <n v="165"/>
    <n v="0"/>
    <x v="0"/>
    <s v="no"/>
  </r>
  <r>
    <x v="11"/>
    <s v="male"/>
    <s v="no"/>
    <n v="85"/>
    <n v="0"/>
    <x v="0"/>
    <n v="130.5"/>
    <n v="0"/>
    <x v="0"/>
    <s v="90"/>
    <x v="0"/>
    <n v="232"/>
    <n v="232"/>
    <n v="1"/>
    <x v="0"/>
    <s v="si"/>
  </r>
  <r>
    <x v="11"/>
    <s v="female"/>
    <s v="no"/>
    <n v="72"/>
    <n v="0"/>
    <x v="0"/>
    <s v="144"/>
    <n v="1"/>
    <x v="1"/>
    <s v="90"/>
    <x v="0"/>
    <n v="234"/>
    <n v="234"/>
    <n v="1"/>
    <x v="0"/>
    <s v="si"/>
  </r>
  <r>
    <x v="20"/>
    <s v="female"/>
    <s v="no"/>
    <n v="82"/>
    <n v="0"/>
    <x v="0"/>
    <s v="166"/>
    <n v="1"/>
    <x v="1"/>
    <s v="90"/>
    <x v="0"/>
    <n v="266"/>
    <n v="266"/>
    <n v="1"/>
    <x v="0"/>
    <s v="si"/>
  </r>
  <r>
    <x v="27"/>
    <s v="female"/>
    <s v="no"/>
    <n v="88"/>
    <n v="0"/>
    <x v="0"/>
    <s v="160"/>
    <n v="1"/>
    <x v="1"/>
    <s v="90"/>
    <x v="0"/>
    <n v="227"/>
    <n v="227"/>
    <n v="1"/>
    <x v="0"/>
    <s v="si"/>
  </r>
  <r>
    <x v="32"/>
    <s v="female"/>
    <s v="no"/>
    <n v="72"/>
    <n v="0"/>
    <x v="0"/>
    <s v="165"/>
    <n v="1"/>
    <x v="1"/>
    <s v="90"/>
    <x v="0"/>
    <n v="312"/>
    <n v="312"/>
    <n v="1"/>
    <x v="0"/>
    <s v="si"/>
  </r>
  <r>
    <x v="1"/>
    <s v="male"/>
    <s v="no"/>
    <n v="90"/>
    <n v="0"/>
    <x v="0"/>
    <n v="143.5"/>
    <n v="1"/>
    <x v="1"/>
    <s v="90"/>
    <x v="0"/>
    <n v="279"/>
    <n v="279"/>
    <n v="1"/>
    <x v="0"/>
    <s v="si"/>
  </r>
  <r>
    <x v="3"/>
    <s v="female"/>
    <s v="no"/>
    <n v="120"/>
    <n v="1"/>
    <x v="1"/>
    <n v="127.5"/>
    <n v="0"/>
    <x v="0"/>
    <s v="90"/>
    <x v="0"/>
    <n v="158"/>
    <n v="158"/>
    <n v="0"/>
    <x v="0"/>
    <s v="no"/>
  </r>
  <r>
    <x v="4"/>
    <s v="female"/>
    <s v="no"/>
    <n v="68"/>
    <n v="0"/>
    <x v="0"/>
    <s v="161"/>
    <n v="1"/>
    <x v="1"/>
    <s v="90"/>
    <x v="0"/>
    <n v="318"/>
    <n v="318"/>
    <n v="1"/>
    <x v="0"/>
    <s v="si"/>
  </r>
  <r>
    <x v="27"/>
    <s v="female"/>
    <s v="no"/>
    <n v="70"/>
    <n v="0"/>
    <x v="0"/>
    <s v="128"/>
    <n v="0"/>
    <x v="0"/>
    <s v="90"/>
    <x v="0"/>
    <n v="198"/>
    <n v="198"/>
    <n v="0"/>
    <x v="0"/>
    <s v="no"/>
  </r>
  <r>
    <x v="3"/>
    <s v="female"/>
    <s v="no"/>
    <n v="85"/>
    <n v="0"/>
    <x v="0"/>
    <n v="117.5"/>
    <n v="0"/>
    <x v="0"/>
    <s v="90"/>
    <x v="0"/>
    <n v="245"/>
    <n v="245"/>
    <n v="1"/>
    <x v="0"/>
    <s v="si"/>
  </r>
  <r>
    <x v="2"/>
    <s v="female"/>
    <s v="no"/>
    <n v="72"/>
    <n v="0"/>
    <x v="0"/>
    <s v="159"/>
    <n v="1"/>
    <x v="1"/>
    <s v="90"/>
    <x v="0"/>
    <n v="274"/>
    <n v="274"/>
    <n v="1"/>
    <x v="0"/>
    <s v="si"/>
  </r>
  <r>
    <x v="29"/>
    <s v="female"/>
    <s v="no"/>
    <n v="72"/>
    <n v="0"/>
    <x v="0"/>
    <s v="160"/>
    <n v="1"/>
    <x v="1"/>
    <s v="90"/>
    <x v="0"/>
    <n v="326"/>
    <n v="326"/>
    <n v="1"/>
    <x v="0"/>
    <s v="si"/>
  </r>
  <r>
    <x v="28"/>
    <s v="male"/>
    <s v="no"/>
    <n v="72"/>
    <n v="0"/>
    <x v="0"/>
    <s v="148"/>
    <n v="1"/>
    <x v="1"/>
    <s v="90"/>
    <x v="0"/>
    <n v="190"/>
    <n v="190"/>
    <n v="0"/>
    <x v="0"/>
    <s v="no"/>
  </r>
  <r>
    <x v="27"/>
    <s v="female"/>
    <s v="no"/>
    <n v="95"/>
    <n v="0"/>
    <x v="0"/>
    <s v="142"/>
    <n v="1"/>
    <x v="1"/>
    <s v="90"/>
    <x v="0"/>
    <n v="261"/>
    <n v="261"/>
    <n v="1"/>
    <x v="0"/>
    <s v="si"/>
  </r>
  <r>
    <x v="32"/>
    <s v="female"/>
    <s v="no"/>
    <n v="70"/>
    <n v="0"/>
    <x v="0"/>
    <s v="143"/>
    <n v="1"/>
    <x v="1"/>
    <s v="90"/>
    <x v="0"/>
    <n v="234"/>
    <n v="234"/>
    <n v="1"/>
    <x v="0"/>
    <s v="si"/>
  </r>
  <r>
    <x v="4"/>
    <s v="male"/>
    <s v="no"/>
    <n v="67"/>
    <n v="0"/>
    <x v="0"/>
    <n v="147.5"/>
    <n v="1"/>
    <x v="1"/>
    <s v="90"/>
    <x v="0"/>
    <n v="310"/>
    <n v="310"/>
    <n v="1"/>
    <x v="0"/>
    <s v="si"/>
  </r>
  <r>
    <x v="7"/>
    <s v="female"/>
    <s v="no"/>
    <n v="100"/>
    <n v="1"/>
    <x v="1"/>
    <s v="136"/>
    <n v="0"/>
    <x v="0"/>
    <s v="90"/>
    <x v="0"/>
    <n v="221"/>
    <n v="221"/>
    <n v="1"/>
    <x v="0"/>
    <s v="si"/>
  </r>
  <r>
    <x v="28"/>
    <s v="male"/>
    <s v="no"/>
    <n v="80"/>
    <n v="0"/>
    <x v="0"/>
    <s v="159"/>
    <n v="1"/>
    <x v="1"/>
    <s v="90"/>
    <x v="0"/>
    <n v="222"/>
    <n v="222"/>
    <n v="1"/>
    <x v="0"/>
    <s v="si"/>
  </r>
  <r>
    <x v="23"/>
    <s v="female"/>
    <s v="no"/>
    <n v="68"/>
    <n v="0"/>
    <x v="0"/>
    <s v="155"/>
    <n v="1"/>
    <x v="1"/>
    <s v="90"/>
    <x v="0"/>
    <n v="259"/>
    <n v="259"/>
    <n v="1"/>
    <x v="0"/>
    <s v="si"/>
  </r>
  <r>
    <x v="11"/>
    <s v="female"/>
    <s v="no"/>
    <n v="70"/>
    <n v="0"/>
    <x v="0"/>
    <s v="136"/>
    <n v="0"/>
    <x v="0"/>
    <s v="90"/>
    <x v="0"/>
    <n v="309"/>
    <n v="309"/>
    <n v="1"/>
    <x v="0"/>
    <s v="si"/>
  </r>
  <r>
    <x v="11"/>
    <s v="male"/>
    <s v="no"/>
    <n v="67"/>
    <n v="0"/>
    <x v="0"/>
    <s v="140"/>
    <n v="1"/>
    <x v="1"/>
    <s v="90"/>
    <x v="0"/>
    <n v="273"/>
    <n v="273"/>
    <n v="1"/>
    <x v="0"/>
    <s v="si"/>
  </r>
  <r>
    <x v="36"/>
    <s v="female"/>
    <s v="no"/>
    <n v="77"/>
    <n v="0"/>
    <x v="0"/>
    <s v="166"/>
    <n v="1"/>
    <x v="1"/>
    <s v="90"/>
    <x v="0"/>
    <n v="203"/>
    <n v="203"/>
    <n v="1"/>
    <x v="0"/>
    <s v="si"/>
  </r>
  <r>
    <x v="30"/>
    <s v="female"/>
    <s v="no"/>
    <n v="75"/>
    <n v="0"/>
    <x v="0"/>
    <s v="155"/>
    <n v="1"/>
    <x v="1"/>
    <s v="90"/>
    <x v="0"/>
    <n v="330"/>
    <n v="330"/>
    <n v="1"/>
    <x v="0"/>
    <s v="si"/>
  </r>
  <r>
    <x v="17"/>
    <s v="female"/>
    <s v="no"/>
    <n v="83"/>
    <n v="0"/>
    <x v="0"/>
    <s v="133"/>
    <n v="0"/>
    <x v="0"/>
    <s v="90"/>
    <x v="0"/>
    <n v="252"/>
    <n v="252"/>
    <n v="1"/>
    <x v="0"/>
    <s v="si"/>
  </r>
  <r>
    <x v="15"/>
    <s v="female"/>
    <s v="no"/>
    <n v="80"/>
    <n v="0"/>
    <x v="0"/>
    <s v="115"/>
    <n v="0"/>
    <x v="0"/>
    <s v="90"/>
    <x v="0"/>
    <n v="214"/>
    <n v="214"/>
    <n v="1"/>
    <x v="0"/>
    <s v="si"/>
  </r>
  <r>
    <x v="11"/>
    <s v="female"/>
    <s v="no"/>
    <n v="67"/>
    <n v="0"/>
    <x v="0"/>
    <n v="152.5"/>
    <n v="1"/>
    <x v="1"/>
    <s v="90"/>
    <x v="0"/>
    <n v="224"/>
    <n v="224"/>
    <n v="1"/>
    <x v="0"/>
    <s v="si"/>
  </r>
  <r>
    <x v="16"/>
    <s v="female"/>
    <s v="no"/>
    <n v="85"/>
    <n v="0"/>
    <x v="0"/>
    <s v="158"/>
    <n v="1"/>
    <x v="1"/>
    <s v="90"/>
    <x v="0"/>
    <n v="223"/>
    <n v="223"/>
    <n v="1"/>
    <x v="0"/>
    <s v="si"/>
  </r>
  <r>
    <x v="20"/>
    <s v="female"/>
    <s v="no"/>
    <n v="70"/>
    <n v="0"/>
    <x v="0"/>
    <s v="151"/>
    <n v="1"/>
    <x v="1"/>
    <s v="90"/>
    <x v="0"/>
    <n v="200"/>
    <n v="200"/>
    <n v="1"/>
    <x v="0"/>
    <s v="si"/>
  </r>
  <r>
    <x v="33"/>
    <s v="female"/>
    <s v="no"/>
    <n v="80"/>
    <n v="0"/>
    <x v="0"/>
    <s v="161"/>
    <n v="1"/>
    <x v="1"/>
    <s v="90"/>
    <x v="0"/>
    <n v="304"/>
    <n v="304"/>
    <n v="1"/>
    <x v="0"/>
    <s v="si"/>
  </r>
  <r>
    <x v="20"/>
    <s v="female"/>
    <s v="no"/>
    <n v="85"/>
    <n v="0"/>
    <x v="0"/>
    <s v="147"/>
    <n v="1"/>
    <x v="1"/>
    <s v="90"/>
    <x v="0"/>
    <n v="262"/>
    <n v="262"/>
    <n v="1"/>
    <x v="0"/>
    <s v="si"/>
  </r>
  <r>
    <x v="8"/>
    <s v="female"/>
    <s v="no"/>
    <n v="100"/>
    <n v="1"/>
    <x v="1"/>
    <s v="204"/>
    <n v="1"/>
    <x v="1"/>
    <s v="94"/>
    <x v="0"/>
    <n v="368"/>
    <n v="368"/>
    <n v="1"/>
    <x v="0"/>
    <s v="si"/>
  </r>
  <r>
    <x v="33"/>
    <s v="female"/>
    <s v="no"/>
    <n v="95"/>
    <n v="0"/>
    <x v="0"/>
    <s v="175"/>
    <n v="1"/>
    <x v="1"/>
    <s v="94"/>
    <x v="0"/>
    <n v="232"/>
    <n v="232"/>
    <n v="1"/>
    <x v="0"/>
    <s v="si"/>
  </r>
  <r>
    <x v="2"/>
    <s v="female"/>
    <s v="no"/>
    <n v="92"/>
    <n v="0"/>
    <x v="0"/>
    <s v="157"/>
    <n v="1"/>
    <x v="1"/>
    <s v="94"/>
    <x v="0"/>
    <n v="267"/>
    <n v="267"/>
    <n v="1"/>
    <x v="0"/>
    <s v="si"/>
  </r>
  <r>
    <x v="33"/>
    <s v="female"/>
    <s v="no"/>
    <n v="80"/>
    <n v="0"/>
    <x v="0"/>
    <s v="153"/>
    <n v="1"/>
    <x v="1"/>
    <s v="94"/>
    <x v="0"/>
    <n v="273"/>
    <n v="273"/>
    <n v="1"/>
    <x v="0"/>
    <s v="si"/>
  </r>
  <r>
    <x v="32"/>
    <s v="male"/>
    <s v="no"/>
    <n v="60"/>
    <n v="0"/>
    <x v="0"/>
    <s v="145"/>
    <n v="1"/>
    <x v="1"/>
    <s v="94"/>
    <x v="0"/>
    <n v="240"/>
    <n v="240"/>
    <n v="1"/>
    <x v="0"/>
    <s v="si"/>
  </r>
  <r>
    <x v="14"/>
    <s v="female"/>
    <s v="no"/>
    <n v="83"/>
    <n v="0"/>
    <x v="0"/>
    <s v="142"/>
    <n v="1"/>
    <x v="1"/>
    <s v="94"/>
    <x v="0"/>
    <n v="310"/>
    <n v="310"/>
    <n v="1"/>
    <x v="0"/>
    <s v="si"/>
  </r>
  <r>
    <x v="22"/>
    <s v="female"/>
    <s v="no"/>
    <n v="78"/>
    <n v="0"/>
    <x v="0"/>
    <n v="159.5"/>
    <n v="1"/>
    <x v="1"/>
    <s v="94"/>
    <x v="0"/>
    <n v="600"/>
    <n v="600"/>
    <n v="1"/>
    <x v="0"/>
    <s v="si"/>
  </r>
  <r>
    <x v="9"/>
    <s v="female"/>
    <s v="no"/>
    <n v="80"/>
    <n v="0"/>
    <x v="0"/>
    <s v="151"/>
    <n v="1"/>
    <x v="1"/>
    <s v="94"/>
    <x v="0"/>
    <n v="201"/>
    <n v="201"/>
    <n v="1"/>
    <x v="0"/>
    <s v="si"/>
  </r>
  <r>
    <x v="13"/>
    <s v="female"/>
    <s v="no"/>
    <n v="87"/>
    <n v="0"/>
    <x v="0"/>
    <s v="122"/>
    <n v="0"/>
    <x v="0"/>
    <s v="94"/>
    <x v="0"/>
    <n v="204"/>
    <n v="204"/>
    <n v="1"/>
    <x v="0"/>
    <s v="si"/>
  </r>
  <r>
    <x v="23"/>
    <s v="female"/>
    <s v="no"/>
    <n v="80"/>
    <n v="0"/>
    <x v="0"/>
    <s v="132"/>
    <n v="0"/>
    <x v="0"/>
    <s v="94"/>
    <x v="0"/>
    <n v="334"/>
    <n v="334"/>
    <n v="1"/>
    <x v="0"/>
    <s v="si"/>
  </r>
  <r>
    <x v="0"/>
    <s v="female"/>
    <s v="no"/>
    <n v="75"/>
    <n v="0"/>
    <x v="0"/>
    <s v="160"/>
    <n v="1"/>
    <x v="1"/>
    <s v="94"/>
    <x v="0"/>
    <n v="302"/>
    <n v="302"/>
    <n v="1"/>
    <x v="0"/>
    <s v="si"/>
  </r>
  <r>
    <x v="29"/>
    <s v="female"/>
    <s v="no"/>
    <n v="100"/>
    <n v="1"/>
    <x v="1"/>
    <s v="167"/>
    <n v="1"/>
    <x v="1"/>
    <s v="94"/>
    <x v="0"/>
    <n v="274"/>
    <n v="274"/>
    <n v="1"/>
    <x v="0"/>
    <s v="si"/>
  </r>
  <r>
    <x v="4"/>
    <s v="male"/>
    <s v="no"/>
    <n v="63"/>
    <n v="0"/>
    <x v="0"/>
    <s v="146"/>
    <n v="1"/>
    <x v="1"/>
    <s v="94"/>
    <x v="0"/>
    <n v="263"/>
    <n v="263"/>
    <n v="1"/>
    <x v="0"/>
    <s v="si"/>
  </r>
  <r>
    <x v="2"/>
    <s v="female"/>
    <s v="no"/>
    <n v="66"/>
    <n v="0"/>
    <x v="0"/>
    <s v="145"/>
    <n v="1"/>
    <x v="1"/>
    <s v="94"/>
    <x v="0"/>
    <n v="232"/>
    <n v="232"/>
    <n v="1"/>
    <x v="0"/>
    <s v="si"/>
  </r>
  <r>
    <x v="28"/>
    <s v="male"/>
    <s v="no"/>
    <n v="64"/>
    <n v="0"/>
    <x v="0"/>
    <s v="136"/>
    <n v="0"/>
    <x v="0"/>
    <s v="94"/>
    <x v="0"/>
    <n v="240"/>
    <n v="240"/>
    <n v="1"/>
    <x v="0"/>
    <s v="si"/>
  </r>
  <r>
    <x v="0"/>
    <s v="female"/>
    <s v="no"/>
    <n v="75"/>
    <n v="0"/>
    <x v="0"/>
    <s v="168"/>
    <n v="1"/>
    <x v="1"/>
    <s v="94"/>
    <x v="0"/>
    <n v="227"/>
    <n v="227"/>
    <n v="1"/>
    <x v="0"/>
    <s v="si"/>
  </r>
  <r>
    <x v="27"/>
    <s v="male"/>
    <s v="no"/>
    <n v="72"/>
    <n v="0"/>
    <x v="0"/>
    <s v="125"/>
    <n v="0"/>
    <x v="0"/>
    <s v="94"/>
    <x v="0"/>
    <n v="205"/>
    <n v="205"/>
    <n v="1"/>
    <x v="0"/>
    <s v="si"/>
  </r>
  <r>
    <x v="22"/>
    <s v="male"/>
    <s v="no"/>
    <n v="83"/>
    <n v="0"/>
    <x v="0"/>
    <s v="136"/>
    <n v="0"/>
    <x v="0"/>
    <s v="94"/>
    <x v="0"/>
    <n v="202"/>
    <n v="202"/>
    <n v="1"/>
    <x v="0"/>
    <s v="si"/>
  </r>
  <r>
    <x v="22"/>
    <s v="female"/>
    <s v="no"/>
    <n v="67"/>
    <n v="0"/>
    <x v="0"/>
    <s v="150"/>
    <n v="1"/>
    <x v="1"/>
    <s v="94"/>
    <x v="0"/>
    <n v="291"/>
    <n v="291"/>
    <n v="1"/>
    <x v="0"/>
    <s v="si"/>
  </r>
  <r>
    <x v="18"/>
    <s v="male"/>
    <s v="no"/>
    <n v="110"/>
    <n v="1"/>
    <x v="1"/>
    <s v="132"/>
    <n v="0"/>
    <x v="0"/>
    <s v="94"/>
    <x v="0"/>
    <n v="229"/>
    <n v="229"/>
    <n v="1"/>
    <x v="0"/>
    <s v="si"/>
  </r>
  <r>
    <x v="29"/>
    <s v="female"/>
    <s v="no"/>
    <n v="70"/>
    <n v="0"/>
    <x v="0"/>
    <s v="164"/>
    <n v="1"/>
    <x v="1"/>
    <s v="94"/>
    <x v="0"/>
    <n v="313"/>
    <n v="313"/>
    <n v="1"/>
    <x v="0"/>
    <s v="si"/>
  </r>
  <r>
    <x v="14"/>
    <s v="female"/>
    <s v="no"/>
    <n v="75"/>
    <n v="0"/>
    <x v="0"/>
    <n v="150.5"/>
    <n v="1"/>
    <x v="1"/>
    <s v="94"/>
    <x v="0"/>
    <n v="287"/>
    <n v="287"/>
    <n v="1"/>
    <x v="0"/>
    <s v="si"/>
  </r>
  <r>
    <x v="34"/>
    <s v="female"/>
    <s v="no"/>
    <n v="80"/>
    <n v="0"/>
    <x v="0"/>
    <s v="140"/>
    <n v="1"/>
    <x v="1"/>
    <s v="94"/>
    <x v="0"/>
    <n v="221"/>
    <n v="221"/>
    <n v="1"/>
    <x v="0"/>
    <s v="si"/>
  </r>
  <r>
    <x v="4"/>
    <s v="female"/>
    <s v="no"/>
    <n v="143"/>
    <n v="1"/>
    <x v="1"/>
    <s v="133"/>
    <n v="0"/>
    <x v="0"/>
    <s v="94"/>
    <x v="0"/>
    <n v="257"/>
    <n v="257"/>
    <n v="1"/>
    <x v="0"/>
    <s v="si"/>
  </r>
  <r>
    <x v="10"/>
    <s v="female"/>
    <s v="no"/>
    <n v="85"/>
    <n v="0"/>
    <x v="0"/>
    <s v="142"/>
    <n v="1"/>
    <x v="1"/>
    <s v="94"/>
    <x v="0"/>
    <n v="307"/>
    <n v="307"/>
    <n v="1"/>
    <x v="0"/>
    <s v="si"/>
  </r>
  <r>
    <x v="11"/>
    <s v="male"/>
    <s v="no"/>
    <n v="65"/>
    <n v="0"/>
    <x v="0"/>
    <s v="140"/>
    <n v="1"/>
    <x v="1"/>
    <s v="94"/>
    <x v="0"/>
    <n v="306"/>
    <n v="306"/>
    <n v="1"/>
    <x v="0"/>
    <s v="si"/>
  </r>
  <r>
    <x v="24"/>
    <s v="male"/>
    <s v="no"/>
    <n v="80"/>
    <n v="0"/>
    <x v="0"/>
    <s v="214"/>
    <n v="1"/>
    <x v="1"/>
    <s v="94"/>
    <x v="0"/>
    <n v="223"/>
    <n v="223"/>
    <n v="1"/>
    <x v="0"/>
    <s v="si"/>
  </r>
  <r>
    <x v="32"/>
    <s v="male"/>
    <s v="no"/>
    <n v="80"/>
    <n v="0"/>
    <x v="0"/>
    <n v="148.5"/>
    <n v="1"/>
    <x v="1"/>
    <s v="94"/>
    <x v="0"/>
    <n v="232"/>
    <n v="232"/>
    <n v="1"/>
    <x v="0"/>
    <s v="si"/>
  </r>
  <r>
    <x v="18"/>
    <s v="male"/>
    <s v="no"/>
    <n v="80"/>
    <n v="0"/>
    <x v="0"/>
    <s v="130"/>
    <n v="0"/>
    <x v="0"/>
    <s v="94"/>
    <x v="0"/>
    <n v="212"/>
    <n v="212"/>
    <n v="1"/>
    <x v="0"/>
    <s v="si"/>
  </r>
  <r>
    <x v="28"/>
    <s v="female"/>
    <s v="no"/>
    <n v="95"/>
    <n v="0"/>
    <x v="0"/>
    <s v="167"/>
    <n v="1"/>
    <x v="1"/>
    <s v="94"/>
    <x v="0"/>
    <n v="266"/>
    <n v="266"/>
    <n v="1"/>
    <x v="0"/>
    <s v="si"/>
  </r>
  <r>
    <x v="22"/>
    <s v="male"/>
    <s v="no"/>
    <n v="75"/>
    <n v="0"/>
    <x v="0"/>
    <s v="160"/>
    <n v="1"/>
    <x v="1"/>
    <s v="98"/>
    <x v="0"/>
    <n v="178"/>
    <n v="178"/>
    <n v="0"/>
    <x v="0"/>
    <s v="no"/>
  </r>
  <r>
    <x v="34"/>
    <s v="female"/>
    <s v="no"/>
    <n v="80"/>
    <n v="0"/>
    <x v="0"/>
    <s v="153"/>
    <n v="1"/>
    <x v="1"/>
    <s v="98"/>
    <x v="0"/>
    <n v="219"/>
    <n v="219"/>
    <n v="1"/>
    <x v="0"/>
    <s v="si"/>
  </r>
  <r>
    <x v="22"/>
    <s v="female"/>
    <s v="no"/>
    <n v="70"/>
    <n v="0"/>
    <x v="0"/>
    <s v="158"/>
    <n v="1"/>
    <x v="1"/>
    <s v="98"/>
    <x v="0"/>
    <n v="216"/>
    <n v="216"/>
    <n v="1"/>
    <x v="0"/>
    <s v="si"/>
  </r>
  <r>
    <x v="33"/>
    <s v="female"/>
    <s v="no"/>
    <n v="95"/>
    <n v="0"/>
    <x v="0"/>
    <s v="166"/>
    <n v="1"/>
    <x v="1"/>
    <s v="98"/>
    <x v="0"/>
    <n v="285"/>
    <n v="285"/>
    <n v="1"/>
    <x v="0"/>
    <s v="si"/>
  </r>
  <r>
    <x v="14"/>
    <s v="male"/>
    <s v="no"/>
    <n v="82"/>
    <n v="0"/>
    <x v="0"/>
    <n v="177.5"/>
    <n v="1"/>
    <x v="1"/>
    <s v="98"/>
    <x v="0"/>
    <n v="239"/>
    <n v="239"/>
    <n v="1"/>
    <x v="0"/>
    <s v="si"/>
  </r>
  <r>
    <x v="19"/>
    <s v="male"/>
    <s v="no"/>
    <n v="72"/>
    <n v="0"/>
    <x v="0"/>
    <s v="168"/>
    <n v="1"/>
    <x v="1"/>
    <s v="98"/>
    <x v="0"/>
    <n v="212"/>
    <n v="212"/>
    <n v="1"/>
    <x v="0"/>
    <s v="si"/>
  </r>
  <r>
    <x v="17"/>
    <s v="male"/>
    <s v="no"/>
    <n v="85"/>
    <n v="0"/>
    <x v="0"/>
    <s v="134"/>
    <n v="0"/>
    <x v="0"/>
    <s v="98"/>
    <x v="0"/>
    <n v="245"/>
    <n v="245"/>
    <n v="1"/>
    <x v="0"/>
    <s v="si"/>
  </r>
  <r>
    <x v="0"/>
    <s v="female"/>
    <s v="no"/>
    <n v="110"/>
    <n v="1"/>
    <x v="1"/>
    <s v="139"/>
    <n v="0"/>
    <x v="0"/>
    <s v="98"/>
    <x v="0"/>
    <n v="273"/>
    <n v="273"/>
    <n v="1"/>
    <x v="0"/>
    <s v="si"/>
  </r>
  <r>
    <x v="10"/>
    <s v="female"/>
    <s v="no"/>
    <n v="90"/>
    <n v="0"/>
    <x v="0"/>
    <s v="144"/>
    <n v="1"/>
    <x v="1"/>
    <s v="98"/>
    <x v="0"/>
    <n v="250"/>
    <n v="250"/>
    <n v="1"/>
    <x v="0"/>
    <s v="si"/>
  </r>
  <r>
    <x v="31"/>
    <s v="female"/>
    <s v="no"/>
    <n v="80"/>
    <n v="0"/>
    <x v="0"/>
    <s v="170"/>
    <n v="1"/>
    <x v="1"/>
    <s v="98"/>
    <x v="0"/>
    <n v="290"/>
    <n v="290"/>
    <n v="1"/>
    <x v="0"/>
    <s v="si"/>
  </r>
  <r>
    <x v="30"/>
    <s v="male"/>
    <s v="no"/>
    <n v="80"/>
    <n v="0"/>
    <x v="0"/>
    <s v="148"/>
    <n v="1"/>
    <x v="1"/>
    <s v="98"/>
    <x v="0"/>
    <n v="207"/>
    <n v="207"/>
    <n v="1"/>
    <x v="0"/>
    <s v="si"/>
  </r>
  <r>
    <x v="29"/>
    <s v="female"/>
    <s v="no"/>
    <n v="84"/>
    <n v="0"/>
    <x v="0"/>
    <s v="206"/>
    <n v="1"/>
    <x v="1"/>
    <s v="98"/>
    <x v="0"/>
    <n v="318"/>
    <n v="318"/>
    <n v="1"/>
    <x v="0"/>
    <s v="si"/>
  </r>
  <r>
    <x v="2"/>
    <s v="female"/>
    <s v="no"/>
    <n v="72"/>
    <n v="0"/>
    <x v="0"/>
    <s v="151"/>
    <n v="1"/>
    <x v="1"/>
    <s v="98"/>
    <x v="0"/>
    <n v="268"/>
    <n v="268"/>
    <n v="1"/>
    <x v="0"/>
    <s v="si"/>
  </r>
  <r>
    <x v="3"/>
    <s v="male"/>
    <s v="no"/>
    <n v="72"/>
    <n v="0"/>
    <x v="0"/>
    <n v="141.5"/>
    <n v="1"/>
    <x v="1"/>
    <s v="98"/>
    <x v="0"/>
    <n v="164"/>
    <n v="164"/>
    <n v="0"/>
    <x v="0"/>
    <s v="no"/>
  </r>
  <r>
    <x v="28"/>
    <s v="female"/>
    <s v="no"/>
    <n v="87"/>
    <n v="0"/>
    <x v="0"/>
    <n v="172.5"/>
    <n v="1"/>
    <x v="1"/>
    <s v="98"/>
    <x v="0"/>
    <n v="226"/>
    <n v="226"/>
    <n v="1"/>
    <x v="0"/>
    <s v="si"/>
  </r>
  <r>
    <x v="16"/>
    <s v="female"/>
    <s v="no"/>
    <n v="70"/>
    <n v="0"/>
    <x v="0"/>
    <s v="162"/>
    <n v="1"/>
    <x v="1"/>
    <s v="98"/>
    <x v="0"/>
    <n v="244"/>
    <n v="244"/>
    <n v="1"/>
    <x v="0"/>
    <s v="si"/>
  </r>
  <r>
    <x v="32"/>
    <s v="female"/>
    <s v="no"/>
    <n v="68"/>
    <n v="0"/>
    <x v="0"/>
    <n v="130.5"/>
    <n v="0"/>
    <x v="0"/>
    <s v="98"/>
    <x v="0"/>
    <n v="215"/>
    <n v="215"/>
    <n v="1"/>
    <x v="0"/>
    <s v="si"/>
  </r>
  <r>
    <x v="27"/>
    <s v="female"/>
    <s v="no"/>
    <n v="75"/>
    <n v="0"/>
    <x v="0"/>
    <s v="154"/>
    <n v="1"/>
    <x v="1"/>
    <s v="98"/>
    <x v="0"/>
    <n v="216"/>
    <n v="216"/>
    <n v="1"/>
    <x v="0"/>
    <s v="si"/>
  </r>
  <r>
    <x v="11"/>
    <s v="male"/>
    <s v="no"/>
    <n v="75"/>
    <n v="0"/>
    <x v="0"/>
    <n v="150.5"/>
    <n v="1"/>
    <x v="1"/>
    <s v="98"/>
    <x v="0"/>
    <n v="235"/>
    <n v="235"/>
    <n v="1"/>
    <x v="0"/>
    <s v="si"/>
  </r>
  <r>
    <x v="8"/>
    <s v="female"/>
    <s v="no"/>
    <n v="70"/>
    <n v="0"/>
    <x v="0"/>
    <s v="158"/>
    <n v="1"/>
    <x v="1"/>
    <s v="98"/>
    <x v="0"/>
    <n v="285"/>
    <n v="285"/>
    <n v="1"/>
    <x v="0"/>
    <s v="si"/>
  </r>
  <r>
    <x v="29"/>
    <s v="female"/>
    <s v="no"/>
    <n v="75"/>
    <n v="0"/>
    <x v="0"/>
    <s v="152"/>
    <n v="1"/>
    <x v="1"/>
    <s v="98"/>
    <x v="0"/>
    <n v="308"/>
    <n v="308"/>
    <n v="1"/>
    <x v="0"/>
    <s v="si"/>
  </r>
  <r>
    <x v="32"/>
    <s v="female"/>
    <s v="no"/>
    <n v="70"/>
    <n v="0"/>
    <x v="0"/>
    <s v="157"/>
    <n v="1"/>
    <x v="1"/>
    <s v="98"/>
    <x v="0"/>
    <n v="243"/>
    <n v="243"/>
    <n v="1"/>
    <x v="0"/>
    <s v="si"/>
  </r>
  <r>
    <x v="11"/>
    <s v="male"/>
    <s v="no"/>
    <n v="53"/>
    <n v="0"/>
    <x v="0"/>
    <s v="141"/>
    <n v="1"/>
    <x v="1"/>
    <s v="98"/>
    <x v="0"/>
    <n v="234"/>
    <n v="234"/>
    <n v="1"/>
    <x v="0"/>
    <s v="si"/>
  </r>
  <r>
    <x v="12"/>
    <s v="female"/>
    <s v="no"/>
    <n v="75"/>
    <n v="0"/>
    <x v="0"/>
    <s v="154"/>
    <n v="1"/>
    <x v="1"/>
    <s v="98"/>
    <x v="0"/>
    <n v="230"/>
    <n v="230"/>
    <n v="1"/>
    <x v="0"/>
    <s v="si"/>
  </r>
  <r>
    <x v="0"/>
    <s v="male"/>
    <s v="no"/>
    <n v="65"/>
    <n v="0"/>
    <x v="0"/>
    <s v="146"/>
    <n v="1"/>
    <x v="1"/>
    <s v="98"/>
    <x v="0"/>
    <n v="207"/>
    <n v="207"/>
    <n v="1"/>
    <x v="0"/>
    <s v="si"/>
  </r>
  <r>
    <x v="7"/>
    <s v="male"/>
    <s v="no"/>
    <n v="70"/>
    <n v="0"/>
    <x v="0"/>
    <s v="166"/>
    <n v="1"/>
    <x v="1"/>
    <s v="98"/>
    <x v="0"/>
    <n v="280"/>
    <n v="280"/>
    <n v="1"/>
    <x v="0"/>
    <s v="si"/>
  </r>
  <r>
    <x v="2"/>
    <s v="male"/>
    <s v="no"/>
    <n v="65"/>
    <n v="0"/>
    <x v="0"/>
    <s v="147"/>
    <n v="1"/>
    <x v="1"/>
    <s v="98"/>
    <x v="0"/>
    <n v="239"/>
    <n v="239"/>
    <n v="1"/>
    <x v="0"/>
    <s v="si"/>
  </r>
  <r>
    <x v="28"/>
    <s v="male"/>
    <s v="no"/>
    <n v="67"/>
    <n v="0"/>
    <x v="0"/>
    <n v="155.5"/>
    <n v="1"/>
    <x v="1"/>
    <s v="98"/>
    <x v="0"/>
    <n v="260"/>
    <n v="260"/>
    <n v="1"/>
    <x v="0"/>
    <s v="si"/>
  </r>
  <r>
    <x v="1"/>
    <s v="male"/>
    <s v="no"/>
    <n v="88"/>
    <n v="0"/>
    <x v="0"/>
    <s v="157"/>
    <n v="1"/>
    <x v="1"/>
    <s v="98"/>
    <x v="0"/>
    <n v="347"/>
    <n v="347"/>
    <n v="1"/>
    <x v="0"/>
    <s v="si"/>
  </r>
  <r>
    <x v="13"/>
    <s v="male"/>
    <s v="no"/>
    <n v="70"/>
    <n v="0"/>
    <x v="0"/>
    <s v="150"/>
    <n v="1"/>
    <x v="1"/>
    <s v="98"/>
    <x v="0"/>
    <n v="240"/>
    <n v="240"/>
    <n v="1"/>
    <x v="0"/>
    <s v="si"/>
  </r>
  <r>
    <x v="14"/>
    <s v="male"/>
    <s v="no"/>
    <n v="90"/>
    <n v="0"/>
    <x v="0"/>
    <s v="149"/>
    <n v="1"/>
    <x v="1"/>
    <s v="98"/>
    <x v="0"/>
    <n v="287"/>
    <n v="287"/>
    <n v="1"/>
    <x v="0"/>
    <s v="si"/>
  </r>
  <r>
    <x v="13"/>
    <s v="male"/>
    <s v="no"/>
    <n v="67"/>
    <n v="0"/>
    <x v="0"/>
    <s v="141"/>
    <n v="1"/>
    <x v="1"/>
    <s v="98"/>
    <x v="0"/>
    <n v="185"/>
    <n v="185"/>
    <n v="0"/>
    <x v="0"/>
    <s v="no"/>
  </r>
  <r>
    <x v="14"/>
    <s v="male"/>
    <s v="no"/>
    <n v="72"/>
    <n v="0"/>
    <x v="0"/>
    <n v="153.5"/>
    <n v="1"/>
    <x v="1"/>
    <s v="102"/>
    <x v="0"/>
    <n v="257"/>
    <n v="257"/>
    <n v="1"/>
    <x v="0"/>
    <s v="si"/>
  </r>
  <r>
    <x v="8"/>
    <s v="male"/>
    <s v="no"/>
    <n v="75"/>
    <n v="0"/>
    <x v="0"/>
    <s v="159"/>
    <n v="1"/>
    <x v="1"/>
    <s v="102"/>
    <x v="0"/>
    <n v="239"/>
    <n v="239"/>
    <n v="1"/>
    <x v="0"/>
    <s v="si"/>
  </r>
  <r>
    <x v="0"/>
    <s v="male"/>
    <s v="no"/>
    <n v="72"/>
    <n v="0"/>
    <x v="0"/>
    <s v="170"/>
    <n v="1"/>
    <x v="1"/>
    <s v="102"/>
    <x v="0"/>
    <n v="224"/>
    <n v="224"/>
    <n v="1"/>
    <x v="0"/>
    <s v="si"/>
  </r>
  <r>
    <x v="19"/>
    <s v="male"/>
    <s v="no"/>
    <n v="72"/>
    <n v="0"/>
    <x v="0"/>
    <s v="145"/>
    <n v="1"/>
    <x v="1"/>
    <s v="102"/>
    <x v="0"/>
    <n v="182"/>
    <n v="182"/>
    <n v="0"/>
    <x v="0"/>
    <s v="no"/>
  </r>
  <r>
    <x v="24"/>
    <s v="female"/>
    <s v="no"/>
    <n v="55"/>
    <n v="0"/>
    <x v="0"/>
    <s v="192"/>
    <n v="1"/>
    <x v="1"/>
    <s v="102"/>
    <x v="0"/>
    <n v="251"/>
    <n v="251"/>
    <n v="1"/>
    <x v="0"/>
    <s v="si"/>
  </r>
  <r>
    <x v="12"/>
    <s v="female"/>
    <s v="no"/>
    <n v="85"/>
    <n v="0"/>
    <x v="0"/>
    <s v="173"/>
    <n v="1"/>
    <x v="1"/>
    <s v="102"/>
    <x v="0"/>
    <n v="259"/>
    <n v="259"/>
    <n v="1"/>
    <x v="0"/>
    <s v="si"/>
  </r>
  <r>
    <x v="14"/>
    <s v="female"/>
    <s v="no"/>
    <n v="81"/>
    <n v="0"/>
    <x v="0"/>
    <s v="155"/>
    <n v="1"/>
    <x v="1"/>
    <s v="102"/>
    <x v="0"/>
    <n v="186"/>
    <n v="186"/>
    <n v="0"/>
    <x v="0"/>
    <s v="no"/>
  </r>
  <r>
    <x v="2"/>
    <s v="male"/>
    <s v="no"/>
    <n v="65"/>
    <n v="0"/>
    <x v="0"/>
    <s v="151"/>
    <n v="1"/>
    <x v="1"/>
    <s v="102"/>
    <x v="0"/>
    <n v="241"/>
    <n v="241"/>
    <n v="1"/>
    <x v="0"/>
    <s v="si"/>
  </r>
  <r>
    <x v="16"/>
    <s v="female"/>
    <s v="no"/>
    <n v="91"/>
    <n v="0"/>
    <x v="0"/>
    <s v="163"/>
    <n v="1"/>
    <x v="1"/>
    <s v="102"/>
    <x v="0"/>
    <n v="216"/>
    <n v="216"/>
    <n v="1"/>
    <x v="0"/>
    <s v="si"/>
  </r>
  <r>
    <x v="0"/>
    <s v="female"/>
    <s v="no"/>
    <n v="66"/>
    <n v="0"/>
    <x v="0"/>
    <s v="159"/>
    <n v="1"/>
    <x v="1"/>
    <s v="102"/>
    <x v="0"/>
    <n v="199"/>
    <n v="199"/>
    <n v="0"/>
    <x v="0"/>
    <s v="no"/>
  </r>
  <r>
    <x v="34"/>
    <s v="male"/>
    <s v="no"/>
    <n v="58"/>
    <n v="0"/>
    <x v="0"/>
    <s v="161"/>
    <n v="1"/>
    <x v="1"/>
    <s v="102"/>
    <x v="0"/>
    <n v="199"/>
    <n v="199"/>
    <n v="0"/>
    <x v="0"/>
    <s v="no"/>
  </r>
  <r>
    <x v="7"/>
    <s v="male"/>
    <s v="no"/>
    <n v="70"/>
    <n v="0"/>
    <x v="0"/>
    <s v="147"/>
    <n v="1"/>
    <x v="1"/>
    <s v="102"/>
    <x v="0"/>
    <n v="304"/>
    <n v="304"/>
    <n v="1"/>
    <x v="0"/>
    <s v="si"/>
  </r>
  <r>
    <x v="16"/>
    <s v="female"/>
    <s v="no"/>
    <n v="95"/>
    <n v="0"/>
    <x v="0"/>
    <s v="152"/>
    <n v="1"/>
    <x v="1"/>
    <s v="102"/>
    <x v="0"/>
    <n v="279"/>
    <n v="279"/>
    <n v="1"/>
    <x v="0"/>
    <s v="si"/>
  </r>
  <r>
    <x v="14"/>
    <s v="female"/>
    <s v="no"/>
    <n v="70"/>
    <n v="0"/>
    <x v="0"/>
    <n v="164.5"/>
    <n v="1"/>
    <x v="1"/>
    <s v="102"/>
    <x v="0"/>
    <n v="290"/>
    <n v="290"/>
    <n v="1"/>
    <x v="0"/>
    <s v="si"/>
  </r>
  <r>
    <x v="30"/>
    <s v="female"/>
    <s v="no"/>
    <n v="62"/>
    <n v="0"/>
    <x v="0"/>
    <s v="159"/>
    <n v="1"/>
    <x v="1"/>
    <s v="102"/>
    <x v="0"/>
    <n v="223"/>
    <n v="223"/>
    <n v="1"/>
    <x v="0"/>
    <s v="si"/>
  </r>
  <r>
    <x v="22"/>
    <s v="male"/>
    <s v="no"/>
    <n v="95"/>
    <n v="0"/>
    <x v="0"/>
    <s v="151"/>
    <n v="1"/>
    <x v="1"/>
    <s v="102"/>
    <x v="0"/>
    <n v="220"/>
    <n v="220"/>
    <n v="1"/>
    <x v="0"/>
    <s v="si"/>
  </r>
  <r>
    <x v="17"/>
    <s v="male"/>
    <s v="no"/>
    <n v="75"/>
    <n v="0"/>
    <x v="0"/>
    <s v="158"/>
    <n v="1"/>
    <x v="1"/>
    <s v="102"/>
    <x v="0"/>
    <n v="240"/>
    <n v="240"/>
    <n v="1"/>
    <x v="0"/>
    <s v="si"/>
  </r>
  <r>
    <x v="28"/>
    <s v="male"/>
    <s v="no"/>
    <n v="56"/>
    <n v="0"/>
    <x v="0"/>
    <s v="196"/>
    <n v="1"/>
    <x v="1"/>
    <s v="102"/>
    <x v="0"/>
    <n v="161"/>
    <n v="161"/>
    <n v="0"/>
    <x v="0"/>
    <s v="no"/>
  </r>
  <r>
    <x v="20"/>
    <s v="female"/>
    <s v="no"/>
    <n v="68"/>
    <n v="0"/>
    <x v="0"/>
    <s v="164"/>
    <n v="1"/>
    <x v="1"/>
    <s v="102"/>
    <x v="0"/>
    <n v="232"/>
    <n v="232"/>
    <n v="1"/>
    <x v="0"/>
    <s v="si"/>
  </r>
  <r>
    <x v="23"/>
    <s v="female"/>
    <s v="no"/>
    <n v="80"/>
    <n v="0"/>
    <x v="0"/>
    <s v="182"/>
    <n v="1"/>
    <x v="1"/>
    <s v="106"/>
    <x v="0"/>
    <n v="325"/>
    <n v="325"/>
    <n v="1"/>
    <x v="0"/>
    <s v="si"/>
  </r>
  <r>
    <x v="1"/>
    <s v="female"/>
    <s v="no"/>
    <n v="98"/>
    <n v="0"/>
    <x v="0"/>
    <s v="148"/>
    <n v="1"/>
    <x v="1"/>
    <s v="106"/>
    <x v="0"/>
    <n v="304"/>
    <n v="304"/>
    <n v="1"/>
    <x v="0"/>
    <s v="si"/>
  </r>
  <r>
    <x v="4"/>
    <s v="female"/>
    <s v="no"/>
    <n v="66"/>
    <n v="0"/>
    <x v="0"/>
    <s v="184"/>
    <n v="1"/>
    <x v="1"/>
    <s v="106"/>
    <x v="0"/>
    <n v="233"/>
    <n v="233"/>
    <n v="1"/>
    <x v="0"/>
    <s v="si"/>
  </r>
  <r>
    <x v="24"/>
    <s v="male"/>
    <s v="no"/>
    <n v="85"/>
    <n v="0"/>
    <x v="0"/>
    <s v="154"/>
    <n v="1"/>
    <x v="1"/>
    <s v="106"/>
    <x v="0"/>
    <n v="222"/>
    <n v="222"/>
    <n v="1"/>
    <x v="0"/>
    <s v="si"/>
  </r>
  <r>
    <x v="20"/>
    <s v="female"/>
    <s v="no"/>
    <n v="75"/>
    <n v="0"/>
    <x v="0"/>
    <s v="146"/>
    <n v="1"/>
    <x v="1"/>
    <s v="106"/>
    <x v="0"/>
    <n v="270"/>
    <n v="270"/>
    <n v="1"/>
    <x v="0"/>
    <s v="si"/>
  </r>
  <r>
    <x v="8"/>
    <s v="female"/>
    <s v="no"/>
    <n v="90"/>
    <n v="0"/>
    <x v="0"/>
    <s v="165"/>
    <n v="1"/>
    <x v="1"/>
    <s v="106"/>
    <x v="0"/>
    <n v="293"/>
    <n v="293"/>
    <n v="1"/>
    <x v="0"/>
    <s v="si"/>
  </r>
  <r>
    <x v="20"/>
    <s v="male"/>
    <s v="no"/>
    <n v="82"/>
    <n v="0"/>
    <x v="0"/>
    <s v="191"/>
    <n v="1"/>
    <x v="1"/>
    <s v="106"/>
    <x v="0"/>
    <n v="188"/>
    <n v="188"/>
    <n v="0"/>
    <x v="0"/>
    <s v="no"/>
  </r>
  <r>
    <x v="2"/>
    <s v="female"/>
    <s v="no"/>
    <n v="98"/>
    <n v="0"/>
    <x v="0"/>
    <s v="153"/>
    <n v="1"/>
    <x v="1"/>
    <s v="106"/>
    <x v="0"/>
    <n v="241"/>
    <n v="241"/>
    <n v="1"/>
    <x v="0"/>
    <s v="si"/>
  </r>
  <r>
    <x v="5"/>
    <s v="female"/>
    <s v="no"/>
    <n v="77"/>
    <n v="0"/>
    <x v="0"/>
    <s v="180"/>
    <n v="1"/>
    <x v="1"/>
    <s v="110"/>
    <x v="0"/>
    <n v="228"/>
    <n v="228"/>
    <n v="1"/>
    <x v="0"/>
    <s v="si"/>
  </r>
  <r>
    <x v="9"/>
    <s v="male"/>
    <s v="no"/>
    <n v="84"/>
    <n v="0"/>
    <x v="0"/>
    <s v="155"/>
    <n v="1"/>
    <x v="1"/>
    <s v="110"/>
    <x v="0"/>
    <n v="285"/>
    <n v="285"/>
    <n v="1"/>
    <x v="0"/>
    <s v="si"/>
  </r>
  <r>
    <x v="23"/>
    <s v="female"/>
    <s v="no"/>
    <n v="54"/>
    <n v="0"/>
    <x v="0"/>
    <s v="189"/>
    <n v="1"/>
    <x v="1"/>
    <s v="110"/>
    <x v="0"/>
    <n v="252"/>
    <n v="252"/>
    <n v="1"/>
    <x v="0"/>
    <s v="si"/>
  </r>
  <r>
    <x v="18"/>
    <s v="male"/>
    <s v="no"/>
    <n v="75"/>
    <n v="0"/>
    <x v="0"/>
    <s v="174"/>
    <n v="1"/>
    <x v="1"/>
    <s v="110"/>
    <x v="0"/>
    <n v="248"/>
    <n v="248"/>
    <n v="1"/>
    <x v="0"/>
    <s v="si"/>
  </r>
  <r>
    <x v="31"/>
    <s v="male"/>
    <s v="no"/>
    <n v="75"/>
    <n v="0"/>
    <x v="0"/>
    <n v="182.5"/>
    <n v="1"/>
    <x v="1"/>
    <s v="110"/>
    <x v="0"/>
    <n v="285"/>
    <n v="285"/>
    <n v="1"/>
    <x v="0"/>
    <s v="si"/>
  </r>
  <r>
    <x v="29"/>
    <s v="female"/>
    <s v="no"/>
    <n v="85"/>
    <n v="0"/>
    <x v="0"/>
    <s v="154"/>
    <n v="1"/>
    <x v="1"/>
    <s v="110"/>
    <x v="0"/>
    <n v="344"/>
    <n v="344"/>
    <n v="1"/>
    <x v="0"/>
    <s v="si"/>
  </r>
  <r>
    <x v="0"/>
    <s v="female"/>
    <s v="no"/>
    <n v="72"/>
    <n v="0"/>
    <x v="0"/>
    <s v="195"/>
    <n v="1"/>
    <x v="1"/>
    <s v="110"/>
    <x v="0"/>
    <n v="306"/>
    <n v="306"/>
    <n v="1"/>
    <x v="0"/>
    <s v="si"/>
  </r>
  <r>
    <x v="8"/>
    <s v="female"/>
    <s v="no"/>
    <n v="63"/>
    <n v="0"/>
    <x v="0"/>
    <n v="177.5"/>
    <n v="1"/>
    <x v="1"/>
    <s v="110"/>
    <x v="0"/>
    <n v="309"/>
    <n v="309"/>
    <n v="1"/>
    <x v="0"/>
    <s v="si"/>
  </r>
  <r>
    <x v="23"/>
    <s v="male"/>
    <s v="no"/>
    <n v="90"/>
    <n v="0"/>
    <x v="0"/>
    <n v="167.5"/>
    <n v="1"/>
    <x v="1"/>
    <s v="110"/>
    <x v="0"/>
    <n v="220"/>
    <n v="220"/>
    <n v="1"/>
    <x v="0"/>
    <s v="si"/>
  </r>
  <r>
    <x v="10"/>
    <s v="male"/>
    <s v="no"/>
    <n v="70"/>
    <n v="0"/>
    <x v="0"/>
    <s v="188"/>
    <n v="1"/>
    <x v="1"/>
    <s v="110"/>
    <x v="0"/>
    <n v="289"/>
    <n v="289"/>
    <n v="1"/>
    <x v="0"/>
    <s v="si"/>
  </r>
  <r>
    <x v="16"/>
    <s v="female"/>
    <s v="no"/>
    <n v="90"/>
    <n v="0"/>
    <x v="0"/>
    <n v="179.5"/>
    <n v="1"/>
    <x v="1"/>
    <s v="114"/>
    <x v="0"/>
    <n v="252"/>
    <n v="252"/>
    <n v="1"/>
    <x v="0"/>
    <s v="si"/>
  </r>
  <r>
    <x v="28"/>
    <s v="male"/>
    <s v="no"/>
    <n v="95"/>
    <n v="0"/>
    <x v="0"/>
    <s v="199"/>
    <n v="1"/>
    <x v="1"/>
    <s v="114"/>
    <x v="0"/>
    <n v="235"/>
    <n v="235"/>
    <n v="1"/>
    <x v="0"/>
    <s v="si"/>
  </r>
  <r>
    <x v="29"/>
    <s v="female"/>
    <s v="no"/>
    <n v="67"/>
    <n v="0"/>
    <x v="0"/>
    <s v="204"/>
    <n v="1"/>
    <x v="1"/>
    <s v="118"/>
    <x v="0"/>
    <n v="312"/>
    <n v="312"/>
    <n v="1"/>
    <x v="0"/>
    <s v="si"/>
  </r>
  <r>
    <x v="30"/>
    <s v="male"/>
    <s v="no"/>
    <n v="79"/>
    <n v="0"/>
    <x v="0"/>
    <s v="170"/>
    <n v="1"/>
    <x v="1"/>
    <s v="118"/>
    <x v="0"/>
    <n v="178"/>
    <n v="178"/>
    <n v="0"/>
    <x v="0"/>
    <s v="no"/>
  </r>
  <r>
    <x v="22"/>
    <s v="female"/>
    <s v="no"/>
    <n v="69"/>
    <n v="0"/>
    <x v="0"/>
    <s v="171"/>
    <n v="1"/>
    <x v="1"/>
    <s v="118"/>
    <x v="0"/>
    <n v="260"/>
    <n v="260"/>
    <n v="1"/>
    <x v="0"/>
    <s v="si"/>
  </r>
  <r>
    <x v="34"/>
    <s v="female"/>
    <s v="no"/>
    <n v="100"/>
    <n v="1"/>
    <x v="1"/>
    <s v="202"/>
    <n v="1"/>
    <x v="1"/>
    <s v="132"/>
    <x v="0"/>
    <n v="215"/>
    <n v="215"/>
    <n v="1"/>
    <x v="0"/>
    <s v="si"/>
  </r>
  <r>
    <x v="10"/>
    <s v="female"/>
    <s v="no"/>
    <n v="107"/>
    <n v="1"/>
    <x v="1"/>
    <s v="200"/>
    <n v="1"/>
    <x v="1"/>
    <s v="140"/>
    <x v="0"/>
    <n v="248"/>
    <n v="248"/>
    <n v="1"/>
    <x v="0"/>
    <s v="si"/>
  </r>
  <r>
    <x v="9"/>
    <s v="female"/>
    <s v="no"/>
    <n v="70"/>
    <n v="0"/>
    <x v="0"/>
    <s v="114"/>
    <n v="0"/>
    <x v="0"/>
    <s v="66.5"/>
    <x v="0"/>
    <n v="152"/>
    <n v="152"/>
    <n v="0"/>
    <x v="0"/>
    <s v="no"/>
  </r>
  <r>
    <x v="7"/>
    <s v="female"/>
    <s v="no"/>
    <n v="75"/>
    <n v="0"/>
    <x v="0"/>
    <n v="103.5"/>
    <n v="0"/>
    <x v="0"/>
    <s v="66.5"/>
    <x v="0"/>
    <n v="211"/>
    <n v="211"/>
    <n v="1"/>
    <x v="0"/>
    <s v="si"/>
  </r>
  <r>
    <x v="31"/>
    <s v="male"/>
    <s v="no"/>
    <n v="60"/>
    <n v="0"/>
    <x v="0"/>
    <s v="112"/>
    <n v="0"/>
    <x v="0"/>
    <s v="66.5"/>
    <x v="0"/>
    <n v="179"/>
    <n v="179"/>
    <n v="0"/>
    <x v="0"/>
    <s v="no"/>
  </r>
  <r>
    <x v="11"/>
    <s v="female"/>
    <s v="no"/>
    <n v="80"/>
    <n v="0"/>
    <x v="0"/>
    <n v="124.5"/>
    <n v="0"/>
    <x v="0"/>
    <s v="66.5"/>
    <x v="0"/>
    <n v="237"/>
    <n v="237"/>
    <n v="1"/>
    <x v="0"/>
    <s v="si"/>
  </r>
  <r>
    <x v="7"/>
    <s v="female"/>
    <s v="no"/>
    <n v="70"/>
    <n v="0"/>
    <x v="0"/>
    <s v="102"/>
    <n v="0"/>
    <x v="0"/>
    <s v="66.5"/>
    <x v="0"/>
    <n v="189"/>
    <n v="189"/>
    <n v="0"/>
    <x v="0"/>
    <s v="no"/>
  </r>
  <r>
    <x v="29"/>
    <s v="male"/>
    <s v="no"/>
    <n v="80"/>
    <n v="0"/>
    <x v="0"/>
    <n v="102.5"/>
    <n v="0"/>
    <x v="0"/>
    <s v="66.5"/>
    <x v="0"/>
    <n v="346"/>
    <n v="346"/>
    <n v="1"/>
    <x v="0"/>
    <s v="si"/>
  </r>
  <r>
    <x v="7"/>
    <s v="female"/>
    <s v="no"/>
    <n v="71"/>
    <n v="0"/>
    <x v="0"/>
    <s v="120"/>
    <n v="0"/>
    <x v="0"/>
    <s v="66.5"/>
    <x v="0"/>
    <n v="165"/>
    <n v="165"/>
    <n v="0"/>
    <x v="0"/>
    <s v="no"/>
  </r>
  <r>
    <x v="21"/>
    <s v="male"/>
    <s v="no"/>
    <n v="75"/>
    <n v="0"/>
    <x v="0"/>
    <s v="127"/>
    <n v="0"/>
    <x v="0"/>
    <s v="66.5"/>
    <x v="0"/>
    <n v="276"/>
    <n v="276"/>
    <n v="1"/>
    <x v="0"/>
    <s v="si"/>
  </r>
  <r>
    <x v="28"/>
    <s v="female"/>
    <s v="no"/>
    <n v="62"/>
    <n v="0"/>
    <x v="0"/>
    <n v="92.5"/>
    <n v="0"/>
    <x v="0"/>
    <s v="66.5"/>
    <x v="0"/>
    <n v="316"/>
    <n v="316"/>
    <n v="1"/>
    <x v="0"/>
    <s v="si"/>
  </r>
  <r>
    <x v="31"/>
    <s v="female"/>
    <s v="no"/>
    <n v="83"/>
    <n v="0"/>
    <x v="0"/>
    <s v="114"/>
    <n v="0"/>
    <x v="0"/>
    <s v="70.5"/>
    <x v="0"/>
    <n v="255"/>
    <n v="255"/>
    <n v="1"/>
    <x v="0"/>
    <s v="si"/>
  </r>
  <r>
    <x v="7"/>
    <s v="female"/>
    <s v="no"/>
    <n v="87"/>
    <n v="0"/>
    <x v="0"/>
    <s v="120"/>
    <n v="0"/>
    <x v="0"/>
    <s v="70.5"/>
    <x v="0"/>
    <n v="241"/>
    <n v="241"/>
    <n v="1"/>
    <x v="0"/>
    <s v="si"/>
  </r>
  <r>
    <x v="15"/>
    <s v="female"/>
    <s v="no"/>
    <n v="72"/>
    <n v="0"/>
    <x v="0"/>
    <s v="108"/>
    <n v="0"/>
    <x v="0"/>
    <s v="70.5"/>
    <x v="0"/>
    <n v="150"/>
    <n v="150"/>
    <n v="0"/>
    <x v="0"/>
    <s v="no"/>
  </r>
  <r>
    <x v="3"/>
    <s v="female"/>
    <s v="no"/>
    <n v="75"/>
    <n v="0"/>
    <x v="0"/>
    <s v="108"/>
    <n v="0"/>
    <x v="0"/>
    <s v="70.5"/>
    <x v="0"/>
    <n v="204"/>
    <n v="204"/>
    <n v="1"/>
    <x v="0"/>
    <s v="si"/>
  </r>
  <r>
    <x v="4"/>
    <s v="male"/>
    <s v="no"/>
    <n v="50"/>
    <n v="0"/>
    <x v="0"/>
    <n v="108.5"/>
    <n v="0"/>
    <x v="0"/>
    <s v="70.5"/>
    <x v="0"/>
    <n v="201"/>
    <n v="201"/>
    <n v="1"/>
    <x v="0"/>
    <s v="si"/>
  </r>
  <r>
    <x v="9"/>
    <s v="female"/>
    <s v="no"/>
    <n v="96"/>
    <n v="0"/>
    <x v="0"/>
    <s v="100"/>
    <n v="0"/>
    <x v="0"/>
    <s v="74.5"/>
    <x v="0"/>
    <n v="260"/>
    <n v="260"/>
    <n v="1"/>
    <x v="0"/>
    <s v="si"/>
  </r>
  <r>
    <x v="3"/>
    <s v="male"/>
    <s v="no"/>
    <n v="58"/>
    <n v="0"/>
    <x v="0"/>
    <s v="112"/>
    <n v="0"/>
    <x v="0"/>
    <s v="74.5"/>
    <x v="0"/>
    <n v="195"/>
    <n v="195"/>
    <n v="0"/>
    <x v="0"/>
    <s v="no"/>
  </r>
  <r>
    <x v="13"/>
    <s v="male"/>
    <s v="no"/>
    <n v="73"/>
    <n v="0"/>
    <x v="0"/>
    <n v="121.5"/>
    <n v="0"/>
    <x v="0"/>
    <s v="74.5"/>
    <x v="0"/>
    <n v="190"/>
    <n v="190"/>
    <n v="0"/>
    <x v="0"/>
    <s v="no"/>
  </r>
  <r>
    <x v="30"/>
    <s v="female"/>
    <s v="no"/>
    <n v="85"/>
    <n v="0"/>
    <x v="0"/>
    <n v="142.5"/>
    <n v="1"/>
    <x v="1"/>
    <s v="74.5"/>
    <x v="0"/>
    <n v="205"/>
    <n v="205"/>
    <n v="1"/>
    <x v="0"/>
    <s v="si"/>
  </r>
  <r>
    <x v="3"/>
    <s v="female"/>
    <s v="no"/>
    <n v="60"/>
    <n v="0"/>
    <x v="0"/>
    <n v="118.5"/>
    <n v="0"/>
    <x v="0"/>
    <s v="74.5"/>
    <x v="0"/>
    <n v="260"/>
    <n v="260"/>
    <n v="1"/>
    <x v="0"/>
    <s v="si"/>
  </r>
  <r>
    <x v="31"/>
    <s v="female"/>
    <s v="no"/>
    <n v="67"/>
    <n v="0"/>
    <x v="0"/>
    <s v="102"/>
    <n v="0"/>
    <x v="0"/>
    <s v="74.5"/>
    <x v="0"/>
    <n v="235"/>
    <n v="235"/>
    <n v="1"/>
    <x v="0"/>
    <s v="si"/>
  </r>
  <r>
    <x v="25"/>
    <s v="female"/>
    <s v="no"/>
    <n v="92"/>
    <n v="0"/>
    <x v="0"/>
    <n v="121.5"/>
    <n v="0"/>
    <x v="0"/>
    <s v="74.5"/>
    <x v="0"/>
    <n v="175"/>
    <n v="175"/>
    <n v="0"/>
    <x v="0"/>
    <s v="no"/>
  </r>
  <r>
    <x v="31"/>
    <s v="female"/>
    <s v="no"/>
    <n v="71"/>
    <n v="0"/>
    <x v="0"/>
    <s v="110"/>
    <n v="0"/>
    <x v="0"/>
    <s v="78.5"/>
    <x v="0"/>
    <n v="311"/>
    <n v="311"/>
    <n v="1"/>
    <x v="0"/>
    <s v="si"/>
  </r>
  <r>
    <x v="0"/>
    <s v="male"/>
    <s v="no"/>
    <n v="94"/>
    <n v="0"/>
    <x v="0"/>
    <s v="116"/>
    <n v="0"/>
    <x v="0"/>
    <s v="78.5"/>
    <x v="0"/>
    <n v="175"/>
    <n v="175"/>
    <n v="0"/>
    <x v="0"/>
    <s v="no"/>
  </r>
  <r>
    <x v="12"/>
    <s v="female"/>
    <s v="no"/>
    <n v="68"/>
    <n v="0"/>
    <x v="0"/>
    <n v="131.5"/>
    <n v="0"/>
    <x v="0"/>
    <s v="78.5"/>
    <x v="0"/>
    <n v="304"/>
    <n v="304"/>
    <n v="1"/>
    <x v="0"/>
    <s v="si"/>
  </r>
  <r>
    <x v="9"/>
    <s v="female"/>
    <s v="no"/>
    <n v="67"/>
    <n v="0"/>
    <x v="0"/>
    <s v="121"/>
    <n v="0"/>
    <x v="0"/>
    <s v="78.5"/>
    <x v="0"/>
    <n v="201"/>
    <n v="201"/>
    <n v="1"/>
    <x v="0"/>
    <s v="si"/>
  </r>
  <r>
    <x v="13"/>
    <s v="female"/>
    <s v="no"/>
    <n v="72"/>
    <n v="0"/>
    <x v="0"/>
    <s v="119"/>
    <n v="0"/>
    <x v="0"/>
    <s v="78.5"/>
    <x v="0"/>
    <n v="178"/>
    <n v="178"/>
    <n v="0"/>
    <x v="0"/>
    <s v="no"/>
  </r>
  <r>
    <x v="2"/>
    <s v="male"/>
    <s v="no"/>
    <n v="90"/>
    <n v="0"/>
    <x v="0"/>
    <s v="109"/>
    <n v="0"/>
    <x v="0"/>
    <s v="78.5"/>
    <x v="0"/>
    <n v="250"/>
    <n v="250"/>
    <n v="1"/>
    <x v="0"/>
    <s v="si"/>
  </r>
  <r>
    <x v="29"/>
    <s v="female"/>
    <s v="no"/>
    <n v="63"/>
    <n v="0"/>
    <x v="0"/>
    <s v="145"/>
    <n v="1"/>
    <x v="1"/>
    <s v="82.5"/>
    <x v="0"/>
    <n v="240"/>
    <n v="240"/>
    <n v="1"/>
    <x v="0"/>
    <s v="si"/>
  </r>
  <r>
    <x v="10"/>
    <s v="male"/>
    <s v="no"/>
    <n v="67"/>
    <n v="0"/>
    <x v="0"/>
    <n v="112.5"/>
    <n v="0"/>
    <x v="0"/>
    <s v="82.5"/>
    <x v="0"/>
    <n v="292"/>
    <n v="292"/>
    <n v="1"/>
    <x v="0"/>
    <s v="si"/>
  </r>
  <r>
    <x v="15"/>
    <s v="male"/>
    <s v="no"/>
    <n v="62"/>
    <n v="0"/>
    <x v="0"/>
    <s v="137"/>
    <n v="0"/>
    <x v="0"/>
    <s v="82.5"/>
    <x v="0"/>
    <n v="209"/>
    <n v="209"/>
    <n v="1"/>
    <x v="0"/>
    <s v="si"/>
  </r>
  <r>
    <x v="1"/>
    <s v="male"/>
    <s v="no"/>
    <n v="74"/>
    <n v="0"/>
    <x v="0"/>
    <n v="122.5"/>
    <n v="0"/>
    <x v="0"/>
    <s v="82.5"/>
    <x v="0"/>
    <n v="232"/>
    <n v="232"/>
    <n v="1"/>
    <x v="0"/>
    <s v="si"/>
  </r>
  <r>
    <x v="19"/>
    <s v="male"/>
    <s v="no"/>
    <n v="82"/>
    <n v="0"/>
    <x v="0"/>
    <n v="122.5"/>
    <n v="0"/>
    <x v="0"/>
    <s v="82.5"/>
    <x v="0"/>
    <n v="172"/>
    <n v="172"/>
    <n v="0"/>
    <x v="0"/>
    <s v="no"/>
  </r>
  <r>
    <x v="18"/>
    <s v="female"/>
    <s v="no"/>
    <n v="79"/>
    <n v="0"/>
    <x v="0"/>
    <n v="125.5"/>
    <n v="0"/>
    <x v="0"/>
    <s v="82.5"/>
    <x v="0"/>
    <n v="197"/>
    <n v="197"/>
    <n v="0"/>
    <x v="0"/>
    <s v="no"/>
  </r>
  <r>
    <x v="27"/>
    <s v="male"/>
    <s v="no"/>
    <n v="64"/>
    <n v="0"/>
    <x v="0"/>
    <s v="115"/>
    <n v="0"/>
    <x v="0"/>
    <s v="82.5"/>
    <x v="0"/>
    <n v="166"/>
    <n v="166"/>
    <n v="0"/>
    <x v="0"/>
    <s v="no"/>
  </r>
  <r>
    <x v="16"/>
    <s v="female"/>
    <s v="no"/>
    <n v="80"/>
    <n v="0"/>
    <x v="0"/>
    <s v="141"/>
    <n v="1"/>
    <x v="1"/>
    <s v="82.5"/>
    <x v="0"/>
    <n v="221"/>
    <n v="221"/>
    <n v="1"/>
    <x v="0"/>
    <s v="si"/>
  </r>
  <r>
    <x v="7"/>
    <s v="female"/>
    <s v="no"/>
    <n v="100"/>
    <n v="1"/>
    <x v="1"/>
    <s v="126"/>
    <n v="0"/>
    <x v="0"/>
    <s v="82.5"/>
    <x v="0"/>
    <n v="224"/>
    <n v="224"/>
    <n v="1"/>
    <x v="0"/>
    <s v="si"/>
  </r>
  <r>
    <x v="23"/>
    <s v="female"/>
    <s v="no"/>
    <n v="65"/>
    <n v="0"/>
    <x v="0"/>
    <s v="130"/>
    <n v="0"/>
    <x v="0"/>
    <s v="82.5"/>
    <x v="0"/>
    <n v="354"/>
    <n v="354"/>
    <n v="1"/>
    <x v="0"/>
    <s v="si"/>
  </r>
  <r>
    <x v="3"/>
    <s v="female"/>
    <s v="no"/>
    <n v="63"/>
    <n v="0"/>
    <x v="0"/>
    <n v="137.5"/>
    <n v="0"/>
    <x v="0"/>
    <s v="82.5"/>
    <x v="0"/>
    <n v="193"/>
    <n v="193"/>
    <n v="0"/>
    <x v="0"/>
    <s v="no"/>
  </r>
  <r>
    <x v="5"/>
    <s v="male"/>
    <s v="no"/>
    <n v="92"/>
    <n v="0"/>
    <x v="0"/>
    <s v="141"/>
    <n v="1"/>
    <x v="1"/>
    <s v="82.5"/>
    <x v="0"/>
    <n v="367"/>
    <n v="367"/>
    <n v="1"/>
    <x v="0"/>
    <s v="si"/>
  </r>
  <r>
    <x v="14"/>
    <s v="female"/>
    <s v="no"/>
    <n v="68"/>
    <n v="0"/>
    <x v="0"/>
    <s v="122"/>
    <n v="0"/>
    <x v="0"/>
    <s v="82.5"/>
    <x v="0"/>
    <n v="192"/>
    <n v="192"/>
    <n v="0"/>
    <x v="0"/>
    <s v="no"/>
  </r>
  <r>
    <x v="8"/>
    <s v="female"/>
    <s v="no"/>
    <n v="90"/>
    <n v="0"/>
    <x v="0"/>
    <s v="143"/>
    <n v="1"/>
    <x v="1"/>
    <s v="82.5"/>
    <x v="0"/>
    <n v="256"/>
    <n v="256"/>
    <n v="1"/>
    <x v="0"/>
    <s v="si"/>
  </r>
  <r>
    <x v="14"/>
    <s v="male"/>
    <s v="no"/>
    <n v="77"/>
    <n v="0"/>
    <x v="0"/>
    <n v="132.5"/>
    <n v="0"/>
    <x v="0"/>
    <s v="82.5"/>
    <x v="0"/>
    <n v="220"/>
    <n v="220"/>
    <n v="1"/>
    <x v="0"/>
    <s v="si"/>
  </r>
  <r>
    <x v="5"/>
    <s v="male"/>
    <s v="no"/>
    <n v="78"/>
    <n v="0"/>
    <x v="0"/>
    <n v="127.5"/>
    <n v="0"/>
    <x v="0"/>
    <s v="82.5"/>
    <x v="0"/>
    <n v="210"/>
    <n v="210"/>
    <n v="1"/>
    <x v="0"/>
    <s v="si"/>
  </r>
  <r>
    <x v="23"/>
    <s v="male"/>
    <s v="no"/>
    <n v="82"/>
    <n v="0"/>
    <x v="0"/>
    <n v="115.5"/>
    <n v="0"/>
    <x v="0"/>
    <s v="82.5"/>
    <x v="0"/>
    <n v="266"/>
    <n v="266"/>
    <n v="1"/>
    <x v="0"/>
    <s v="si"/>
  </r>
  <r>
    <x v="29"/>
    <s v="female"/>
    <s v="no"/>
    <n v="64"/>
    <n v="0"/>
    <x v="0"/>
    <s v="146"/>
    <n v="1"/>
    <x v="1"/>
    <s v="82.5"/>
    <x v="0"/>
    <n v="309"/>
    <n v="309"/>
    <n v="1"/>
    <x v="0"/>
    <s v="si"/>
  </r>
  <r>
    <x v="10"/>
    <s v="female"/>
    <s v="no"/>
    <n v="88"/>
    <n v="0"/>
    <x v="0"/>
    <s v="138"/>
    <n v="0"/>
    <x v="0"/>
    <s v="86.5"/>
    <x v="0"/>
    <n v="210"/>
    <n v="210"/>
    <n v="1"/>
    <x v="0"/>
    <s v="si"/>
  </r>
  <r>
    <x v="34"/>
    <s v="female"/>
    <s v="no"/>
    <n v="110"/>
    <n v="1"/>
    <x v="1"/>
    <s v="118"/>
    <n v="0"/>
    <x v="0"/>
    <s v="86.5"/>
    <x v="0"/>
    <n v="174"/>
    <n v="174"/>
    <n v="0"/>
    <x v="0"/>
    <s v="no"/>
  </r>
  <r>
    <x v="9"/>
    <s v="female"/>
    <s v="no"/>
    <n v="72"/>
    <n v="0"/>
    <x v="0"/>
    <n v="127.5"/>
    <n v="0"/>
    <x v="0"/>
    <s v="86.5"/>
    <x v="0"/>
    <n v="167"/>
    <n v="167"/>
    <n v="0"/>
    <x v="0"/>
    <s v="no"/>
  </r>
  <r>
    <x v="13"/>
    <s v="female"/>
    <s v="no"/>
    <n v="70"/>
    <n v="0"/>
    <x v="0"/>
    <s v="124"/>
    <n v="0"/>
    <x v="0"/>
    <s v="86.5"/>
    <x v="0"/>
    <n v="314"/>
    <n v="314"/>
    <n v="1"/>
    <x v="0"/>
    <s v="si"/>
  </r>
  <r>
    <x v="27"/>
    <s v="female"/>
    <s v="no"/>
    <n v="70"/>
    <n v="0"/>
    <x v="0"/>
    <n v="136.5"/>
    <n v="0"/>
    <x v="0"/>
    <s v="86.5"/>
    <x v="0"/>
    <n v="285"/>
    <n v="285"/>
    <n v="1"/>
    <x v="0"/>
    <s v="si"/>
  </r>
  <r>
    <x v="5"/>
    <s v="female"/>
    <s v="no"/>
    <n v="92"/>
    <n v="0"/>
    <x v="0"/>
    <n v="121.5"/>
    <n v="0"/>
    <x v="0"/>
    <s v="86.5"/>
    <x v="0"/>
    <n v="202"/>
    <n v="202"/>
    <n v="1"/>
    <x v="0"/>
    <s v="si"/>
  </r>
  <r>
    <x v="8"/>
    <s v="male"/>
    <s v="no"/>
    <n v="75"/>
    <n v="0"/>
    <x v="0"/>
    <s v="147"/>
    <n v="1"/>
    <x v="1"/>
    <s v="86.5"/>
    <x v="0"/>
    <n v="246"/>
    <n v="246"/>
    <n v="1"/>
    <x v="0"/>
    <s v="si"/>
  </r>
  <r>
    <x v="8"/>
    <s v="male"/>
    <s v="no"/>
    <n v="95"/>
    <n v="0"/>
    <x v="0"/>
    <s v="129"/>
    <n v="0"/>
    <x v="0"/>
    <s v="86.5"/>
    <x v="0"/>
    <n v="222"/>
    <n v="222"/>
    <n v="1"/>
    <x v="0"/>
    <s v="si"/>
  </r>
  <r>
    <x v="12"/>
    <s v="male"/>
    <s v="no"/>
    <n v="65"/>
    <n v="0"/>
    <x v="0"/>
    <s v="130"/>
    <n v="0"/>
    <x v="0"/>
    <s v="86.5"/>
    <x v="0"/>
    <n v="328"/>
    <n v="328"/>
    <n v="1"/>
    <x v="0"/>
    <s v="si"/>
  </r>
  <r>
    <x v="11"/>
    <s v="female"/>
    <s v="no"/>
    <n v="89"/>
    <n v="0"/>
    <x v="0"/>
    <s v="128"/>
    <n v="0"/>
    <x v="0"/>
    <s v="86.5"/>
    <x v="0"/>
    <n v="215"/>
    <n v="215"/>
    <n v="1"/>
    <x v="0"/>
    <s v="si"/>
  </r>
  <r>
    <x v="19"/>
    <s v="male"/>
    <s v="no"/>
    <n v="83"/>
    <n v="0"/>
    <x v="0"/>
    <s v="128"/>
    <n v="0"/>
    <x v="0"/>
    <s v="86.5"/>
    <x v="0"/>
    <n v="233"/>
    <n v="233"/>
    <n v="1"/>
    <x v="0"/>
    <s v="si"/>
  </r>
  <r>
    <x v="3"/>
    <s v="male"/>
    <s v="no"/>
    <n v="88"/>
    <n v="0"/>
    <x v="0"/>
    <s v="134"/>
    <n v="0"/>
    <x v="0"/>
    <s v="86.5"/>
    <x v="0"/>
    <n v="186"/>
    <n v="186"/>
    <n v="0"/>
    <x v="0"/>
    <s v="no"/>
  </r>
  <r>
    <x v="23"/>
    <s v="female"/>
    <s v="no"/>
    <n v="71"/>
    <n v="0"/>
    <x v="0"/>
    <s v="213"/>
    <n v="1"/>
    <x v="1"/>
    <s v="94.5"/>
    <x v="0"/>
    <n v="282"/>
    <n v="282"/>
    <n v="1"/>
    <x v="0"/>
    <s v="si"/>
  </r>
  <r>
    <x v="22"/>
    <s v="male"/>
    <s v="no"/>
    <n v="50"/>
    <n v="0"/>
    <x v="0"/>
    <s v="143"/>
    <n v="1"/>
    <x v="1"/>
    <s v="94.5"/>
    <x v="0"/>
    <n v="265"/>
    <n v="265"/>
    <n v="1"/>
    <x v="0"/>
    <s v="si"/>
  </r>
  <r>
    <x v="16"/>
    <s v="female"/>
    <s v="no"/>
    <n v="80"/>
    <n v="0"/>
    <x v="0"/>
    <s v="146"/>
    <n v="1"/>
    <x v="1"/>
    <s v="94.5"/>
    <x v="0"/>
    <n v="288"/>
    <n v="288"/>
    <n v="1"/>
    <x v="0"/>
    <s v="si"/>
  </r>
  <r>
    <x v="19"/>
    <s v="female"/>
    <s v="no"/>
    <n v="75"/>
    <n v="0"/>
    <x v="0"/>
    <s v="123"/>
    <n v="0"/>
    <x v="0"/>
    <s v="94.5"/>
    <x v="0"/>
    <n v="264"/>
    <n v="264"/>
    <n v="1"/>
    <x v="0"/>
    <s v="si"/>
  </r>
  <r>
    <x v="4"/>
    <s v="male"/>
    <s v="no"/>
    <n v="81"/>
    <n v="0"/>
    <x v="0"/>
    <n v="160.5"/>
    <n v="1"/>
    <x v="1"/>
    <s v="98.5"/>
    <x v="0"/>
    <n v="303"/>
    <n v="303"/>
    <n v="1"/>
    <x v="0"/>
    <s v="si"/>
  </r>
  <r>
    <x v="0"/>
    <s v="male"/>
    <s v="no"/>
    <n v="60"/>
    <n v="0"/>
    <x v="0"/>
    <s v="146"/>
    <n v="1"/>
    <x v="1"/>
    <s v="98.5"/>
    <x v="0"/>
    <n v="258"/>
    <n v="258"/>
    <n v="1"/>
    <x v="0"/>
    <s v="si"/>
  </r>
  <r>
    <x v="12"/>
    <s v="male"/>
    <s v="no"/>
    <n v="60"/>
    <n v="0"/>
    <x v="0"/>
    <s v="146"/>
    <n v="1"/>
    <x v="1"/>
    <s v="98.5"/>
    <x v="0"/>
    <n v="300"/>
    <n v="300"/>
    <n v="1"/>
    <x v="0"/>
    <s v="si"/>
  </r>
  <r>
    <x v="16"/>
    <s v="female"/>
    <s v="no"/>
    <n v="75"/>
    <n v="0"/>
    <x v="0"/>
    <n v="168.5"/>
    <n v="1"/>
    <x v="1"/>
    <s v="98.5"/>
    <x v="0"/>
    <n v="342"/>
    <n v="342"/>
    <n v="1"/>
    <x v="0"/>
    <s v="si"/>
  </r>
  <r>
    <x v="14"/>
    <s v="female"/>
    <s v="no"/>
    <n v="62"/>
    <n v="0"/>
    <x v="0"/>
    <s v="173"/>
    <n v="1"/>
    <x v="1"/>
    <s v="98.5"/>
    <x v="0"/>
    <n v="233"/>
    <n v="233"/>
    <n v="1"/>
    <x v="0"/>
    <s v="si"/>
  </r>
  <r>
    <x v="10"/>
    <s v="female"/>
    <s v="no"/>
    <n v="88"/>
    <n v="0"/>
    <x v="0"/>
    <n v="167.5"/>
    <n v="1"/>
    <x v="1"/>
    <s v="102.5"/>
    <x v="0"/>
    <n v="284"/>
    <n v="284"/>
    <n v="1"/>
    <x v="0"/>
    <s v="si"/>
  </r>
  <r>
    <x v="22"/>
    <s v="male"/>
    <s v="no"/>
    <n v="91"/>
    <n v="0"/>
    <x v="0"/>
    <s v="153"/>
    <n v="1"/>
    <x v="1"/>
    <s v="102.5"/>
    <x v="0"/>
    <n v="170"/>
    <n v="170"/>
    <n v="0"/>
    <x v="0"/>
    <s v="no"/>
  </r>
  <r>
    <x v="27"/>
    <s v="female"/>
    <s v="no"/>
    <n v="100"/>
    <n v="1"/>
    <x v="1"/>
    <s v="153"/>
    <n v="1"/>
    <x v="1"/>
    <s v="102.5"/>
    <x v="0"/>
    <n v="190"/>
    <n v="190"/>
    <n v="0"/>
    <x v="0"/>
    <s v="no"/>
  </r>
  <r>
    <x v="14"/>
    <s v="female"/>
    <s v="no"/>
    <n v="90"/>
    <n v="0"/>
    <x v="0"/>
    <s v="158"/>
    <n v="1"/>
    <x v="1"/>
    <s v="102.5"/>
    <x v="0"/>
    <n v="260"/>
    <n v="260"/>
    <n v="1"/>
    <x v="0"/>
    <s v="si"/>
  </r>
  <r>
    <x v="0"/>
    <s v="female"/>
    <s v="no"/>
    <n v="72"/>
    <n v="0"/>
    <x v="0"/>
    <n v="180.5"/>
    <n v="1"/>
    <x v="1"/>
    <s v="106.5"/>
    <x v="0"/>
    <n v="230"/>
    <n v="230"/>
    <n v="1"/>
    <x v="0"/>
    <s v="si"/>
  </r>
  <r>
    <x v="32"/>
    <s v="male"/>
    <s v="no"/>
    <n v="85"/>
    <n v="0"/>
    <x v="0"/>
    <n v="166.5"/>
    <n v="1"/>
    <x v="1"/>
    <s v="106.5"/>
    <x v="0"/>
    <n v="208"/>
    <n v="208"/>
    <n v="1"/>
    <x v="0"/>
    <s v="si"/>
  </r>
  <r>
    <x v="10"/>
    <s v="female"/>
    <s v="no"/>
    <n v="68"/>
    <n v="0"/>
    <x v="0"/>
    <n v="188.5"/>
    <n v="1"/>
    <x v="1"/>
    <s v="106.5"/>
    <x v="0"/>
    <n v="243"/>
    <n v="243"/>
    <n v="1"/>
    <x v="0"/>
    <s v="si"/>
  </r>
  <r>
    <x v="32"/>
    <s v="female"/>
    <s v="no"/>
    <n v="100"/>
    <n v="1"/>
    <x v="1"/>
    <s v="151"/>
    <n v="1"/>
    <x v="1"/>
    <s v="106.5"/>
    <x v="0"/>
    <n v="305"/>
    <n v="305"/>
    <n v="1"/>
    <x v="0"/>
    <s v="si"/>
  </r>
  <r>
    <x v="10"/>
    <s v="female"/>
    <s v="no"/>
    <n v="62"/>
    <n v="0"/>
    <x v="0"/>
    <n v="184.5"/>
    <n v="1"/>
    <x v="1"/>
    <s v="110.5"/>
    <x v="0"/>
    <n v="180"/>
    <n v="180"/>
    <n v="0"/>
    <x v="0"/>
    <s v="no"/>
  </r>
  <r>
    <x v="7"/>
    <s v="male"/>
    <s v="no"/>
    <n v="85"/>
    <n v="0"/>
    <x v="0"/>
    <s v="183"/>
    <n v="1"/>
    <x v="1"/>
    <s v="114.5"/>
    <x v="0"/>
    <n v="215"/>
    <n v="215"/>
    <n v="1"/>
    <x v="0"/>
    <s v="si"/>
  </r>
  <r>
    <x v="31"/>
    <s v="female"/>
    <s v="no"/>
    <n v="80"/>
    <n v="0"/>
    <x v="0"/>
    <s v="207"/>
    <n v="1"/>
    <x v="1"/>
    <s v="122.5"/>
    <x v="0"/>
    <n v="235"/>
    <n v="235"/>
    <n v="1"/>
    <x v="0"/>
    <s v="si"/>
  </r>
  <r>
    <x v="31"/>
    <s v="male"/>
    <s v="no"/>
    <n v="65"/>
    <n v="0"/>
    <x v="0"/>
    <s v="209"/>
    <n v="1"/>
    <x v="1"/>
    <s v="133"/>
    <x v="0"/>
    <n v="182"/>
    <n v="182"/>
    <n v="0"/>
    <x v="0"/>
    <s v="no"/>
  </r>
  <r>
    <x v="33"/>
    <s v="male"/>
    <s v="no"/>
    <n v="100"/>
    <n v="1"/>
    <x v="1"/>
    <s v="213"/>
    <n v="1"/>
    <x v="1"/>
    <s v="133"/>
    <x v="0"/>
    <n v="226"/>
    <n v="226"/>
    <n v="1"/>
    <x v="0"/>
    <s v="si"/>
  </r>
  <r>
    <x v="5"/>
    <s v="male"/>
    <s v="no"/>
    <n v="85"/>
    <n v="0"/>
    <x v="0"/>
    <s v="105"/>
    <n v="0"/>
    <x v="0"/>
    <s v="59.5"/>
    <x v="0"/>
    <n v="245"/>
    <n v="245"/>
    <n v="1"/>
    <x v="0"/>
    <s v="si"/>
  </r>
  <r>
    <x v="17"/>
    <s v="male"/>
    <s v="no"/>
    <n v="80"/>
    <n v="0"/>
    <x v="0"/>
    <s v="121"/>
    <n v="0"/>
    <x v="0"/>
    <s v="61.5"/>
    <x v="0"/>
    <n v="274"/>
    <n v="274"/>
    <n v="1"/>
    <x v="0"/>
    <s v="si"/>
  </r>
  <r>
    <x v="19"/>
    <s v="female"/>
    <s v="no"/>
    <n v="60"/>
    <n v="0"/>
    <x v="0"/>
    <s v="100"/>
    <n v="0"/>
    <x v="0"/>
    <s v="61.5"/>
    <x v="0"/>
    <n v="211"/>
    <n v="211"/>
    <n v="1"/>
    <x v="0"/>
    <s v="si"/>
  </r>
  <r>
    <x v="20"/>
    <s v="male"/>
    <s v="no"/>
    <n v="64"/>
    <n v="0"/>
    <x v="0"/>
    <n v="102.5"/>
    <n v="0"/>
    <x v="0"/>
    <s v="63.5"/>
    <x v="0"/>
    <n v="263"/>
    <n v="263"/>
    <n v="1"/>
    <x v="0"/>
    <s v="si"/>
  </r>
  <r>
    <x v="30"/>
    <s v="male"/>
    <s v="no"/>
    <n v="58"/>
    <n v="0"/>
    <x v="0"/>
    <s v="114"/>
    <n v="0"/>
    <x v="0"/>
    <s v="67"/>
    <x v="0"/>
    <n v="282"/>
    <n v="282"/>
    <n v="1"/>
    <x v="0"/>
    <s v="si"/>
  </r>
  <r>
    <x v="17"/>
    <s v="female"/>
    <s v="no"/>
    <n v="73"/>
    <n v="0"/>
    <x v="0"/>
    <s v="116"/>
    <n v="0"/>
    <x v="0"/>
    <s v="67"/>
    <x v="0"/>
    <n v="179"/>
    <n v="179"/>
    <n v="0"/>
    <x v="0"/>
    <s v="no"/>
  </r>
  <r>
    <x v="5"/>
    <s v="female"/>
    <s v="no"/>
    <n v="58"/>
    <n v="0"/>
    <x v="0"/>
    <s v="117"/>
    <n v="0"/>
    <x v="0"/>
    <s v="67"/>
    <x v="0"/>
    <n v="175"/>
    <n v="175"/>
    <n v="0"/>
    <x v="0"/>
    <s v="no"/>
  </r>
  <r>
    <x v="12"/>
    <s v="female"/>
    <s v="no"/>
    <n v="60"/>
    <n v="0"/>
    <x v="0"/>
    <n v="105.5"/>
    <n v="0"/>
    <x v="0"/>
    <s v="67"/>
    <x v="0"/>
    <n v="197"/>
    <n v="197"/>
    <n v="0"/>
    <x v="0"/>
    <s v="no"/>
  </r>
  <r>
    <x v="2"/>
    <s v="female"/>
    <s v="no"/>
    <n v="65"/>
    <n v="0"/>
    <x v="0"/>
    <s v="132"/>
    <n v="0"/>
    <x v="0"/>
    <s v="67"/>
    <x v="0"/>
    <n v="190"/>
    <n v="190"/>
    <n v="0"/>
    <x v="0"/>
    <s v="no"/>
  </r>
  <r>
    <x v="37"/>
    <s v="female"/>
    <s v="no"/>
    <n v="86"/>
    <n v="0"/>
    <x v="0"/>
    <s v="108"/>
    <n v="0"/>
    <x v="0"/>
    <s v="67"/>
    <x v="0"/>
    <n v="158"/>
    <n v="158"/>
    <n v="0"/>
    <x v="0"/>
    <s v="no"/>
  </r>
  <r>
    <x v="31"/>
    <s v="male"/>
    <s v="no"/>
    <n v="63"/>
    <n v="0"/>
    <x v="0"/>
    <s v="120"/>
    <n v="0"/>
    <x v="0"/>
    <s v="67"/>
    <x v="0"/>
    <n v="204"/>
    <n v="204"/>
    <n v="1"/>
    <x v="0"/>
    <s v="si"/>
  </r>
  <r>
    <x v="7"/>
    <s v="female"/>
    <s v="no"/>
    <n v="75"/>
    <n v="0"/>
    <x v="0"/>
    <s v="97"/>
    <n v="0"/>
    <x v="0"/>
    <s v="67"/>
    <x v="0"/>
    <n v="238"/>
    <n v="238"/>
    <n v="1"/>
    <x v="0"/>
    <s v="si"/>
  </r>
  <r>
    <x v="20"/>
    <s v="female"/>
    <s v="no"/>
    <n v="67"/>
    <n v="0"/>
    <x v="0"/>
    <n v="126.5"/>
    <n v="0"/>
    <x v="0"/>
    <s v="67"/>
    <x v="0"/>
    <n v="305"/>
    <n v="305"/>
    <n v="1"/>
    <x v="0"/>
    <s v="si"/>
  </r>
  <r>
    <x v="22"/>
    <s v="male"/>
    <s v="no"/>
    <n v="68"/>
    <n v="0"/>
    <x v="0"/>
    <s v="98"/>
    <n v="0"/>
    <x v="0"/>
    <s v="67"/>
    <x v="0"/>
    <n v="214"/>
    <n v="214"/>
    <n v="1"/>
    <x v="0"/>
    <s v="si"/>
  </r>
  <r>
    <x v="6"/>
    <s v="female"/>
    <s v="no"/>
    <n v="80"/>
    <n v="0"/>
    <x v="0"/>
    <s v="112"/>
    <n v="0"/>
    <x v="0"/>
    <s v="67"/>
    <x v="0"/>
    <n v="192"/>
    <n v="192"/>
    <n v="0"/>
    <x v="0"/>
    <s v="no"/>
  </r>
  <r>
    <x v="17"/>
    <s v="male"/>
    <s v="no"/>
    <n v="65"/>
    <n v="0"/>
    <x v="0"/>
    <n v="111.5"/>
    <n v="0"/>
    <x v="0"/>
    <s v="67"/>
    <x v="0"/>
    <n v="246"/>
    <n v="246"/>
    <n v="1"/>
    <x v="0"/>
    <s v="si"/>
  </r>
  <r>
    <x v="28"/>
    <s v="female"/>
    <s v="no"/>
    <n v="60"/>
    <n v="0"/>
    <x v="0"/>
    <s v="138"/>
    <n v="0"/>
    <x v="0"/>
    <s v="71"/>
    <x v="0"/>
    <n v="205"/>
    <n v="205"/>
    <n v="1"/>
    <x v="0"/>
    <s v="si"/>
  </r>
  <r>
    <x v="33"/>
    <s v="male"/>
    <s v="no"/>
    <n v="80"/>
    <n v="0"/>
    <x v="0"/>
    <s v="109"/>
    <n v="0"/>
    <x v="0"/>
    <s v="71"/>
    <x v="0"/>
    <n v="288"/>
    <n v="288"/>
    <n v="1"/>
    <x v="0"/>
    <s v="si"/>
  </r>
  <r>
    <x v="26"/>
    <s v="female"/>
    <s v="no"/>
    <n v="73"/>
    <n v="0"/>
    <x v="0"/>
    <s v="107"/>
    <n v="0"/>
    <x v="0"/>
    <s v="71"/>
    <x v="0"/>
    <n v="163"/>
    <n v="163"/>
    <n v="0"/>
    <x v="0"/>
    <s v="no"/>
  </r>
  <r>
    <x v="15"/>
    <s v="female"/>
    <s v="no"/>
    <n v="82"/>
    <n v="0"/>
    <x v="0"/>
    <s v="110"/>
    <n v="0"/>
    <x v="0"/>
    <s v="71"/>
    <x v="0"/>
    <n v="171"/>
    <n v="171"/>
    <n v="0"/>
    <x v="0"/>
    <s v="no"/>
  </r>
  <r>
    <x v="13"/>
    <s v="female"/>
    <s v="no"/>
    <n v="66"/>
    <n v="0"/>
    <x v="0"/>
    <s v="109"/>
    <n v="0"/>
    <x v="0"/>
    <s v="71"/>
    <x v="0"/>
    <n v="162"/>
    <n v="162"/>
    <n v="0"/>
    <x v="0"/>
    <s v="no"/>
  </r>
  <r>
    <x v="10"/>
    <s v="female"/>
    <s v="no"/>
    <n v="108"/>
    <n v="1"/>
    <x v="1"/>
    <s v="117"/>
    <n v="0"/>
    <x v="0"/>
    <s v="71"/>
    <x v="0"/>
    <n v="303"/>
    <n v="303"/>
    <n v="1"/>
    <x v="0"/>
    <s v="si"/>
  </r>
  <r>
    <x v="10"/>
    <s v="male"/>
    <s v="no"/>
    <n v="77"/>
    <n v="0"/>
    <x v="0"/>
    <s v="100"/>
    <n v="0"/>
    <x v="0"/>
    <s v="71"/>
    <x v="0"/>
    <n v="213"/>
    <n v="213"/>
    <n v="1"/>
    <x v="0"/>
    <s v="si"/>
  </r>
  <r>
    <x v="3"/>
    <s v="female"/>
    <s v="no"/>
    <n v="66"/>
    <n v="0"/>
    <x v="0"/>
    <s v="111"/>
    <n v="0"/>
    <x v="0"/>
    <s v="71"/>
    <x v="0"/>
    <n v="183"/>
    <n v="183"/>
    <n v="0"/>
    <x v="0"/>
    <s v="no"/>
  </r>
  <r>
    <x v="14"/>
    <s v="female"/>
    <s v="no"/>
    <n v="78"/>
    <n v="0"/>
    <x v="0"/>
    <s v="114"/>
    <n v="0"/>
    <x v="0"/>
    <s v="71"/>
    <x v="0"/>
    <n v="267"/>
    <n v="267"/>
    <n v="1"/>
    <x v="0"/>
    <s v="si"/>
  </r>
  <r>
    <x v="34"/>
    <s v="female"/>
    <s v="no"/>
    <n v="83"/>
    <n v="0"/>
    <x v="0"/>
    <s v="123"/>
    <n v="0"/>
    <x v="0"/>
    <s v="71"/>
    <x v="0"/>
    <n v="230"/>
    <n v="230"/>
    <n v="1"/>
    <x v="0"/>
    <s v="si"/>
  </r>
  <r>
    <x v="11"/>
    <s v="female"/>
    <s v="no"/>
    <n v="73"/>
    <n v="0"/>
    <x v="0"/>
    <s v="112"/>
    <n v="0"/>
    <x v="0"/>
    <s v="71"/>
    <x v="0"/>
    <n v="205"/>
    <n v="205"/>
    <n v="1"/>
    <x v="0"/>
    <s v="si"/>
  </r>
  <r>
    <x v="19"/>
    <s v="female"/>
    <s v="no"/>
    <n v="64"/>
    <n v="0"/>
    <x v="0"/>
    <s v="115"/>
    <n v="0"/>
    <x v="0"/>
    <s v="71"/>
    <x v="0"/>
    <n v="165"/>
    <n v="165"/>
    <n v="0"/>
    <x v="0"/>
    <s v="no"/>
  </r>
  <r>
    <x v="22"/>
    <s v="male"/>
    <s v="no"/>
    <n v="66"/>
    <n v="0"/>
    <x v="0"/>
    <s v="110"/>
    <n v="0"/>
    <x v="0"/>
    <s v="71"/>
    <x v="0"/>
    <n v="222"/>
    <n v="222"/>
    <n v="1"/>
    <x v="0"/>
    <s v="si"/>
  </r>
  <r>
    <x v="3"/>
    <s v="female"/>
    <s v="no"/>
    <n v="67"/>
    <n v="0"/>
    <x v="0"/>
    <s v="111"/>
    <n v="0"/>
    <x v="0"/>
    <s v="71"/>
    <x v="0"/>
    <n v="199"/>
    <n v="199"/>
    <n v="0"/>
    <x v="0"/>
    <s v="no"/>
  </r>
  <r>
    <x v="27"/>
    <s v="female"/>
    <s v="no"/>
    <n v="68"/>
    <n v="0"/>
    <x v="0"/>
    <s v="105"/>
    <n v="0"/>
    <x v="0"/>
    <s v="71"/>
    <x v="0"/>
    <n v="226"/>
    <n v="226"/>
    <n v="1"/>
    <x v="0"/>
    <s v="si"/>
  </r>
  <r>
    <x v="0"/>
    <s v="female"/>
    <s v="no"/>
    <n v="80"/>
    <n v="0"/>
    <x v="0"/>
    <s v="131"/>
    <n v="0"/>
    <x v="0"/>
    <s v="71"/>
    <x v="0"/>
    <n v="248"/>
    <n v="248"/>
    <n v="1"/>
    <x v="0"/>
    <s v="si"/>
  </r>
  <r>
    <x v="31"/>
    <s v="male"/>
    <s v="no"/>
    <n v="60"/>
    <n v="0"/>
    <x v="0"/>
    <n v="108.5"/>
    <n v="0"/>
    <x v="0"/>
    <s v="71"/>
    <x v="0"/>
    <n v="193"/>
    <n v="193"/>
    <n v="0"/>
    <x v="0"/>
    <s v="no"/>
  </r>
  <r>
    <x v="21"/>
    <s v="female"/>
    <s v="no"/>
    <n v="100"/>
    <n v="1"/>
    <x v="1"/>
    <n v="146.5"/>
    <n v="1"/>
    <x v="1"/>
    <s v="71"/>
    <x v="0"/>
    <n v="242"/>
    <n v="242"/>
    <n v="1"/>
    <x v="0"/>
    <s v="si"/>
  </r>
  <r>
    <x v="17"/>
    <s v="female"/>
    <s v="no"/>
    <n v="50"/>
    <n v="0"/>
    <x v="0"/>
    <s v="93"/>
    <n v="0"/>
    <x v="0"/>
    <s v="71"/>
    <x v="0"/>
    <n v="228"/>
    <n v="228"/>
    <n v="1"/>
    <x v="0"/>
    <s v="si"/>
  </r>
  <r>
    <x v="14"/>
    <s v="female"/>
    <s v="no"/>
    <n v="79"/>
    <n v="0"/>
    <x v="0"/>
    <s v="101"/>
    <n v="0"/>
    <x v="0"/>
    <s v="71"/>
    <x v="0"/>
    <n v="280"/>
    <n v="280"/>
    <n v="1"/>
    <x v="0"/>
    <s v="si"/>
  </r>
  <r>
    <x v="31"/>
    <s v="female"/>
    <s v="no"/>
    <n v="75"/>
    <n v="0"/>
    <x v="0"/>
    <s v="155"/>
    <n v="1"/>
    <x v="1"/>
    <s v="71"/>
    <x v="0"/>
    <n v="224"/>
    <n v="224"/>
    <n v="1"/>
    <x v="0"/>
    <s v="si"/>
  </r>
  <r>
    <x v="4"/>
    <s v="female"/>
    <s v="no"/>
    <n v="70"/>
    <n v="0"/>
    <x v="0"/>
    <s v="112"/>
    <n v="0"/>
    <x v="0"/>
    <s v="71"/>
    <x v="0"/>
    <n v="163"/>
    <n v="163"/>
    <n v="0"/>
    <x v="0"/>
    <s v="no"/>
  </r>
  <r>
    <x v="22"/>
    <s v="female"/>
    <s v="no"/>
    <n v="96"/>
    <n v="0"/>
    <x v="0"/>
    <s v="118"/>
    <n v="0"/>
    <x v="0"/>
    <s v="71"/>
    <x v="0"/>
    <n v="280"/>
    <n v="280"/>
    <n v="1"/>
    <x v="0"/>
    <s v="si"/>
  </r>
  <r>
    <x v="8"/>
    <s v="female"/>
    <s v="no"/>
    <n v="71"/>
    <n v="0"/>
    <x v="0"/>
    <s v="117"/>
    <n v="0"/>
    <x v="0"/>
    <s v="71"/>
    <x v="0"/>
    <n v="270"/>
    <n v="270"/>
    <n v="1"/>
    <x v="0"/>
    <s v="si"/>
  </r>
  <r>
    <x v="1"/>
    <s v="female"/>
    <s v="no"/>
    <n v="60"/>
    <n v="0"/>
    <x v="0"/>
    <s v="115"/>
    <n v="0"/>
    <x v="0"/>
    <s v="71"/>
    <x v="0"/>
    <n v="282"/>
    <n v="282"/>
    <n v="1"/>
    <x v="0"/>
    <s v="si"/>
  </r>
  <r>
    <x v="27"/>
    <s v="female"/>
    <s v="no"/>
    <n v="80"/>
    <n v="0"/>
    <x v="0"/>
    <s v="115"/>
    <n v="0"/>
    <x v="0"/>
    <s v="71"/>
    <x v="0"/>
    <n v="236"/>
    <n v="236"/>
    <n v="1"/>
    <x v="0"/>
    <s v="si"/>
  </r>
  <r>
    <x v="29"/>
    <s v="female"/>
    <s v="no"/>
    <n v="68"/>
    <n v="0"/>
    <x v="0"/>
    <n v="118.5"/>
    <n v="0"/>
    <x v="0"/>
    <s v="71"/>
    <x v="0"/>
    <n v="288"/>
    <n v="288"/>
    <n v="1"/>
    <x v="0"/>
    <s v="si"/>
  </r>
  <r>
    <x v="33"/>
    <s v="male"/>
    <s v="no"/>
    <n v="70"/>
    <n v="0"/>
    <x v="0"/>
    <s v="140"/>
    <n v="1"/>
    <x v="1"/>
    <s v="71"/>
    <x v="0"/>
    <n v="189"/>
    <n v="189"/>
    <n v="0"/>
    <x v="0"/>
    <s v="no"/>
  </r>
  <r>
    <x v="30"/>
    <s v="female"/>
    <s v="no"/>
    <n v="75"/>
    <n v="0"/>
    <x v="0"/>
    <s v="116"/>
    <n v="0"/>
    <x v="0"/>
    <s v="71"/>
    <x v="0"/>
    <n v="254"/>
    <n v="254"/>
    <n v="1"/>
    <x v="0"/>
    <s v="si"/>
  </r>
  <r>
    <x v="9"/>
    <s v="female"/>
    <s v="no"/>
    <n v="77"/>
    <n v="0"/>
    <x v="0"/>
    <s v="112"/>
    <n v="0"/>
    <x v="0"/>
    <s v="71"/>
    <x v="0"/>
    <n v="181"/>
    <n v="181"/>
    <n v="0"/>
    <x v="0"/>
    <s v="no"/>
  </r>
  <r>
    <x v="30"/>
    <s v="male"/>
    <s v="no"/>
    <n v="75"/>
    <n v="0"/>
    <x v="0"/>
    <n v="151.5"/>
    <n v="1"/>
    <x v="1"/>
    <s v="71"/>
    <x v="0"/>
    <n v="248"/>
    <n v="248"/>
    <n v="1"/>
    <x v="0"/>
    <s v="si"/>
  </r>
  <r>
    <x v="12"/>
    <s v="female"/>
    <s v="no"/>
    <n v="82"/>
    <n v="0"/>
    <x v="0"/>
    <s v="115"/>
    <n v="0"/>
    <x v="0"/>
    <s v="71"/>
    <x v="0"/>
    <n v="247"/>
    <n v="247"/>
    <n v="1"/>
    <x v="0"/>
    <s v="si"/>
  </r>
  <r>
    <x v="2"/>
    <s v="male"/>
    <s v="no"/>
    <n v="70"/>
    <n v="0"/>
    <x v="0"/>
    <n v="116.5"/>
    <n v="0"/>
    <x v="0"/>
    <s v="71"/>
    <x v="0"/>
    <m/>
    <s v="Desconocido"/>
    <n v="0"/>
    <x v="0"/>
    <s v="no"/>
  </r>
  <r>
    <x v="9"/>
    <s v="female"/>
    <s v="no"/>
    <n v="68"/>
    <n v="0"/>
    <x v="0"/>
    <s v="105"/>
    <n v="0"/>
    <x v="0"/>
    <s v="75"/>
    <x v="0"/>
    <n v="241"/>
    <n v="241"/>
    <n v="1"/>
    <x v="0"/>
    <s v="si"/>
  </r>
  <r>
    <x v="17"/>
    <s v="female"/>
    <s v="no"/>
    <n v="63"/>
    <n v="0"/>
    <x v="0"/>
    <n v="113.5"/>
    <n v="0"/>
    <x v="0"/>
    <s v="75"/>
    <x v="0"/>
    <n v="277"/>
    <n v="277"/>
    <n v="1"/>
    <x v="0"/>
    <s v="si"/>
  </r>
  <r>
    <x v="13"/>
    <s v="female"/>
    <s v="no"/>
    <n v="58"/>
    <n v="0"/>
    <x v="0"/>
    <s v="110"/>
    <n v="0"/>
    <x v="0"/>
    <s v="75"/>
    <x v="0"/>
    <n v="242"/>
    <n v="242"/>
    <n v="1"/>
    <x v="0"/>
    <s v="si"/>
  </r>
  <r>
    <x v="3"/>
    <s v="female"/>
    <s v="no"/>
    <n v="89"/>
    <n v="0"/>
    <x v="0"/>
    <n v="122.5"/>
    <n v="0"/>
    <x v="0"/>
    <s v="75"/>
    <x v="0"/>
    <n v="188"/>
    <n v="188"/>
    <n v="0"/>
    <x v="0"/>
    <s v="no"/>
  </r>
  <r>
    <x v="28"/>
    <s v="female"/>
    <s v="no"/>
    <n v="78"/>
    <n v="0"/>
    <x v="0"/>
    <n v="120.5"/>
    <n v="0"/>
    <x v="0"/>
    <s v="75"/>
    <x v="0"/>
    <n v="252"/>
    <n v="252"/>
    <n v="1"/>
    <x v="0"/>
    <s v="si"/>
  </r>
  <r>
    <x v="28"/>
    <s v="female"/>
    <s v="no"/>
    <n v="70"/>
    <n v="0"/>
    <x v="0"/>
    <s v="127"/>
    <n v="0"/>
    <x v="0"/>
    <s v="75"/>
    <x v="0"/>
    <n v="207"/>
    <n v="207"/>
    <n v="1"/>
    <x v="0"/>
    <s v="si"/>
  </r>
  <r>
    <x v="28"/>
    <s v="female"/>
    <s v="no"/>
    <n v="75"/>
    <n v="0"/>
    <x v="0"/>
    <n v="117.5"/>
    <n v="0"/>
    <x v="0"/>
    <s v="75"/>
    <x v="0"/>
    <n v="250"/>
    <n v="250"/>
    <n v="1"/>
    <x v="0"/>
    <s v="si"/>
  </r>
  <r>
    <x v="16"/>
    <s v="male"/>
    <s v="no"/>
    <n v="60"/>
    <n v="0"/>
    <x v="0"/>
    <n v="127.5"/>
    <n v="0"/>
    <x v="0"/>
    <s v="75"/>
    <x v="0"/>
    <n v="251"/>
    <n v="251"/>
    <n v="1"/>
    <x v="0"/>
    <s v="si"/>
  </r>
  <r>
    <x v="20"/>
    <s v="female"/>
    <s v="no"/>
    <n v="60"/>
    <n v="0"/>
    <x v="0"/>
    <s v="153"/>
    <n v="1"/>
    <x v="1"/>
    <s v="75"/>
    <x v="0"/>
    <n v="255"/>
    <n v="255"/>
    <n v="1"/>
    <x v="0"/>
    <s v="si"/>
  </r>
  <r>
    <x v="20"/>
    <s v="female"/>
    <s v="no"/>
    <n v="86"/>
    <n v="0"/>
    <x v="0"/>
    <s v="132"/>
    <n v="0"/>
    <x v="0"/>
    <s v="75"/>
    <x v="0"/>
    <n v="239"/>
    <n v="239"/>
    <n v="1"/>
    <x v="0"/>
    <s v="si"/>
  </r>
  <r>
    <x v="6"/>
    <s v="female"/>
    <s v="no"/>
    <n v="90"/>
    <n v="0"/>
    <x v="0"/>
    <s v="123"/>
    <n v="0"/>
    <x v="0"/>
    <s v="75"/>
    <x v="0"/>
    <n v="261"/>
    <n v="261"/>
    <n v="1"/>
    <x v="0"/>
    <s v="si"/>
  </r>
  <r>
    <x v="13"/>
    <s v="female"/>
    <s v="no"/>
    <n v="80"/>
    <n v="0"/>
    <x v="0"/>
    <s v="116"/>
    <n v="0"/>
    <x v="0"/>
    <s v="75"/>
    <x v="0"/>
    <n v="208"/>
    <n v="208"/>
    <n v="1"/>
    <x v="0"/>
    <s v="si"/>
  </r>
  <r>
    <x v="5"/>
    <s v="female"/>
    <s v="no"/>
    <n v="80"/>
    <n v="0"/>
    <x v="0"/>
    <s v="115"/>
    <n v="0"/>
    <x v="0"/>
    <s v="75"/>
    <x v="0"/>
    <n v="209"/>
    <n v="209"/>
    <n v="1"/>
    <x v="0"/>
    <s v="si"/>
  </r>
  <r>
    <x v="13"/>
    <s v="female"/>
    <s v="no"/>
    <n v="60"/>
    <n v="0"/>
    <x v="0"/>
    <n v="108.5"/>
    <n v="0"/>
    <x v="0"/>
    <s v="75"/>
    <x v="0"/>
    <n v="233"/>
    <n v="233"/>
    <n v="1"/>
    <x v="0"/>
    <s v="si"/>
  </r>
  <r>
    <x v="8"/>
    <s v="female"/>
    <s v="no"/>
    <n v="60"/>
    <n v="0"/>
    <x v="0"/>
    <s v="153"/>
    <n v="1"/>
    <x v="1"/>
    <s v="75"/>
    <x v="0"/>
    <n v="281"/>
    <n v="281"/>
    <n v="1"/>
    <x v="0"/>
    <s v="si"/>
  </r>
  <r>
    <x v="14"/>
    <s v="male"/>
    <s v="no"/>
    <n v="68"/>
    <n v="0"/>
    <x v="0"/>
    <s v="123"/>
    <n v="0"/>
    <x v="0"/>
    <s v="75"/>
    <x v="0"/>
    <n v="280"/>
    <n v="280"/>
    <n v="1"/>
    <x v="0"/>
    <s v="si"/>
  </r>
  <r>
    <x v="4"/>
    <s v="male"/>
    <s v="no"/>
    <n v="80"/>
    <n v="0"/>
    <x v="0"/>
    <s v="114"/>
    <n v="0"/>
    <x v="0"/>
    <s v="75"/>
    <x v="0"/>
    <n v="251"/>
    <n v="251"/>
    <n v="1"/>
    <x v="0"/>
    <s v="si"/>
  </r>
  <r>
    <x v="28"/>
    <s v="male"/>
    <s v="no"/>
    <n v="110"/>
    <n v="1"/>
    <x v="1"/>
    <s v="109"/>
    <n v="0"/>
    <x v="0"/>
    <s v="75"/>
    <x v="0"/>
    <n v="229"/>
    <n v="229"/>
    <n v="1"/>
    <x v="0"/>
    <s v="si"/>
  </r>
  <r>
    <x v="32"/>
    <s v="female"/>
    <s v="no"/>
    <n v="60"/>
    <n v="0"/>
    <x v="0"/>
    <s v="120"/>
    <n v="0"/>
    <x v="0"/>
    <s v="75"/>
    <x v="0"/>
    <n v="232"/>
    <n v="232"/>
    <n v="1"/>
    <x v="0"/>
    <s v="si"/>
  </r>
  <r>
    <x v="22"/>
    <s v="female"/>
    <s v="no"/>
    <n v="82"/>
    <n v="0"/>
    <x v="0"/>
    <s v="130"/>
    <n v="0"/>
    <x v="0"/>
    <s v="75"/>
    <x v="0"/>
    <n v="234"/>
    <n v="234"/>
    <n v="1"/>
    <x v="0"/>
    <s v="si"/>
  </r>
  <r>
    <x v="15"/>
    <s v="male"/>
    <s v="no"/>
    <n v="75"/>
    <n v="0"/>
    <x v="0"/>
    <s v="115"/>
    <n v="0"/>
    <x v="0"/>
    <s v="75"/>
    <x v="0"/>
    <n v="148"/>
    <n v="148"/>
    <n v="0"/>
    <x v="0"/>
    <s v="no"/>
  </r>
  <r>
    <x v="28"/>
    <s v="female"/>
    <s v="no"/>
    <n v="70"/>
    <n v="0"/>
    <x v="0"/>
    <s v="148"/>
    <n v="1"/>
    <x v="1"/>
    <s v="75"/>
    <x v="0"/>
    <n v="275"/>
    <n v="275"/>
    <n v="1"/>
    <x v="0"/>
    <s v="si"/>
  </r>
  <r>
    <x v="12"/>
    <s v="female"/>
    <s v="no"/>
    <n v="58"/>
    <n v="0"/>
    <x v="0"/>
    <s v="115"/>
    <n v="0"/>
    <x v="0"/>
    <s v="75"/>
    <x v="0"/>
    <n v="230"/>
    <n v="230"/>
    <n v="1"/>
    <x v="0"/>
    <s v="si"/>
  </r>
  <r>
    <x v="31"/>
    <s v="female"/>
    <s v="no"/>
    <n v="60"/>
    <n v="0"/>
    <x v="0"/>
    <n v="112.5"/>
    <n v="0"/>
    <x v="0"/>
    <s v="75"/>
    <x v="0"/>
    <n v="260"/>
    <n v="260"/>
    <n v="1"/>
    <x v="0"/>
    <s v="si"/>
  </r>
  <r>
    <x v="15"/>
    <s v="male"/>
    <s v="no"/>
    <n v="64"/>
    <n v="0"/>
    <x v="0"/>
    <s v="109"/>
    <n v="0"/>
    <x v="0"/>
    <s v="75"/>
    <x v="0"/>
    <n v="150"/>
    <n v="150"/>
    <n v="0"/>
    <x v="0"/>
    <s v="no"/>
  </r>
  <r>
    <x v="16"/>
    <s v="female"/>
    <s v="no"/>
    <n v="87"/>
    <n v="0"/>
    <x v="0"/>
    <s v="120"/>
    <n v="0"/>
    <x v="0"/>
    <s v="75"/>
    <x v="0"/>
    <n v="344"/>
    <n v="344"/>
    <n v="1"/>
    <x v="0"/>
    <s v="si"/>
  </r>
  <r>
    <x v="2"/>
    <s v="female"/>
    <s v="no"/>
    <n v="73"/>
    <n v="0"/>
    <x v="0"/>
    <s v="121"/>
    <n v="0"/>
    <x v="0"/>
    <s v="75"/>
    <x v="0"/>
    <n v="220"/>
    <n v="220"/>
    <n v="1"/>
    <x v="0"/>
    <s v="si"/>
  </r>
  <r>
    <x v="28"/>
    <s v="female"/>
    <s v="no"/>
    <n v="66"/>
    <n v="0"/>
    <x v="0"/>
    <s v="124"/>
    <n v="0"/>
    <x v="0"/>
    <s v="75"/>
    <x v="0"/>
    <n v="219"/>
    <n v="219"/>
    <n v="1"/>
    <x v="0"/>
    <s v="si"/>
  </r>
  <r>
    <x v="15"/>
    <s v="female"/>
    <s v="no"/>
    <n v="60"/>
    <n v="0"/>
    <x v="0"/>
    <n v="106.5"/>
    <n v="0"/>
    <x v="0"/>
    <s v="75"/>
    <x v="0"/>
    <n v="215"/>
    <n v="215"/>
    <n v="1"/>
    <x v="0"/>
    <s v="si"/>
  </r>
  <r>
    <x v="7"/>
    <s v="female"/>
    <s v="no"/>
    <n v="72"/>
    <n v="0"/>
    <x v="0"/>
    <s v="115"/>
    <n v="0"/>
    <x v="0"/>
    <s v="75"/>
    <x v="0"/>
    <n v="257"/>
    <n v="257"/>
    <n v="1"/>
    <x v="0"/>
    <s v="si"/>
  </r>
  <r>
    <x v="34"/>
    <s v="female"/>
    <s v="no"/>
    <n v="75"/>
    <n v="0"/>
    <x v="0"/>
    <s v="106"/>
    <n v="0"/>
    <x v="0"/>
    <s v="75"/>
    <x v="0"/>
    <n v="205"/>
    <n v="205"/>
    <n v="1"/>
    <x v="0"/>
    <s v="si"/>
  </r>
  <r>
    <x v="27"/>
    <s v="male"/>
    <s v="no"/>
    <n v="82"/>
    <n v="0"/>
    <x v="0"/>
    <s v="115"/>
    <n v="0"/>
    <x v="0"/>
    <s v="75"/>
    <x v="0"/>
    <n v="218"/>
    <n v="218"/>
    <n v="1"/>
    <x v="0"/>
    <s v="si"/>
  </r>
  <r>
    <x v="29"/>
    <s v="female"/>
    <s v="no"/>
    <n v="71"/>
    <n v="0"/>
    <x v="0"/>
    <s v="126"/>
    <n v="0"/>
    <x v="0"/>
    <s v="75"/>
    <x v="0"/>
    <n v="317"/>
    <n v="317"/>
    <n v="1"/>
    <x v="0"/>
    <s v="si"/>
  </r>
  <r>
    <x v="14"/>
    <s v="male"/>
    <s v="no"/>
    <n v="80"/>
    <n v="0"/>
    <x v="0"/>
    <n v="128.5"/>
    <n v="0"/>
    <x v="0"/>
    <s v="75"/>
    <x v="0"/>
    <n v="243"/>
    <n v="243"/>
    <n v="1"/>
    <x v="0"/>
    <s v="si"/>
  </r>
  <r>
    <x v="37"/>
    <s v="male"/>
    <s v="no"/>
    <n v="88"/>
    <n v="0"/>
    <x v="0"/>
    <s v="136"/>
    <n v="0"/>
    <x v="0"/>
    <s v="75"/>
    <x v="0"/>
    <n v="165"/>
    <n v="165"/>
    <n v="0"/>
    <x v="0"/>
    <s v="no"/>
  </r>
  <r>
    <x v="6"/>
    <s v="female"/>
    <s v="no"/>
    <n v="75"/>
    <n v="0"/>
    <x v="0"/>
    <s v="108"/>
    <n v="0"/>
    <x v="0"/>
    <s v="75"/>
    <x v="0"/>
    <n v="165"/>
    <n v="165"/>
    <n v="0"/>
    <x v="0"/>
    <s v="no"/>
  </r>
  <r>
    <x v="3"/>
    <s v="female"/>
    <s v="no"/>
    <n v="100"/>
    <n v="1"/>
    <x v="1"/>
    <s v="122"/>
    <n v="0"/>
    <x v="0"/>
    <s v="75"/>
    <x v="0"/>
    <n v="218"/>
    <n v="218"/>
    <n v="1"/>
    <x v="0"/>
    <s v="si"/>
  </r>
  <r>
    <x v="0"/>
    <s v="male"/>
    <s v="no"/>
    <n v="65"/>
    <n v="0"/>
    <x v="0"/>
    <s v="123"/>
    <n v="0"/>
    <x v="0"/>
    <s v="75"/>
    <x v="0"/>
    <n v="250"/>
    <n v="250"/>
    <n v="1"/>
    <x v="0"/>
    <s v="si"/>
  </r>
  <r>
    <x v="3"/>
    <s v="female"/>
    <s v="no"/>
    <n v="55"/>
    <n v="0"/>
    <x v="0"/>
    <s v="101"/>
    <n v="0"/>
    <x v="0"/>
    <s v="75"/>
    <x v="0"/>
    <n v="206"/>
    <n v="206"/>
    <n v="1"/>
    <x v="0"/>
    <s v="si"/>
  </r>
  <r>
    <x v="29"/>
    <s v="female"/>
    <s v="no"/>
    <n v="75"/>
    <n v="0"/>
    <x v="0"/>
    <s v="125"/>
    <n v="0"/>
    <x v="0"/>
    <s v="75"/>
    <x v="0"/>
    <n v="282"/>
    <n v="282"/>
    <n v="1"/>
    <x v="0"/>
    <s v="si"/>
  </r>
  <r>
    <x v="32"/>
    <s v="male"/>
    <s v="no"/>
    <n v="60"/>
    <n v="0"/>
    <x v="0"/>
    <s v="114"/>
    <n v="0"/>
    <x v="0"/>
    <s v="75"/>
    <x v="0"/>
    <n v="252"/>
    <n v="252"/>
    <n v="1"/>
    <x v="0"/>
    <s v="si"/>
  </r>
  <r>
    <x v="29"/>
    <s v="female"/>
    <s v="no"/>
    <n v="60"/>
    <n v="0"/>
    <x v="0"/>
    <s v="137"/>
    <n v="0"/>
    <x v="0"/>
    <s v="75"/>
    <x v="0"/>
    <n v="242"/>
    <n v="242"/>
    <n v="1"/>
    <x v="0"/>
    <s v="si"/>
  </r>
  <r>
    <x v="31"/>
    <s v="male"/>
    <s v="no"/>
    <n v="48"/>
    <n v="0"/>
    <x v="0"/>
    <s v="127"/>
    <n v="0"/>
    <x v="0"/>
    <s v="75"/>
    <x v="0"/>
    <n v="300"/>
    <n v="300"/>
    <n v="1"/>
    <x v="0"/>
    <s v="si"/>
  </r>
  <r>
    <x v="16"/>
    <s v="female"/>
    <s v="no"/>
    <n v="82"/>
    <n v="0"/>
    <x v="0"/>
    <s v="139"/>
    <n v="0"/>
    <x v="0"/>
    <s v="75"/>
    <x v="0"/>
    <n v="304"/>
    <n v="304"/>
    <n v="1"/>
    <x v="0"/>
    <s v="si"/>
  </r>
  <r>
    <x v="29"/>
    <s v="female"/>
    <s v="no"/>
    <n v="58"/>
    <n v="0"/>
    <x v="0"/>
    <n v="127.5"/>
    <n v="0"/>
    <x v="0"/>
    <s v="75"/>
    <x v="0"/>
    <n v="207"/>
    <n v="207"/>
    <n v="1"/>
    <x v="0"/>
    <s v="si"/>
  </r>
  <r>
    <x v="22"/>
    <s v="male"/>
    <s v="no"/>
    <n v="82"/>
    <n v="0"/>
    <x v="0"/>
    <s v="107"/>
    <n v="0"/>
    <x v="0"/>
    <s v="75"/>
    <x v="0"/>
    <n v="266"/>
    <n v="266"/>
    <n v="1"/>
    <x v="0"/>
    <s v="si"/>
  </r>
  <r>
    <x v="6"/>
    <s v="female"/>
    <s v="no"/>
    <n v="67"/>
    <n v="0"/>
    <x v="0"/>
    <s v="119"/>
    <n v="0"/>
    <x v="0"/>
    <s v="79"/>
    <x v="0"/>
    <n v="200"/>
    <n v="200"/>
    <n v="1"/>
    <x v="0"/>
    <s v="si"/>
  </r>
  <r>
    <x v="3"/>
    <s v="female"/>
    <s v="no"/>
    <n v="65"/>
    <n v="0"/>
    <x v="0"/>
    <s v="115"/>
    <n v="0"/>
    <x v="0"/>
    <s v="79"/>
    <x v="0"/>
    <n v="250"/>
    <n v="250"/>
    <n v="1"/>
    <x v="0"/>
    <s v="si"/>
  </r>
  <r>
    <x v="11"/>
    <s v="male"/>
    <s v="no"/>
    <n v="85"/>
    <n v="0"/>
    <x v="0"/>
    <n v="112.5"/>
    <n v="0"/>
    <x v="0"/>
    <s v="79"/>
    <x v="0"/>
    <n v="232"/>
    <n v="232"/>
    <n v="1"/>
    <x v="0"/>
    <s v="si"/>
  </r>
  <r>
    <x v="23"/>
    <s v="female"/>
    <s v="no"/>
    <n v="63"/>
    <n v="0"/>
    <x v="0"/>
    <s v="123"/>
    <n v="0"/>
    <x v="0"/>
    <s v="79"/>
    <x v="0"/>
    <n v="325"/>
    <n v="325"/>
    <n v="1"/>
    <x v="0"/>
    <s v="si"/>
  </r>
  <r>
    <x v="9"/>
    <s v="male"/>
    <s v="no"/>
    <n v="73"/>
    <n v="0"/>
    <x v="0"/>
    <n v="136.5"/>
    <n v="0"/>
    <x v="0"/>
    <s v="79"/>
    <x v="0"/>
    <n v="202"/>
    <n v="202"/>
    <n v="1"/>
    <x v="0"/>
    <s v="si"/>
  </r>
  <r>
    <x v="20"/>
    <s v="male"/>
    <s v="no"/>
    <n v="75"/>
    <n v="0"/>
    <x v="0"/>
    <s v="114"/>
    <n v="0"/>
    <x v="0"/>
    <s v="79"/>
    <x v="0"/>
    <n v="193"/>
    <n v="193"/>
    <n v="0"/>
    <x v="0"/>
    <s v="no"/>
  </r>
  <r>
    <x v="16"/>
    <s v="female"/>
    <s v="no"/>
    <n v="75"/>
    <n v="0"/>
    <x v="0"/>
    <s v="138"/>
    <n v="0"/>
    <x v="0"/>
    <s v="79"/>
    <x v="0"/>
    <n v="355"/>
    <n v="355"/>
    <n v="1"/>
    <x v="0"/>
    <s v="si"/>
  </r>
  <r>
    <x v="30"/>
    <s v="female"/>
    <s v="no"/>
    <n v="70"/>
    <n v="0"/>
    <x v="0"/>
    <s v="141"/>
    <n v="1"/>
    <x v="1"/>
    <s v="79"/>
    <x v="0"/>
    <n v="278"/>
    <n v="278"/>
    <n v="1"/>
    <x v="0"/>
    <s v="si"/>
  </r>
  <r>
    <x v="20"/>
    <s v="male"/>
    <s v="no"/>
    <n v="106"/>
    <n v="1"/>
    <x v="1"/>
    <s v="134"/>
    <n v="0"/>
    <x v="0"/>
    <s v="79"/>
    <x v="0"/>
    <n v="271"/>
    <n v="271"/>
    <n v="1"/>
    <x v="0"/>
    <s v="si"/>
  </r>
  <r>
    <x v="17"/>
    <s v="male"/>
    <s v="no"/>
    <n v="85"/>
    <n v="0"/>
    <x v="0"/>
    <s v="124"/>
    <n v="0"/>
    <x v="0"/>
    <s v="79"/>
    <x v="0"/>
    <n v="210"/>
    <n v="210"/>
    <n v="1"/>
    <x v="0"/>
    <s v="si"/>
  </r>
  <r>
    <x v="12"/>
    <s v="female"/>
    <s v="no"/>
    <n v="60"/>
    <n v="0"/>
    <x v="0"/>
    <s v="116"/>
    <n v="0"/>
    <x v="0"/>
    <s v="79"/>
    <x v="0"/>
    <n v="225"/>
    <n v="225"/>
    <n v="1"/>
    <x v="0"/>
    <s v="si"/>
  </r>
  <r>
    <x v="11"/>
    <s v="male"/>
    <s v="no"/>
    <n v="78"/>
    <n v="0"/>
    <x v="0"/>
    <s v="131"/>
    <n v="0"/>
    <x v="0"/>
    <s v="79"/>
    <x v="0"/>
    <n v="247"/>
    <n v="247"/>
    <n v="1"/>
    <x v="0"/>
    <s v="si"/>
  </r>
  <r>
    <x v="12"/>
    <s v="female"/>
    <s v="no"/>
    <n v="85"/>
    <n v="0"/>
    <x v="0"/>
    <s v="118"/>
    <n v="0"/>
    <x v="0"/>
    <s v="79"/>
    <x v="0"/>
    <n v="253"/>
    <n v="253"/>
    <n v="1"/>
    <x v="0"/>
    <s v="si"/>
  </r>
  <r>
    <x v="1"/>
    <s v="female"/>
    <s v="no"/>
    <n v="93"/>
    <n v="0"/>
    <x v="0"/>
    <s v="116"/>
    <n v="0"/>
    <x v="0"/>
    <s v="79"/>
    <x v="0"/>
    <n v="250"/>
    <n v="250"/>
    <n v="1"/>
    <x v="0"/>
    <s v="si"/>
  </r>
  <r>
    <x v="31"/>
    <s v="female"/>
    <s v="no"/>
    <n v="81"/>
    <n v="0"/>
    <x v="0"/>
    <s v="123"/>
    <n v="0"/>
    <x v="0"/>
    <s v="79"/>
    <x v="0"/>
    <n v="265"/>
    <n v="265"/>
    <n v="1"/>
    <x v="0"/>
    <s v="si"/>
  </r>
  <r>
    <x v="5"/>
    <s v="male"/>
    <s v="no"/>
    <n v="85"/>
    <n v="0"/>
    <x v="0"/>
    <s v="121"/>
    <n v="0"/>
    <x v="0"/>
    <s v="79"/>
    <x v="0"/>
    <n v="262"/>
    <n v="262"/>
    <n v="1"/>
    <x v="0"/>
    <s v="si"/>
  </r>
  <r>
    <x v="3"/>
    <s v="female"/>
    <s v="no"/>
    <n v="70"/>
    <n v="0"/>
    <x v="0"/>
    <s v="113"/>
    <n v="0"/>
    <x v="0"/>
    <s v="79"/>
    <x v="0"/>
    <n v="170"/>
    <n v="170"/>
    <n v="0"/>
    <x v="0"/>
    <s v="no"/>
  </r>
  <r>
    <x v="13"/>
    <s v="male"/>
    <s v="no"/>
    <n v="60"/>
    <n v="0"/>
    <x v="0"/>
    <s v="127"/>
    <n v="0"/>
    <x v="0"/>
    <s v="79"/>
    <x v="0"/>
    <n v="234"/>
    <n v="234"/>
    <n v="1"/>
    <x v="0"/>
    <s v="si"/>
  </r>
  <r>
    <x v="3"/>
    <s v="female"/>
    <s v="no"/>
    <n v="82"/>
    <n v="0"/>
    <x v="0"/>
    <n v="142.5"/>
    <n v="1"/>
    <x v="1"/>
    <s v="79"/>
    <x v="0"/>
    <n v="230"/>
    <n v="230"/>
    <n v="1"/>
    <x v="0"/>
    <s v="si"/>
  </r>
  <r>
    <x v="7"/>
    <s v="female"/>
    <s v="no"/>
    <n v="60"/>
    <n v="0"/>
    <x v="0"/>
    <s v="112"/>
    <n v="0"/>
    <x v="0"/>
    <s v="79"/>
    <x v="0"/>
    <n v="170"/>
    <n v="170"/>
    <n v="0"/>
    <x v="0"/>
    <s v="no"/>
  </r>
  <r>
    <x v="23"/>
    <s v="male"/>
    <s v="no"/>
    <n v="60"/>
    <n v="0"/>
    <x v="0"/>
    <n v="119.5"/>
    <n v="0"/>
    <x v="0"/>
    <s v="79"/>
    <x v="0"/>
    <n v="241"/>
    <n v="241"/>
    <n v="1"/>
    <x v="0"/>
    <s v="si"/>
  </r>
  <r>
    <x v="30"/>
    <s v="female"/>
    <s v="no"/>
    <n v="78"/>
    <n v="0"/>
    <x v="0"/>
    <s v="142"/>
    <n v="1"/>
    <x v="1"/>
    <s v="79"/>
    <x v="0"/>
    <n v="410"/>
    <n v="410"/>
    <n v="1"/>
    <x v="0"/>
    <s v="si"/>
  </r>
  <r>
    <x v="5"/>
    <s v="female"/>
    <s v="no"/>
    <n v="72"/>
    <n v="0"/>
    <x v="0"/>
    <s v="124"/>
    <n v="0"/>
    <x v="0"/>
    <s v="79"/>
    <x v="0"/>
    <n v="229"/>
    <n v="229"/>
    <n v="1"/>
    <x v="0"/>
    <s v="si"/>
  </r>
  <r>
    <x v="1"/>
    <s v="male"/>
    <s v="no"/>
    <n v="70"/>
    <n v="0"/>
    <x v="0"/>
    <s v="128"/>
    <n v="0"/>
    <x v="0"/>
    <s v="79"/>
    <x v="0"/>
    <n v="258"/>
    <n v="258"/>
    <n v="1"/>
    <x v="0"/>
    <s v="si"/>
  </r>
  <r>
    <x v="22"/>
    <s v="male"/>
    <s v="no"/>
    <n v="67"/>
    <n v="0"/>
    <x v="0"/>
    <s v="110"/>
    <n v="0"/>
    <x v="0"/>
    <s v="79"/>
    <x v="0"/>
    <n v="285"/>
    <n v="285"/>
    <n v="1"/>
    <x v="0"/>
    <s v="si"/>
  </r>
  <r>
    <x v="0"/>
    <s v="female"/>
    <s v="no"/>
    <n v="75"/>
    <n v="0"/>
    <x v="0"/>
    <s v="138"/>
    <n v="0"/>
    <x v="0"/>
    <s v="79"/>
    <x v="0"/>
    <n v="243"/>
    <n v="243"/>
    <n v="1"/>
    <x v="0"/>
    <s v="si"/>
  </r>
  <r>
    <x v="25"/>
    <s v="male"/>
    <s v="no"/>
    <n v="75"/>
    <n v="0"/>
    <x v="0"/>
    <n v="132.5"/>
    <n v="0"/>
    <x v="0"/>
    <s v="79"/>
    <x v="0"/>
    <n v="275"/>
    <n v="275"/>
    <n v="1"/>
    <x v="0"/>
    <s v="si"/>
  </r>
  <r>
    <x v="17"/>
    <s v="male"/>
    <s v="no"/>
    <n v="60"/>
    <n v="0"/>
    <x v="0"/>
    <s v="125"/>
    <n v="0"/>
    <x v="0"/>
    <s v="79"/>
    <x v="0"/>
    <n v="181"/>
    <n v="181"/>
    <n v="0"/>
    <x v="0"/>
    <s v="no"/>
  </r>
  <r>
    <x v="18"/>
    <s v="male"/>
    <s v="no"/>
    <n v="70"/>
    <n v="0"/>
    <x v="0"/>
    <s v="131"/>
    <n v="0"/>
    <x v="0"/>
    <s v="79"/>
    <x v="0"/>
    <n v="267"/>
    <n v="267"/>
    <n v="1"/>
    <x v="0"/>
    <s v="si"/>
  </r>
  <r>
    <x v="27"/>
    <s v="female"/>
    <s v="no"/>
    <n v="84"/>
    <n v="0"/>
    <x v="0"/>
    <n v="151.5"/>
    <n v="1"/>
    <x v="1"/>
    <s v="79"/>
    <x v="0"/>
    <n v="285"/>
    <n v="285"/>
    <n v="1"/>
    <x v="0"/>
    <s v="si"/>
  </r>
  <r>
    <x v="23"/>
    <s v="female"/>
    <s v="no"/>
    <n v="70"/>
    <n v="0"/>
    <x v="0"/>
    <n v="123.5"/>
    <n v="0"/>
    <x v="0"/>
    <s v="79"/>
    <x v="0"/>
    <n v="261"/>
    <n v="261"/>
    <n v="1"/>
    <x v="0"/>
    <s v="si"/>
  </r>
  <r>
    <x v="12"/>
    <s v="female"/>
    <s v="no"/>
    <n v="96"/>
    <n v="0"/>
    <x v="0"/>
    <s v="144"/>
    <n v="1"/>
    <x v="1"/>
    <s v="79"/>
    <x v="0"/>
    <n v="214"/>
    <n v="214"/>
    <n v="1"/>
    <x v="0"/>
    <s v="si"/>
  </r>
  <r>
    <x v="14"/>
    <s v="male"/>
    <s v="no"/>
    <n v="64"/>
    <n v="0"/>
    <x v="0"/>
    <s v="130"/>
    <n v="0"/>
    <x v="0"/>
    <s v="79"/>
    <x v="0"/>
    <n v="212"/>
    <n v="212"/>
    <n v="1"/>
    <x v="0"/>
    <s v="si"/>
  </r>
  <r>
    <x v="22"/>
    <s v="female"/>
    <s v="no"/>
    <n v="86"/>
    <n v="0"/>
    <x v="0"/>
    <s v="137"/>
    <n v="0"/>
    <x v="0"/>
    <s v="79"/>
    <x v="0"/>
    <n v="300"/>
    <n v="300"/>
    <n v="1"/>
    <x v="0"/>
    <s v="si"/>
  </r>
  <r>
    <x v="18"/>
    <s v="male"/>
    <s v="no"/>
    <n v="60"/>
    <n v="0"/>
    <x v="0"/>
    <s v="114"/>
    <n v="0"/>
    <x v="0"/>
    <s v="79"/>
    <x v="0"/>
    <n v="195"/>
    <n v="195"/>
    <n v="0"/>
    <x v="0"/>
    <s v="no"/>
  </r>
  <r>
    <x v="9"/>
    <s v="female"/>
    <s v="no"/>
    <n v="85"/>
    <n v="0"/>
    <x v="0"/>
    <s v="116"/>
    <n v="0"/>
    <x v="0"/>
    <s v="79"/>
    <x v="0"/>
    <n v="243"/>
    <n v="243"/>
    <n v="1"/>
    <x v="0"/>
    <s v="si"/>
  </r>
  <r>
    <x v="29"/>
    <s v="male"/>
    <s v="no"/>
    <n v="66"/>
    <n v="0"/>
    <x v="0"/>
    <s v="126"/>
    <n v="0"/>
    <x v="0"/>
    <s v="79"/>
    <x v="0"/>
    <n v="164"/>
    <n v="164"/>
    <n v="0"/>
    <x v="0"/>
    <s v="no"/>
  </r>
  <r>
    <x v="34"/>
    <s v="male"/>
    <s v="no"/>
    <n v="70"/>
    <n v="0"/>
    <x v="0"/>
    <s v="139"/>
    <n v="0"/>
    <x v="0"/>
    <s v="79"/>
    <x v="0"/>
    <n v="259"/>
    <n v="259"/>
    <n v="1"/>
    <x v="0"/>
    <s v="si"/>
  </r>
  <r>
    <x v="4"/>
    <s v="male"/>
    <s v="no"/>
    <n v="74"/>
    <n v="0"/>
    <x v="0"/>
    <s v="123"/>
    <n v="0"/>
    <x v="0"/>
    <s v="79"/>
    <x v="0"/>
    <n v="178"/>
    <n v="178"/>
    <n v="0"/>
    <x v="0"/>
    <s v="no"/>
  </r>
  <r>
    <x v="29"/>
    <s v="female"/>
    <s v="no"/>
    <n v="57"/>
    <n v="0"/>
    <x v="0"/>
    <s v="175"/>
    <n v="1"/>
    <x v="1"/>
    <s v="79"/>
    <x v="0"/>
    <n v="282"/>
    <n v="282"/>
    <n v="1"/>
    <x v="0"/>
    <s v="si"/>
  </r>
  <r>
    <x v="5"/>
    <s v="female"/>
    <s v="no"/>
    <n v="75"/>
    <n v="0"/>
    <x v="0"/>
    <s v="127"/>
    <n v="0"/>
    <x v="0"/>
    <s v="79"/>
    <x v="0"/>
    <n v="232"/>
    <n v="232"/>
    <n v="1"/>
    <x v="0"/>
    <s v="si"/>
  </r>
  <r>
    <x v="13"/>
    <s v="female"/>
    <s v="no"/>
    <n v="75"/>
    <n v="0"/>
    <x v="0"/>
    <s v="111"/>
    <n v="0"/>
    <x v="0"/>
    <s v="79"/>
    <x v="0"/>
    <n v="185"/>
    <n v="185"/>
    <n v="0"/>
    <x v="0"/>
    <s v="no"/>
  </r>
  <r>
    <x v="14"/>
    <s v="female"/>
    <s v="no"/>
    <n v="90"/>
    <n v="0"/>
    <x v="0"/>
    <s v="131"/>
    <n v="0"/>
    <x v="0"/>
    <s v="79"/>
    <x v="0"/>
    <n v="246"/>
    <n v="246"/>
    <n v="1"/>
    <x v="0"/>
    <s v="si"/>
  </r>
  <r>
    <x v="28"/>
    <s v="male"/>
    <s v="no"/>
    <n v="55"/>
    <n v="0"/>
    <x v="0"/>
    <s v="155"/>
    <n v="1"/>
    <x v="1"/>
    <s v="79"/>
    <x v="0"/>
    <n v="178"/>
    <n v="178"/>
    <n v="0"/>
    <x v="0"/>
    <s v="no"/>
  </r>
  <r>
    <x v="11"/>
    <s v="female"/>
    <s v="no"/>
    <n v="82"/>
    <n v="0"/>
    <x v="0"/>
    <n v="146.5"/>
    <n v="1"/>
    <x v="1"/>
    <s v="79"/>
    <x v="0"/>
    <n v="202"/>
    <n v="202"/>
    <n v="1"/>
    <x v="0"/>
    <s v="si"/>
  </r>
  <r>
    <x v="28"/>
    <s v="female"/>
    <s v="no"/>
    <n v="96"/>
    <n v="0"/>
    <x v="0"/>
    <s v="125"/>
    <n v="0"/>
    <x v="0"/>
    <s v="79"/>
    <x v="0"/>
    <n v="235"/>
    <n v="235"/>
    <n v="1"/>
    <x v="0"/>
    <s v="si"/>
  </r>
  <r>
    <x v="22"/>
    <s v="female"/>
    <s v="no"/>
    <n v="96"/>
    <n v="0"/>
    <x v="0"/>
    <s v="111"/>
    <n v="0"/>
    <x v="0"/>
    <s v="79"/>
    <x v="0"/>
    <n v="209"/>
    <n v="209"/>
    <n v="1"/>
    <x v="0"/>
    <s v="si"/>
  </r>
  <r>
    <x v="21"/>
    <s v="male"/>
    <s v="no"/>
    <n v="85"/>
    <n v="0"/>
    <x v="0"/>
    <s v="128"/>
    <n v="0"/>
    <x v="0"/>
    <s v="79"/>
    <x v="0"/>
    <n v="258"/>
    <n v="258"/>
    <n v="1"/>
    <x v="0"/>
    <s v="si"/>
  </r>
  <r>
    <x v="34"/>
    <s v="female"/>
    <s v="no"/>
    <n v="75"/>
    <n v="0"/>
    <x v="0"/>
    <s v="137"/>
    <n v="0"/>
    <x v="0"/>
    <s v="79"/>
    <x v="0"/>
    <n v="230"/>
    <n v="230"/>
    <n v="1"/>
    <x v="0"/>
    <s v="si"/>
  </r>
  <r>
    <x v="12"/>
    <s v="female"/>
    <s v="no"/>
    <n v="70"/>
    <n v="0"/>
    <x v="0"/>
    <s v="118"/>
    <n v="0"/>
    <x v="0"/>
    <s v="79"/>
    <x v="0"/>
    <n v="212"/>
    <n v="212"/>
    <n v="1"/>
    <x v="0"/>
    <s v="si"/>
  </r>
  <r>
    <x v="17"/>
    <s v="female"/>
    <s v="no"/>
    <n v="85"/>
    <n v="0"/>
    <x v="0"/>
    <s v="111"/>
    <n v="0"/>
    <x v="0"/>
    <s v="79"/>
    <x v="0"/>
    <n v="179"/>
    <n v="179"/>
    <n v="0"/>
    <x v="0"/>
    <s v="no"/>
  </r>
  <r>
    <x v="10"/>
    <s v="male"/>
    <s v="no"/>
    <n v="67"/>
    <n v="0"/>
    <x v="0"/>
    <s v="109"/>
    <n v="0"/>
    <x v="0"/>
    <s v="79"/>
    <x v="0"/>
    <n v="275"/>
    <n v="275"/>
    <n v="1"/>
    <x v="0"/>
    <s v="si"/>
  </r>
  <r>
    <x v="22"/>
    <s v="female"/>
    <s v="no"/>
    <n v="65"/>
    <n v="0"/>
    <x v="0"/>
    <n v="129.5"/>
    <n v="0"/>
    <x v="0"/>
    <s v="83"/>
    <x v="0"/>
    <n v="235"/>
    <n v="235"/>
    <n v="1"/>
    <x v="0"/>
    <s v="si"/>
  </r>
  <r>
    <x v="29"/>
    <s v="male"/>
    <s v="no"/>
    <n v="63"/>
    <n v="0"/>
    <x v="0"/>
    <s v="129"/>
    <n v="0"/>
    <x v="0"/>
    <s v="83"/>
    <x v="0"/>
    <n v="273"/>
    <n v="273"/>
    <n v="1"/>
    <x v="0"/>
    <s v="si"/>
  </r>
  <r>
    <x v="17"/>
    <s v="female"/>
    <s v="no"/>
    <n v="73"/>
    <n v="0"/>
    <x v="0"/>
    <s v="125"/>
    <n v="0"/>
    <x v="0"/>
    <s v="83"/>
    <x v="0"/>
    <n v="237"/>
    <n v="237"/>
    <n v="1"/>
    <x v="0"/>
    <s v="si"/>
  </r>
  <r>
    <x v="10"/>
    <s v="female"/>
    <s v="no"/>
    <n v="63"/>
    <n v="0"/>
    <x v="0"/>
    <s v="123"/>
    <n v="0"/>
    <x v="0"/>
    <s v="83"/>
    <x v="0"/>
    <n v="370"/>
    <n v="370"/>
    <n v="1"/>
    <x v="0"/>
    <s v="si"/>
  </r>
  <r>
    <x v="5"/>
    <s v="female"/>
    <s v="no"/>
    <n v="90"/>
    <n v="0"/>
    <x v="0"/>
    <s v="112"/>
    <n v="0"/>
    <x v="0"/>
    <s v="83"/>
    <x v="0"/>
    <n v="145"/>
    <n v="145"/>
    <n v="0"/>
    <x v="0"/>
    <s v="no"/>
  </r>
  <r>
    <x v="6"/>
    <s v="male"/>
    <s v="no"/>
    <n v="58"/>
    <n v="0"/>
    <x v="0"/>
    <n v="128.5"/>
    <n v="0"/>
    <x v="0"/>
    <s v="83"/>
    <x v="0"/>
    <n v="166"/>
    <n v="166"/>
    <n v="0"/>
    <x v="0"/>
    <s v="no"/>
  </r>
  <r>
    <x v="1"/>
    <s v="female"/>
    <s v="no"/>
    <n v="76"/>
    <n v="0"/>
    <x v="0"/>
    <s v="133"/>
    <n v="0"/>
    <x v="0"/>
    <s v="83"/>
    <x v="0"/>
    <n v="262"/>
    <n v="262"/>
    <n v="1"/>
    <x v="0"/>
    <s v="si"/>
  </r>
  <r>
    <x v="2"/>
    <s v="male"/>
    <s v="no"/>
    <n v="95"/>
    <n v="0"/>
    <x v="0"/>
    <s v="138"/>
    <n v="0"/>
    <x v="0"/>
    <s v="83"/>
    <x v="0"/>
    <n v="266"/>
    <n v="266"/>
    <n v="1"/>
    <x v="0"/>
    <s v="si"/>
  </r>
  <r>
    <x v="18"/>
    <s v="male"/>
    <s v="no"/>
    <n v="75"/>
    <n v="0"/>
    <x v="0"/>
    <s v="114"/>
    <n v="0"/>
    <x v="0"/>
    <s v="83"/>
    <x v="0"/>
    <n v="268"/>
    <n v="268"/>
    <n v="1"/>
    <x v="0"/>
    <s v="si"/>
  </r>
  <r>
    <x v="23"/>
    <s v="female"/>
    <s v="no"/>
    <n v="80"/>
    <n v="0"/>
    <x v="0"/>
    <s v="199"/>
    <n v="1"/>
    <x v="1"/>
    <s v="83"/>
    <x v="0"/>
    <n v="335"/>
    <n v="335"/>
    <n v="1"/>
    <x v="0"/>
    <s v="si"/>
  </r>
  <r>
    <x v="30"/>
    <s v="male"/>
    <s v="no"/>
    <n v="57"/>
    <n v="0"/>
    <x v="0"/>
    <s v="127"/>
    <n v="0"/>
    <x v="0"/>
    <s v="83"/>
    <x v="0"/>
    <n v="236"/>
    <n v="236"/>
    <n v="1"/>
    <x v="0"/>
    <s v="si"/>
  </r>
  <r>
    <x v="18"/>
    <s v="female"/>
    <s v="no"/>
    <n v="85"/>
    <n v="0"/>
    <x v="0"/>
    <s v="122"/>
    <n v="0"/>
    <x v="0"/>
    <s v="83"/>
    <x v="0"/>
    <n v="187"/>
    <n v="187"/>
    <n v="0"/>
    <x v="0"/>
    <s v="no"/>
  </r>
  <r>
    <x v="14"/>
    <s v="female"/>
    <s v="no"/>
    <n v="65"/>
    <n v="0"/>
    <x v="0"/>
    <s v="125"/>
    <n v="0"/>
    <x v="0"/>
    <s v="83"/>
    <x v="0"/>
    <n v="273"/>
    <n v="273"/>
    <n v="1"/>
    <x v="0"/>
    <s v="si"/>
  </r>
  <r>
    <x v="17"/>
    <s v="male"/>
    <s v="no"/>
    <n v="75"/>
    <n v="0"/>
    <x v="0"/>
    <s v="124"/>
    <n v="0"/>
    <x v="0"/>
    <s v="83"/>
    <x v="0"/>
    <n v="190"/>
    <n v="190"/>
    <n v="0"/>
    <x v="0"/>
    <s v="no"/>
  </r>
  <r>
    <x v="9"/>
    <s v="female"/>
    <s v="no"/>
    <n v="66"/>
    <n v="0"/>
    <x v="0"/>
    <s v="124"/>
    <n v="0"/>
    <x v="0"/>
    <s v="83"/>
    <x v="0"/>
    <n v="180"/>
    <n v="180"/>
    <n v="0"/>
    <x v="0"/>
    <s v="no"/>
  </r>
  <r>
    <x v="13"/>
    <s v="male"/>
    <s v="no"/>
    <n v="75"/>
    <n v="0"/>
    <x v="0"/>
    <s v="115"/>
    <n v="0"/>
    <x v="0"/>
    <s v="83"/>
    <x v="0"/>
    <n v="204"/>
    <n v="204"/>
    <n v="1"/>
    <x v="0"/>
    <s v="si"/>
  </r>
  <r>
    <x v="8"/>
    <s v="female"/>
    <s v="no"/>
    <n v="75"/>
    <n v="0"/>
    <x v="0"/>
    <s v="140"/>
    <n v="1"/>
    <x v="1"/>
    <s v="83"/>
    <x v="0"/>
    <n v="340"/>
    <n v="340"/>
    <n v="1"/>
    <x v="0"/>
    <s v="si"/>
  </r>
  <r>
    <x v="0"/>
    <s v="male"/>
    <s v="no"/>
    <n v="88"/>
    <n v="0"/>
    <x v="0"/>
    <n v="136.5"/>
    <n v="0"/>
    <x v="0"/>
    <s v="83"/>
    <x v="0"/>
    <n v="254"/>
    <n v="254"/>
    <n v="1"/>
    <x v="0"/>
    <s v="si"/>
  </r>
  <r>
    <x v="10"/>
    <s v="male"/>
    <s v="no"/>
    <n v="75"/>
    <n v="0"/>
    <x v="0"/>
    <s v="123"/>
    <n v="0"/>
    <x v="0"/>
    <s v="83"/>
    <x v="0"/>
    <n v="157"/>
    <n v="157"/>
    <n v="0"/>
    <x v="0"/>
    <s v="no"/>
  </r>
  <r>
    <x v="14"/>
    <s v="male"/>
    <s v="no"/>
    <n v="75"/>
    <n v="0"/>
    <x v="0"/>
    <s v="126"/>
    <n v="0"/>
    <x v="0"/>
    <s v="83"/>
    <x v="0"/>
    <n v="232"/>
    <n v="232"/>
    <n v="1"/>
    <x v="0"/>
    <s v="si"/>
  </r>
  <r>
    <x v="28"/>
    <s v="female"/>
    <s v="no"/>
    <n v="63"/>
    <n v="0"/>
    <x v="0"/>
    <s v="135"/>
    <n v="0"/>
    <x v="0"/>
    <s v="83"/>
    <x v="0"/>
    <n v="281"/>
    <n v="281"/>
    <n v="1"/>
    <x v="0"/>
    <s v="si"/>
  </r>
  <r>
    <x v="13"/>
    <s v="male"/>
    <s v="no"/>
    <n v="72"/>
    <n v="0"/>
    <x v="0"/>
    <n v="123.5"/>
    <n v="0"/>
    <x v="0"/>
    <s v="83"/>
    <x v="0"/>
    <n v="209"/>
    <n v="209"/>
    <n v="1"/>
    <x v="0"/>
    <s v="si"/>
  </r>
  <r>
    <x v="24"/>
    <s v="male"/>
    <s v="no"/>
    <n v="75"/>
    <n v="0"/>
    <x v="0"/>
    <s v="130"/>
    <n v="0"/>
    <x v="0"/>
    <s v="83"/>
    <x v="0"/>
    <n v="234"/>
    <n v="234"/>
    <n v="1"/>
    <x v="0"/>
    <s v="si"/>
  </r>
  <r>
    <x v="14"/>
    <s v="male"/>
    <s v="no"/>
    <n v="80"/>
    <n v="0"/>
    <x v="0"/>
    <s v="127"/>
    <n v="0"/>
    <x v="0"/>
    <s v="83"/>
    <x v="0"/>
    <n v="194"/>
    <n v="194"/>
    <n v="0"/>
    <x v="0"/>
    <s v="no"/>
  </r>
  <r>
    <x v="29"/>
    <s v="female"/>
    <s v="no"/>
    <n v="87"/>
    <n v="0"/>
    <x v="0"/>
    <n v="184.5"/>
    <n v="1"/>
    <x v="1"/>
    <s v="83"/>
    <x v="0"/>
    <n v="390"/>
    <n v="390"/>
    <n v="1"/>
    <x v="0"/>
    <s v="si"/>
  </r>
  <r>
    <x v="24"/>
    <s v="male"/>
    <s v="no"/>
    <n v="65"/>
    <n v="0"/>
    <x v="0"/>
    <s v="120"/>
    <n v="0"/>
    <x v="0"/>
    <s v="83"/>
    <x v="0"/>
    <n v="250"/>
    <n v="250"/>
    <n v="1"/>
    <x v="0"/>
    <s v="si"/>
  </r>
  <r>
    <x v="4"/>
    <s v="female"/>
    <s v="no"/>
    <n v="70"/>
    <n v="0"/>
    <x v="0"/>
    <s v="116"/>
    <n v="0"/>
    <x v="0"/>
    <s v="83"/>
    <x v="0"/>
    <n v="274"/>
    <n v="274"/>
    <n v="1"/>
    <x v="0"/>
    <s v="si"/>
  </r>
  <r>
    <x v="11"/>
    <s v="male"/>
    <s v="no"/>
    <n v="75"/>
    <n v="0"/>
    <x v="0"/>
    <s v="134"/>
    <n v="0"/>
    <x v="0"/>
    <s v="83"/>
    <x v="0"/>
    <n v="210"/>
    <n v="210"/>
    <n v="1"/>
    <x v="0"/>
    <s v="si"/>
  </r>
  <r>
    <x v="2"/>
    <s v="male"/>
    <s v="no"/>
    <n v="68"/>
    <n v="0"/>
    <x v="0"/>
    <s v="128"/>
    <n v="0"/>
    <x v="0"/>
    <s v="83"/>
    <x v="0"/>
    <n v="200"/>
    <n v="200"/>
    <n v="1"/>
    <x v="0"/>
    <s v="si"/>
  </r>
  <r>
    <x v="4"/>
    <s v="female"/>
    <s v="no"/>
    <n v="95"/>
    <n v="0"/>
    <x v="0"/>
    <s v="117"/>
    <n v="0"/>
    <x v="0"/>
    <s v="83"/>
    <x v="0"/>
    <n v="199"/>
    <n v="199"/>
    <n v="0"/>
    <x v="0"/>
    <s v="no"/>
  </r>
  <r>
    <x v="24"/>
    <s v="female"/>
    <s v="no"/>
    <n v="75"/>
    <n v="0"/>
    <x v="0"/>
    <s v="121"/>
    <n v="0"/>
    <x v="0"/>
    <s v="83"/>
    <x v="0"/>
    <n v="302"/>
    <n v="302"/>
    <n v="1"/>
    <x v="0"/>
    <s v="si"/>
  </r>
  <r>
    <x v="17"/>
    <s v="female"/>
    <s v="no"/>
    <n v="75"/>
    <n v="0"/>
    <x v="0"/>
    <s v="118"/>
    <n v="0"/>
    <x v="0"/>
    <s v="83"/>
    <x v="0"/>
    <n v="295"/>
    <n v="295"/>
    <n v="1"/>
    <x v="0"/>
    <s v="si"/>
  </r>
  <r>
    <x v="0"/>
    <s v="female"/>
    <s v="no"/>
    <n v="67"/>
    <n v="0"/>
    <x v="0"/>
    <n v="131.5"/>
    <n v="0"/>
    <x v="0"/>
    <s v="83"/>
    <x v="0"/>
    <n v="248"/>
    <n v="248"/>
    <n v="1"/>
    <x v="0"/>
    <s v="si"/>
  </r>
  <r>
    <x v="12"/>
    <s v="female"/>
    <s v="no"/>
    <n v="78"/>
    <n v="0"/>
    <x v="0"/>
    <s v="122"/>
    <n v="0"/>
    <x v="0"/>
    <s v="83"/>
    <x v="0"/>
    <n v="192"/>
    <n v="192"/>
    <n v="0"/>
    <x v="0"/>
    <s v="no"/>
  </r>
  <r>
    <x v="22"/>
    <s v="male"/>
    <s v="no"/>
    <n v="78"/>
    <n v="0"/>
    <x v="0"/>
    <s v="114"/>
    <n v="0"/>
    <x v="0"/>
    <s v="83"/>
    <x v="0"/>
    <n v="340"/>
    <n v="340"/>
    <n v="1"/>
    <x v="0"/>
    <s v="si"/>
  </r>
  <r>
    <x v="14"/>
    <s v="male"/>
    <s v="no"/>
    <n v="58"/>
    <n v="0"/>
    <x v="0"/>
    <s v="113"/>
    <n v="0"/>
    <x v="0"/>
    <s v="83"/>
    <x v="0"/>
    <n v="220"/>
    <n v="220"/>
    <n v="1"/>
    <x v="0"/>
    <s v="si"/>
  </r>
  <r>
    <x v="31"/>
    <s v="male"/>
    <s v="no"/>
    <n v="62"/>
    <n v="0"/>
    <x v="0"/>
    <s v="122"/>
    <n v="0"/>
    <x v="0"/>
    <s v="83"/>
    <x v="0"/>
    <n v="239"/>
    <n v="239"/>
    <n v="1"/>
    <x v="0"/>
    <s v="si"/>
  </r>
  <r>
    <x v="0"/>
    <s v="female"/>
    <s v="no"/>
    <n v="63"/>
    <n v="0"/>
    <x v="0"/>
    <n v="127.5"/>
    <n v="0"/>
    <x v="0"/>
    <s v="83"/>
    <x v="0"/>
    <n v="278"/>
    <n v="278"/>
    <n v="1"/>
    <x v="0"/>
    <s v="si"/>
  </r>
  <r>
    <x v="17"/>
    <s v="female"/>
    <s v="no"/>
    <n v="60"/>
    <n v="0"/>
    <x v="0"/>
    <s v="127"/>
    <n v="0"/>
    <x v="0"/>
    <s v="83"/>
    <x v="0"/>
    <n v="193"/>
    <n v="193"/>
    <n v="0"/>
    <x v="0"/>
    <s v="no"/>
  </r>
  <r>
    <x v="1"/>
    <s v="female"/>
    <s v="no"/>
    <n v="77"/>
    <n v="0"/>
    <x v="0"/>
    <n v="129.5"/>
    <n v="0"/>
    <x v="0"/>
    <s v="83"/>
    <x v="0"/>
    <n v="195"/>
    <n v="195"/>
    <n v="0"/>
    <x v="0"/>
    <s v="no"/>
  </r>
  <r>
    <x v="4"/>
    <s v="female"/>
    <s v="no"/>
    <n v="65"/>
    <n v="0"/>
    <x v="0"/>
    <s v="125"/>
    <n v="0"/>
    <x v="0"/>
    <s v="83"/>
    <x v="0"/>
    <n v="219"/>
    <n v="219"/>
    <n v="1"/>
    <x v="0"/>
    <s v="si"/>
  </r>
  <r>
    <x v="7"/>
    <s v="female"/>
    <s v="no"/>
    <n v="70"/>
    <n v="0"/>
    <x v="0"/>
    <s v="125"/>
    <n v="0"/>
    <x v="0"/>
    <s v="83"/>
    <x v="0"/>
    <n v="232"/>
    <n v="232"/>
    <n v="1"/>
    <x v="0"/>
    <s v="si"/>
  </r>
  <r>
    <x v="2"/>
    <s v="female"/>
    <s v="no"/>
    <n v="65"/>
    <n v="0"/>
    <x v="0"/>
    <s v="110"/>
    <n v="0"/>
    <x v="0"/>
    <s v="83"/>
    <x v="0"/>
    <n v="292"/>
    <n v="292"/>
    <n v="1"/>
    <x v="0"/>
    <s v="si"/>
  </r>
  <r>
    <x v="6"/>
    <s v="male"/>
    <s v="no"/>
    <n v="58"/>
    <n v="0"/>
    <x v="0"/>
    <s v="113"/>
    <n v="0"/>
    <x v="0"/>
    <s v="83"/>
    <x v="0"/>
    <n v="228"/>
    <n v="228"/>
    <n v="1"/>
    <x v="0"/>
    <s v="si"/>
  </r>
  <r>
    <x v="10"/>
    <s v="female"/>
    <s v="no"/>
    <n v="75"/>
    <n v="0"/>
    <x v="0"/>
    <s v="137"/>
    <n v="0"/>
    <x v="0"/>
    <s v="83"/>
    <x v="0"/>
    <n v="291"/>
    <n v="291"/>
    <n v="1"/>
    <x v="0"/>
    <s v="si"/>
  </r>
  <r>
    <x v="27"/>
    <s v="female"/>
    <s v="no"/>
    <n v="60"/>
    <n v="0"/>
    <x v="0"/>
    <s v="135"/>
    <n v="0"/>
    <x v="0"/>
    <s v="83"/>
    <x v="0"/>
    <n v="264"/>
    <n v="264"/>
    <n v="1"/>
    <x v="0"/>
    <s v="si"/>
  </r>
  <r>
    <x v="23"/>
    <s v="male"/>
    <s v="no"/>
    <n v="80"/>
    <n v="0"/>
    <x v="0"/>
    <n v="140.5"/>
    <n v="1"/>
    <x v="1"/>
    <s v="83"/>
    <x v="0"/>
    <n v="213"/>
    <n v="213"/>
    <n v="1"/>
    <x v="0"/>
    <s v="si"/>
  </r>
  <r>
    <x v="13"/>
    <s v="male"/>
    <s v="no"/>
    <n v="69"/>
    <n v="0"/>
    <x v="0"/>
    <s v="149"/>
    <n v="1"/>
    <x v="1"/>
    <s v="83"/>
    <x v="0"/>
    <n v="213"/>
    <n v="213"/>
    <n v="1"/>
    <x v="0"/>
    <s v="si"/>
  </r>
  <r>
    <x v="22"/>
    <s v="male"/>
    <s v="no"/>
    <n v="70"/>
    <n v="0"/>
    <x v="0"/>
    <n v="157.5"/>
    <n v="1"/>
    <x v="1"/>
    <s v="83"/>
    <x v="0"/>
    <n v="269"/>
    <n v="269"/>
    <n v="1"/>
    <x v="0"/>
    <s v="si"/>
  </r>
  <r>
    <x v="15"/>
    <s v="male"/>
    <s v="no"/>
    <n v="92"/>
    <n v="0"/>
    <x v="0"/>
    <s v="121"/>
    <n v="0"/>
    <x v="0"/>
    <s v="83"/>
    <x v="0"/>
    <n v="235"/>
    <n v="235"/>
    <n v="1"/>
    <x v="0"/>
    <s v="si"/>
  </r>
  <r>
    <x v="31"/>
    <s v="female"/>
    <s v="no"/>
    <n v="90"/>
    <n v="0"/>
    <x v="0"/>
    <s v="133"/>
    <n v="0"/>
    <x v="0"/>
    <s v="83"/>
    <x v="0"/>
    <n v="271"/>
    <n v="271"/>
    <n v="1"/>
    <x v="0"/>
    <s v="si"/>
  </r>
  <r>
    <x v="22"/>
    <s v="female"/>
    <s v="no"/>
    <n v="80"/>
    <n v="0"/>
    <x v="0"/>
    <n v="133.5"/>
    <n v="0"/>
    <x v="0"/>
    <s v="83"/>
    <x v="0"/>
    <n v="269"/>
    <n v="269"/>
    <n v="1"/>
    <x v="0"/>
    <s v="si"/>
  </r>
  <r>
    <x v="28"/>
    <s v="female"/>
    <s v="no"/>
    <n v="72"/>
    <n v="0"/>
    <x v="0"/>
    <s v="154"/>
    <n v="1"/>
    <x v="1"/>
    <s v="87"/>
    <x v="0"/>
    <n v="252"/>
    <n v="252"/>
    <n v="1"/>
    <x v="0"/>
    <s v="si"/>
  </r>
  <r>
    <x v="3"/>
    <s v="female"/>
    <s v="no"/>
    <n v="72"/>
    <n v="0"/>
    <x v="0"/>
    <s v="128"/>
    <n v="0"/>
    <x v="0"/>
    <s v="87"/>
    <x v="0"/>
    <n v="464"/>
    <n v="464"/>
    <n v="1"/>
    <x v="0"/>
    <s v="si"/>
  </r>
  <r>
    <x v="20"/>
    <s v="male"/>
    <s v="no"/>
    <n v="77"/>
    <n v="0"/>
    <x v="0"/>
    <s v="147"/>
    <n v="1"/>
    <x v="1"/>
    <s v="87"/>
    <x v="0"/>
    <n v="217"/>
    <n v="217"/>
    <n v="1"/>
    <x v="0"/>
    <s v="si"/>
  </r>
  <r>
    <x v="12"/>
    <s v="female"/>
    <s v="no"/>
    <n v="88"/>
    <n v="0"/>
    <x v="0"/>
    <s v="136"/>
    <n v="0"/>
    <x v="0"/>
    <s v="87"/>
    <x v="0"/>
    <n v="254"/>
    <n v="254"/>
    <n v="1"/>
    <x v="0"/>
    <s v="si"/>
  </r>
  <r>
    <x v="8"/>
    <s v="female"/>
    <s v="no"/>
    <n v="75"/>
    <n v="0"/>
    <x v="0"/>
    <s v="124"/>
    <n v="0"/>
    <x v="0"/>
    <s v="87"/>
    <x v="0"/>
    <n v="308"/>
    <n v="308"/>
    <n v="1"/>
    <x v="0"/>
    <s v="si"/>
  </r>
  <r>
    <x v="14"/>
    <s v="female"/>
    <s v="no"/>
    <n v="60"/>
    <n v="0"/>
    <x v="0"/>
    <s v="140"/>
    <n v="1"/>
    <x v="1"/>
    <s v="87"/>
    <x v="0"/>
    <n v="206"/>
    <n v="206"/>
    <n v="1"/>
    <x v="0"/>
    <s v="si"/>
  </r>
  <r>
    <x v="23"/>
    <s v="female"/>
    <s v="no"/>
    <n v="82"/>
    <n v="0"/>
    <x v="0"/>
    <s v="142"/>
    <n v="1"/>
    <x v="1"/>
    <s v="87"/>
    <x v="0"/>
    <n v="258"/>
    <n v="258"/>
    <n v="1"/>
    <x v="0"/>
    <s v="si"/>
  </r>
  <r>
    <x v="13"/>
    <s v="female"/>
    <s v="no"/>
    <n v="75"/>
    <n v="0"/>
    <x v="0"/>
    <s v="135"/>
    <n v="0"/>
    <x v="0"/>
    <s v="87"/>
    <x v="0"/>
    <n v="251"/>
    <n v="251"/>
    <n v="1"/>
    <x v="0"/>
    <s v="si"/>
  </r>
  <r>
    <x v="32"/>
    <s v="female"/>
    <s v="no"/>
    <n v="75"/>
    <n v="0"/>
    <x v="0"/>
    <s v="125"/>
    <n v="0"/>
    <x v="0"/>
    <s v="87"/>
    <x v="0"/>
    <n v="274"/>
    <n v="274"/>
    <n v="1"/>
    <x v="0"/>
    <s v="si"/>
  </r>
  <r>
    <x v="32"/>
    <s v="male"/>
    <s v="no"/>
    <n v="90"/>
    <n v="0"/>
    <x v="0"/>
    <s v="131"/>
    <n v="0"/>
    <x v="0"/>
    <s v="87"/>
    <x v="0"/>
    <n v="253"/>
    <n v="253"/>
    <n v="1"/>
    <x v="0"/>
    <s v="si"/>
  </r>
  <r>
    <x v="14"/>
    <s v="female"/>
    <s v="no"/>
    <n v="60"/>
    <n v="0"/>
    <x v="0"/>
    <s v="138"/>
    <n v="0"/>
    <x v="0"/>
    <s v="87"/>
    <x v="0"/>
    <n v="259"/>
    <n v="259"/>
    <n v="1"/>
    <x v="0"/>
    <s v="si"/>
  </r>
  <r>
    <x v="27"/>
    <s v="female"/>
    <s v="no"/>
    <n v="75"/>
    <n v="0"/>
    <x v="0"/>
    <s v="134"/>
    <n v="0"/>
    <x v="0"/>
    <s v="87"/>
    <x v="0"/>
    <n v="358"/>
    <n v="358"/>
    <n v="1"/>
    <x v="0"/>
    <s v="si"/>
  </r>
  <r>
    <x v="34"/>
    <s v="male"/>
    <s v="no"/>
    <n v="80"/>
    <n v="0"/>
    <x v="0"/>
    <s v="123"/>
    <n v="0"/>
    <x v="0"/>
    <s v="87"/>
    <x v="0"/>
    <n v="292"/>
    <n v="292"/>
    <n v="1"/>
    <x v="0"/>
    <s v="si"/>
  </r>
  <r>
    <x v="28"/>
    <s v="female"/>
    <s v="no"/>
    <n v="75"/>
    <n v="0"/>
    <x v="0"/>
    <s v="143"/>
    <n v="1"/>
    <x v="1"/>
    <s v="87"/>
    <x v="0"/>
    <n v="192"/>
    <n v="192"/>
    <n v="0"/>
    <x v="0"/>
    <s v="no"/>
  </r>
  <r>
    <x v="12"/>
    <s v="female"/>
    <s v="no"/>
    <n v="70"/>
    <n v="0"/>
    <x v="0"/>
    <n v="127.5"/>
    <n v="0"/>
    <x v="0"/>
    <s v="87"/>
    <x v="0"/>
    <n v="165"/>
    <n v="165"/>
    <n v="0"/>
    <x v="0"/>
    <s v="no"/>
  </r>
  <r>
    <x v="27"/>
    <s v="female"/>
    <s v="no"/>
    <n v="75"/>
    <n v="0"/>
    <x v="0"/>
    <s v="131"/>
    <n v="0"/>
    <x v="0"/>
    <s v="87"/>
    <x v="0"/>
    <n v="226"/>
    <n v="226"/>
    <n v="1"/>
    <x v="0"/>
    <s v="si"/>
  </r>
  <r>
    <x v="32"/>
    <s v="male"/>
    <s v="no"/>
    <n v="92"/>
    <n v="0"/>
    <x v="0"/>
    <s v="114"/>
    <n v="0"/>
    <x v="0"/>
    <s v="87"/>
    <x v="0"/>
    <n v="227"/>
    <n v="227"/>
    <n v="1"/>
    <x v="0"/>
    <s v="si"/>
  </r>
  <r>
    <x v="8"/>
    <s v="female"/>
    <s v="no"/>
    <n v="67"/>
    <n v="0"/>
    <x v="0"/>
    <n v="137.5"/>
    <n v="0"/>
    <x v="0"/>
    <s v="87"/>
    <x v="0"/>
    <n v="238"/>
    <n v="238"/>
    <n v="1"/>
    <x v="0"/>
    <s v="si"/>
  </r>
  <r>
    <x v="31"/>
    <s v="female"/>
    <s v="no"/>
    <n v="80"/>
    <n v="0"/>
    <x v="0"/>
    <s v="171"/>
    <n v="1"/>
    <x v="1"/>
    <s v="87"/>
    <x v="0"/>
    <n v="266"/>
    <n v="266"/>
    <n v="1"/>
    <x v="0"/>
    <s v="si"/>
  </r>
  <r>
    <x v="15"/>
    <s v="male"/>
    <s v="no"/>
    <n v="72"/>
    <n v="0"/>
    <x v="0"/>
    <s v="130"/>
    <n v="0"/>
    <x v="0"/>
    <s v="87"/>
    <x v="0"/>
    <n v="221"/>
    <n v="221"/>
    <n v="1"/>
    <x v="0"/>
    <s v="si"/>
  </r>
  <r>
    <x v="7"/>
    <s v="female"/>
    <s v="no"/>
    <n v="75"/>
    <n v="0"/>
    <x v="0"/>
    <s v="130"/>
    <n v="0"/>
    <x v="0"/>
    <s v="87"/>
    <x v="0"/>
    <n v="224"/>
    <n v="224"/>
    <n v="1"/>
    <x v="0"/>
    <s v="si"/>
  </r>
  <r>
    <x v="11"/>
    <s v="female"/>
    <s v="no"/>
    <n v="75"/>
    <n v="0"/>
    <x v="0"/>
    <s v="134"/>
    <n v="0"/>
    <x v="0"/>
    <s v="87"/>
    <x v="0"/>
    <n v="270"/>
    <n v="270"/>
    <n v="1"/>
    <x v="0"/>
    <s v="si"/>
  </r>
  <r>
    <x v="17"/>
    <s v="male"/>
    <s v="no"/>
    <n v="96"/>
    <n v="0"/>
    <x v="0"/>
    <s v="140"/>
    <n v="1"/>
    <x v="1"/>
    <s v="87"/>
    <x v="0"/>
    <n v="248"/>
    <n v="248"/>
    <n v="1"/>
    <x v="0"/>
    <s v="si"/>
  </r>
  <r>
    <x v="23"/>
    <s v="female"/>
    <s v="no"/>
    <n v="75"/>
    <n v="0"/>
    <x v="0"/>
    <s v="135"/>
    <n v="0"/>
    <x v="0"/>
    <s v="87"/>
    <x v="0"/>
    <n v="266"/>
    <n v="266"/>
    <n v="1"/>
    <x v="0"/>
    <s v="si"/>
  </r>
  <r>
    <x v="0"/>
    <s v="female"/>
    <s v="no"/>
    <n v="82"/>
    <n v="0"/>
    <x v="0"/>
    <s v="176"/>
    <n v="1"/>
    <x v="1"/>
    <s v="87"/>
    <x v="0"/>
    <n v="315"/>
    <n v="315"/>
    <n v="1"/>
    <x v="0"/>
    <s v="si"/>
  </r>
  <r>
    <x v="1"/>
    <s v="male"/>
    <s v="no"/>
    <n v="88"/>
    <n v="0"/>
    <x v="0"/>
    <s v="133"/>
    <n v="0"/>
    <x v="0"/>
    <s v="87"/>
    <x v="0"/>
    <n v="218"/>
    <n v="218"/>
    <n v="1"/>
    <x v="0"/>
    <s v="si"/>
  </r>
  <r>
    <x v="29"/>
    <s v="female"/>
    <s v="no"/>
    <n v="85"/>
    <n v="0"/>
    <x v="0"/>
    <s v="130"/>
    <n v="0"/>
    <x v="0"/>
    <s v="87"/>
    <x v="0"/>
    <n v="233"/>
    <n v="233"/>
    <n v="1"/>
    <x v="0"/>
    <s v="si"/>
  </r>
  <r>
    <x v="15"/>
    <s v="male"/>
    <s v="no"/>
    <n v="91"/>
    <n v="0"/>
    <x v="0"/>
    <n v="136.5"/>
    <n v="0"/>
    <x v="0"/>
    <s v="87"/>
    <x v="0"/>
    <n v="278"/>
    <n v="278"/>
    <n v="1"/>
    <x v="0"/>
    <s v="si"/>
  </r>
  <r>
    <x v="9"/>
    <s v="female"/>
    <s v="no"/>
    <n v="67"/>
    <n v="0"/>
    <x v="0"/>
    <n v="139.5"/>
    <n v="0"/>
    <x v="0"/>
    <s v="87"/>
    <x v="0"/>
    <n v="205"/>
    <n v="205"/>
    <n v="1"/>
    <x v="0"/>
    <s v="si"/>
  </r>
  <r>
    <x v="16"/>
    <s v="female"/>
    <s v="no"/>
    <n v="70"/>
    <n v="0"/>
    <x v="0"/>
    <s v="159"/>
    <n v="1"/>
    <x v="1"/>
    <s v="87"/>
    <x v="0"/>
    <n v="230"/>
    <n v="230"/>
    <n v="1"/>
    <x v="0"/>
    <s v="si"/>
  </r>
  <r>
    <x v="22"/>
    <s v="male"/>
    <s v="no"/>
    <n v="67"/>
    <n v="0"/>
    <x v="0"/>
    <s v="128"/>
    <n v="0"/>
    <x v="0"/>
    <s v="87"/>
    <x v="0"/>
    <n v="210"/>
    <n v="210"/>
    <n v="1"/>
    <x v="0"/>
    <s v="si"/>
  </r>
  <r>
    <x v="18"/>
    <s v="female"/>
    <s v="no"/>
    <n v="58"/>
    <n v="0"/>
    <x v="0"/>
    <n v="132.5"/>
    <n v="0"/>
    <x v="0"/>
    <s v="87"/>
    <x v="0"/>
    <n v="244"/>
    <n v="244"/>
    <n v="1"/>
    <x v="0"/>
    <s v="si"/>
  </r>
  <r>
    <x v="17"/>
    <s v="male"/>
    <s v="no"/>
    <n v="75"/>
    <n v="0"/>
    <x v="0"/>
    <s v="134"/>
    <n v="0"/>
    <x v="0"/>
    <s v="87"/>
    <x v="0"/>
    <n v="197"/>
    <n v="197"/>
    <n v="0"/>
    <x v="0"/>
    <s v="no"/>
  </r>
  <r>
    <x v="0"/>
    <s v="male"/>
    <s v="no"/>
    <n v="65"/>
    <n v="0"/>
    <x v="0"/>
    <s v="132"/>
    <n v="0"/>
    <x v="0"/>
    <s v="87"/>
    <x v="0"/>
    <n v="235"/>
    <n v="235"/>
    <n v="1"/>
    <x v="0"/>
    <s v="si"/>
  </r>
  <r>
    <x v="22"/>
    <s v="female"/>
    <s v="no"/>
    <n v="100"/>
    <n v="1"/>
    <x v="1"/>
    <s v="163"/>
    <n v="1"/>
    <x v="1"/>
    <s v="87"/>
    <x v="0"/>
    <n v="220"/>
    <n v="220"/>
    <n v="1"/>
    <x v="0"/>
    <s v="si"/>
  </r>
  <r>
    <x v="10"/>
    <s v="female"/>
    <s v="no"/>
    <n v="80"/>
    <n v="0"/>
    <x v="0"/>
    <s v="135"/>
    <n v="0"/>
    <x v="0"/>
    <s v="87"/>
    <x v="0"/>
    <n v="280"/>
    <n v="280"/>
    <n v="1"/>
    <x v="0"/>
    <s v="si"/>
  </r>
  <r>
    <x v="22"/>
    <s v="female"/>
    <s v="no"/>
    <n v="75"/>
    <n v="0"/>
    <x v="0"/>
    <n v="132.5"/>
    <n v="0"/>
    <x v="0"/>
    <s v="87"/>
    <x v="0"/>
    <n v="263"/>
    <n v="263"/>
    <n v="1"/>
    <x v="0"/>
    <s v="si"/>
  </r>
  <r>
    <x v="7"/>
    <s v="female"/>
    <s v="no"/>
    <n v="60"/>
    <n v="0"/>
    <x v="0"/>
    <s v="142"/>
    <n v="1"/>
    <x v="1"/>
    <s v="87"/>
    <x v="0"/>
    <n v="254"/>
    <n v="254"/>
    <n v="1"/>
    <x v="0"/>
    <s v="si"/>
  </r>
  <r>
    <x v="3"/>
    <s v="female"/>
    <s v="no"/>
    <n v="80"/>
    <n v="0"/>
    <x v="0"/>
    <s v="136"/>
    <n v="0"/>
    <x v="0"/>
    <s v="87"/>
    <x v="0"/>
    <n v="176"/>
    <n v="176"/>
    <n v="0"/>
    <x v="0"/>
    <s v="no"/>
  </r>
  <r>
    <x v="8"/>
    <s v="female"/>
    <s v="no"/>
    <n v="63"/>
    <n v="0"/>
    <x v="0"/>
    <s v="131"/>
    <n v="0"/>
    <x v="0"/>
    <s v="87"/>
    <x v="0"/>
    <n v="204"/>
    <n v="204"/>
    <n v="1"/>
    <x v="0"/>
    <s v="si"/>
  </r>
  <r>
    <x v="0"/>
    <s v="female"/>
    <s v="no"/>
    <n v="90"/>
    <n v="0"/>
    <x v="0"/>
    <s v="146"/>
    <n v="1"/>
    <x v="1"/>
    <s v="87"/>
    <x v="0"/>
    <n v="252"/>
    <n v="252"/>
    <n v="1"/>
    <x v="0"/>
    <s v="si"/>
  </r>
  <r>
    <x v="0"/>
    <s v="female"/>
    <s v="no"/>
    <n v="76"/>
    <n v="0"/>
    <x v="0"/>
    <s v="125"/>
    <n v="0"/>
    <x v="0"/>
    <s v="87"/>
    <x v="0"/>
    <n v="240"/>
    <n v="240"/>
    <n v="1"/>
    <x v="0"/>
    <s v="si"/>
  </r>
  <r>
    <x v="4"/>
    <s v="male"/>
    <s v="no"/>
    <n v="58"/>
    <n v="0"/>
    <x v="0"/>
    <n v="136.5"/>
    <n v="0"/>
    <x v="0"/>
    <s v="87"/>
    <x v="0"/>
    <n v="213"/>
    <n v="213"/>
    <n v="1"/>
    <x v="0"/>
    <s v="si"/>
  </r>
  <r>
    <x v="9"/>
    <s v="female"/>
    <s v="no"/>
    <n v="75"/>
    <n v="0"/>
    <x v="0"/>
    <s v="141"/>
    <n v="1"/>
    <x v="1"/>
    <s v="87"/>
    <x v="0"/>
    <n v="200"/>
    <n v="200"/>
    <n v="1"/>
    <x v="0"/>
    <s v="si"/>
  </r>
  <r>
    <x v="20"/>
    <s v="female"/>
    <s v="no"/>
    <n v="65"/>
    <n v="0"/>
    <x v="0"/>
    <s v="160"/>
    <n v="1"/>
    <x v="1"/>
    <s v="87"/>
    <x v="0"/>
    <n v="285"/>
    <n v="285"/>
    <n v="1"/>
    <x v="0"/>
    <s v="si"/>
  </r>
  <r>
    <x v="29"/>
    <s v="male"/>
    <s v="no"/>
    <n v="72"/>
    <n v="0"/>
    <x v="0"/>
    <s v="130"/>
    <n v="0"/>
    <x v="0"/>
    <s v="87"/>
    <x v="0"/>
    <n v="157"/>
    <n v="157"/>
    <n v="0"/>
    <x v="0"/>
    <s v="no"/>
  </r>
  <r>
    <x v="4"/>
    <s v="female"/>
    <s v="no"/>
    <n v="75"/>
    <n v="0"/>
    <x v="0"/>
    <s v="153"/>
    <n v="1"/>
    <x v="1"/>
    <s v="87"/>
    <x v="0"/>
    <n v="286"/>
    <n v="286"/>
    <n v="1"/>
    <x v="0"/>
    <s v="si"/>
  </r>
  <r>
    <x v="23"/>
    <s v="female"/>
    <s v="no"/>
    <n v="85"/>
    <n v="0"/>
    <x v="0"/>
    <s v="138"/>
    <n v="0"/>
    <x v="0"/>
    <s v="87"/>
    <x v="0"/>
    <n v="275"/>
    <n v="275"/>
    <n v="1"/>
    <x v="0"/>
    <s v="si"/>
  </r>
  <r>
    <x v="27"/>
    <s v="female"/>
    <s v="no"/>
    <n v="85"/>
    <n v="0"/>
    <x v="0"/>
    <s v="131"/>
    <n v="0"/>
    <x v="0"/>
    <s v="87"/>
    <x v="0"/>
    <n v="295"/>
    <n v="295"/>
    <n v="1"/>
    <x v="0"/>
    <s v="si"/>
  </r>
  <r>
    <x v="14"/>
    <s v="female"/>
    <s v="no"/>
    <n v="80"/>
    <n v="0"/>
    <x v="0"/>
    <s v="136"/>
    <n v="0"/>
    <x v="0"/>
    <s v="87"/>
    <x v="0"/>
    <n v="246"/>
    <n v="246"/>
    <n v="1"/>
    <x v="0"/>
    <s v="si"/>
  </r>
  <r>
    <x v="9"/>
    <s v="female"/>
    <s v="no"/>
    <n v="56"/>
    <n v="0"/>
    <x v="0"/>
    <s v="133"/>
    <n v="0"/>
    <x v="0"/>
    <s v="87"/>
    <x v="0"/>
    <n v="190"/>
    <n v="190"/>
    <n v="0"/>
    <x v="0"/>
    <s v="no"/>
  </r>
  <r>
    <x v="8"/>
    <s v="male"/>
    <s v="no"/>
    <n v="72"/>
    <n v="0"/>
    <x v="0"/>
    <n v="132.5"/>
    <n v="0"/>
    <x v="0"/>
    <s v="87"/>
    <x v="0"/>
    <n v="232"/>
    <n v="232"/>
    <n v="1"/>
    <x v="0"/>
    <s v="si"/>
  </r>
  <r>
    <x v="20"/>
    <s v="female"/>
    <s v="no"/>
    <n v="80"/>
    <n v="0"/>
    <x v="0"/>
    <s v="172"/>
    <n v="1"/>
    <x v="1"/>
    <s v="87"/>
    <x v="0"/>
    <n v="279"/>
    <n v="279"/>
    <n v="1"/>
    <x v="0"/>
    <s v="si"/>
  </r>
  <r>
    <x v="22"/>
    <s v="female"/>
    <s v="no"/>
    <n v="75"/>
    <n v="0"/>
    <x v="0"/>
    <s v="125"/>
    <n v="0"/>
    <x v="0"/>
    <s v="87"/>
    <x v="0"/>
    <n v="292"/>
    <n v="292"/>
    <n v="1"/>
    <x v="0"/>
    <s v="si"/>
  </r>
  <r>
    <x v="9"/>
    <s v="female"/>
    <s v="no"/>
    <n v="110"/>
    <n v="1"/>
    <x v="1"/>
    <s v="125"/>
    <n v="0"/>
    <x v="0"/>
    <s v="87"/>
    <x v="0"/>
    <n v="213"/>
    <n v="213"/>
    <n v="1"/>
    <x v="0"/>
    <s v="si"/>
  </r>
  <r>
    <x v="14"/>
    <s v="female"/>
    <s v="no"/>
    <n v="72"/>
    <n v="0"/>
    <x v="0"/>
    <s v="144"/>
    <n v="1"/>
    <x v="1"/>
    <s v="87"/>
    <x v="0"/>
    <n v="223"/>
    <n v="223"/>
    <n v="1"/>
    <x v="0"/>
    <s v="si"/>
  </r>
  <r>
    <x v="14"/>
    <s v="female"/>
    <s v="no"/>
    <n v="82"/>
    <n v="0"/>
    <x v="0"/>
    <s v="120"/>
    <n v="0"/>
    <x v="0"/>
    <s v="87"/>
    <x v="0"/>
    <n v="306"/>
    <n v="306"/>
    <n v="1"/>
    <x v="0"/>
    <s v="si"/>
  </r>
  <r>
    <x v="22"/>
    <s v="female"/>
    <s v="no"/>
    <n v="86"/>
    <n v="0"/>
    <x v="0"/>
    <s v="142"/>
    <n v="1"/>
    <x v="1"/>
    <s v="87"/>
    <x v="0"/>
    <n v="309"/>
    <n v="309"/>
    <n v="1"/>
    <x v="0"/>
    <s v="si"/>
  </r>
  <r>
    <x v="19"/>
    <s v="male"/>
    <s v="no"/>
    <n v="63"/>
    <n v="0"/>
    <x v="0"/>
    <s v="143"/>
    <n v="1"/>
    <x v="1"/>
    <s v="87"/>
    <x v="0"/>
    <n v="153"/>
    <n v="153"/>
    <n v="0"/>
    <x v="0"/>
    <s v="no"/>
  </r>
  <r>
    <x v="18"/>
    <s v="male"/>
    <s v="no"/>
    <n v="54"/>
    <n v="0"/>
    <x v="0"/>
    <n v="118.5"/>
    <n v="0"/>
    <x v="0"/>
    <s v="87"/>
    <x v="0"/>
    <n v="160"/>
    <n v="160"/>
    <n v="0"/>
    <x v="0"/>
    <s v="no"/>
  </r>
  <r>
    <x v="10"/>
    <s v="female"/>
    <s v="no"/>
    <n v="60"/>
    <n v="0"/>
    <x v="0"/>
    <s v="128"/>
    <n v="0"/>
    <x v="0"/>
    <s v="91"/>
    <x v="0"/>
    <n v="303"/>
    <n v="303"/>
    <n v="1"/>
    <x v="0"/>
    <s v="si"/>
  </r>
  <r>
    <x v="3"/>
    <s v="female"/>
    <s v="no"/>
    <n v="67"/>
    <n v="0"/>
    <x v="0"/>
    <n v="127.5"/>
    <n v="0"/>
    <x v="0"/>
    <s v="91"/>
    <x v="0"/>
    <n v="185"/>
    <n v="185"/>
    <n v="0"/>
    <x v="0"/>
    <s v="no"/>
  </r>
  <r>
    <x v="5"/>
    <s v="female"/>
    <s v="no"/>
    <n v="78"/>
    <n v="0"/>
    <x v="0"/>
    <s v="141"/>
    <n v="1"/>
    <x v="1"/>
    <s v="91"/>
    <x v="0"/>
    <n v="240"/>
    <n v="240"/>
    <n v="1"/>
    <x v="0"/>
    <s v="si"/>
  </r>
  <r>
    <x v="18"/>
    <s v="male"/>
    <s v="no"/>
    <n v="80"/>
    <n v="0"/>
    <x v="0"/>
    <s v="146"/>
    <n v="1"/>
    <x v="1"/>
    <s v="91"/>
    <x v="0"/>
    <n v="243"/>
    <n v="243"/>
    <n v="1"/>
    <x v="0"/>
    <s v="si"/>
  </r>
  <r>
    <x v="32"/>
    <s v="male"/>
    <s v="no"/>
    <n v="72"/>
    <n v="0"/>
    <x v="0"/>
    <s v="133"/>
    <n v="0"/>
    <x v="0"/>
    <s v="91"/>
    <x v="0"/>
    <n v="230"/>
    <n v="230"/>
    <n v="1"/>
    <x v="0"/>
    <s v="si"/>
  </r>
  <r>
    <x v="0"/>
    <s v="female"/>
    <s v="no"/>
    <n v="68"/>
    <n v="0"/>
    <x v="0"/>
    <s v="145"/>
    <n v="1"/>
    <x v="1"/>
    <s v="91"/>
    <x v="0"/>
    <n v="287"/>
    <n v="287"/>
    <n v="1"/>
    <x v="0"/>
    <s v="si"/>
  </r>
  <r>
    <x v="7"/>
    <s v="female"/>
    <s v="no"/>
    <n v="83"/>
    <n v="0"/>
    <x v="0"/>
    <s v="138"/>
    <n v="0"/>
    <x v="0"/>
    <s v="91"/>
    <x v="0"/>
    <n v="285"/>
    <n v="285"/>
    <n v="1"/>
    <x v="0"/>
    <s v="si"/>
  </r>
  <r>
    <x v="28"/>
    <s v="male"/>
    <s v="no"/>
    <n v="68"/>
    <n v="0"/>
    <x v="0"/>
    <n v="159.5"/>
    <n v="1"/>
    <x v="1"/>
    <s v="91"/>
    <x v="0"/>
    <n v="260"/>
    <n v="260"/>
    <n v="1"/>
    <x v="0"/>
    <s v="si"/>
  </r>
  <r>
    <x v="34"/>
    <s v="male"/>
    <s v="no"/>
    <n v="75"/>
    <n v="0"/>
    <x v="0"/>
    <s v="132"/>
    <n v="0"/>
    <x v="0"/>
    <s v="91"/>
    <x v="0"/>
    <n v="219"/>
    <n v="219"/>
    <n v="1"/>
    <x v="0"/>
    <s v="si"/>
  </r>
  <r>
    <x v="23"/>
    <s v="female"/>
    <s v="no"/>
    <n v="70"/>
    <n v="0"/>
    <x v="0"/>
    <s v="144"/>
    <n v="1"/>
    <x v="1"/>
    <s v="91"/>
    <x v="0"/>
    <n v="229"/>
    <n v="229"/>
    <n v="1"/>
    <x v="0"/>
    <s v="si"/>
  </r>
  <r>
    <x v="29"/>
    <s v="female"/>
    <s v="no"/>
    <n v="80"/>
    <n v="0"/>
    <x v="0"/>
    <s v="165"/>
    <n v="1"/>
    <x v="1"/>
    <s v="91"/>
    <x v="0"/>
    <n v="304"/>
    <n v="304"/>
    <n v="1"/>
    <x v="0"/>
    <s v="si"/>
  </r>
  <r>
    <x v="3"/>
    <s v="female"/>
    <s v="no"/>
    <n v="90"/>
    <n v="0"/>
    <x v="0"/>
    <s v="138"/>
    <n v="0"/>
    <x v="0"/>
    <s v="91"/>
    <x v="0"/>
    <n v="182"/>
    <n v="182"/>
    <n v="0"/>
    <x v="0"/>
    <s v="no"/>
  </r>
  <r>
    <x v="3"/>
    <s v="male"/>
    <s v="no"/>
    <n v="75"/>
    <n v="0"/>
    <x v="0"/>
    <s v="137"/>
    <n v="0"/>
    <x v="0"/>
    <s v="91"/>
    <x v="0"/>
    <n v="283"/>
    <n v="283"/>
    <n v="1"/>
    <x v="0"/>
    <s v="si"/>
  </r>
  <r>
    <x v="12"/>
    <s v="male"/>
    <s v="no"/>
    <n v="85"/>
    <n v="0"/>
    <x v="0"/>
    <s v="142"/>
    <n v="1"/>
    <x v="1"/>
    <s v="91"/>
    <x v="0"/>
    <n v="280"/>
    <n v="280"/>
    <n v="1"/>
    <x v="0"/>
    <s v="si"/>
  </r>
  <r>
    <x v="9"/>
    <s v="male"/>
    <s v="no"/>
    <n v="72"/>
    <n v="0"/>
    <x v="0"/>
    <s v="126"/>
    <n v="0"/>
    <x v="0"/>
    <s v="91"/>
    <x v="0"/>
    <n v="262"/>
    <n v="262"/>
    <n v="1"/>
    <x v="0"/>
    <s v="si"/>
  </r>
  <r>
    <x v="28"/>
    <s v="female"/>
    <s v="no"/>
    <n v="80"/>
    <n v="0"/>
    <x v="0"/>
    <n v="131.5"/>
    <n v="0"/>
    <x v="0"/>
    <s v="91"/>
    <x v="0"/>
    <n v="235"/>
    <n v="235"/>
    <n v="1"/>
    <x v="0"/>
    <s v="si"/>
  </r>
  <r>
    <x v="11"/>
    <s v="male"/>
    <s v="no"/>
    <n v="75"/>
    <n v="0"/>
    <x v="0"/>
    <s v="148"/>
    <n v="1"/>
    <x v="1"/>
    <s v="91"/>
    <x v="0"/>
    <n v="251"/>
    <n v="251"/>
    <n v="1"/>
    <x v="0"/>
    <s v="si"/>
  </r>
  <r>
    <x v="10"/>
    <s v="female"/>
    <s v="no"/>
    <n v="75"/>
    <n v="0"/>
    <x v="0"/>
    <s v="146"/>
    <n v="1"/>
    <x v="1"/>
    <s v="91"/>
    <x v="0"/>
    <n v="310"/>
    <n v="310"/>
    <n v="1"/>
    <x v="0"/>
    <s v="si"/>
  </r>
  <r>
    <x v="33"/>
    <s v="male"/>
    <s v="no"/>
    <n v="75"/>
    <n v="0"/>
    <x v="0"/>
    <s v="138"/>
    <n v="0"/>
    <x v="0"/>
    <s v="91"/>
    <x v="0"/>
    <n v="124"/>
    <n v="124"/>
    <n v="0"/>
    <x v="0"/>
    <s v="no"/>
  </r>
  <r>
    <x v="30"/>
    <s v="male"/>
    <s v="no"/>
    <n v="70"/>
    <n v="0"/>
    <x v="0"/>
    <s v="128"/>
    <n v="0"/>
    <x v="0"/>
    <s v="91"/>
    <x v="0"/>
    <n v="285"/>
    <n v="285"/>
    <n v="1"/>
    <x v="0"/>
    <s v="si"/>
  </r>
  <r>
    <x v="29"/>
    <s v="male"/>
    <s v="no"/>
    <n v="68"/>
    <n v="0"/>
    <x v="0"/>
    <s v="156"/>
    <n v="1"/>
    <x v="1"/>
    <s v="91"/>
    <x v="0"/>
    <n v="191"/>
    <n v="191"/>
    <n v="0"/>
    <x v="0"/>
    <s v="no"/>
  </r>
  <r>
    <x v="16"/>
    <s v="female"/>
    <s v="no"/>
    <n v="80"/>
    <n v="0"/>
    <x v="0"/>
    <s v="145"/>
    <n v="1"/>
    <x v="1"/>
    <s v="91"/>
    <x v="0"/>
    <n v="225"/>
    <n v="225"/>
    <n v="1"/>
    <x v="0"/>
    <s v="si"/>
  </r>
  <r>
    <x v="33"/>
    <s v="female"/>
    <s v="no"/>
    <n v="95"/>
    <n v="0"/>
    <x v="0"/>
    <s v="197"/>
    <n v="1"/>
    <x v="1"/>
    <s v="91"/>
    <x v="0"/>
    <n v="273"/>
    <n v="273"/>
    <n v="1"/>
    <x v="0"/>
    <s v="si"/>
  </r>
  <r>
    <x v="7"/>
    <s v="female"/>
    <s v="no"/>
    <n v="65"/>
    <n v="0"/>
    <x v="0"/>
    <s v="144"/>
    <n v="1"/>
    <x v="1"/>
    <s v="91"/>
    <x v="0"/>
    <n v="286"/>
    <n v="286"/>
    <n v="1"/>
    <x v="0"/>
    <s v="si"/>
  </r>
  <r>
    <x v="14"/>
    <s v="female"/>
    <s v="no"/>
    <n v="94"/>
    <n v="0"/>
    <x v="0"/>
    <s v="169"/>
    <n v="1"/>
    <x v="1"/>
    <s v="91"/>
    <x v="0"/>
    <n v="287"/>
    <n v="287"/>
    <n v="1"/>
    <x v="0"/>
    <s v="si"/>
  </r>
  <r>
    <x v="34"/>
    <s v="male"/>
    <s v="no"/>
    <n v="75"/>
    <n v="0"/>
    <x v="0"/>
    <n v="137.5"/>
    <n v="0"/>
    <x v="0"/>
    <s v="91"/>
    <x v="0"/>
    <n v="254"/>
    <n v="254"/>
    <n v="1"/>
    <x v="0"/>
    <s v="si"/>
  </r>
  <r>
    <x v="4"/>
    <s v="female"/>
    <s v="no"/>
    <n v="96"/>
    <n v="0"/>
    <x v="0"/>
    <s v="151"/>
    <n v="1"/>
    <x v="1"/>
    <s v="95"/>
    <x v="0"/>
    <n v="266"/>
    <n v="266"/>
    <n v="1"/>
    <x v="0"/>
    <s v="si"/>
  </r>
  <r>
    <x v="31"/>
    <s v="male"/>
    <s v="no"/>
    <n v="62"/>
    <n v="0"/>
    <x v="0"/>
    <n v="177.5"/>
    <n v="1"/>
    <x v="1"/>
    <s v="95"/>
    <x v="0"/>
    <n v="270"/>
    <n v="270"/>
    <n v="1"/>
    <x v="0"/>
    <s v="si"/>
  </r>
  <r>
    <x v="2"/>
    <s v="female"/>
    <s v="no"/>
    <n v="77"/>
    <n v="0"/>
    <x v="0"/>
    <s v="145"/>
    <n v="1"/>
    <x v="1"/>
    <s v="95"/>
    <x v="0"/>
    <n v="270"/>
    <n v="270"/>
    <n v="1"/>
    <x v="0"/>
    <s v="si"/>
  </r>
  <r>
    <x v="25"/>
    <s v="male"/>
    <s v="no"/>
    <n v="75"/>
    <n v="0"/>
    <x v="0"/>
    <n v="136.5"/>
    <n v="0"/>
    <x v="0"/>
    <s v="95"/>
    <x v="0"/>
    <n v="242"/>
    <n v="242"/>
    <n v="1"/>
    <x v="0"/>
    <s v="si"/>
  </r>
  <r>
    <x v="8"/>
    <s v="female"/>
    <s v="no"/>
    <n v="67"/>
    <n v="0"/>
    <x v="0"/>
    <n v="161.5"/>
    <n v="1"/>
    <x v="1"/>
    <s v="95"/>
    <x v="0"/>
    <n v="250"/>
    <n v="250"/>
    <n v="1"/>
    <x v="0"/>
    <s v="si"/>
  </r>
  <r>
    <x v="0"/>
    <s v="female"/>
    <s v="no"/>
    <n v="72"/>
    <n v="0"/>
    <x v="0"/>
    <s v="146"/>
    <n v="1"/>
    <x v="1"/>
    <s v="95"/>
    <x v="0"/>
    <n v="272"/>
    <n v="272"/>
    <n v="1"/>
    <x v="0"/>
    <s v="si"/>
  </r>
  <r>
    <x v="37"/>
    <s v="male"/>
    <s v="no"/>
    <n v="54"/>
    <n v="0"/>
    <x v="0"/>
    <n v="141.5"/>
    <n v="1"/>
    <x v="1"/>
    <s v="95"/>
    <x v="0"/>
    <n v="165"/>
    <n v="165"/>
    <n v="0"/>
    <x v="0"/>
    <s v="no"/>
  </r>
  <r>
    <x v="22"/>
    <s v="female"/>
    <s v="no"/>
    <n v="71"/>
    <n v="0"/>
    <x v="0"/>
    <s v="159"/>
    <n v="1"/>
    <x v="1"/>
    <s v="95"/>
    <x v="0"/>
    <n v="225"/>
    <n v="225"/>
    <n v="1"/>
    <x v="0"/>
    <s v="si"/>
  </r>
  <r>
    <x v="33"/>
    <s v="female"/>
    <s v="no"/>
    <n v="90"/>
    <n v="0"/>
    <x v="0"/>
    <s v="143"/>
    <n v="1"/>
    <x v="1"/>
    <s v="95"/>
    <x v="0"/>
    <n v="292"/>
    <n v="292"/>
    <n v="1"/>
    <x v="0"/>
    <s v="si"/>
  </r>
  <r>
    <x v="15"/>
    <s v="male"/>
    <s v="no"/>
    <n v="65"/>
    <n v="0"/>
    <x v="0"/>
    <s v="130"/>
    <n v="0"/>
    <x v="0"/>
    <s v="95"/>
    <x v="0"/>
    <n v="305"/>
    <n v="305"/>
    <n v="1"/>
    <x v="0"/>
    <s v="si"/>
  </r>
  <r>
    <x v="7"/>
    <s v="female"/>
    <s v="no"/>
    <n v="100"/>
    <n v="1"/>
    <x v="1"/>
    <s v="137"/>
    <n v="0"/>
    <x v="0"/>
    <s v="95"/>
    <x v="0"/>
    <n v="205"/>
    <n v="205"/>
    <n v="1"/>
    <x v="0"/>
    <s v="si"/>
  </r>
  <r>
    <x v="32"/>
    <s v="male"/>
    <s v="no"/>
    <n v="75"/>
    <n v="0"/>
    <x v="0"/>
    <s v="159"/>
    <n v="1"/>
    <x v="1"/>
    <s v="95"/>
    <x v="0"/>
    <n v="167"/>
    <n v="167"/>
    <n v="0"/>
    <x v="0"/>
    <s v="no"/>
  </r>
  <r>
    <x v="13"/>
    <s v="female"/>
    <s v="no"/>
    <n v="100"/>
    <n v="1"/>
    <x v="1"/>
    <n v="142.5"/>
    <n v="1"/>
    <x v="1"/>
    <s v="95"/>
    <x v="0"/>
    <n v="170"/>
    <n v="170"/>
    <n v="0"/>
    <x v="0"/>
    <s v="no"/>
  </r>
  <r>
    <x v="29"/>
    <s v="male"/>
    <s v="no"/>
    <n v="63"/>
    <n v="0"/>
    <x v="0"/>
    <s v="152"/>
    <n v="1"/>
    <x v="1"/>
    <s v="95"/>
    <x v="0"/>
    <n v="240"/>
    <n v="240"/>
    <n v="1"/>
    <x v="0"/>
    <s v="si"/>
  </r>
  <r>
    <x v="27"/>
    <s v="female"/>
    <s v="no"/>
    <n v="75"/>
    <n v="0"/>
    <x v="0"/>
    <n v="150.5"/>
    <n v="1"/>
    <x v="1"/>
    <s v="95"/>
    <x v="0"/>
    <n v="262"/>
    <n v="262"/>
    <n v="1"/>
    <x v="0"/>
    <s v="si"/>
  </r>
  <r>
    <x v="3"/>
    <s v="male"/>
    <s v="no"/>
    <n v="78"/>
    <n v="0"/>
    <x v="0"/>
    <n v="151.5"/>
    <n v="1"/>
    <x v="1"/>
    <s v="95"/>
    <x v="0"/>
    <n v="252"/>
    <n v="252"/>
    <n v="1"/>
    <x v="0"/>
    <s v="si"/>
  </r>
  <r>
    <x v="33"/>
    <s v="female"/>
    <s v="no"/>
    <n v="115"/>
    <n v="1"/>
    <x v="1"/>
    <s v="193"/>
    <n v="1"/>
    <x v="1"/>
    <s v="95"/>
    <x v="0"/>
    <n v="263"/>
    <n v="263"/>
    <n v="1"/>
    <x v="0"/>
    <s v="si"/>
  </r>
  <r>
    <x v="5"/>
    <s v="male"/>
    <s v="no"/>
    <n v="70"/>
    <n v="0"/>
    <x v="0"/>
    <n v="144.5"/>
    <n v="1"/>
    <x v="1"/>
    <s v="95"/>
    <x v="0"/>
    <n v="245"/>
    <n v="245"/>
    <n v="1"/>
    <x v="0"/>
    <s v="si"/>
  </r>
  <r>
    <x v="10"/>
    <s v="female"/>
    <s v="no"/>
    <n v="94"/>
    <n v="0"/>
    <x v="0"/>
    <s v="156"/>
    <n v="1"/>
    <x v="1"/>
    <s v="95"/>
    <x v="0"/>
    <n v="294"/>
    <n v="294"/>
    <n v="1"/>
    <x v="0"/>
    <s v="si"/>
  </r>
  <r>
    <x v="29"/>
    <s v="female"/>
    <s v="no"/>
    <n v="80"/>
    <n v="0"/>
    <x v="0"/>
    <s v="185"/>
    <n v="1"/>
    <x v="1"/>
    <s v="95"/>
    <x v="0"/>
    <n v="276"/>
    <n v="276"/>
    <n v="1"/>
    <x v="0"/>
    <s v="si"/>
  </r>
  <r>
    <x v="23"/>
    <s v="male"/>
    <s v="no"/>
    <n v="60"/>
    <n v="0"/>
    <x v="0"/>
    <s v="140"/>
    <n v="1"/>
    <x v="1"/>
    <s v="95"/>
    <x v="0"/>
    <n v="203"/>
    <n v="203"/>
    <n v="1"/>
    <x v="0"/>
    <s v="si"/>
  </r>
  <r>
    <x v="12"/>
    <s v="male"/>
    <s v="no"/>
    <n v="60"/>
    <n v="0"/>
    <x v="0"/>
    <s v="135"/>
    <n v="0"/>
    <x v="0"/>
    <s v="95"/>
    <x v="0"/>
    <n v="188"/>
    <n v="188"/>
    <n v="0"/>
    <x v="0"/>
    <s v="no"/>
  </r>
  <r>
    <x v="10"/>
    <s v="female"/>
    <s v="no"/>
    <n v="100"/>
    <n v="1"/>
    <x v="1"/>
    <s v="165"/>
    <n v="1"/>
    <x v="1"/>
    <s v="95"/>
    <x v="0"/>
    <n v="272"/>
    <n v="272"/>
    <n v="1"/>
    <x v="0"/>
    <s v="si"/>
  </r>
  <r>
    <x v="2"/>
    <s v="female"/>
    <s v="no"/>
    <n v="82"/>
    <n v="0"/>
    <x v="0"/>
    <s v="165"/>
    <n v="1"/>
    <x v="1"/>
    <s v="95"/>
    <x v="0"/>
    <n v="385"/>
    <n v="385"/>
    <n v="1"/>
    <x v="0"/>
    <s v="si"/>
  </r>
  <r>
    <x v="30"/>
    <s v="female"/>
    <s v="no"/>
    <n v="79"/>
    <n v="0"/>
    <x v="0"/>
    <s v="148"/>
    <n v="1"/>
    <x v="1"/>
    <s v="95"/>
    <x v="0"/>
    <n v="345"/>
    <n v="345"/>
    <n v="1"/>
    <x v="0"/>
    <s v="si"/>
  </r>
  <r>
    <x v="12"/>
    <s v="female"/>
    <s v="no"/>
    <n v="88"/>
    <n v="0"/>
    <x v="0"/>
    <n v="142.5"/>
    <n v="1"/>
    <x v="1"/>
    <s v="95"/>
    <x v="0"/>
    <n v="246"/>
    <n v="246"/>
    <n v="1"/>
    <x v="0"/>
    <s v="si"/>
  </r>
  <r>
    <x v="0"/>
    <s v="female"/>
    <s v="no"/>
    <n v="67"/>
    <n v="0"/>
    <x v="0"/>
    <s v="187"/>
    <n v="1"/>
    <x v="1"/>
    <s v="95"/>
    <x v="0"/>
    <n v="326"/>
    <n v="326"/>
    <n v="1"/>
    <x v="0"/>
    <s v="si"/>
  </r>
  <r>
    <x v="5"/>
    <s v="male"/>
    <s v="no"/>
    <n v="60"/>
    <n v="0"/>
    <x v="0"/>
    <s v="129"/>
    <n v="0"/>
    <x v="0"/>
    <s v="95"/>
    <x v="0"/>
    <n v="285"/>
    <n v="285"/>
    <n v="1"/>
    <x v="0"/>
    <s v="si"/>
  </r>
  <r>
    <x v="11"/>
    <s v="male"/>
    <s v="no"/>
    <n v="75"/>
    <n v="0"/>
    <x v="0"/>
    <s v="141"/>
    <n v="1"/>
    <x v="1"/>
    <s v="95"/>
    <x v="0"/>
    <n v="193"/>
    <n v="193"/>
    <n v="0"/>
    <x v="0"/>
    <s v="no"/>
  </r>
  <r>
    <x v="29"/>
    <s v="female"/>
    <s v="no"/>
    <n v="100"/>
    <n v="1"/>
    <x v="1"/>
    <s v="190"/>
    <n v="1"/>
    <x v="1"/>
    <s v="99"/>
    <x v="0"/>
    <n v="212"/>
    <n v="212"/>
    <n v="1"/>
    <x v="0"/>
    <s v="si"/>
  </r>
  <r>
    <x v="32"/>
    <s v="male"/>
    <s v="no"/>
    <n v="78"/>
    <n v="0"/>
    <x v="0"/>
    <s v="152"/>
    <n v="1"/>
    <x v="1"/>
    <s v="99"/>
    <x v="0"/>
    <n v="227"/>
    <n v="227"/>
    <n v="1"/>
    <x v="0"/>
    <s v="si"/>
  </r>
  <r>
    <x v="28"/>
    <s v="female"/>
    <s v="no"/>
    <n v="65"/>
    <n v="0"/>
    <x v="0"/>
    <s v="176"/>
    <n v="1"/>
    <x v="1"/>
    <s v="99"/>
    <x v="0"/>
    <n v="264"/>
    <n v="264"/>
    <n v="1"/>
    <x v="0"/>
    <s v="si"/>
  </r>
  <r>
    <x v="27"/>
    <s v="female"/>
    <s v="no"/>
    <n v="62"/>
    <n v="0"/>
    <x v="0"/>
    <s v="152"/>
    <n v="1"/>
    <x v="1"/>
    <s v="99"/>
    <x v="0"/>
    <n v="283"/>
    <n v="283"/>
    <n v="1"/>
    <x v="0"/>
    <s v="si"/>
  </r>
  <r>
    <x v="22"/>
    <s v="male"/>
    <s v="no"/>
    <n v="96"/>
    <n v="0"/>
    <x v="0"/>
    <s v="131"/>
    <n v="0"/>
    <x v="0"/>
    <s v="99"/>
    <x v="0"/>
    <n v="238"/>
    <n v="238"/>
    <n v="1"/>
    <x v="0"/>
    <s v="si"/>
  </r>
  <r>
    <x v="34"/>
    <s v="female"/>
    <s v="no"/>
    <n v="85"/>
    <n v="0"/>
    <x v="0"/>
    <n v="138.5"/>
    <n v="0"/>
    <x v="0"/>
    <s v="99"/>
    <x v="0"/>
    <n v="277"/>
    <n v="277"/>
    <n v="1"/>
    <x v="0"/>
    <s v="si"/>
  </r>
  <r>
    <x v="12"/>
    <s v="female"/>
    <s v="no"/>
    <n v="80"/>
    <n v="0"/>
    <x v="0"/>
    <s v="150"/>
    <n v="1"/>
    <x v="1"/>
    <s v="99"/>
    <x v="0"/>
    <n v="264"/>
    <n v="264"/>
    <n v="1"/>
    <x v="0"/>
    <s v="si"/>
  </r>
  <r>
    <x v="9"/>
    <s v="male"/>
    <s v="no"/>
    <n v="83"/>
    <n v="0"/>
    <x v="0"/>
    <n v="124.5"/>
    <n v="0"/>
    <x v="0"/>
    <s v="99"/>
    <x v="0"/>
    <n v="196"/>
    <n v="196"/>
    <n v="0"/>
    <x v="0"/>
    <s v="no"/>
  </r>
  <r>
    <x v="22"/>
    <s v="female"/>
    <s v="no"/>
    <n v="86"/>
    <n v="0"/>
    <x v="0"/>
    <s v="148"/>
    <n v="1"/>
    <x v="1"/>
    <s v="99"/>
    <x v="0"/>
    <n v="279"/>
    <n v="279"/>
    <n v="1"/>
    <x v="0"/>
    <s v="si"/>
  </r>
  <r>
    <x v="7"/>
    <s v="female"/>
    <s v="no"/>
    <n v="73"/>
    <n v="0"/>
    <x v="0"/>
    <s v="165"/>
    <n v="1"/>
    <x v="1"/>
    <s v="99"/>
    <x v="0"/>
    <n v="168"/>
    <n v="168"/>
    <n v="0"/>
    <x v="0"/>
    <s v="no"/>
  </r>
  <r>
    <x v="30"/>
    <s v="female"/>
    <s v="no"/>
    <n v="72"/>
    <n v="0"/>
    <x v="0"/>
    <n v="186.5"/>
    <n v="1"/>
    <x v="1"/>
    <s v="99"/>
    <x v="0"/>
    <n v="313"/>
    <n v="313"/>
    <n v="1"/>
    <x v="0"/>
    <s v="si"/>
  </r>
  <r>
    <x v="27"/>
    <s v="male"/>
    <s v="no"/>
    <n v="60"/>
    <n v="0"/>
    <x v="0"/>
    <s v="159"/>
    <n v="1"/>
    <x v="1"/>
    <s v="99"/>
    <x v="0"/>
    <n v="275"/>
    <n v="275"/>
    <n v="1"/>
    <x v="0"/>
    <s v="si"/>
  </r>
  <r>
    <x v="11"/>
    <s v="female"/>
    <s v="no"/>
    <n v="100"/>
    <n v="1"/>
    <x v="1"/>
    <s v="140"/>
    <n v="1"/>
    <x v="1"/>
    <s v="99"/>
    <x v="0"/>
    <n v="205"/>
    <n v="205"/>
    <n v="1"/>
    <x v="0"/>
    <s v="si"/>
  </r>
  <r>
    <x v="10"/>
    <s v="male"/>
    <s v="no"/>
    <n v="81"/>
    <n v="0"/>
    <x v="0"/>
    <n v="174.5"/>
    <n v="1"/>
    <x v="1"/>
    <s v="103"/>
    <x v="0"/>
    <n v="240"/>
    <n v="240"/>
    <n v="1"/>
    <x v="0"/>
    <s v="si"/>
  </r>
  <r>
    <x v="0"/>
    <s v="female"/>
    <s v="no"/>
    <n v="56"/>
    <n v="0"/>
    <x v="0"/>
    <n v="163.5"/>
    <n v="1"/>
    <x v="1"/>
    <s v="103"/>
    <x v="0"/>
    <n v="195"/>
    <n v="195"/>
    <n v="0"/>
    <x v="0"/>
    <s v="no"/>
  </r>
  <r>
    <x v="30"/>
    <s v="male"/>
    <s v="no"/>
    <n v="66"/>
    <n v="0"/>
    <x v="0"/>
    <s v="170"/>
    <n v="1"/>
    <x v="1"/>
    <s v="103"/>
    <x v="0"/>
    <n v="294"/>
    <n v="294"/>
    <n v="1"/>
    <x v="0"/>
    <s v="si"/>
  </r>
  <r>
    <x v="11"/>
    <s v="male"/>
    <s v="no"/>
    <n v="75"/>
    <n v="0"/>
    <x v="0"/>
    <s v="148"/>
    <n v="1"/>
    <x v="1"/>
    <s v="103"/>
    <x v="0"/>
    <n v="205"/>
    <n v="205"/>
    <n v="1"/>
    <x v="0"/>
    <s v="si"/>
  </r>
  <r>
    <x v="9"/>
    <s v="female"/>
    <s v="no"/>
    <n v="94"/>
    <n v="0"/>
    <x v="0"/>
    <s v="161"/>
    <n v="1"/>
    <x v="1"/>
    <s v="103"/>
    <x v="0"/>
    <n v="219"/>
    <n v="219"/>
    <n v="1"/>
    <x v="0"/>
    <s v="si"/>
  </r>
  <r>
    <x v="13"/>
    <s v="female"/>
    <s v="no"/>
    <n v="125"/>
    <n v="1"/>
    <x v="1"/>
    <s v="158"/>
    <n v="1"/>
    <x v="1"/>
    <s v="103"/>
    <x v="0"/>
    <n v="202"/>
    <n v="202"/>
    <n v="1"/>
    <x v="0"/>
    <s v="si"/>
  </r>
  <r>
    <x v="1"/>
    <s v="female"/>
    <s v="no"/>
    <n v="82"/>
    <n v="0"/>
    <x v="0"/>
    <s v="167"/>
    <n v="1"/>
    <x v="1"/>
    <s v="107"/>
    <x v="0"/>
    <n v="222"/>
    <n v="222"/>
    <n v="1"/>
    <x v="0"/>
    <s v="si"/>
  </r>
  <r>
    <x v="18"/>
    <s v="female"/>
    <s v="no"/>
    <n v="70"/>
    <n v="0"/>
    <x v="0"/>
    <s v="179"/>
    <n v="1"/>
    <x v="1"/>
    <s v="107"/>
    <x v="0"/>
    <n v="169"/>
    <n v="169"/>
    <n v="0"/>
    <x v="0"/>
    <s v="no"/>
  </r>
  <r>
    <x v="12"/>
    <s v="female"/>
    <s v="no"/>
    <n v="110"/>
    <n v="1"/>
    <x v="1"/>
    <n v="166.5"/>
    <n v="1"/>
    <x v="1"/>
    <s v="107"/>
    <x v="0"/>
    <n v="239"/>
    <n v="239"/>
    <n v="1"/>
    <x v="0"/>
    <s v="si"/>
  </r>
  <r>
    <x v="30"/>
    <s v="female"/>
    <s v="no"/>
    <n v="80"/>
    <n v="0"/>
    <x v="0"/>
    <s v="181"/>
    <n v="1"/>
    <x v="1"/>
    <s v="107"/>
    <x v="0"/>
    <n v="234"/>
    <n v="234"/>
    <n v="1"/>
    <x v="0"/>
    <s v="si"/>
  </r>
  <r>
    <x v="12"/>
    <s v="female"/>
    <s v="no"/>
    <n v="95"/>
    <n v="0"/>
    <x v="0"/>
    <s v="170"/>
    <n v="1"/>
    <x v="1"/>
    <s v="107"/>
    <x v="0"/>
    <n v="313"/>
    <n v="313"/>
    <n v="1"/>
    <x v="0"/>
    <s v="si"/>
  </r>
  <r>
    <x v="4"/>
    <s v="female"/>
    <s v="no"/>
    <n v="60"/>
    <n v="0"/>
    <x v="0"/>
    <n v="199.5"/>
    <n v="1"/>
    <x v="1"/>
    <s v="107"/>
    <x v="0"/>
    <n v="194"/>
    <n v="194"/>
    <n v="0"/>
    <x v="0"/>
    <s v="no"/>
  </r>
  <r>
    <x v="14"/>
    <s v="male"/>
    <s v="no"/>
    <n v="75"/>
    <n v="0"/>
    <x v="0"/>
    <s v="166"/>
    <n v="1"/>
    <x v="1"/>
    <s v="107"/>
    <x v="0"/>
    <n v="254"/>
    <n v="254"/>
    <n v="1"/>
    <x v="0"/>
    <s v="si"/>
  </r>
  <r>
    <x v="30"/>
    <s v="female"/>
    <s v="no"/>
    <n v="90"/>
    <n v="0"/>
    <x v="0"/>
    <s v="189"/>
    <n v="1"/>
    <x v="1"/>
    <s v="111"/>
    <x v="0"/>
    <n v="246"/>
    <n v="246"/>
    <n v="1"/>
    <x v="0"/>
    <s v="si"/>
  </r>
  <r>
    <x v="18"/>
    <s v="male"/>
    <s v="no"/>
    <n v="90"/>
    <n v="0"/>
    <x v="0"/>
    <s v="182"/>
    <n v="1"/>
    <x v="1"/>
    <s v="111"/>
    <x v="0"/>
    <n v="249"/>
    <n v="249"/>
    <n v="1"/>
    <x v="0"/>
    <s v="si"/>
  </r>
  <r>
    <x v="10"/>
    <s v="female"/>
    <s v="no"/>
    <n v="100"/>
    <n v="1"/>
    <x v="1"/>
    <s v="164"/>
    <n v="1"/>
    <x v="1"/>
    <s v="111"/>
    <x v="0"/>
    <n v="243"/>
    <n v="243"/>
    <n v="1"/>
    <x v="0"/>
    <s v="si"/>
  </r>
  <r>
    <x v="22"/>
    <s v="male"/>
    <s v="no"/>
    <n v="80"/>
    <n v="0"/>
    <x v="0"/>
    <s v="177"/>
    <n v="1"/>
    <x v="1"/>
    <s v="111"/>
    <x v="0"/>
    <n v="258"/>
    <n v="258"/>
    <n v="1"/>
    <x v="0"/>
    <s v="si"/>
  </r>
  <r>
    <x v="31"/>
    <s v="female"/>
    <s v="no"/>
    <n v="80"/>
    <n v="0"/>
    <x v="0"/>
    <s v="194"/>
    <n v="1"/>
    <x v="1"/>
    <s v="111"/>
    <x v="0"/>
    <n v="225"/>
    <n v="225"/>
    <n v="1"/>
    <x v="0"/>
    <s v="si"/>
  </r>
  <r>
    <x v="11"/>
    <s v="female"/>
    <s v="no"/>
    <n v="67"/>
    <n v="0"/>
    <x v="0"/>
    <n v="192.5"/>
    <n v="1"/>
    <x v="1"/>
    <s v="115"/>
    <x v="0"/>
    <n v="224"/>
    <n v="224"/>
    <n v="1"/>
    <x v="0"/>
    <s v="si"/>
  </r>
  <r>
    <x v="20"/>
    <s v="female"/>
    <s v="no"/>
    <n v="100"/>
    <n v="1"/>
    <x v="1"/>
    <s v="196"/>
    <n v="1"/>
    <x v="1"/>
    <s v="119"/>
    <x v="0"/>
    <n v="254"/>
    <n v="254"/>
    <n v="1"/>
    <x v="0"/>
    <s v="si"/>
  </r>
  <r>
    <x v="18"/>
    <s v="male"/>
    <s v="no"/>
    <n v="78"/>
    <n v="0"/>
    <x v="0"/>
    <s v="178"/>
    <n v="1"/>
    <x v="1"/>
    <s v="123"/>
    <x v="0"/>
    <n v="228"/>
    <n v="228"/>
    <n v="1"/>
    <x v="0"/>
    <s v="si"/>
  </r>
  <r>
    <x v="11"/>
    <s v="female"/>
    <s v="no"/>
    <n v="85"/>
    <n v="0"/>
    <x v="0"/>
    <s v="243"/>
    <n v="1"/>
    <x v="1"/>
    <s v="142.5"/>
    <x v="0"/>
    <n v="169"/>
    <n v="169"/>
    <n v="0"/>
    <x v="0"/>
    <s v="no"/>
  </r>
  <r>
    <x v="22"/>
    <s v="female"/>
    <s v="no"/>
    <n v="63"/>
    <n v="0"/>
    <x v="0"/>
    <s v="110"/>
    <n v="0"/>
    <x v="0"/>
    <s v="67.5"/>
    <x v="0"/>
    <n v="302"/>
    <n v="302"/>
    <n v="1"/>
    <x v="0"/>
    <s v="si"/>
  </r>
  <r>
    <x v="24"/>
    <s v="male"/>
    <s v="no"/>
    <n v="65"/>
    <n v="0"/>
    <x v="0"/>
    <s v="125"/>
    <n v="0"/>
    <x v="0"/>
    <s v="67.5"/>
    <x v="0"/>
    <n v="257"/>
    <n v="257"/>
    <n v="1"/>
    <x v="0"/>
    <s v="si"/>
  </r>
  <r>
    <x v="13"/>
    <s v="male"/>
    <s v="no"/>
    <n v="62"/>
    <n v="0"/>
    <x v="0"/>
    <s v="110"/>
    <n v="0"/>
    <x v="0"/>
    <s v="67.5"/>
    <x v="0"/>
    <n v="206"/>
    <n v="206"/>
    <n v="1"/>
    <x v="0"/>
    <s v="si"/>
  </r>
  <r>
    <x v="7"/>
    <s v="female"/>
    <s v="no"/>
    <n v="70"/>
    <n v="0"/>
    <x v="0"/>
    <n v="126.5"/>
    <n v="0"/>
    <x v="0"/>
    <s v="67.5"/>
    <x v="0"/>
    <n v="270"/>
    <n v="270"/>
    <n v="1"/>
    <x v="0"/>
    <s v="si"/>
  </r>
  <r>
    <x v="29"/>
    <s v="male"/>
    <s v="no"/>
    <n v="60"/>
    <n v="0"/>
    <x v="0"/>
    <s v="120"/>
    <n v="0"/>
    <x v="0"/>
    <s v="67.5"/>
    <x v="0"/>
    <n v="232"/>
    <n v="232"/>
    <n v="1"/>
    <x v="0"/>
    <s v="si"/>
  </r>
  <r>
    <x v="0"/>
    <s v="female"/>
    <s v="no"/>
    <n v="75"/>
    <n v="0"/>
    <x v="0"/>
    <n v="107.5"/>
    <n v="0"/>
    <x v="0"/>
    <s v="67.5"/>
    <x v="0"/>
    <n v="205"/>
    <n v="205"/>
    <n v="1"/>
    <x v="0"/>
    <s v="si"/>
  </r>
  <r>
    <x v="0"/>
    <s v="female"/>
    <s v="no"/>
    <n v="78"/>
    <n v="0"/>
    <x v="0"/>
    <s v="110"/>
    <n v="0"/>
    <x v="0"/>
    <s v="67.5"/>
    <x v="0"/>
    <n v="223"/>
    <n v="223"/>
    <n v="1"/>
    <x v="0"/>
    <s v="si"/>
  </r>
  <r>
    <x v="31"/>
    <s v="female"/>
    <s v="no"/>
    <n v="73"/>
    <n v="0"/>
    <x v="0"/>
    <s v="122"/>
    <n v="0"/>
    <x v="0"/>
    <s v="67.5"/>
    <x v="0"/>
    <n v="271"/>
    <n v="271"/>
    <n v="1"/>
    <x v="0"/>
    <s v="si"/>
  </r>
  <r>
    <x v="27"/>
    <s v="female"/>
    <s v="no"/>
    <n v="71"/>
    <n v="0"/>
    <x v="0"/>
    <s v="102"/>
    <n v="0"/>
    <x v="0"/>
    <s v="71.5"/>
    <x v="0"/>
    <n v="244"/>
    <n v="244"/>
    <n v="1"/>
    <x v="0"/>
    <s v="si"/>
  </r>
  <r>
    <x v="11"/>
    <s v="male"/>
    <s v="no"/>
    <n v="78"/>
    <n v="0"/>
    <x v="0"/>
    <s v="113"/>
    <n v="0"/>
    <x v="0"/>
    <s v="71.5"/>
    <x v="0"/>
    <n v="222"/>
    <n v="222"/>
    <n v="1"/>
    <x v="0"/>
    <s v="si"/>
  </r>
  <r>
    <x v="10"/>
    <s v="female"/>
    <s v="no"/>
    <n v="85"/>
    <n v="0"/>
    <x v="0"/>
    <s v="147"/>
    <n v="1"/>
    <x v="1"/>
    <s v="71.5"/>
    <x v="0"/>
    <n v="232"/>
    <n v="232"/>
    <n v="1"/>
    <x v="0"/>
    <s v="si"/>
  </r>
  <r>
    <x v="1"/>
    <s v="female"/>
    <s v="no"/>
    <n v="72"/>
    <n v="0"/>
    <x v="0"/>
    <n v="108.5"/>
    <n v="0"/>
    <x v="0"/>
    <s v="71.5"/>
    <x v="0"/>
    <n v="225"/>
    <n v="225"/>
    <n v="1"/>
    <x v="0"/>
    <s v="si"/>
  </r>
  <r>
    <x v="10"/>
    <s v="female"/>
    <s v="no"/>
    <n v="73"/>
    <n v="0"/>
    <x v="0"/>
    <s v="116"/>
    <n v="0"/>
    <x v="0"/>
    <s v="71.5"/>
    <x v="0"/>
    <n v="232"/>
    <n v="232"/>
    <n v="1"/>
    <x v="0"/>
    <s v="si"/>
  </r>
  <r>
    <x v="0"/>
    <s v="female"/>
    <s v="no"/>
    <n v="66"/>
    <n v="0"/>
    <x v="0"/>
    <n v="113.5"/>
    <n v="0"/>
    <x v="0"/>
    <s v="75.5"/>
    <x v="0"/>
    <n v="275"/>
    <n v="275"/>
    <n v="1"/>
    <x v="0"/>
    <s v="si"/>
  </r>
  <r>
    <x v="23"/>
    <s v="female"/>
    <s v="no"/>
    <n v="105"/>
    <n v="1"/>
    <x v="1"/>
    <s v="132"/>
    <n v="0"/>
    <x v="0"/>
    <s v="75.5"/>
    <x v="0"/>
    <n v="318"/>
    <n v="318"/>
    <n v="1"/>
    <x v="0"/>
    <s v="si"/>
  </r>
  <r>
    <x v="22"/>
    <s v="female"/>
    <s v="no"/>
    <n v="90"/>
    <n v="0"/>
    <x v="0"/>
    <n v="112.5"/>
    <n v="0"/>
    <x v="0"/>
    <s v="75.5"/>
    <x v="0"/>
    <n v="272"/>
    <n v="272"/>
    <n v="1"/>
    <x v="0"/>
    <s v="si"/>
  </r>
  <r>
    <x v="4"/>
    <s v="female"/>
    <s v="no"/>
    <n v="96"/>
    <n v="0"/>
    <x v="0"/>
    <s v="130"/>
    <n v="0"/>
    <x v="0"/>
    <s v="75.5"/>
    <x v="0"/>
    <n v="309"/>
    <n v="309"/>
    <n v="1"/>
    <x v="0"/>
    <s v="si"/>
  </r>
  <r>
    <x v="18"/>
    <s v="female"/>
    <s v="no"/>
    <n v="70"/>
    <n v="0"/>
    <x v="0"/>
    <s v="119"/>
    <n v="0"/>
    <x v="0"/>
    <s v="75.5"/>
    <x v="0"/>
    <n v="229"/>
    <n v="229"/>
    <n v="1"/>
    <x v="0"/>
    <s v="si"/>
  </r>
  <r>
    <x v="34"/>
    <s v="female"/>
    <s v="no"/>
    <n v="65"/>
    <n v="0"/>
    <x v="0"/>
    <s v="124"/>
    <n v="0"/>
    <x v="0"/>
    <s v="75.5"/>
    <x v="0"/>
    <n v="220"/>
    <n v="220"/>
    <n v="1"/>
    <x v="0"/>
    <s v="si"/>
  </r>
  <r>
    <x v="17"/>
    <s v="female"/>
    <s v="no"/>
    <n v="72"/>
    <n v="0"/>
    <x v="0"/>
    <s v="112"/>
    <n v="0"/>
    <x v="0"/>
    <s v="75.5"/>
    <x v="0"/>
    <n v="181"/>
    <n v="181"/>
    <n v="0"/>
    <x v="0"/>
    <s v="no"/>
  </r>
  <r>
    <x v="15"/>
    <s v="female"/>
    <s v="no"/>
    <n v="71"/>
    <n v="0"/>
    <x v="0"/>
    <n v="126.5"/>
    <n v="0"/>
    <x v="0"/>
    <s v="75.5"/>
    <x v="0"/>
    <n v="240"/>
    <n v="240"/>
    <n v="1"/>
    <x v="0"/>
    <s v="si"/>
  </r>
  <r>
    <x v="14"/>
    <s v="female"/>
    <s v="no"/>
    <n v="86"/>
    <n v="0"/>
    <x v="0"/>
    <s v="113"/>
    <n v="0"/>
    <x v="0"/>
    <s v="75.5"/>
    <x v="0"/>
    <n v="225"/>
    <n v="225"/>
    <n v="1"/>
    <x v="0"/>
    <s v="si"/>
  </r>
  <r>
    <x v="12"/>
    <s v="female"/>
    <s v="no"/>
    <n v="50"/>
    <n v="0"/>
    <x v="0"/>
    <s v="115"/>
    <n v="0"/>
    <x v="0"/>
    <s v="79.5"/>
    <x v="0"/>
    <n v="265"/>
    <n v="265"/>
    <n v="1"/>
    <x v="0"/>
    <s v="si"/>
  </r>
  <r>
    <x v="29"/>
    <s v="male"/>
    <s v="no"/>
    <n v="80"/>
    <n v="0"/>
    <x v="0"/>
    <s v="111"/>
    <n v="0"/>
    <x v="0"/>
    <s v="79.5"/>
    <x v="0"/>
    <n v="202"/>
    <n v="202"/>
    <n v="1"/>
    <x v="0"/>
    <s v="si"/>
  </r>
  <r>
    <x v="19"/>
    <s v="male"/>
    <s v="no"/>
    <n v="56"/>
    <n v="0"/>
    <x v="0"/>
    <s v="121"/>
    <n v="0"/>
    <x v="0"/>
    <s v="79.5"/>
    <x v="0"/>
    <n v="186"/>
    <n v="186"/>
    <n v="0"/>
    <x v="0"/>
    <s v="no"/>
  </r>
  <r>
    <x v="29"/>
    <s v="female"/>
    <s v="no"/>
    <n v="82"/>
    <n v="0"/>
    <x v="0"/>
    <s v="118"/>
    <n v="0"/>
    <x v="0"/>
    <s v="79.5"/>
    <x v="0"/>
    <n v="205"/>
    <n v="205"/>
    <n v="1"/>
    <x v="0"/>
    <s v="si"/>
  </r>
  <r>
    <x v="5"/>
    <s v="female"/>
    <s v="no"/>
    <n v="63"/>
    <n v="0"/>
    <x v="0"/>
    <s v="127"/>
    <n v="0"/>
    <x v="0"/>
    <s v="79.5"/>
    <x v="0"/>
    <n v="260"/>
    <n v="260"/>
    <n v="1"/>
    <x v="0"/>
    <s v="si"/>
  </r>
  <r>
    <x v="9"/>
    <s v="female"/>
    <s v="no"/>
    <n v="68"/>
    <n v="0"/>
    <x v="0"/>
    <s v="120"/>
    <n v="0"/>
    <x v="0"/>
    <s v="79.5"/>
    <x v="0"/>
    <n v="337"/>
    <n v="337"/>
    <n v="1"/>
    <x v="0"/>
    <s v="si"/>
  </r>
  <r>
    <x v="11"/>
    <s v="female"/>
    <s v="no"/>
    <n v="84"/>
    <n v="0"/>
    <x v="0"/>
    <s v="127"/>
    <n v="0"/>
    <x v="0"/>
    <s v="79.5"/>
    <x v="0"/>
    <n v="281"/>
    <n v="281"/>
    <n v="1"/>
    <x v="0"/>
    <s v="si"/>
  </r>
  <r>
    <x v="0"/>
    <s v="male"/>
    <s v="no"/>
    <n v="75"/>
    <n v="0"/>
    <x v="0"/>
    <s v="132"/>
    <n v="0"/>
    <x v="0"/>
    <s v="83.5"/>
    <x v="0"/>
    <n v="195"/>
    <n v="195"/>
    <n v="0"/>
    <x v="0"/>
    <s v="no"/>
  </r>
  <r>
    <x v="8"/>
    <s v="female"/>
    <s v="no"/>
    <n v="72"/>
    <n v="0"/>
    <x v="0"/>
    <n v="144.5"/>
    <n v="1"/>
    <x v="1"/>
    <s v="83.5"/>
    <x v="0"/>
    <n v="245"/>
    <n v="245"/>
    <n v="1"/>
    <x v="0"/>
    <s v="si"/>
  </r>
  <r>
    <x v="34"/>
    <s v="female"/>
    <s v="no"/>
    <n v="85"/>
    <n v="0"/>
    <x v="0"/>
    <n v="127.5"/>
    <n v="0"/>
    <x v="0"/>
    <s v="83.5"/>
    <x v="0"/>
    <n v="234"/>
    <n v="234"/>
    <n v="1"/>
    <x v="0"/>
    <s v="si"/>
  </r>
  <r>
    <x v="8"/>
    <s v="female"/>
    <s v="no"/>
    <n v="72"/>
    <n v="0"/>
    <x v="0"/>
    <n v="127.5"/>
    <n v="0"/>
    <x v="0"/>
    <s v="83.5"/>
    <x v="0"/>
    <n v="250"/>
    <n v="250"/>
    <n v="1"/>
    <x v="0"/>
    <s v="si"/>
  </r>
  <r>
    <x v="14"/>
    <s v="male"/>
    <s v="no"/>
    <n v="56"/>
    <n v="0"/>
    <x v="0"/>
    <s v="129"/>
    <n v="0"/>
    <x v="0"/>
    <s v="83.5"/>
    <x v="0"/>
    <n v="205"/>
    <n v="205"/>
    <n v="1"/>
    <x v="0"/>
    <s v="si"/>
  </r>
  <r>
    <x v="27"/>
    <s v="female"/>
    <s v="no"/>
    <n v="72"/>
    <n v="0"/>
    <x v="0"/>
    <s v="128"/>
    <n v="0"/>
    <x v="0"/>
    <s v="83.5"/>
    <x v="0"/>
    <n v="216"/>
    <n v="216"/>
    <n v="1"/>
    <x v="0"/>
    <s v="si"/>
  </r>
  <r>
    <x v="1"/>
    <s v="female"/>
    <s v="no"/>
    <n v="90"/>
    <n v="0"/>
    <x v="0"/>
    <n v="127.5"/>
    <n v="0"/>
    <x v="0"/>
    <s v="83.5"/>
    <x v="0"/>
    <n v="238"/>
    <n v="238"/>
    <n v="1"/>
    <x v="0"/>
    <s v="si"/>
  </r>
  <r>
    <x v="0"/>
    <s v="female"/>
    <s v="no"/>
    <n v="83"/>
    <n v="0"/>
    <x v="0"/>
    <n v="142.5"/>
    <n v="1"/>
    <x v="1"/>
    <s v="83.5"/>
    <x v="0"/>
    <n v="239"/>
    <n v="239"/>
    <n v="1"/>
    <x v="0"/>
    <s v="si"/>
  </r>
  <r>
    <x v="0"/>
    <s v="female"/>
    <s v="no"/>
    <n v="72"/>
    <n v="0"/>
    <x v="0"/>
    <n v="142.5"/>
    <n v="1"/>
    <x v="1"/>
    <s v="83.5"/>
    <x v="0"/>
    <n v="220"/>
    <n v="220"/>
    <n v="1"/>
    <x v="0"/>
    <s v="si"/>
  </r>
  <r>
    <x v="22"/>
    <s v="male"/>
    <s v="no"/>
    <n v="68"/>
    <n v="0"/>
    <x v="0"/>
    <s v="128"/>
    <n v="0"/>
    <x v="0"/>
    <s v="83.5"/>
    <x v="0"/>
    <n v="248"/>
    <n v="248"/>
    <n v="1"/>
    <x v="0"/>
    <s v="si"/>
  </r>
  <r>
    <x v="12"/>
    <s v="female"/>
    <s v="no"/>
    <n v="100"/>
    <n v="1"/>
    <x v="1"/>
    <s v="162"/>
    <n v="1"/>
    <x v="1"/>
    <s v="87.5"/>
    <x v="0"/>
    <n v="238"/>
    <n v="238"/>
    <n v="1"/>
    <x v="0"/>
    <s v="si"/>
  </r>
  <r>
    <x v="20"/>
    <s v="female"/>
    <s v="no"/>
    <n v="95"/>
    <n v="0"/>
    <x v="0"/>
    <s v="122"/>
    <n v="0"/>
    <x v="0"/>
    <s v="87.5"/>
    <x v="0"/>
    <n v="262"/>
    <n v="262"/>
    <n v="1"/>
    <x v="0"/>
    <s v="si"/>
  </r>
  <r>
    <x v="34"/>
    <s v="female"/>
    <s v="no"/>
    <n v="58"/>
    <n v="0"/>
    <x v="0"/>
    <s v="145"/>
    <n v="1"/>
    <x v="1"/>
    <s v="87.5"/>
    <x v="0"/>
    <n v="242"/>
    <n v="242"/>
    <n v="1"/>
    <x v="0"/>
    <s v="si"/>
  </r>
  <r>
    <x v="5"/>
    <s v="male"/>
    <s v="no"/>
    <n v="63"/>
    <n v="0"/>
    <x v="0"/>
    <n v="132.5"/>
    <n v="0"/>
    <x v="0"/>
    <s v="87.5"/>
    <x v="0"/>
    <n v="241"/>
    <n v="241"/>
    <n v="1"/>
    <x v="0"/>
    <s v="si"/>
  </r>
  <r>
    <x v="7"/>
    <s v="female"/>
    <s v="no"/>
    <n v="83"/>
    <n v="0"/>
    <x v="0"/>
    <n v="133.5"/>
    <n v="0"/>
    <x v="0"/>
    <s v="87.5"/>
    <x v="0"/>
    <n v="250"/>
    <n v="250"/>
    <n v="1"/>
    <x v="0"/>
    <s v="si"/>
  </r>
  <r>
    <x v="11"/>
    <s v="female"/>
    <s v="no"/>
    <n v="64"/>
    <n v="0"/>
    <x v="0"/>
    <n v="138.5"/>
    <n v="0"/>
    <x v="0"/>
    <s v="87.5"/>
    <x v="0"/>
    <n v="193"/>
    <n v="193"/>
    <n v="0"/>
    <x v="0"/>
    <s v="no"/>
  </r>
  <r>
    <x v="4"/>
    <s v="male"/>
    <s v="no"/>
    <n v="80"/>
    <n v="0"/>
    <x v="0"/>
    <n v="128.5"/>
    <n v="0"/>
    <x v="0"/>
    <s v="87.5"/>
    <x v="0"/>
    <n v="238"/>
    <n v="238"/>
    <n v="1"/>
    <x v="0"/>
    <s v="si"/>
  </r>
  <r>
    <x v="8"/>
    <s v="female"/>
    <s v="no"/>
    <n v="75"/>
    <n v="0"/>
    <x v="0"/>
    <n v="136.5"/>
    <n v="0"/>
    <x v="0"/>
    <s v="87.5"/>
    <x v="0"/>
    <n v="260"/>
    <n v="260"/>
    <n v="1"/>
    <x v="0"/>
    <s v="si"/>
  </r>
  <r>
    <x v="30"/>
    <s v="male"/>
    <s v="no"/>
    <n v="72"/>
    <n v="0"/>
    <x v="0"/>
    <s v="144"/>
    <n v="1"/>
    <x v="1"/>
    <s v="87.5"/>
    <x v="0"/>
    <n v="242"/>
    <n v="242"/>
    <n v="1"/>
    <x v="0"/>
    <s v="si"/>
  </r>
  <r>
    <x v="27"/>
    <s v="male"/>
    <s v="no"/>
    <n v="65"/>
    <n v="0"/>
    <x v="0"/>
    <s v="135"/>
    <n v="0"/>
    <x v="0"/>
    <s v="87.5"/>
    <x v="0"/>
    <n v="237"/>
    <n v="237"/>
    <n v="1"/>
    <x v="0"/>
    <s v="si"/>
  </r>
  <r>
    <x v="18"/>
    <s v="male"/>
    <s v="no"/>
    <n v="56"/>
    <n v="0"/>
    <x v="0"/>
    <n v="152.5"/>
    <n v="1"/>
    <x v="1"/>
    <s v="87.5"/>
    <x v="0"/>
    <n v="253"/>
    <n v="253"/>
    <n v="1"/>
    <x v="0"/>
    <s v="si"/>
  </r>
  <r>
    <x v="1"/>
    <s v="female"/>
    <s v="no"/>
    <n v="82"/>
    <n v="0"/>
    <x v="0"/>
    <n v="128.5"/>
    <n v="0"/>
    <x v="0"/>
    <s v="87.5"/>
    <x v="0"/>
    <n v="230"/>
    <n v="230"/>
    <n v="1"/>
    <x v="0"/>
    <s v="si"/>
  </r>
  <r>
    <x v="11"/>
    <s v="male"/>
    <s v="no"/>
    <n v="65"/>
    <n v="0"/>
    <x v="0"/>
    <n v="147.5"/>
    <n v="1"/>
    <x v="1"/>
    <s v="87.5"/>
    <x v="0"/>
    <n v="259"/>
    <n v="259"/>
    <n v="1"/>
    <x v="0"/>
    <s v="si"/>
  </r>
  <r>
    <x v="27"/>
    <s v="male"/>
    <s v="no"/>
    <n v="80"/>
    <n v="0"/>
    <x v="0"/>
    <s v="151"/>
    <n v="1"/>
    <x v="1"/>
    <s v="87.5"/>
    <x v="0"/>
    <n v="220"/>
    <n v="220"/>
    <n v="1"/>
    <x v="0"/>
    <s v="si"/>
  </r>
  <r>
    <x v="4"/>
    <s v="male"/>
    <s v="no"/>
    <n v="85"/>
    <n v="0"/>
    <x v="0"/>
    <n v="147.5"/>
    <n v="1"/>
    <x v="1"/>
    <s v="87.5"/>
    <x v="0"/>
    <n v="176"/>
    <n v="176"/>
    <n v="0"/>
    <x v="0"/>
    <s v="no"/>
  </r>
  <r>
    <x v="31"/>
    <s v="female"/>
    <s v="no"/>
    <n v="108"/>
    <n v="1"/>
    <x v="1"/>
    <n v="167.5"/>
    <n v="1"/>
    <x v="1"/>
    <s v="91.5"/>
    <x v="0"/>
    <n v="259"/>
    <n v="259"/>
    <n v="1"/>
    <x v="0"/>
    <s v="si"/>
  </r>
  <r>
    <x v="14"/>
    <s v="female"/>
    <s v="no"/>
    <n v="80"/>
    <n v="0"/>
    <x v="0"/>
    <n v="127.5"/>
    <n v="0"/>
    <x v="0"/>
    <s v="91.5"/>
    <x v="0"/>
    <n v="301"/>
    <n v="301"/>
    <n v="1"/>
    <x v="0"/>
    <s v="si"/>
  </r>
  <r>
    <x v="30"/>
    <s v="male"/>
    <s v="no"/>
    <n v="67"/>
    <n v="0"/>
    <x v="0"/>
    <n v="144.5"/>
    <n v="1"/>
    <x v="1"/>
    <s v="91.5"/>
    <x v="0"/>
    <n v="274"/>
    <n v="274"/>
    <n v="1"/>
    <x v="0"/>
    <s v="si"/>
  </r>
  <r>
    <x v="12"/>
    <s v="female"/>
    <s v="no"/>
    <n v="62"/>
    <n v="0"/>
    <x v="0"/>
    <s v="148"/>
    <n v="1"/>
    <x v="1"/>
    <s v="91.5"/>
    <x v="0"/>
    <n v="212"/>
    <n v="212"/>
    <n v="1"/>
    <x v="0"/>
    <s v="si"/>
  </r>
  <r>
    <x v="13"/>
    <s v="male"/>
    <s v="no"/>
    <n v="70"/>
    <n v="0"/>
    <x v="0"/>
    <s v="111"/>
    <n v="0"/>
    <x v="0"/>
    <s v="95.5"/>
    <x v="0"/>
    <n v="286"/>
    <n v="286"/>
    <n v="1"/>
    <x v="0"/>
    <s v="si"/>
  </r>
  <r>
    <x v="25"/>
    <s v="male"/>
    <s v="no"/>
    <n v="110"/>
    <n v="1"/>
    <x v="1"/>
    <s v="159"/>
    <n v="1"/>
    <x v="1"/>
    <s v="95.5"/>
    <x v="0"/>
    <n v="245"/>
    <n v="245"/>
    <n v="1"/>
    <x v="0"/>
    <s v="si"/>
  </r>
  <r>
    <x v="11"/>
    <s v="male"/>
    <s v="no"/>
    <n v="75"/>
    <n v="0"/>
    <x v="0"/>
    <s v="136"/>
    <n v="0"/>
    <x v="0"/>
    <s v="95.5"/>
    <x v="0"/>
    <n v="240"/>
    <n v="240"/>
    <n v="1"/>
    <x v="0"/>
    <s v="si"/>
  </r>
  <r>
    <x v="12"/>
    <s v="male"/>
    <s v="no"/>
    <n v="80"/>
    <n v="0"/>
    <x v="0"/>
    <n v="136.5"/>
    <n v="0"/>
    <x v="0"/>
    <s v="99.5"/>
    <x v="0"/>
    <n v="220"/>
    <n v="220"/>
    <n v="1"/>
    <x v="0"/>
    <s v="si"/>
  </r>
  <r>
    <x v="5"/>
    <s v="female"/>
    <s v="no"/>
    <n v="68"/>
    <n v="0"/>
    <x v="0"/>
    <n v="155.5"/>
    <n v="1"/>
    <x v="1"/>
    <s v="99.5"/>
    <x v="0"/>
    <n v="231"/>
    <n v="231"/>
    <n v="1"/>
    <x v="0"/>
    <s v="si"/>
  </r>
  <r>
    <x v="22"/>
    <s v="female"/>
    <s v="no"/>
    <n v="86"/>
    <n v="0"/>
    <x v="0"/>
    <s v="177"/>
    <n v="1"/>
    <x v="1"/>
    <s v="103.5"/>
    <x v="0"/>
    <n v="240"/>
    <n v="240"/>
    <n v="1"/>
    <x v="0"/>
    <s v="si"/>
  </r>
  <r>
    <x v="34"/>
    <s v="female"/>
    <s v="no"/>
    <n v="79"/>
    <n v="0"/>
    <x v="0"/>
    <n v="154.5"/>
    <n v="1"/>
    <x v="1"/>
    <s v="103.5"/>
    <x v="0"/>
    <n v="279"/>
    <n v="279"/>
    <n v="1"/>
    <x v="0"/>
    <s v="si"/>
  </r>
  <r>
    <x v="27"/>
    <s v="female"/>
    <s v="no"/>
    <n v="70"/>
    <n v="0"/>
    <x v="0"/>
    <n v="153.5"/>
    <n v="1"/>
    <x v="1"/>
    <s v="103.5"/>
    <x v="0"/>
    <n v="214"/>
    <n v="214"/>
    <n v="1"/>
    <x v="0"/>
    <s v="si"/>
  </r>
  <r>
    <x v="23"/>
    <s v="female"/>
    <s v="no"/>
    <n v="80"/>
    <n v="0"/>
    <x v="0"/>
    <s v="149"/>
    <n v="1"/>
    <x v="1"/>
    <s v="103.5"/>
    <x v="0"/>
    <n v="295"/>
    <n v="295"/>
    <n v="1"/>
    <x v="0"/>
    <s v="si"/>
  </r>
  <r>
    <x v="7"/>
    <s v="male"/>
    <s v="no"/>
    <n v="63"/>
    <n v="0"/>
    <x v="0"/>
    <s v="175"/>
    <n v="1"/>
    <x v="1"/>
    <s v="107.5"/>
    <x v="0"/>
    <n v="221"/>
    <n v="221"/>
    <n v="1"/>
    <x v="0"/>
    <s v="si"/>
  </r>
  <r>
    <x v="14"/>
    <s v="female"/>
    <s v="no"/>
    <n v="82"/>
    <n v="0"/>
    <x v="0"/>
    <s v="185"/>
    <n v="1"/>
    <x v="1"/>
    <s v="107.5"/>
    <x v="0"/>
    <n v="290"/>
    <n v="290"/>
    <n v="1"/>
    <x v="0"/>
    <s v="si"/>
  </r>
  <r>
    <x v="2"/>
    <s v="female"/>
    <s v="no"/>
    <n v="100"/>
    <n v="1"/>
    <x v="1"/>
    <n v="185.5"/>
    <n v="1"/>
    <x v="1"/>
    <s v="115.5"/>
    <x v="0"/>
    <n v="166"/>
    <n v="166"/>
    <n v="0"/>
    <x v="0"/>
    <s v="no"/>
  </r>
  <r>
    <x v="0"/>
    <s v="female"/>
    <s v="no"/>
    <n v="68"/>
    <n v="0"/>
    <x v="0"/>
    <s v="210"/>
    <n v="1"/>
    <x v="1"/>
    <s v="127.5"/>
    <x v="0"/>
    <n v="302"/>
    <n v="302"/>
    <n v="1"/>
    <x v="0"/>
    <s v="si"/>
  </r>
  <r>
    <x v="20"/>
    <s v="female"/>
    <s v="no"/>
    <n v="92"/>
    <n v="0"/>
    <x v="0"/>
    <s v="295"/>
    <n v="1"/>
    <x v="1"/>
    <s v="135"/>
    <x v="0"/>
    <n v="253"/>
    <n v="253"/>
    <n v="1"/>
    <x v="0"/>
    <s v="si"/>
  </r>
  <r>
    <x v="16"/>
    <s v="female"/>
    <s v="no"/>
    <n v="72"/>
    <n v="0"/>
    <x v="0"/>
    <s v="210"/>
    <n v="1"/>
    <x v="1"/>
    <s v="135"/>
    <x v="0"/>
    <n v="295"/>
    <n v="295"/>
    <n v="1"/>
    <x v="0"/>
    <s v="si"/>
  </r>
  <r>
    <x v="18"/>
    <s v="female"/>
    <s v="yes"/>
    <n v="68"/>
    <n v="0"/>
    <x v="0"/>
    <s v="118"/>
    <n v="0"/>
    <x v="0"/>
    <s v="68"/>
    <x v="1"/>
    <n v="253"/>
    <n v="253"/>
    <n v="1"/>
    <x v="1"/>
    <s v="si"/>
  </r>
  <r>
    <x v="5"/>
    <s v="female"/>
    <s v="yes"/>
    <n v="80"/>
    <n v="0"/>
    <x v="0"/>
    <s v="120"/>
    <n v="0"/>
    <x v="0"/>
    <s v="72"/>
    <x v="1"/>
    <n v="186"/>
    <n v="186"/>
    <n v="0"/>
    <x v="1"/>
    <s v="no"/>
  </r>
  <r>
    <x v="8"/>
    <s v="female"/>
    <s v="yes"/>
    <n v="75"/>
    <n v="0"/>
    <x v="0"/>
    <s v="122"/>
    <n v="0"/>
    <x v="0"/>
    <s v="84"/>
    <x v="1"/>
    <n v="273"/>
    <n v="273"/>
    <n v="1"/>
    <x v="1"/>
    <s v="si"/>
  </r>
  <r>
    <x v="15"/>
    <s v="female"/>
    <s v="yes"/>
    <n v="96"/>
    <n v="0"/>
    <x v="0"/>
    <s v="122"/>
    <n v="0"/>
    <x v="0"/>
    <s v="84"/>
    <x v="1"/>
    <n v="300"/>
    <n v="300"/>
    <n v="1"/>
    <x v="1"/>
    <s v="si"/>
  </r>
  <r>
    <x v="15"/>
    <s v="female"/>
    <s v="yes"/>
    <n v="80"/>
    <n v="0"/>
    <x v="0"/>
    <s v="124"/>
    <n v="0"/>
    <x v="0"/>
    <s v="84"/>
    <x v="1"/>
    <n v="200"/>
    <n v="200"/>
    <n v="1"/>
    <x v="1"/>
    <s v="si"/>
  </r>
  <r>
    <x v="24"/>
    <s v="female"/>
    <s v="yes"/>
    <n v="70"/>
    <n v="0"/>
    <x v="0"/>
    <s v="172"/>
    <n v="1"/>
    <x v="1"/>
    <s v="84"/>
    <x v="1"/>
    <n v="242"/>
    <n v="242"/>
    <n v="1"/>
    <x v="1"/>
    <s v="si"/>
  </r>
  <r>
    <x v="1"/>
    <s v="male"/>
    <s v="yes"/>
    <n v="69"/>
    <n v="0"/>
    <x v="0"/>
    <s v="140"/>
    <n v="1"/>
    <x v="1"/>
    <s v="84"/>
    <x v="1"/>
    <n v="277"/>
    <n v="277"/>
    <n v="1"/>
    <x v="1"/>
    <s v="si"/>
  </r>
  <r>
    <x v="5"/>
    <s v="female"/>
    <s v="yes"/>
    <n v="75"/>
    <n v="0"/>
    <x v="0"/>
    <s v="125"/>
    <n v="0"/>
    <x v="0"/>
    <s v="84"/>
    <x v="1"/>
    <n v="185"/>
    <n v="185"/>
    <n v="0"/>
    <x v="1"/>
    <s v="no"/>
  </r>
  <r>
    <x v="13"/>
    <s v="female"/>
    <s v="yes"/>
    <n v="88"/>
    <n v="0"/>
    <x v="0"/>
    <s v="142"/>
    <n v="1"/>
    <x v="1"/>
    <s v="84"/>
    <x v="1"/>
    <n v="178"/>
    <n v="178"/>
    <n v="0"/>
    <x v="1"/>
    <s v="no"/>
  </r>
  <r>
    <x v="14"/>
    <s v="female"/>
    <s v="yes"/>
    <n v="80"/>
    <n v="0"/>
    <x v="0"/>
    <s v="120"/>
    <n v="0"/>
    <x v="0"/>
    <s v="84"/>
    <x v="1"/>
    <n v="260"/>
    <n v="260"/>
    <n v="1"/>
    <x v="1"/>
    <s v="si"/>
  </r>
  <r>
    <x v="9"/>
    <s v="male"/>
    <s v="yes"/>
    <n v="60"/>
    <n v="0"/>
    <x v="0"/>
    <s v="129"/>
    <n v="0"/>
    <x v="0"/>
    <s v="84"/>
    <x v="1"/>
    <n v="163"/>
    <n v="163"/>
    <n v="0"/>
    <x v="1"/>
    <s v="no"/>
  </r>
  <r>
    <x v="14"/>
    <s v="female"/>
    <s v="yes"/>
    <n v="85"/>
    <n v="0"/>
    <x v="0"/>
    <s v="150"/>
    <n v="1"/>
    <x v="1"/>
    <s v="92"/>
    <x v="1"/>
    <n v="289"/>
    <n v="289"/>
    <n v="1"/>
    <x v="1"/>
    <s v="si"/>
  </r>
  <r>
    <x v="32"/>
    <s v="male"/>
    <s v="yes"/>
    <n v="66"/>
    <n v="0"/>
    <x v="0"/>
    <s v="179"/>
    <n v="1"/>
    <x v="1"/>
    <s v="92"/>
    <x v="1"/>
    <n v="313"/>
    <n v="313"/>
    <n v="1"/>
    <x v="1"/>
    <s v="si"/>
  </r>
  <r>
    <x v="31"/>
    <s v="female"/>
    <s v="yes"/>
    <n v="57"/>
    <n v="0"/>
    <x v="0"/>
    <s v="200"/>
    <n v="1"/>
    <x v="1"/>
    <s v="104"/>
    <x v="1"/>
    <n v="326"/>
    <n v="326"/>
    <n v="1"/>
    <x v="1"/>
    <s v="si"/>
  </r>
  <r>
    <x v="9"/>
    <s v="female"/>
    <s v="yes"/>
    <n v="72"/>
    <n v="0"/>
    <x v="0"/>
    <n v="105.5"/>
    <n v="0"/>
    <x v="0"/>
    <s v="64.5"/>
    <x v="1"/>
    <n v="175"/>
    <n v="175"/>
    <n v="0"/>
    <x v="1"/>
    <s v="no"/>
  </r>
  <r>
    <x v="4"/>
    <s v="female"/>
    <s v="yes"/>
    <n v="90"/>
    <n v="0"/>
    <x v="0"/>
    <s v="174"/>
    <n v="1"/>
    <x v="1"/>
    <s v="84.5"/>
    <x v="1"/>
    <n v="254"/>
    <n v="254"/>
    <n v="1"/>
    <x v="1"/>
    <s v="si"/>
  </r>
  <r>
    <x v="12"/>
    <s v="female"/>
    <s v="yes"/>
    <n v="67"/>
    <n v="0"/>
    <x v="0"/>
    <n v="162.5"/>
    <n v="1"/>
    <x v="1"/>
    <s v="92.5"/>
    <x v="1"/>
    <n v="332"/>
    <n v="332"/>
    <n v="1"/>
    <x v="1"/>
    <s v="si"/>
  </r>
  <r>
    <x v="4"/>
    <s v="male"/>
    <s v="yes"/>
    <n v="65"/>
    <n v="0"/>
    <x v="0"/>
    <s v="122"/>
    <n v="0"/>
    <x v="0"/>
    <s v="69"/>
    <x v="1"/>
    <n v="245"/>
    <n v="245"/>
    <n v="1"/>
    <x v="1"/>
    <s v="si"/>
  </r>
  <r>
    <x v="25"/>
    <s v="female"/>
    <s v="yes"/>
    <n v="75"/>
    <n v="0"/>
    <x v="0"/>
    <n v="100.5"/>
    <n v="0"/>
    <x v="0"/>
    <s v="69"/>
    <x v="1"/>
    <n v="194"/>
    <n v="194"/>
    <n v="0"/>
    <x v="1"/>
    <s v="no"/>
  </r>
  <r>
    <x v="34"/>
    <s v="male"/>
    <s v="yes"/>
    <n v="68"/>
    <n v="0"/>
    <x v="0"/>
    <n v="112.5"/>
    <n v="0"/>
    <x v="0"/>
    <s v="73"/>
    <x v="1"/>
    <n v="183"/>
    <n v="183"/>
    <n v="0"/>
    <x v="1"/>
    <s v="no"/>
  </r>
  <r>
    <x v="30"/>
    <s v="male"/>
    <s v="yes"/>
    <n v="65"/>
    <n v="0"/>
    <x v="0"/>
    <s v="108"/>
    <n v="0"/>
    <x v="0"/>
    <s v="73"/>
    <x v="1"/>
    <n v="232"/>
    <n v="232"/>
    <n v="1"/>
    <x v="1"/>
    <s v="si"/>
  </r>
  <r>
    <x v="36"/>
    <s v="male"/>
    <s v="yes"/>
    <n v="70"/>
    <n v="0"/>
    <x v="0"/>
    <s v="123"/>
    <n v="0"/>
    <x v="0"/>
    <s v="77"/>
    <x v="1"/>
    <n v="245"/>
    <n v="245"/>
    <n v="1"/>
    <x v="1"/>
    <s v="si"/>
  </r>
  <r>
    <x v="2"/>
    <s v="male"/>
    <s v="yes"/>
    <n v="90"/>
    <n v="0"/>
    <x v="0"/>
    <s v="148"/>
    <n v="1"/>
    <x v="1"/>
    <s v="81"/>
    <x v="1"/>
    <n v="240"/>
    <n v="240"/>
    <n v="1"/>
    <x v="1"/>
    <s v="si"/>
  </r>
  <r>
    <x v="22"/>
    <s v="female"/>
    <s v="yes"/>
    <n v="70"/>
    <n v="0"/>
    <x v="0"/>
    <s v="111"/>
    <n v="0"/>
    <x v="0"/>
    <s v="81"/>
    <x v="1"/>
    <n v="234"/>
    <n v="234"/>
    <n v="1"/>
    <x v="1"/>
    <s v="si"/>
  </r>
  <r>
    <x v="11"/>
    <s v="female"/>
    <s v="yes"/>
    <n v="67"/>
    <n v="0"/>
    <x v="0"/>
    <s v="120"/>
    <n v="0"/>
    <x v="0"/>
    <s v="81"/>
    <x v="1"/>
    <n v="234"/>
    <n v="234"/>
    <n v="1"/>
    <x v="1"/>
    <s v="si"/>
  </r>
  <r>
    <x v="4"/>
    <s v="female"/>
    <s v="yes"/>
    <n v="72"/>
    <n v="0"/>
    <x v="0"/>
    <n v="146.5"/>
    <n v="1"/>
    <x v="1"/>
    <s v="81"/>
    <x v="1"/>
    <n v="254"/>
    <n v="254"/>
    <n v="1"/>
    <x v="1"/>
    <s v="si"/>
  </r>
  <r>
    <x v="2"/>
    <s v="female"/>
    <s v="yes"/>
    <n v="100"/>
    <n v="1"/>
    <x v="1"/>
    <n v="156.5"/>
    <n v="1"/>
    <x v="1"/>
    <s v="85"/>
    <x v="1"/>
    <n v="289"/>
    <n v="289"/>
    <n v="1"/>
    <x v="1"/>
    <s v="si"/>
  </r>
  <r>
    <x v="4"/>
    <s v="female"/>
    <s v="yes"/>
    <n v="80"/>
    <n v="0"/>
    <x v="0"/>
    <s v="142"/>
    <n v="1"/>
    <x v="1"/>
    <s v="85"/>
    <x v="1"/>
    <n v="240"/>
    <n v="240"/>
    <n v="1"/>
    <x v="1"/>
    <s v="si"/>
  </r>
  <r>
    <x v="33"/>
    <s v="female"/>
    <s v="yes"/>
    <n v="70"/>
    <n v="0"/>
    <x v="0"/>
    <s v="154"/>
    <n v="1"/>
    <x v="1"/>
    <s v="97"/>
    <x v="1"/>
    <n v="261"/>
    <n v="261"/>
    <n v="1"/>
    <x v="1"/>
    <s v="si"/>
  </r>
  <r>
    <x v="3"/>
    <s v="female"/>
    <s v="yes"/>
    <n v="60"/>
    <n v="0"/>
    <x v="0"/>
    <s v="153"/>
    <n v="1"/>
    <x v="1"/>
    <s v="101"/>
    <x v="1"/>
    <n v="233"/>
    <n v="233"/>
    <n v="1"/>
    <x v="1"/>
    <s v="si"/>
  </r>
  <r>
    <x v="34"/>
    <s v="female"/>
    <s v="yes"/>
    <n v="82"/>
    <n v="0"/>
    <x v="0"/>
    <s v="197"/>
    <n v="1"/>
    <x v="1"/>
    <s v="109"/>
    <x v="1"/>
    <n v="160"/>
    <n v="160"/>
    <n v="0"/>
    <x v="1"/>
    <s v="no"/>
  </r>
  <r>
    <x v="6"/>
    <s v="female"/>
    <s v="yes"/>
    <n v="68"/>
    <n v="0"/>
    <x v="0"/>
    <n v="197.5"/>
    <n v="1"/>
    <x v="1"/>
    <s v="125"/>
    <x v="1"/>
    <n v="274"/>
    <n v="274"/>
    <n v="1"/>
    <x v="1"/>
    <s v="si"/>
  </r>
  <r>
    <x v="13"/>
    <s v="female"/>
    <s v="yes"/>
    <n v="83"/>
    <n v="0"/>
    <x v="0"/>
    <s v="125"/>
    <n v="0"/>
    <x v="0"/>
    <s v="73.5"/>
    <x v="1"/>
    <n v="205"/>
    <n v="205"/>
    <n v="1"/>
    <x v="1"/>
    <s v="si"/>
  </r>
  <r>
    <x v="31"/>
    <s v="female"/>
    <s v="yes"/>
    <n v="90"/>
    <n v="0"/>
    <x v="0"/>
    <s v="118"/>
    <n v="0"/>
    <x v="0"/>
    <s v="77.5"/>
    <x v="1"/>
    <n v="310"/>
    <n v="310"/>
    <n v="1"/>
    <x v="1"/>
    <s v="si"/>
  </r>
  <r>
    <x v="1"/>
    <s v="female"/>
    <s v="yes"/>
    <n v="98"/>
    <n v="0"/>
    <x v="0"/>
    <n v="132.5"/>
    <n v="0"/>
    <x v="0"/>
    <s v="97.5"/>
    <x v="1"/>
    <n v="285"/>
    <n v="285"/>
    <n v="1"/>
    <x v="1"/>
    <s v="si"/>
  </r>
  <r>
    <x v="4"/>
    <s v="male"/>
    <s v="yes"/>
    <n v="70"/>
    <n v="0"/>
    <x v="0"/>
    <s v="102"/>
    <n v="0"/>
    <x v="0"/>
    <s v="61"/>
    <x v="1"/>
    <n v="242"/>
    <n v="242"/>
    <n v="1"/>
    <x v="1"/>
    <s v="si"/>
  </r>
  <r>
    <x v="17"/>
    <s v="female"/>
    <s v="yes"/>
    <n v="55"/>
    <n v="0"/>
    <x v="0"/>
    <n v="113.5"/>
    <n v="0"/>
    <x v="0"/>
    <s v="61"/>
    <x v="1"/>
    <n v="189"/>
    <n v="189"/>
    <n v="0"/>
    <x v="1"/>
    <s v="no"/>
  </r>
  <r>
    <x v="19"/>
    <s v="female"/>
    <s v="yes"/>
    <n v="68"/>
    <n v="0"/>
    <x v="0"/>
    <s v="98"/>
    <n v="0"/>
    <x v="0"/>
    <s v="66"/>
    <x v="1"/>
    <n v="160"/>
    <n v="160"/>
    <n v="0"/>
    <x v="1"/>
    <s v="no"/>
  </r>
  <r>
    <x v="8"/>
    <s v="female"/>
    <s v="yes"/>
    <n v="71"/>
    <n v="0"/>
    <x v="0"/>
    <n v="107.5"/>
    <n v="0"/>
    <x v="0"/>
    <s v="70"/>
    <x v="1"/>
    <n v="240"/>
    <n v="240"/>
    <n v="1"/>
    <x v="1"/>
    <s v="si"/>
  </r>
  <r>
    <x v="7"/>
    <s v="female"/>
    <s v="yes"/>
    <n v="107"/>
    <n v="1"/>
    <x v="1"/>
    <s v="108"/>
    <n v="0"/>
    <x v="0"/>
    <s v="70"/>
    <x v="1"/>
    <n v="185"/>
    <n v="185"/>
    <n v="0"/>
    <x v="1"/>
    <s v="no"/>
  </r>
  <r>
    <x v="7"/>
    <s v="female"/>
    <s v="yes"/>
    <n v="80"/>
    <n v="0"/>
    <x v="0"/>
    <s v="120"/>
    <n v="0"/>
    <x v="0"/>
    <s v="74"/>
    <x v="1"/>
    <n v="186"/>
    <n v="186"/>
    <n v="0"/>
    <x v="1"/>
    <s v="no"/>
  </r>
  <r>
    <x v="9"/>
    <s v="female"/>
    <s v="yes"/>
    <n v="85"/>
    <n v="0"/>
    <x v="0"/>
    <s v="112"/>
    <n v="0"/>
    <x v="0"/>
    <s v="74"/>
    <x v="1"/>
    <n v="225"/>
    <n v="225"/>
    <n v="1"/>
    <x v="1"/>
    <s v="si"/>
  </r>
  <r>
    <x v="17"/>
    <s v="female"/>
    <s v="yes"/>
    <n v="75"/>
    <n v="0"/>
    <x v="0"/>
    <s v="122"/>
    <n v="0"/>
    <x v="0"/>
    <s v="78"/>
    <x v="1"/>
    <n v="237"/>
    <n v="237"/>
    <n v="1"/>
    <x v="1"/>
    <s v="si"/>
  </r>
  <r>
    <x v="12"/>
    <s v="female"/>
    <s v="yes"/>
    <n v="62"/>
    <n v="0"/>
    <x v="0"/>
    <s v="130"/>
    <n v="0"/>
    <x v="0"/>
    <s v="82"/>
    <x v="1"/>
    <n v="241"/>
    <n v="241"/>
    <n v="1"/>
    <x v="1"/>
    <s v="si"/>
  </r>
  <r>
    <x v="18"/>
    <s v="female"/>
    <s v="yes"/>
    <n v="87"/>
    <n v="0"/>
    <x v="0"/>
    <n v="124.5"/>
    <n v="0"/>
    <x v="0"/>
    <s v="82"/>
    <x v="1"/>
    <n v="217"/>
    <n v="217"/>
    <n v="1"/>
    <x v="1"/>
    <s v="si"/>
  </r>
  <r>
    <x v="5"/>
    <s v="female"/>
    <s v="yes"/>
    <n v="80"/>
    <n v="0"/>
    <x v="0"/>
    <n v="145.5"/>
    <n v="1"/>
    <x v="1"/>
    <s v="82"/>
    <x v="1"/>
    <n v="270"/>
    <n v="270"/>
    <n v="1"/>
    <x v="1"/>
    <s v="si"/>
  </r>
  <r>
    <x v="30"/>
    <s v="female"/>
    <s v="yes"/>
    <n v="70"/>
    <n v="0"/>
    <x v="0"/>
    <s v="141"/>
    <n v="1"/>
    <x v="1"/>
    <s v="86"/>
    <x v="1"/>
    <n v="259"/>
    <n v="259"/>
    <n v="1"/>
    <x v="1"/>
    <s v="si"/>
  </r>
  <r>
    <x v="0"/>
    <s v="female"/>
    <s v="yes"/>
    <n v="75"/>
    <n v="0"/>
    <x v="0"/>
    <s v="136"/>
    <n v="0"/>
    <x v="0"/>
    <s v="86"/>
    <x v="1"/>
    <n v="262"/>
    <n v="262"/>
    <n v="1"/>
    <x v="1"/>
    <s v="si"/>
  </r>
  <r>
    <x v="5"/>
    <s v="female"/>
    <s v="yes"/>
    <n v="96"/>
    <n v="0"/>
    <x v="0"/>
    <s v="129"/>
    <n v="0"/>
    <x v="0"/>
    <s v="86"/>
    <x v="1"/>
    <n v="256"/>
    <n v="256"/>
    <n v="1"/>
    <x v="1"/>
    <s v="si"/>
  </r>
  <r>
    <x v="4"/>
    <s v="female"/>
    <s v="yes"/>
    <n v="68"/>
    <n v="0"/>
    <x v="0"/>
    <n v="126.5"/>
    <n v="0"/>
    <x v="0"/>
    <s v="90"/>
    <x v="1"/>
    <n v="229"/>
    <n v="229"/>
    <n v="1"/>
    <x v="1"/>
    <s v="si"/>
  </r>
  <r>
    <x v="14"/>
    <s v="male"/>
    <s v="yes"/>
    <n v="63"/>
    <n v="0"/>
    <x v="0"/>
    <s v="147"/>
    <n v="1"/>
    <x v="1"/>
    <s v="94"/>
    <x v="1"/>
    <n v="280"/>
    <n v="280"/>
    <n v="1"/>
    <x v="1"/>
    <s v="si"/>
  </r>
  <r>
    <x v="9"/>
    <s v="male"/>
    <s v="yes"/>
    <n v="85"/>
    <n v="0"/>
    <x v="0"/>
    <s v="148"/>
    <n v="1"/>
    <x v="1"/>
    <s v="94"/>
    <x v="1"/>
    <n v="250"/>
    <n v="250"/>
    <n v="1"/>
    <x v="1"/>
    <s v="si"/>
  </r>
  <r>
    <x v="10"/>
    <s v="female"/>
    <s v="yes"/>
    <n v="75"/>
    <n v="0"/>
    <x v="0"/>
    <s v="164"/>
    <n v="1"/>
    <x v="1"/>
    <s v="102"/>
    <x v="1"/>
    <n v="297"/>
    <n v="297"/>
    <n v="1"/>
    <x v="1"/>
    <s v="si"/>
  </r>
  <r>
    <x v="23"/>
    <s v="male"/>
    <s v="yes"/>
    <n v="85"/>
    <n v="0"/>
    <x v="0"/>
    <s v="173"/>
    <n v="1"/>
    <x v="1"/>
    <s v="106"/>
    <x v="1"/>
    <n v="232"/>
    <n v="232"/>
    <n v="1"/>
    <x v="1"/>
    <s v="si"/>
  </r>
  <r>
    <x v="22"/>
    <s v="male"/>
    <s v="yes"/>
    <n v="76"/>
    <n v="0"/>
    <x v="0"/>
    <n v="118.5"/>
    <n v="0"/>
    <x v="0"/>
    <s v="82.5"/>
    <x v="1"/>
    <n v="211"/>
    <n v="211"/>
    <n v="1"/>
    <x v="1"/>
    <s v="si"/>
  </r>
  <r>
    <x v="27"/>
    <s v="female"/>
    <s v="yes"/>
    <n v="56"/>
    <n v="0"/>
    <x v="0"/>
    <s v="142"/>
    <n v="1"/>
    <x v="1"/>
    <s v="82.5"/>
    <x v="1"/>
    <n v="220"/>
    <n v="220"/>
    <n v="1"/>
    <x v="1"/>
    <s v="si"/>
  </r>
  <r>
    <x v="11"/>
    <s v="female"/>
    <s v="yes"/>
    <n v="88"/>
    <n v="0"/>
    <x v="0"/>
    <s v="101"/>
    <n v="0"/>
    <x v="0"/>
    <s v="67"/>
    <x v="1"/>
    <n v="197"/>
    <n v="197"/>
    <n v="0"/>
    <x v="1"/>
    <s v="no"/>
  </r>
  <r>
    <x v="7"/>
    <s v="female"/>
    <s v="yes"/>
    <n v="73"/>
    <n v="0"/>
    <x v="0"/>
    <s v="110"/>
    <n v="0"/>
    <x v="0"/>
    <s v="71"/>
    <x v="1"/>
    <n v="240"/>
    <n v="240"/>
    <n v="1"/>
    <x v="1"/>
    <s v="si"/>
  </r>
  <r>
    <x v="7"/>
    <s v="female"/>
    <s v="yes"/>
    <n v="85"/>
    <n v="0"/>
    <x v="0"/>
    <s v="137"/>
    <n v="0"/>
    <x v="0"/>
    <s v="79"/>
    <x v="1"/>
    <n v="248"/>
    <n v="248"/>
    <n v="1"/>
    <x v="1"/>
    <s v="si"/>
  </r>
  <r>
    <x v="13"/>
    <s v="female"/>
    <s v="yes"/>
    <n v="95"/>
    <n v="0"/>
    <x v="0"/>
    <s v="135"/>
    <n v="0"/>
    <x v="0"/>
    <s v="83"/>
    <x v="1"/>
    <n v="236"/>
    <n v="236"/>
    <n v="1"/>
    <x v="1"/>
    <s v="si"/>
  </r>
  <r>
    <x v="4"/>
    <s v="female"/>
    <s v="yes"/>
    <n v="68"/>
    <n v="0"/>
    <x v="0"/>
    <s v="142"/>
    <n v="1"/>
    <x v="1"/>
    <s v="83"/>
    <x v="1"/>
    <n v="289"/>
    <n v="289"/>
    <n v="1"/>
    <x v="1"/>
    <s v="si"/>
  </r>
  <r>
    <x v="6"/>
    <s v="male"/>
    <s v="yes"/>
    <n v="86"/>
    <n v="0"/>
    <x v="0"/>
    <n v="134.5"/>
    <n v="0"/>
    <x v="0"/>
    <s v="91"/>
    <x v="1"/>
    <n v="165"/>
    <n v="165"/>
    <n v="0"/>
    <x v="1"/>
    <s v="no"/>
  </r>
  <r>
    <x v="11"/>
    <s v="male"/>
    <s v="yes"/>
    <n v="68"/>
    <n v="0"/>
    <x v="0"/>
    <s v="130"/>
    <n v="0"/>
    <x v="0"/>
    <s v="95"/>
    <x v="1"/>
    <n v="259"/>
    <n v="259"/>
    <n v="1"/>
    <x v="1"/>
    <s v="si"/>
  </r>
  <r>
    <x v="16"/>
    <s v="female"/>
    <s v="yes"/>
    <n v="80"/>
    <n v="0"/>
    <x v="0"/>
    <s v="165"/>
    <n v="1"/>
    <x v="1"/>
    <s v="95"/>
    <x v="1"/>
    <n v="322"/>
    <n v="322"/>
    <n v="1"/>
    <x v="1"/>
    <s v="si"/>
  </r>
  <r>
    <x v="13"/>
    <s v="male"/>
    <s v="yes"/>
    <n v="62"/>
    <n v="0"/>
    <x v="0"/>
    <s v="116"/>
    <n v="0"/>
    <x v="0"/>
    <s v="79.5"/>
    <x v="1"/>
    <n v="234"/>
    <n v="234"/>
    <n v="1"/>
    <x v="1"/>
    <s v="si"/>
  </r>
  <r>
    <x v="24"/>
    <s v="male"/>
    <s v="yes"/>
    <n v="58"/>
    <n v="0"/>
    <x v="0"/>
    <s v="113"/>
    <n v="0"/>
    <x v="0"/>
    <s v="62"/>
    <x v="2"/>
    <n v="144"/>
    <n v="144"/>
    <n v="0"/>
    <x v="2"/>
    <s v="no"/>
  </r>
  <r>
    <x v="17"/>
    <s v="female"/>
    <s v="yes"/>
    <n v="80"/>
    <n v="0"/>
    <x v="0"/>
    <s v="99"/>
    <n v="0"/>
    <x v="0"/>
    <s v="62"/>
    <x v="2"/>
    <n v="159"/>
    <n v="159"/>
    <n v="0"/>
    <x v="2"/>
    <s v="no"/>
  </r>
  <r>
    <x v="1"/>
    <s v="female"/>
    <s v="yes"/>
    <n v="70"/>
    <n v="0"/>
    <x v="0"/>
    <s v="111"/>
    <n v="0"/>
    <x v="0"/>
    <s v="72"/>
    <x v="2"/>
    <n v="258"/>
    <n v="258"/>
    <n v="1"/>
    <x v="2"/>
    <s v="si"/>
  </r>
  <r>
    <x v="3"/>
    <s v="female"/>
    <s v="yes"/>
    <n v="90"/>
    <n v="0"/>
    <x v="0"/>
    <s v="124"/>
    <n v="0"/>
    <x v="0"/>
    <s v="80"/>
    <x v="2"/>
    <n v="230"/>
    <n v="230"/>
    <n v="1"/>
    <x v="2"/>
    <s v="si"/>
  </r>
  <r>
    <x v="2"/>
    <s v="female"/>
    <s v="yes"/>
    <n v="75"/>
    <n v="0"/>
    <x v="0"/>
    <s v="146"/>
    <n v="1"/>
    <x v="1"/>
    <s v="92"/>
    <x v="2"/>
    <n v="271"/>
    <n v="271"/>
    <n v="1"/>
    <x v="2"/>
    <s v="si"/>
  </r>
  <r>
    <x v="5"/>
    <s v="female"/>
    <s v="yes"/>
    <n v="100"/>
    <n v="1"/>
    <x v="1"/>
    <s v="113"/>
    <n v="0"/>
    <x v="0"/>
    <s v="77"/>
    <x v="2"/>
    <n v="213"/>
    <n v="213"/>
    <n v="1"/>
    <x v="2"/>
    <s v="si"/>
  </r>
  <r>
    <x v="7"/>
    <s v="male"/>
    <s v="yes"/>
    <n v="75"/>
    <n v="0"/>
    <x v="0"/>
    <n v="143.5"/>
    <n v="1"/>
    <x v="1"/>
    <s v="81"/>
    <x v="2"/>
    <n v="255"/>
    <n v="255"/>
    <n v="1"/>
    <x v="2"/>
    <s v="si"/>
  </r>
  <r>
    <x v="22"/>
    <s v="male"/>
    <s v="yes"/>
    <n v="90"/>
    <n v="0"/>
    <x v="0"/>
    <s v="122"/>
    <n v="0"/>
    <x v="0"/>
    <s v="81"/>
    <x v="2"/>
    <n v="246"/>
    <n v="246"/>
    <n v="1"/>
    <x v="2"/>
    <s v="si"/>
  </r>
  <r>
    <x v="27"/>
    <s v="female"/>
    <s v="yes"/>
    <n v="75"/>
    <n v="0"/>
    <x v="0"/>
    <s v="127"/>
    <n v="0"/>
    <x v="0"/>
    <s v="81"/>
    <x v="2"/>
    <n v="261"/>
    <n v="261"/>
    <n v="1"/>
    <x v="2"/>
    <s v="si"/>
  </r>
  <r>
    <x v="32"/>
    <s v="male"/>
    <s v="yes"/>
    <n v="88"/>
    <n v="0"/>
    <x v="0"/>
    <s v="121"/>
    <n v="0"/>
    <x v="0"/>
    <s v="85"/>
    <x v="2"/>
    <n v="238"/>
    <n v="238"/>
    <n v="1"/>
    <x v="2"/>
    <s v="si"/>
  </r>
  <r>
    <x v="15"/>
    <s v="female"/>
    <s v="yes"/>
    <n v="68"/>
    <n v="0"/>
    <x v="0"/>
    <s v="98"/>
    <n v="0"/>
    <x v="0"/>
    <s v="53"/>
    <x v="2"/>
    <n v="172"/>
    <n v="172"/>
    <n v="0"/>
    <x v="2"/>
    <s v="no"/>
  </r>
  <r>
    <x v="34"/>
    <s v="female"/>
    <s v="yes"/>
    <n v="76"/>
    <n v="0"/>
    <x v="0"/>
    <s v="110"/>
    <n v="0"/>
    <x v="0"/>
    <s v="70"/>
    <x v="2"/>
    <n v="232"/>
    <n v="232"/>
    <n v="1"/>
    <x v="2"/>
    <s v="si"/>
  </r>
  <r>
    <x v="0"/>
    <s v="female"/>
    <s v="yes"/>
    <n v="63"/>
    <n v="0"/>
    <x v="0"/>
    <s v="144"/>
    <n v="1"/>
    <x v="1"/>
    <s v="82"/>
    <x v="2"/>
    <n v="213"/>
    <n v="213"/>
    <n v="1"/>
    <x v="2"/>
    <s v="si"/>
  </r>
  <r>
    <x v="1"/>
    <s v="female"/>
    <s v="yes"/>
    <n v="75"/>
    <n v="0"/>
    <x v="0"/>
    <s v="125"/>
    <n v="0"/>
    <x v="0"/>
    <s v="82"/>
    <x v="2"/>
    <n v="291"/>
    <n v="291"/>
    <n v="1"/>
    <x v="2"/>
    <s v="si"/>
  </r>
  <r>
    <x v="34"/>
    <s v="female"/>
    <s v="yes"/>
    <n v="72"/>
    <n v="0"/>
    <x v="0"/>
    <s v="133"/>
    <n v="0"/>
    <x v="0"/>
    <s v="86"/>
    <x v="2"/>
    <n v="232"/>
    <n v="232"/>
    <n v="1"/>
    <x v="2"/>
    <s v="si"/>
  </r>
  <r>
    <x v="20"/>
    <s v="female"/>
    <s v="yes"/>
    <n v="90"/>
    <n v="0"/>
    <x v="0"/>
    <s v="177"/>
    <n v="1"/>
    <x v="1"/>
    <s v="110"/>
    <x v="2"/>
    <n v="230"/>
    <n v="230"/>
    <n v="1"/>
    <x v="2"/>
    <s v="si"/>
  </r>
  <r>
    <x v="7"/>
    <s v="male"/>
    <s v="yes"/>
    <n v="65"/>
    <n v="0"/>
    <x v="0"/>
    <s v="115"/>
    <n v="0"/>
    <x v="0"/>
    <s v="83"/>
    <x v="2"/>
    <n v="262"/>
    <n v="262"/>
    <n v="1"/>
    <x v="2"/>
    <s v="si"/>
  </r>
  <r>
    <x v="17"/>
    <s v="female"/>
    <s v="yes"/>
    <n v="65"/>
    <n v="0"/>
    <x v="0"/>
    <s v="110"/>
    <n v="0"/>
    <x v="0"/>
    <s v="60"/>
    <x v="3"/>
    <n v="140"/>
    <n v="140"/>
    <n v="0"/>
    <x v="3"/>
    <s v="no"/>
  </r>
  <r>
    <x v="32"/>
    <s v="female"/>
    <s v="yes"/>
    <n v="60"/>
    <n v="0"/>
    <x v="0"/>
    <n v="112.5"/>
    <n v="0"/>
    <x v="0"/>
    <s v="60"/>
    <x v="3"/>
    <n v="271"/>
    <n v="271"/>
    <n v="1"/>
    <x v="3"/>
    <s v="si"/>
  </r>
  <r>
    <x v="32"/>
    <s v="male"/>
    <s v="yes"/>
    <n v="65"/>
    <n v="0"/>
    <x v="0"/>
    <s v="105"/>
    <n v="0"/>
    <x v="0"/>
    <s v="68"/>
    <x v="3"/>
    <n v="200"/>
    <n v="200"/>
    <n v="1"/>
    <x v="3"/>
    <s v="si"/>
  </r>
  <r>
    <x v="16"/>
    <s v="male"/>
    <s v="yes"/>
    <n v="60"/>
    <n v="0"/>
    <x v="0"/>
    <s v="122"/>
    <n v="0"/>
    <x v="0"/>
    <s v="68"/>
    <x v="3"/>
    <n v="194"/>
    <n v="194"/>
    <n v="0"/>
    <x v="3"/>
    <s v="no"/>
  </r>
  <r>
    <x v="14"/>
    <s v="female"/>
    <s v="yes"/>
    <n v="65"/>
    <n v="0"/>
    <x v="0"/>
    <s v="114"/>
    <n v="0"/>
    <x v="0"/>
    <s v="72"/>
    <x v="3"/>
    <n v="266"/>
    <n v="266"/>
    <n v="1"/>
    <x v="3"/>
    <s v="si"/>
  </r>
  <r>
    <x v="34"/>
    <s v="female"/>
    <s v="yes"/>
    <n v="75"/>
    <n v="0"/>
    <x v="0"/>
    <n v="133.5"/>
    <n v="0"/>
    <x v="0"/>
    <s v="76"/>
    <x v="3"/>
    <n v="231"/>
    <n v="231"/>
    <n v="1"/>
    <x v="3"/>
    <s v="si"/>
  </r>
  <r>
    <x v="1"/>
    <s v="female"/>
    <s v="yes"/>
    <n v="74"/>
    <n v="0"/>
    <x v="0"/>
    <n v="118.5"/>
    <n v="0"/>
    <x v="0"/>
    <s v="76"/>
    <x v="3"/>
    <n v="152"/>
    <n v="152"/>
    <n v="0"/>
    <x v="3"/>
    <s v="no"/>
  </r>
  <r>
    <x v="4"/>
    <s v="female"/>
    <s v="yes"/>
    <n v="83"/>
    <n v="0"/>
    <x v="0"/>
    <n v="126.5"/>
    <n v="0"/>
    <x v="0"/>
    <s v="80"/>
    <x v="3"/>
    <n v="235"/>
    <n v="235"/>
    <n v="1"/>
    <x v="3"/>
    <s v="si"/>
  </r>
  <r>
    <x v="29"/>
    <s v="male"/>
    <s v="yes"/>
    <n v="78"/>
    <n v="0"/>
    <x v="0"/>
    <s v="117"/>
    <n v="0"/>
    <x v="0"/>
    <s v="80"/>
    <x v="3"/>
    <n v="234"/>
    <n v="234"/>
    <n v="1"/>
    <x v="3"/>
    <s v="si"/>
  </r>
  <r>
    <x v="20"/>
    <s v="female"/>
    <s v="yes"/>
    <n v="103"/>
    <n v="1"/>
    <x v="1"/>
    <s v="135"/>
    <n v="0"/>
    <x v="0"/>
    <s v="80"/>
    <x v="3"/>
    <n v="315"/>
    <n v="315"/>
    <n v="1"/>
    <x v="3"/>
    <s v="si"/>
  </r>
  <r>
    <x v="17"/>
    <s v="female"/>
    <s v="yes"/>
    <n v="75"/>
    <n v="0"/>
    <x v="0"/>
    <s v="130"/>
    <n v="0"/>
    <x v="0"/>
    <s v="80"/>
    <x v="3"/>
    <n v="226"/>
    <n v="226"/>
    <n v="1"/>
    <x v="3"/>
    <s v="si"/>
  </r>
  <r>
    <x v="31"/>
    <s v="male"/>
    <s v="yes"/>
    <n v="75"/>
    <n v="0"/>
    <x v="0"/>
    <s v="165"/>
    <n v="1"/>
    <x v="1"/>
    <s v="80"/>
    <x v="3"/>
    <n v="256"/>
    <n v="256"/>
    <n v="1"/>
    <x v="3"/>
    <s v="si"/>
  </r>
  <r>
    <x v="1"/>
    <s v="female"/>
    <s v="yes"/>
    <n v="90"/>
    <n v="0"/>
    <x v="0"/>
    <s v="130"/>
    <n v="0"/>
    <x v="0"/>
    <s v="80"/>
    <x v="3"/>
    <n v="250"/>
    <n v="250"/>
    <n v="1"/>
    <x v="3"/>
    <s v="si"/>
  </r>
  <r>
    <x v="17"/>
    <s v="female"/>
    <s v="yes"/>
    <n v="72"/>
    <n v="0"/>
    <x v="0"/>
    <s v="125"/>
    <n v="0"/>
    <x v="0"/>
    <s v="80"/>
    <x v="3"/>
    <n v="232"/>
    <n v="232"/>
    <n v="1"/>
    <x v="3"/>
    <s v="si"/>
  </r>
  <r>
    <x v="15"/>
    <s v="female"/>
    <s v="yes"/>
    <n v="90"/>
    <n v="0"/>
    <x v="0"/>
    <s v="126"/>
    <n v="0"/>
    <x v="0"/>
    <s v="80"/>
    <x v="3"/>
    <n v="177"/>
    <n v="177"/>
    <n v="0"/>
    <x v="3"/>
    <s v="no"/>
  </r>
  <r>
    <x v="10"/>
    <s v="male"/>
    <s v="yes"/>
    <n v="90"/>
    <n v="0"/>
    <x v="0"/>
    <s v="120"/>
    <n v="0"/>
    <x v="0"/>
    <s v="80"/>
    <x v="3"/>
    <n v="218"/>
    <n v="218"/>
    <n v="1"/>
    <x v="3"/>
    <s v="si"/>
  </r>
  <r>
    <x v="34"/>
    <s v="male"/>
    <s v="yes"/>
    <n v="75"/>
    <n v="0"/>
    <x v="0"/>
    <s v="120"/>
    <n v="0"/>
    <x v="0"/>
    <s v="80"/>
    <x v="3"/>
    <n v="198"/>
    <n v="198"/>
    <n v="0"/>
    <x v="3"/>
    <s v="no"/>
  </r>
  <r>
    <x v="25"/>
    <s v="male"/>
    <s v="yes"/>
    <n v="80"/>
    <n v="0"/>
    <x v="0"/>
    <s v="111"/>
    <n v="0"/>
    <x v="0"/>
    <s v="84"/>
    <x v="3"/>
    <n v="282"/>
    <n v="282"/>
    <n v="1"/>
    <x v="3"/>
    <s v="si"/>
  </r>
  <r>
    <x v="2"/>
    <s v="male"/>
    <s v="yes"/>
    <n v="63"/>
    <n v="0"/>
    <x v="0"/>
    <n v="136.5"/>
    <n v="0"/>
    <x v="0"/>
    <s v="84"/>
    <x v="3"/>
    <n v="187"/>
    <n v="187"/>
    <n v="0"/>
    <x v="3"/>
    <s v="no"/>
  </r>
  <r>
    <x v="14"/>
    <s v="female"/>
    <s v="yes"/>
    <n v="65"/>
    <n v="0"/>
    <x v="0"/>
    <s v="150"/>
    <n v="1"/>
    <x v="1"/>
    <s v="84"/>
    <x v="3"/>
    <n v="265"/>
    <n v="265"/>
    <n v="1"/>
    <x v="3"/>
    <s v="si"/>
  </r>
  <r>
    <x v="33"/>
    <s v="male"/>
    <s v="yes"/>
    <n v="66"/>
    <n v="0"/>
    <x v="0"/>
    <s v="159"/>
    <n v="1"/>
    <x v="1"/>
    <s v="92"/>
    <x v="3"/>
    <n v="199"/>
    <n v="199"/>
    <n v="0"/>
    <x v="3"/>
    <s v="no"/>
  </r>
  <r>
    <x v="12"/>
    <s v="female"/>
    <s v="yes"/>
    <n v="75"/>
    <n v="0"/>
    <x v="0"/>
    <s v="118"/>
    <n v="0"/>
    <x v="0"/>
    <s v="92"/>
    <x v="3"/>
    <n v="193"/>
    <n v="193"/>
    <n v="0"/>
    <x v="3"/>
    <s v="no"/>
  </r>
  <r>
    <x v="7"/>
    <s v="male"/>
    <s v="yes"/>
    <n v="75"/>
    <n v="0"/>
    <x v="0"/>
    <s v="141"/>
    <n v="1"/>
    <x v="1"/>
    <s v="92"/>
    <x v="3"/>
    <n v="246"/>
    <n v="246"/>
    <n v="1"/>
    <x v="3"/>
    <s v="si"/>
  </r>
  <r>
    <x v="27"/>
    <s v="female"/>
    <s v="yes"/>
    <n v="77"/>
    <n v="0"/>
    <x v="0"/>
    <s v="161"/>
    <n v="1"/>
    <x v="1"/>
    <s v="96"/>
    <x v="3"/>
    <n v="398"/>
    <n v="398"/>
    <n v="1"/>
    <x v="3"/>
    <s v="si"/>
  </r>
  <r>
    <x v="14"/>
    <s v="female"/>
    <s v="yes"/>
    <n v="80"/>
    <n v="0"/>
    <x v="0"/>
    <s v="145"/>
    <n v="1"/>
    <x v="1"/>
    <s v="100"/>
    <x v="3"/>
    <n v="285"/>
    <n v="285"/>
    <n v="1"/>
    <x v="3"/>
    <s v="si"/>
  </r>
  <r>
    <x v="23"/>
    <s v="male"/>
    <s v="yes"/>
    <n v="108"/>
    <n v="1"/>
    <x v="1"/>
    <n v="168.5"/>
    <n v="1"/>
    <x v="1"/>
    <s v="108"/>
    <x v="3"/>
    <n v="267"/>
    <n v="267"/>
    <n v="1"/>
    <x v="3"/>
    <s v="si"/>
  </r>
  <r>
    <x v="4"/>
    <s v="male"/>
    <s v="yes"/>
    <n v="72"/>
    <n v="0"/>
    <x v="0"/>
    <n v="177.5"/>
    <n v="1"/>
    <x v="1"/>
    <s v="120"/>
    <x v="3"/>
    <n v="225"/>
    <n v="225"/>
    <n v="1"/>
    <x v="3"/>
    <s v="si"/>
  </r>
  <r>
    <x v="24"/>
    <s v="female"/>
    <s v="yes"/>
    <n v="85"/>
    <n v="0"/>
    <x v="0"/>
    <n v="137.5"/>
    <n v="0"/>
    <x v="0"/>
    <s v="72.5"/>
    <x v="3"/>
    <n v="270"/>
    <n v="270"/>
    <n v="1"/>
    <x v="3"/>
    <s v="si"/>
  </r>
  <r>
    <x v="23"/>
    <s v="female"/>
    <s v="yes"/>
    <n v="75"/>
    <n v="0"/>
    <x v="0"/>
    <s v="130"/>
    <n v="0"/>
    <x v="0"/>
    <s v="72.5"/>
    <x v="3"/>
    <n v="270"/>
    <n v="270"/>
    <n v="1"/>
    <x v="3"/>
    <s v="si"/>
  </r>
  <r>
    <x v="8"/>
    <s v="male"/>
    <s v="yes"/>
    <n v="60"/>
    <n v="0"/>
    <x v="0"/>
    <n v="112.5"/>
    <n v="0"/>
    <x v="0"/>
    <s v="72.5"/>
    <x v="3"/>
    <n v="246"/>
    <n v="246"/>
    <n v="1"/>
    <x v="3"/>
    <s v="si"/>
  </r>
  <r>
    <x v="28"/>
    <s v="female"/>
    <s v="yes"/>
    <n v="60"/>
    <n v="0"/>
    <x v="0"/>
    <n v="156.5"/>
    <n v="1"/>
    <x v="1"/>
    <s v="92.5"/>
    <x v="3"/>
    <n v="267"/>
    <n v="267"/>
    <n v="1"/>
    <x v="3"/>
    <s v="si"/>
  </r>
  <r>
    <x v="30"/>
    <s v="female"/>
    <s v="yes"/>
    <n v="66"/>
    <n v="0"/>
    <x v="0"/>
    <s v="205"/>
    <n v="1"/>
    <x v="1"/>
    <s v="92.5"/>
    <x v="3"/>
    <n v="216"/>
    <n v="216"/>
    <n v="1"/>
    <x v="3"/>
    <s v="si"/>
  </r>
  <r>
    <x v="13"/>
    <s v="female"/>
    <s v="yes"/>
    <n v="58"/>
    <n v="0"/>
    <x v="0"/>
    <s v="105"/>
    <n v="0"/>
    <x v="0"/>
    <s v="65"/>
    <x v="3"/>
    <n v="188"/>
    <n v="188"/>
    <n v="0"/>
    <x v="3"/>
    <s v="no"/>
  </r>
  <r>
    <x v="2"/>
    <s v="female"/>
    <s v="yes"/>
    <n v="74"/>
    <n v="0"/>
    <x v="0"/>
    <s v="123"/>
    <n v="0"/>
    <x v="0"/>
    <s v="69"/>
    <x v="3"/>
    <n v="242"/>
    <n v="242"/>
    <n v="1"/>
    <x v="3"/>
    <s v="si"/>
  </r>
  <r>
    <x v="17"/>
    <s v="female"/>
    <s v="yes"/>
    <n v="72"/>
    <n v="0"/>
    <x v="0"/>
    <s v="119"/>
    <n v="0"/>
    <x v="0"/>
    <s v="73"/>
    <x v="3"/>
    <n v="223"/>
    <n v="223"/>
    <n v="1"/>
    <x v="3"/>
    <s v="si"/>
  </r>
  <r>
    <x v="9"/>
    <s v="female"/>
    <s v="yes"/>
    <n v="80"/>
    <n v="0"/>
    <x v="0"/>
    <s v="114"/>
    <n v="0"/>
    <x v="0"/>
    <s v="77"/>
    <x v="3"/>
    <n v="186"/>
    <n v="186"/>
    <n v="0"/>
    <x v="3"/>
    <s v="no"/>
  </r>
  <r>
    <x v="13"/>
    <s v="male"/>
    <s v="yes"/>
    <n v="50"/>
    <n v="0"/>
    <x v="0"/>
    <s v="117"/>
    <n v="0"/>
    <x v="0"/>
    <s v="77"/>
    <x v="3"/>
    <n v="165"/>
    <n v="165"/>
    <n v="0"/>
    <x v="3"/>
    <s v="no"/>
  </r>
  <r>
    <x v="29"/>
    <s v="female"/>
    <s v="yes"/>
    <n v="59"/>
    <n v="0"/>
    <x v="0"/>
    <s v="123"/>
    <n v="0"/>
    <x v="0"/>
    <s v="77"/>
    <x v="3"/>
    <n v="286"/>
    <n v="286"/>
    <n v="1"/>
    <x v="3"/>
    <s v="si"/>
  </r>
  <r>
    <x v="3"/>
    <s v="female"/>
    <s v="yes"/>
    <n v="80"/>
    <n v="0"/>
    <x v="0"/>
    <s v="129"/>
    <n v="0"/>
    <x v="0"/>
    <s v="81"/>
    <x v="3"/>
    <n v="220"/>
    <n v="220"/>
    <n v="1"/>
    <x v="3"/>
    <s v="si"/>
  </r>
  <r>
    <x v="29"/>
    <s v="female"/>
    <s v="yes"/>
    <n v="76"/>
    <n v="0"/>
    <x v="0"/>
    <s v="137"/>
    <n v="0"/>
    <x v="0"/>
    <s v="85"/>
    <x v="3"/>
    <n v="298"/>
    <n v="298"/>
    <n v="1"/>
    <x v="3"/>
    <s v="si"/>
  </r>
  <r>
    <x v="1"/>
    <s v="male"/>
    <s v="yes"/>
    <n v="72"/>
    <n v="0"/>
    <x v="0"/>
    <s v="126"/>
    <n v="0"/>
    <x v="0"/>
    <s v="85"/>
    <x v="3"/>
    <m/>
    <s v="Desconocido"/>
    <n v="0"/>
    <x v="3"/>
    <s v="no"/>
  </r>
  <r>
    <x v="18"/>
    <s v="female"/>
    <s v="yes"/>
    <n v="90"/>
    <n v="0"/>
    <x v="0"/>
    <s v="150"/>
    <n v="1"/>
    <x v="1"/>
    <s v="89"/>
    <x v="3"/>
    <n v="288"/>
    <n v="288"/>
    <n v="1"/>
    <x v="3"/>
    <s v="si"/>
  </r>
  <r>
    <x v="23"/>
    <s v="female"/>
    <s v="yes"/>
    <n v="105"/>
    <n v="1"/>
    <x v="1"/>
    <s v="141"/>
    <n v="1"/>
    <x v="1"/>
    <s v="93"/>
    <x v="3"/>
    <n v="314"/>
    <n v="314"/>
    <n v="1"/>
    <x v="3"/>
    <s v="si"/>
  </r>
  <r>
    <x v="9"/>
    <s v="male"/>
    <s v="yes"/>
    <n v="72"/>
    <n v="0"/>
    <x v="0"/>
    <s v="140"/>
    <n v="1"/>
    <x v="1"/>
    <s v="97"/>
    <x v="3"/>
    <n v="230"/>
    <n v="230"/>
    <n v="1"/>
    <x v="3"/>
    <s v="si"/>
  </r>
  <r>
    <x v="0"/>
    <s v="male"/>
    <s v="yes"/>
    <n v="78"/>
    <n v="0"/>
    <x v="0"/>
    <s v="155"/>
    <n v="1"/>
    <x v="1"/>
    <s v="105"/>
    <x v="3"/>
    <n v="279"/>
    <n v="279"/>
    <n v="1"/>
    <x v="3"/>
    <s v="si"/>
  </r>
  <r>
    <x v="34"/>
    <s v="female"/>
    <s v="yes"/>
    <n v="65"/>
    <n v="0"/>
    <x v="0"/>
    <n v="122.5"/>
    <n v="0"/>
    <x v="0"/>
    <s v="77.5"/>
    <x v="3"/>
    <n v="155"/>
    <n v="155"/>
    <n v="0"/>
    <x v="3"/>
    <s v="no"/>
  </r>
  <r>
    <x v="1"/>
    <s v="female"/>
    <s v="yes"/>
    <n v="65"/>
    <n v="0"/>
    <x v="0"/>
    <n v="133.5"/>
    <n v="0"/>
    <x v="0"/>
    <s v="85.5"/>
    <x v="3"/>
    <n v="220"/>
    <n v="220"/>
    <n v="1"/>
    <x v="3"/>
    <s v="si"/>
  </r>
  <r>
    <x v="8"/>
    <s v="female"/>
    <s v="yes"/>
    <n v="68"/>
    <n v="0"/>
    <x v="0"/>
    <s v="103"/>
    <n v="0"/>
    <x v="0"/>
    <s v="61"/>
    <x v="3"/>
    <n v="222"/>
    <n v="222"/>
    <n v="1"/>
    <x v="3"/>
    <s v="si"/>
  </r>
  <r>
    <x v="6"/>
    <s v="female"/>
    <s v="yes"/>
    <n v="85"/>
    <n v="0"/>
    <x v="0"/>
    <s v="104"/>
    <n v="0"/>
    <x v="0"/>
    <s v="61"/>
    <x v="3"/>
    <n v="160"/>
    <n v="160"/>
    <n v="0"/>
    <x v="3"/>
    <s v="no"/>
  </r>
  <r>
    <x v="12"/>
    <s v="female"/>
    <s v="yes"/>
    <n v="75"/>
    <n v="0"/>
    <x v="0"/>
    <s v="112"/>
    <n v="0"/>
    <x v="0"/>
    <s v="70"/>
    <x v="3"/>
    <n v="237"/>
    <n v="237"/>
    <n v="1"/>
    <x v="3"/>
    <s v="si"/>
  </r>
  <r>
    <x v="19"/>
    <s v="female"/>
    <s v="yes"/>
    <n v="73"/>
    <n v="0"/>
    <x v="0"/>
    <s v="108"/>
    <n v="0"/>
    <x v="0"/>
    <s v="74"/>
    <x v="3"/>
    <n v="135"/>
    <n v="135"/>
    <n v="0"/>
    <x v="3"/>
    <s v="no"/>
  </r>
  <r>
    <x v="27"/>
    <s v="female"/>
    <s v="yes"/>
    <n v="78"/>
    <n v="0"/>
    <x v="0"/>
    <n v="111.5"/>
    <n v="0"/>
    <x v="0"/>
    <s v="74"/>
    <x v="3"/>
    <n v="246"/>
    <n v="246"/>
    <n v="1"/>
    <x v="3"/>
    <s v="si"/>
  </r>
  <r>
    <x v="17"/>
    <s v="male"/>
    <s v="yes"/>
    <n v="75"/>
    <n v="0"/>
    <x v="0"/>
    <s v="113"/>
    <n v="0"/>
    <x v="0"/>
    <s v="74"/>
    <x v="3"/>
    <n v="309"/>
    <n v="309"/>
    <n v="1"/>
    <x v="3"/>
    <s v="si"/>
  </r>
  <r>
    <x v="32"/>
    <s v="female"/>
    <s v="yes"/>
    <n v="69"/>
    <n v="0"/>
    <x v="0"/>
    <s v="158"/>
    <n v="1"/>
    <x v="1"/>
    <s v="74"/>
    <x v="3"/>
    <n v="238"/>
    <n v="238"/>
    <n v="1"/>
    <x v="3"/>
    <s v="si"/>
  </r>
  <r>
    <x v="23"/>
    <s v="male"/>
    <s v="yes"/>
    <n v="60"/>
    <n v="0"/>
    <x v="0"/>
    <s v="130"/>
    <n v="0"/>
    <x v="0"/>
    <s v="78"/>
    <x v="3"/>
    <n v="239"/>
    <n v="239"/>
    <n v="1"/>
    <x v="3"/>
    <s v="si"/>
  </r>
  <r>
    <x v="11"/>
    <s v="female"/>
    <s v="yes"/>
    <n v="70"/>
    <n v="0"/>
    <x v="0"/>
    <s v="132"/>
    <n v="0"/>
    <x v="0"/>
    <s v="78"/>
    <x v="3"/>
    <n v="249"/>
    <n v="249"/>
    <n v="1"/>
    <x v="3"/>
    <s v="si"/>
  </r>
  <r>
    <x v="34"/>
    <s v="female"/>
    <s v="yes"/>
    <n v="63"/>
    <n v="0"/>
    <x v="0"/>
    <s v="120"/>
    <n v="0"/>
    <x v="0"/>
    <s v="78"/>
    <x v="3"/>
    <n v="246"/>
    <n v="246"/>
    <n v="1"/>
    <x v="3"/>
    <s v="si"/>
  </r>
  <r>
    <x v="24"/>
    <s v="female"/>
    <s v="yes"/>
    <n v="85"/>
    <n v="0"/>
    <x v="0"/>
    <n v="157.5"/>
    <n v="1"/>
    <x v="1"/>
    <s v="78"/>
    <x v="3"/>
    <n v="326"/>
    <n v="326"/>
    <n v="1"/>
    <x v="3"/>
    <s v="si"/>
  </r>
  <r>
    <x v="7"/>
    <s v="female"/>
    <s v="yes"/>
    <n v="72"/>
    <n v="0"/>
    <x v="0"/>
    <s v="121"/>
    <n v="0"/>
    <x v="0"/>
    <s v="82"/>
    <x v="3"/>
    <n v="247"/>
    <n v="247"/>
    <n v="1"/>
    <x v="3"/>
    <s v="si"/>
  </r>
  <r>
    <x v="7"/>
    <s v="male"/>
    <s v="yes"/>
    <n v="60"/>
    <n v="0"/>
    <x v="0"/>
    <s v="130"/>
    <n v="0"/>
    <x v="0"/>
    <s v="82"/>
    <x v="3"/>
    <n v="219"/>
    <n v="219"/>
    <n v="1"/>
    <x v="3"/>
    <s v="si"/>
  </r>
  <r>
    <x v="28"/>
    <s v="female"/>
    <s v="yes"/>
    <n v="64"/>
    <n v="0"/>
    <x v="0"/>
    <s v="163"/>
    <n v="1"/>
    <x v="1"/>
    <s v="82"/>
    <x v="3"/>
    <n v="246"/>
    <n v="246"/>
    <n v="1"/>
    <x v="3"/>
    <s v="si"/>
  </r>
  <r>
    <x v="1"/>
    <s v="male"/>
    <s v="yes"/>
    <n v="60"/>
    <n v="0"/>
    <x v="0"/>
    <s v="128"/>
    <n v="0"/>
    <x v="0"/>
    <s v="82"/>
    <x v="3"/>
    <n v="280"/>
    <n v="280"/>
    <n v="1"/>
    <x v="3"/>
    <s v="si"/>
  </r>
  <r>
    <x v="11"/>
    <s v="female"/>
    <s v="yes"/>
    <n v="80"/>
    <n v="0"/>
    <x v="0"/>
    <s v="129"/>
    <n v="0"/>
    <x v="0"/>
    <s v="86"/>
    <x v="3"/>
    <n v="246"/>
    <n v="246"/>
    <n v="1"/>
    <x v="3"/>
    <s v="si"/>
  </r>
  <r>
    <x v="1"/>
    <s v="male"/>
    <s v="yes"/>
    <n v="76"/>
    <n v="0"/>
    <x v="0"/>
    <s v="145"/>
    <n v="1"/>
    <x v="1"/>
    <s v="90"/>
    <x v="3"/>
    <n v="218"/>
    <n v="218"/>
    <n v="1"/>
    <x v="3"/>
    <s v="si"/>
  </r>
  <r>
    <x v="14"/>
    <s v="female"/>
    <s v="yes"/>
    <n v="50"/>
    <n v="0"/>
    <x v="0"/>
    <s v="136"/>
    <n v="0"/>
    <x v="0"/>
    <s v="94"/>
    <x v="3"/>
    <n v="279"/>
    <n v="279"/>
    <n v="1"/>
    <x v="3"/>
    <s v="si"/>
  </r>
  <r>
    <x v="22"/>
    <s v="male"/>
    <s v="yes"/>
    <n v="75"/>
    <n v="0"/>
    <x v="0"/>
    <s v="134"/>
    <n v="0"/>
    <x v="0"/>
    <s v="98"/>
    <x v="3"/>
    <n v="199"/>
    <n v="199"/>
    <n v="0"/>
    <x v="3"/>
    <s v="no"/>
  </r>
  <r>
    <x v="30"/>
    <s v="male"/>
    <s v="yes"/>
    <n v="66"/>
    <n v="0"/>
    <x v="0"/>
    <s v="182"/>
    <n v="1"/>
    <x v="1"/>
    <s v="102"/>
    <x v="3"/>
    <n v="230"/>
    <n v="230"/>
    <n v="1"/>
    <x v="3"/>
    <s v="si"/>
  </r>
  <r>
    <x v="1"/>
    <s v="male"/>
    <s v="yes"/>
    <n v="58"/>
    <n v="0"/>
    <x v="0"/>
    <s v="144"/>
    <n v="1"/>
    <x v="1"/>
    <s v="110"/>
    <x v="3"/>
    <n v="215"/>
    <n v="215"/>
    <n v="1"/>
    <x v="3"/>
    <s v="si"/>
  </r>
  <r>
    <x v="22"/>
    <s v="female"/>
    <s v="yes"/>
    <n v="70"/>
    <n v="0"/>
    <x v="0"/>
    <s v="185"/>
    <n v="1"/>
    <x v="1"/>
    <s v="114"/>
    <x v="3"/>
    <n v="210"/>
    <n v="210"/>
    <n v="1"/>
    <x v="3"/>
    <s v="si"/>
  </r>
  <r>
    <x v="8"/>
    <s v="female"/>
    <s v="yes"/>
    <n v="80"/>
    <n v="0"/>
    <x v="0"/>
    <s v="197"/>
    <n v="1"/>
    <x v="1"/>
    <s v="118"/>
    <x v="3"/>
    <n v="323"/>
    <n v="323"/>
    <n v="1"/>
    <x v="3"/>
    <s v="si"/>
  </r>
  <r>
    <x v="25"/>
    <s v="female"/>
    <s v="yes"/>
    <n v="55"/>
    <n v="0"/>
    <x v="0"/>
    <s v="100"/>
    <n v="0"/>
    <x v="0"/>
    <s v="66.5"/>
    <x v="3"/>
    <n v="185"/>
    <n v="185"/>
    <n v="0"/>
    <x v="3"/>
    <s v="no"/>
  </r>
  <r>
    <x v="2"/>
    <s v="female"/>
    <s v="yes"/>
    <n v="85"/>
    <n v="0"/>
    <x v="0"/>
    <s v="155"/>
    <n v="1"/>
    <x v="1"/>
    <s v="82.5"/>
    <x v="3"/>
    <n v="290"/>
    <n v="290"/>
    <n v="1"/>
    <x v="3"/>
    <s v="si"/>
  </r>
  <r>
    <x v="8"/>
    <s v="male"/>
    <s v="yes"/>
    <n v="90"/>
    <n v="0"/>
    <x v="0"/>
    <s v="142"/>
    <n v="1"/>
    <x v="1"/>
    <s v="82.5"/>
    <x v="3"/>
    <n v="211"/>
    <n v="211"/>
    <n v="1"/>
    <x v="3"/>
    <s v="si"/>
  </r>
  <r>
    <x v="14"/>
    <s v="female"/>
    <s v="yes"/>
    <n v="76"/>
    <n v="0"/>
    <x v="0"/>
    <s v="131"/>
    <n v="0"/>
    <x v="0"/>
    <s v="86.5"/>
    <x v="3"/>
    <n v="289"/>
    <n v="289"/>
    <n v="1"/>
    <x v="3"/>
    <s v="si"/>
  </r>
  <r>
    <x v="11"/>
    <s v="female"/>
    <s v="yes"/>
    <n v="53"/>
    <n v="0"/>
    <x v="0"/>
    <n v="142.5"/>
    <n v="1"/>
    <x v="1"/>
    <s v="86.5"/>
    <x v="3"/>
    <n v="247"/>
    <n v="247"/>
    <n v="1"/>
    <x v="3"/>
    <s v="si"/>
  </r>
  <r>
    <x v="8"/>
    <s v="female"/>
    <s v="yes"/>
    <n v="80"/>
    <n v="0"/>
    <x v="0"/>
    <n v="108.5"/>
    <n v="0"/>
    <x v="0"/>
    <s v="63.5"/>
    <x v="3"/>
    <n v="252"/>
    <n v="252"/>
    <n v="1"/>
    <x v="3"/>
    <s v="si"/>
  </r>
  <r>
    <x v="10"/>
    <s v="female"/>
    <s v="yes"/>
    <n v="77"/>
    <n v="0"/>
    <x v="0"/>
    <n v="112.5"/>
    <n v="0"/>
    <x v="0"/>
    <s v="67"/>
    <x v="3"/>
    <n v="239"/>
    <n v="239"/>
    <n v="1"/>
    <x v="3"/>
    <s v="si"/>
  </r>
  <r>
    <x v="18"/>
    <s v="female"/>
    <s v="yes"/>
    <n v="66"/>
    <n v="0"/>
    <x v="0"/>
    <s v="103"/>
    <n v="0"/>
    <x v="0"/>
    <s v="67"/>
    <x v="3"/>
    <n v="239"/>
    <n v="239"/>
    <n v="1"/>
    <x v="3"/>
    <s v="si"/>
  </r>
  <r>
    <x v="12"/>
    <s v="female"/>
    <s v="yes"/>
    <n v="63"/>
    <n v="0"/>
    <x v="0"/>
    <s v="128"/>
    <n v="0"/>
    <x v="0"/>
    <s v="71"/>
    <x v="3"/>
    <n v="214"/>
    <n v="214"/>
    <n v="1"/>
    <x v="3"/>
    <s v="si"/>
  </r>
  <r>
    <x v="13"/>
    <s v="female"/>
    <s v="yes"/>
    <n v="75"/>
    <n v="0"/>
    <x v="0"/>
    <n v="107.5"/>
    <n v="0"/>
    <x v="0"/>
    <s v="75"/>
    <x v="3"/>
    <n v="230"/>
    <n v="230"/>
    <n v="1"/>
    <x v="3"/>
    <s v="si"/>
  </r>
  <r>
    <x v="13"/>
    <s v="female"/>
    <s v="yes"/>
    <n v="65"/>
    <n v="0"/>
    <x v="0"/>
    <s v="125"/>
    <n v="0"/>
    <x v="0"/>
    <s v="75"/>
    <x v="3"/>
    <n v="173"/>
    <n v="173"/>
    <n v="0"/>
    <x v="3"/>
    <s v="no"/>
  </r>
  <r>
    <x v="13"/>
    <s v="female"/>
    <s v="yes"/>
    <n v="80"/>
    <n v="0"/>
    <x v="0"/>
    <s v="124"/>
    <n v="0"/>
    <x v="0"/>
    <s v="79"/>
    <x v="3"/>
    <n v="256"/>
    <n v="256"/>
    <n v="1"/>
    <x v="3"/>
    <s v="si"/>
  </r>
  <r>
    <x v="0"/>
    <s v="male"/>
    <s v="yes"/>
    <n v="75"/>
    <n v="0"/>
    <x v="0"/>
    <s v="121"/>
    <n v="0"/>
    <x v="0"/>
    <s v="79"/>
    <x v="3"/>
    <n v="173"/>
    <n v="173"/>
    <n v="0"/>
    <x v="3"/>
    <s v="no"/>
  </r>
  <r>
    <x v="0"/>
    <s v="female"/>
    <s v="yes"/>
    <n v="70"/>
    <n v="0"/>
    <x v="0"/>
    <n v="127.5"/>
    <n v="0"/>
    <x v="0"/>
    <s v="83"/>
    <x v="3"/>
    <n v="231"/>
    <n v="231"/>
    <n v="1"/>
    <x v="3"/>
    <s v="si"/>
  </r>
  <r>
    <x v="2"/>
    <s v="male"/>
    <s v="yes"/>
    <n v="75"/>
    <n v="0"/>
    <x v="0"/>
    <n v="116.5"/>
    <n v="0"/>
    <x v="0"/>
    <s v="83"/>
    <x v="3"/>
    <n v="290"/>
    <n v="290"/>
    <n v="1"/>
    <x v="3"/>
    <s v="si"/>
  </r>
  <r>
    <x v="33"/>
    <s v="female"/>
    <s v="yes"/>
    <n v="68"/>
    <n v="0"/>
    <x v="0"/>
    <s v="133"/>
    <n v="0"/>
    <x v="0"/>
    <s v="87"/>
    <x v="3"/>
    <n v="216"/>
    <n v="216"/>
    <n v="1"/>
    <x v="3"/>
    <s v="si"/>
  </r>
  <r>
    <x v="16"/>
    <s v="female"/>
    <s v="yes"/>
    <n v="65"/>
    <n v="0"/>
    <x v="0"/>
    <s v="169"/>
    <n v="1"/>
    <x v="1"/>
    <s v="111"/>
    <x v="3"/>
    <n v="217"/>
    <n v="217"/>
    <n v="1"/>
    <x v="3"/>
    <s v="si"/>
  </r>
  <r>
    <x v="18"/>
    <s v="male"/>
    <s v="yes"/>
    <n v="73"/>
    <n v="0"/>
    <x v="0"/>
    <s v="164"/>
    <n v="1"/>
    <x v="1"/>
    <s v="119"/>
    <x v="3"/>
    <n v="352"/>
    <n v="352"/>
    <n v="1"/>
    <x v="3"/>
    <s v="si"/>
  </r>
  <r>
    <x v="30"/>
    <s v="female"/>
    <s v="yes"/>
    <n v="88"/>
    <n v="0"/>
    <x v="0"/>
    <n v="122.5"/>
    <n v="0"/>
    <x v="0"/>
    <s v="67.5"/>
    <x v="3"/>
    <n v="240"/>
    <n v="240"/>
    <n v="1"/>
    <x v="3"/>
    <s v="si"/>
  </r>
  <r>
    <x v="8"/>
    <s v="female"/>
    <s v="yes"/>
    <n v="75"/>
    <n v="0"/>
    <x v="0"/>
    <s v="124"/>
    <n v="0"/>
    <x v="0"/>
    <s v="76"/>
    <x v="4"/>
    <n v="308"/>
    <n v="308"/>
    <n v="1"/>
    <x v="4"/>
    <s v="si"/>
  </r>
  <r>
    <x v="18"/>
    <s v="male"/>
    <s v="yes"/>
    <n v="60"/>
    <n v="0"/>
    <x v="0"/>
    <s v="107"/>
    <n v="0"/>
    <x v="0"/>
    <s v="73"/>
    <x v="4"/>
    <n v="196"/>
    <n v="196"/>
    <n v="0"/>
    <x v="4"/>
    <s v="no"/>
  </r>
  <r>
    <x v="11"/>
    <s v="female"/>
    <s v="yes"/>
    <n v="70"/>
    <n v="0"/>
    <x v="0"/>
    <s v="120"/>
    <n v="0"/>
    <x v="0"/>
    <s v="77.5"/>
    <x v="4"/>
    <n v="253"/>
    <n v="253"/>
    <n v="1"/>
    <x v="4"/>
    <s v="si"/>
  </r>
  <r>
    <x v="34"/>
    <s v="female"/>
    <s v="yes"/>
    <n v="84"/>
    <n v="0"/>
    <x v="0"/>
    <s v="121"/>
    <n v="0"/>
    <x v="0"/>
    <s v="61"/>
    <x v="4"/>
    <n v="243"/>
    <n v="243"/>
    <n v="1"/>
    <x v="4"/>
    <s v="si"/>
  </r>
  <r>
    <x v="27"/>
    <s v="female"/>
    <s v="yes"/>
    <n v="88"/>
    <n v="0"/>
    <x v="0"/>
    <s v="112"/>
    <n v="0"/>
    <x v="0"/>
    <s v="74"/>
    <x v="4"/>
    <n v="220"/>
    <n v="220"/>
    <n v="1"/>
    <x v="4"/>
    <s v="si"/>
  </r>
  <r>
    <x v="36"/>
    <s v="male"/>
    <s v="yes"/>
    <n v="75"/>
    <n v="0"/>
    <x v="0"/>
    <s v="151"/>
    <n v="1"/>
    <x v="1"/>
    <s v="74"/>
    <x v="4"/>
    <n v="232"/>
    <n v="232"/>
    <n v="1"/>
    <x v="4"/>
    <s v="si"/>
  </r>
  <r>
    <x v="17"/>
    <s v="female"/>
    <s v="yes"/>
    <n v="80"/>
    <n v="0"/>
    <x v="0"/>
    <s v="113"/>
    <n v="0"/>
    <x v="0"/>
    <s v="75"/>
    <x v="4"/>
    <n v="176"/>
    <n v="176"/>
    <n v="0"/>
    <x v="4"/>
    <s v="no"/>
  </r>
  <r>
    <x v="18"/>
    <s v="male"/>
    <s v="yes"/>
    <n v="70"/>
    <n v="0"/>
    <x v="0"/>
    <s v="135"/>
    <n v="0"/>
    <x v="0"/>
    <s v="91"/>
    <x v="4"/>
    <n v="220"/>
    <n v="220"/>
    <n v="1"/>
    <x v="4"/>
    <s v="si"/>
  </r>
  <r>
    <x v="7"/>
    <s v="female"/>
    <s v="yes"/>
    <n v="88"/>
    <n v="0"/>
    <x v="0"/>
    <s v="150"/>
    <n v="1"/>
    <x v="1"/>
    <s v="91"/>
    <x v="4"/>
    <n v="227"/>
    <n v="227"/>
    <n v="1"/>
    <x v="4"/>
    <s v="si"/>
  </r>
  <r>
    <x v="25"/>
    <s v="female"/>
    <s v="yes"/>
    <n v="68"/>
    <n v="0"/>
    <x v="0"/>
    <s v="106"/>
    <n v="0"/>
    <x v="0"/>
    <s v="64"/>
    <x v="5"/>
    <n v="165"/>
    <n v="165"/>
    <n v="0"/>
    <x v="5"/>
    <s v="no"/>
  </r>
  <r>
    <x v="6"/>
    <s v="female"/>
    <s v="yes"/>
    <n v="70"/>
    <n v="0"/>
    <x v="0"/>
    <s v="100"/>
    <n v="0"/>
    <x v="0"/>
    <s v="68"/>
    <x v="5"/>
    <n v="185"/>
    <n v="185"/>
    <n v="0"/>
    <x v="5"/>
    <s v="no"/>
  </r>
  <r>
    <x v="19"/>
    <s v="female"/>
    <s v="yes"/>
    <n v="88"/>
    <n v="0"/>
    <x v="0"/>
    <s v="111"/>
    <n v="0"/>
    <x v="0"/>
    <s v="68"/>
    <x v="5"/>
    <n v="228"/>
    <n v="228"/>
    <n v="1"/>
    <x v="5"/>
    <s v="si"/>
  </r>
  <r>
    <x v="18"/>
    <s v="female"/>
    <s v="yes"/>
    <n v="88"/>
    <n v="0"/>
    <x v="0"/>
    <s v="102"/>
    <n v="0"/>
    <x v="0"/>
    <s v="68"/>
    <x v="5"/>
    <n v="214"/>
    <n v="214"/>
    <n v="1"/>
    <x v="5"/>
    <s v="si"/>
  </r>
  <r>
    <x v="17"/>
    <s v="female"/>
    <s v="yes"/>
    <n v="62"/>
    <n v="0"/>
    <x v="0"/>
    <s v="123"/>
    <n v="0"/>
    <x v="0"/>
    <s v="72"/>
    <x v="5"/>
    <n v="192"/>
    <n v="192"/>
    <n v="0"/>
    <x v="5"/>
    <s v="no"/>
  </r>
  <r>
    <x v="3"/>
    <s v="female"/>
    <s v="yes"/>
    <n v="85"/>
    <n v="0"/>
    <x v="0"/>
    <s v="122"/>
    <n v="0"/>
    <x v="0"/>
    <s v="76"/>
    <x v="5"/>
    <n v="152"/>
    <n v="152"/>
    <n v="0"/>
    <x v="5"/>
    <s v="no"/>
  </r>
  <r>
    <x v="15"/>
    <s v="female"/>
    <s v="yes"/>
    <n v="75"/>
    <n v="0"/>
    <x v="0"/>
    <s v="130"/>
    <n v="0"/>
    <x v="0"/>
    <s v="80"/>
    <x v="5"/>
    <n v="192"/>
    <n v="192"/>
    <n v="0"/>
    <x v="5"/>
    <s v="no"/>
  </r>
  <r>
    <x v="12"/>
    <s v="female"/>
    <s v="yes"/>
    <n v="90"/>
    <n v="0"/>
    <x v="0"/>
    <s v="110"/>
    <n v="0"/>
    <x v="0"/>
    <s v="80"/>
    <x v="5"/>
    <n v="228"/>
    <n v="228"/>
    <n v="1"/>
    <x v="5"/>
    <s v="si"/>
  </r>
  <r>
    <x v="13"/>
    <s v="female"/>
    <s v="yes"/>
    <n v="71"/>
    <n v="0"/>
    <x v="0"/>
    <n v="125.5"/>
    <n v="0"/>
    <x v="0"/>
    <s v="80"/>
    <x v="5"/>
    <n v="143"/>
    <n v="143"/>
    <n v="0"/>
    <x v="5"/>
    <s v="no"/>
  </r>
  <r>
    <x v="14"/>
    <s v="female"/>
    <s v="yes"/>
    <n v="52"/>
    <n v="0"/>
    <x v="0"/>
    <s v="124"/>
    <n v="0"/>
    <x v="0"/>
    <s v="80"/>
    <x v="5"/>
    <n v="285"/>
    <n v="285"/>
    <n v="1"/>
    <x v="5"/>
    <s v="si"/>
  </r>
  <r>
    <x v="18"/>
    <s v="female"/>
    <s v="yes"/>
    <n v="75"/>
    <n v="0"/>
    <x v="0"/>
    <s v="130"/>
    <n v="0"/>
    <x v="0"/>
    <s v="80"/>
    <x v="5"/>
    <n v="175"/>
    <n v="175"/>
    <n v="0"/>
    <x v="5"/>
    <s v="no"/>
  </r>
  <r>
    <x v="19"/>
    <s v="female"/>
    <s v="yes"/>
    <n v="75"/>
    <n v="0"/>
    <x v="0"/>
    <s v="118"/>
    <n v="0"/>
    <x v="0"/>
    <s v="80"/>
    <x v="5"/>
    <n v="180"/>
    <n v="180"/>
    <n v="0"/>
    <x v="5"/>
    <s v="no"/>
  </r>
  <r>
    <x v="23"/>
    <s v="male"/>
    <s v="yes"/>
    <n v="75"/>
    <n v="0"/>
    <x v="0"/>
    <s v="139"/>
    <n v="0"/>
    <x v="0"/>
    <s v="84"/>
    <x v="5"/>
    <n v="267"/>
    <n v="267"/>
    <n v="1"/>
    <x v="5"/>
    <s v="si"/>
  </r>
  <r>
    <x v="2"/>
    <s v="female"/>
    <s v="yes"/>
    <n v="75"/>
    <n v="0"/>
    <x v="0"/>
    <s v="150"/>
    <n v="1"/>
    <x v="1"/>
    <s v="84"/>
    <x v="5"/>
    <n v="240"/>
    <n v="240"/>
    <n v="1"/>
    <x v="5"/>
    <s v="si"/>
  </r>
  <r>
    <x v="5"/>
    <s v="female"/>
    <s v="yes"/>
    <n v="80"/>
    <n v="0"/>
    <x v="0"/>
    <s v="121"/>
    <n v="0"/>
    <x v="0"/>
    <s v="84"/>
    <x v="5"/>
    <n v="214"/>
    <n v="214"/>
    <n v="1"/>
    <x v="5"/>
    <s v="si"/>
  </r>
  <r>
    <x v="12"/>
    <s v="female"/>
    <s v="yes"/>
    <n v="94"/>
    <n v="0"/>
    <x v="0"/>
    <s v="123"/>
    <n v="0"/>
    <x v="0"/>
    <s v="88"/>
    <x v="5"/>
    <n v="220"/>
    <n v="220"/>
    <n v="1"/>
    <x v="5"/>
    <s v="si"/>
  </r>
  <r>
    <x v="10"/>
    <s v="female"/>
    <s v="yes"/>
    <n v="60"/>
    <n v="0"/>
    <x v="0"/>
    <s v="139"/>
    <n v="0"/>
    <x v="0"/>
    <s v="88"/>
    <x v="5"/>
    <n v="247"/>
    <n v="247"/>
    <n v="1"/>
    <x v="5"/>
    <s v="si"/>
  </r>
  <r>
    <x v="3"/>
    <s v="male"/>
    <s v="yes"/>
    <n v="81"/>
    <n v="0"/>
    <x v="0"/>
    <s v="131"/>
    <n v="0"/>
    <x v="0"/>
    <s v="88"/>
    <x v="5"/>
    <n v="200"/>
    <n v="200"/>
    <n v="1"/>
    <x v="5"/>
    <s v="si"/>
  </r>
  <r>
    <x v="12"/>
    <s v="male"/>
    <s v="yes"/>
    <n v="72"/>
    <n v="0"/>
    <x v="0"/>
    <s v="125"/>
    <n v="0"/>
    <x v="0"/>
    <s v="88"/>
    <x v="5"/>
    <n v="221"/>
    <n v="221"/>
    <n v="1"/>
    <x v="5"/>
    <s v="si"/>
  </r>
  <r>
    <x v="9"/>
    <s v="male"/>
    <s v="yes"/>
    <n v="63"/>
    <n v="0"/>
    <x v="0"/>
    <s v="132"/>
    <n v="0"/>
    <x v="0"/>
    <s v="92"/>
    <x v="5"/>
    <n v="227"/>
    <n v="227"/>
    <n v="1"/>
    <x v="5"/>
    <s v="si"/>
  </r>
  <r>
    <x v="23"/>
    <s v="female"/>
    <s v="yes"/>
    <n v="80"/>
    <n v="0"/>
    <x v="0"/>
    <s v="160"/>
    <n v="1"/>
    <x v="1"/>
    <s v="92"/>
    <x v="5"/>
    <n v="246"/>
    <n v="246"/>
    <n v="1"/>
    <x v="5"/>
    <s v="si"/>
  </r>
  <r>
    <x v="29"/>
    <s v="male"/>
    <s v="yes"/>
    <n v="75"/>
    <n v="0"/>
    <x v="0"/>
    <s v="157"/>
    <n v="1"/>
    <x v="1"/>
    <s v="96"/>
    <x v="5"/>
    <n v="243"/>
    <n v="243"/>
    <n v="1"/>
    <x v="5"/>
    <s v="si"/>
  </r>
  <r>
    <x v="17"/>
    <s v="female"/>
    <s v="yes"/>
    <n v="65"/>
    <n v="0"/>
    <x v="0"/>
    <s v="107"/>
    <n v="0"/>
    <x v="0"/>
    <s v="68.5"/>
    <x v="5"/>
    <n v="240"/>
    <n v="240"/>
    <n v="1"/>
    <x v="5"/>
    <s v="si"/>
  </r>
  <r>
    <x v="6"/>
    <s v="female"/>
    <s v="yes"/>
    <n v="67"/>
    <n v="0"/>
    <x v="0"/>
    <s v="110"/>
    <n v="0"/>
    <x v="0"/>
    <s v="72.5"/>
    <x v="5"/>
    <n v="279"/>
    <n v="279"/>
    <n v="1"/>
    <x v="5"/>
    <s v="si"/>
  </r>
  <r>
    <x v="19"/>
    <s v="female"/>
    <s v="yes"/>
    <n v="75"/>
    <n v="0"/>
    <x v="0"/>
    <n v="121.5"/>
    <n v="0"/>
    <x v="0"/>
    <s v="72.5"/>
    <x v="5"/>
    <n v="200"/>
    <n v="200"/>
    <n v="1"/>
    <x v="5"/>
    <s v="si"/>
  </r>
  <r>
    <x v="15"/>
    <s v="female"/>
    <s v="yes"/>
    <n v="70"/>
    <n v="0"/>
    <x v="0"/>
    <n v="116.5"/>
    <n v="0"/>
    <x v="0"/>
    <s v="72.5"/>
    <x v="5"/>
    <n v="179"/>
    <n v="179"/>
    <n v="0"/>
    <x v="5"/>
    <s v="no"/>
  </r>
  <r>
    <x v="11"/>
    <s v="male"/>
    <s v="yes"/>
    <n v="78"/>
    <n v="0"/>
    <x v="0"/>
    <s v="123"/>
    <n v="0"/>
    <x v="0"/>
    <s v="72.5"/>
    <x v="5"/>
    <n v="150"/>
    <n v="150"/>
    <n v="0"/>
    <x v="5"/>
    <s v="no"/>
  </r>
  <r>
    <x v="5"/>
    <s v="female"/>
    <s v="yes"/>
    <n v="66"/>
    <n v="0"/>
    <x v="0"/>
    <n v="112.5"/>
    <n v="0"/>
    <x v="0"/>
    <s v="76.5"/>
    <x v="5"/>
    <n v="250"/>
    <n v="250"/>
    <n v="1"/>
    <x v="5"/>
    <s v="si"/>
  </r>
  <r>
    <x v="15"/>
    <s v="female"/>
    <s v="yes"/>
    <n v="75"/>
    <n v="0"/>
    <x v="0"/>
    <s v="122"/>
    <n v="0"/>
    <x v="0"/>
    <s v="84.5"/>
    <x v="5"/>
    <n v="195"/>
    <n v="195"/>
    <n v="0"/>
    <x v="5"/>
    <s v="no"/>
  </r>
  <r>
    <x v="13"/>
    <s v="female"/>
    <s v="yes"/>
    <n v="77"/>
    <n v="0"/>
    <x v="0"/>
    <s v="130"/>
    <n v="0"/>
    <x v="0"/>
    <s v="84.5"/>
    <x v="5"/>
    <n v="209"/>
    <n v="209"/>
    <n v="1"/>
    <x v="5"/>
    <s v="si"/>
  </r>
  <r>
    <x v="0"/>
    <s v="female"/>
    <s v="yes"/>
    <n v="64"/>
    <n v="0"/>
    <x v="0"/>
    <n v="151.5"/>
    <n v="1"/>
    <x v="1"/>
    <s v="96.5"/>
    <x v="5"/>
    <n v="298"/>
    <n v="298"/>
    <n v="1"/>
    <x v="5"/>
    <s v="si"/>
  </r>
  <r>
    <x v="12"/>
    <s v="female"/>
    <s v="yes"/>
    <n v="82"/>
    <n v="0"/>
    <x v="0"/>
    <n v="107.5"/>
    <n v="0"/>
    <x v="0"/>
    <s v="65"/>
    <x v="5"/>
    <n v="291"/>
    <n v="291"/>
    <n v="1"/>
    <x v="5"/>
    <s v="si"/>
  </r>
  <r>
    <x v="12"/>
    <s v="female"/>
    <s v="yes"/>
    <n v="73"/>
    <n v="0"/>
    <x v="0"/>
    <n v="115.5"/>
    <n v="0"/>
    <x v="0"/>
    <s v="65"/>
    <x v="5"/>
    <n v="174"/>
    <n v="174"/>
    <n v="0"/>
    <x v="5"/>
    <s v="no"/>
  </r>
  <r>
    <x v="17"/>
    <s v="female"/>
    <s v="yes"/>
    <n v="84"/>
    <n v="0"/>
    <x v="0"/>
    <s v="107"/>
    <n v="0"/>
    <x v="0"/>
    <s v="65"/>
    <x v="5"/>
    <n v="209"/>
    <n v="209"/>
    <n v="1"/>
    <x v="5"/>
    <s v="si"/>
  </r>
  <r>
    <x v="1"/>
    <s v="female"/>
    <s v="yes"/>
    <n v="88"/>
    <n v="0"/>
    <x v="0"/>
    <n v="109.5"/>
    <n v="0"/>
    <x v="0"/>
    <s v="69"/>
    <x v="5"/>
    <n v="170"/>
    <n v="170"/>
    <n v="0"/>
    <x v="5"/>
    <s v="no"/>
  </r>
  <r>
    <x v="19"/>
    <s v="female"/>
    <s v="yes"/>
    <n v="70"/>
    <n v="0"/>
    <x v="0"/>
    <s v="109"/>
    <n v="0"/>
    <x v="0"/>
    <s v="69"/>
    <x v="5"/>
    <n v="195"/>
    <n v="195"/>
    <n v="0"/>
    <x v="5"/>
    <s v="no"/>
  </r>
  <r>
    <x v="8"/>
    <s v="male"/>
    <s v="yes"/>
    <n v="54"/>
    <n v="0"/>
    <x v="0"/>
    <n v="107.5"/>
    <n v="0"/>
    <x v="0"/>
    <s v="73"/>
    <x v="5"/>
    <n v="342"/>
    <n v="342"/>
    <n v="1"/>
    <x v="5"/>
    <s v="si"/>
  </r>
  <r>
    <x v="11"/>
    <s v="female"/>
    <s v="yes"/>
    <n v="70"/>
    <n v="0"/>
    <x v="0"/>
    <s v="117"/>
    <n v="0"/>
    <x v="0"/>
    <s v="73"/>
    <x v="5"/>
    <n v="296"/>
    <n v="296"/>
    <n v="1"/>
    <x v="5"/>
    <s v="si"/>
  </r>
  <r>
    <x v="15"/>
    <s v="female"/>
    <s v="yes"/>
    <n v="85"/>
    <n v="0"/>
    <x v="0"/>
    <s v="107"/>
    <n v="0"/>
    <x v="0"/>
    <s v="73"/>
    <x v="5"/>
    <n v="193"/>
    <n v="193"/>
    <n v="0"/>
    <x v="5"/>
    <s v="no"/>
  </r>
  <r>
    <x v="34"/>
    <s v="female"/>
    <s v="yes"/>
    <n v="100"/>
    <n v="1"/>
    <x v="1"/>
    <s v="110"/>
    <n v="0"/>
    <x v="0"/>
    <s v="77"/>
    <x v="5"/>
    <n v="237"/>
    <n v="237"/>
    <n v="1"/>
    <x v="5"/>
    <s v="si"/>
  </r>
  <r>
    <x v="27"/>
    <s v="female"/>
    <s v="yes"/>
    <n v="68"/>
    <n v="0"/>
    <x v="0"/>
    <s v="139"/>
    <n v="0"/>
    <x v="0"/>
    <s v="81"/>
    <x v="5"/>
    <n v="248"/>
    <n v="248"/>
    <n v="1"/>
    <x v="5"/>
    <s v="si"/>
  </r>
  <r>
    <x v="12"/>
    <s v="male"/>
    <s v="yes"/>
    <n v="62"/>
    <n v="0"/>
    <x v="0"/>
    <s v="109"/>
    <n v="0"/>
    <x v="0"/>
    <s v="81"/>
    <x v="5"/>
    <n v="198"/>
    <n v="198"/>
    <n v="0"/>
    <x v="5"/>
    <s v="no"/>
  </r>
  <r>
    <x v="3"/>
    <s v="male"/>
    <s v="yes"/>
    <n v="90"/>
    <n v="0"/>
    <x v="0"/>
    <s v="113"/>
    <n v="0"/>
    <x v="0"/>
    <s v="81"/>
    <x v="5"/>
    <n v="355"/>
    <n v="355"/>
    <n v="1"/>
    <x v="5"/>
    <s v="si"/>
  </r>
  <r>
    <x v="9"/>
    <s v="female"/>
    <s v="yes"/>
    <n v="85"/>
    <n v="0"/>
    <x v="0"/>
    <s v="113"/>
    <n v="0"/>
    <x v="0"/>
    <s v="81"/>
    <x v="5"/>
    <n v="188"/>
    <n v="188"/>
    <n v="0"/>
    <x v="5"/>
    <s v="no"/>
  </r>
  <r>
    <x v="11"/>
    <s v="female"/>
    <s v="yes"/>
    <n v="86"/>
    <n v="0"/>
    <x v="0"/>
    <s v="120"/>
    <n v="0"/>
    <x v="0"/>
    <s v="81"/>
    <x v="5"/>
    <n v="235"/>
    <n v="235"/>
    <n v="1"/>
    <x v="5"/>
    <s v="si"/>
  </r>
  <r>
    <x v="34"/>
    <s v="female"/>
    <s v="yes"/>
    <n v="60"/>
    <n v="0"/>
    <x v="0"/>
    <s v="128"/>
    <n v="0"/>
    <x v="0"/>
    <s v="81"/>
    <x v="5"/>
    <n v="236"/>
    <n v="236"/>
    <n v="1"/>
    <x v="5"/>
    <s v="si"/>
  </r>
  <r>
    <x v="18"/>
    <s v="female"/>
    <s v="yes"/>
    <n v="70"/>
    <n v="0"/>
    <x v="0"/>
    <s v="133"/>
    <n v="0"/>
    <x v="0"/>
    <s v="89"/>
    <x v="5"/>
    <n v="231"/>
    <n v="231"/>
    <n v="1"/>
    <x v="5"/>
    <s v="si"/>
  </r>
  <r>
    <x v="17"/>
    <s v="male"/>
    <s v="yes"/>
    <n v="58"/>
    <n v="0"/>
    <x v="0"/>
    <n v="129.5"/>
    <n v="0"/>
    <x v="0"/>
    <s v="93"/>
    <x v="5"/>
    <n v="218"/>
    <n v="218"/>
    <n v="1"/>
    <x v="5"/>
    <s v="si"/>
  </r>
  <r>
    <x v="18"/>
    <s v="female"/>
    <s v="yes"/>
    <n v="95"/>
    <n v="0"/>
    <x v="0"/>
    <s v="150"/>
    <n v="1"/>
    <x v="1"/>
    <s v="101"/>
    <x v="5"/>
    <n v="181"/>
    <n v="181"/>
    <n v="0"/>
    <x v="5"/>
    <s v="no"/>
  </r>
  <r>
    <x v="13"/>
    <s v="female"/>
    <s v="yes"/>
    <n v="65"/>
    <n v="0"/>
    <x v="0"/>
    <s v="120"/>
    <n v="0"/>
    <x v="0"/>
    <s v="73.5"/>
    <x v="5"/>
    <n v="155"/>
    <n v="155"/>
    <n v="0"/>
    <x v="5"/>
    <s v="no"/>
  </r>
  <r>
    <x v="9"/>
    <s v="female"/>
    <s v="yes"/>
    <n v="67"/>
    <n v="0"/>
    <x v="0"/>
    <n v="137.5"/>
    <n v="0"/>
    <x v="0"/>
    <s v="77.5"/>
    <x v="5"/>
    <n v="170"/>
    <n v="170"/>
    <n v="0"/>
    <x v="5"/>
    <s v="no"/>
  </r>
  <r>
    <x v="8"/>
    <s v="female"/>
    <s v="yes"/>
    <n v="75"/>
    <n v="0"/>
    <x v="0"/>
    <s v="123"/>
    <n v="0"/>
    <x v="0"/>
    <s v="77.5"/>
    <x v="5"/>
    <n v="315"/>
    <n v="315"/>
    <n v="1"/>
    <x v="5"/>
    <s v="si"/>
  </r>
  <r>
    <x v="15"/>
    <s v="male"/>
    <s v="yes"/>
    <n v="85"/>
    <n v="0"/>
    <x v="0"/>
    <n v="130.5"/>
    <n v="0"/>
    <x v="0"/>
    <s v="85.5"/>
    <x v="5"/>
    <n v="243"/>
    <n v="243"/>
    <n v="1"/>
    <x v="5"/>
    <s v="si"/>
  </r>
  <r>
    <x v="26"/>
    <s v="male"/>
    <s v="yes"/>
    <n v="70"/>
    <n v="0"/>
    <x v="0"/>
    <n v="100.5"/>
    <n v="0"/>
    <x v="0"/>
    <s v="66"/>
    <x v="5"/>
    <n v="185"/>
    <n v="185"/>
    <n v="0"/>
    <x v="5"/>
    <s v="no"/>
  </r>
  <r>
    <x v="7"/>
    <s v="male"/>
    <s v="yes"/>
    <n v="75"/>
    <n v="0"/>
    <x v="0"/>
    <s v="111"/>
    <n v="0"/>
    <x v="0"/>
    <s v="70"/>
    <x v="5"/>
    <n v="260"/>
    <n v="260"/>
    <n v="1"/>
    <x v="5"/>
    <s v="si"/>
  </r>
  <r>
    <x v="4"/>
    <s v="female"/>
    <s v="yes"/>
    <n v="73"/>
    <n v="0"/>
    <x v="0"/>
    <n v="112.5"/>
    <n v="0"/>
    <x v="0"/>
    <s v="70"/>
    <x v="5"/>
    <n v="272"/>
    <n v="272"/>
    <n v="1"/>
    <x v="5"/>
    <s v="si"/>
  </r>
  <r>
    <x v="5"/>
    <s v="female"/>
    <s v="yes"/>
    <n v="64"/>
    <n v="0"/>
    <x v="0"/>
    <s v="110"/>
    <n v="0"/>
    <x v="0"/>
    <s v="70"/>
    <x v="5"/>
    <n v="250"/>
    <n v="250"/>
    <n v="1"/>
    <x v="5"/>
    <s v="si"/>
  </r>
  <r>
    <x v="1"/>
    <s v="female"/>
    <s v="yes"/>
    <n v="73"/>
    <n v="0"/>
    <x v="0"/>
    <s v="100"/>
    <n v="0"/>
    <x v="0"/>
    <s v="70"/>
    <x v="5"/>
    <n v="268"/>
    <n v="268"/>
    <n v="1"/>
    <x v="5"/>
    <s v="si"/>
  </r>
  <r>
    <x v="12"/>
    <s v="female"/>
    <s v="yes"/>
    <n v="87"/>
    <n v="0"/>
    <x v="0"/>
    <s v="125"/>
    <n v="0"/>
    <x v="0"/>
    <s v="74"/>
    <x v="5"/>
    <n v="240"/>
    <n v="240"/>
    <n v="1"/>
    <x v="5"/>
    <s v="si"/>
  </r>
  <r>
    <x v="37"/>
    <s v="female"/>
    <s v="yes"/>
    <n v="75"/>
    <n v="0"/>
    <x v="0"/>
    <s v="119"/>
    <n v="0"/>
    <x v="0"/>
    <s v="74"/>
    <x v="5"/>
    <n v="200"/>
    <n v="200"/>
    <n v="1"/>
    <x v="5"/>
    <s v="si"/>
  </r>
  <r>
    <x v="25"/>
    <s v="female"/>
    <s v="yes"/>
    <n v="60"/>
    <n v="0"/>
    <x v="0"/>
    <s v="106"/>
    <n v="0"/>
    <x v="0"/>
    <s v="78"/>
    <x v="5"/>
    <n v="186"/>
    <n v="186"/>
    <n v="0"/>
    <x v="5"/>
    <s v="no"/>
  </r>
  <r>
    <x v="15"/>
    <s v="female"/>
    <s v="yes"/>
    <n v="64"/>
    <n v="0"/>
    <x v="0"/>
    <s v="118"/>
    <n v="0"/>
    <x v="0"/>
    <s v="78"/>
    <x v="5"/>
    <n v="187"/>
    <n v="187"/>
    <n v="0"/>
    <x v="5"/>
    <s v="no"/>
  </r>
  <r>
    <x v="18"/>
    <s v="female"/>
    <s v="yes"/>
    <n v="60"/>
    <n v="0"/>
    <x v="0"/>
    <s v="110"/>
    <n v="0"/>
    <x v="0"/>
    <s v="78"/>
    <x v="5"/>
    <n v="265"/>
    <n v="265"/>
    <n v="1"/>
    <x v="5"/>
    <s v="si"/>
  </r>
  <r>
    <x v="15"/>
    <s v="female"/>
    <s v="yes"/>
    <n v="79"/>
    <n v="0"/>
    <x v="0"/>
    <n v="123.5"/>
    <n v="0"/>
    <x v="0"/>
    <s v="78"/>
    <x v="5"/>
    <n v="201"/>
    <n v="201"/>
    <n v="1"/>
    <x v="5"/>
    <s v="si"/>
  </r>
  <r>
    <x v="14"/>
    <s v="female"/>
    <s v="yes"/>
    <n v="70"/>
    <n v="0"/>
    <x v="0"/>
    <n v="128.5"/>
    <n v="0"/>
    <x v="0"/>
    <s v="82"/>
    <x v="5"/>
    <n v="310"/>
    <n v="310"/>
    <n v="1"/>
    <x v="5"/>
    <s v="si"/>
  </r>
  <r>
    <x v="1"/>
    <s v="male"/>
    <s v="yes"/>
    <n v="50"/>
    <n v="0"/>
    <x v="0"/>
    <s v="130"/>
    <n v="0"/>
    <x v="0"/>
    <s v="82"/>
    <x v="5"/>
    <n v="217"/>
    <n v="217"/>
    <n v="1"/>
    <x v="5"/>
    <s v="si"/>
  </r>
  <r>
    <x v="17"/>
    <s v="female"/>
    <s v="yes"/>
    <n v="67"/>
    <n v="0"/>
    <x v="0"/>
    <n v="125.5"/>
    <n v="0"/>
    <x v="0"/>
    <s v="82"/>
    <x v="5"/>
    <n v="226"/>
    <n v="226"/>
    <n v="1"/>
    <x v="5"/>
    <s v="si"/>
  </r>
  <r>
    <x v="24"/>
    <s v="female"/>
    <s v="yes"/>
    <n v="122"/>
    <n v="1"/>
    <x v="1"/>
    <s v="169"/>
    <n v="1"/>
    <x v="1"/>
    <s v="82"/>
    <x v="5"/>
    <n v="245"/>
    <n v="245"/>
    <n v="1"/>
    <x v="5"/>
    <s v="si"/>
  </r>
  <r>
    <x v="2"/>
    <s v="female"/>
    <s v="yes"/>
    <n v="75"/>
    <n v="0"/>
    <x v="0"/>
    <s v="170"/>
    <n v="1"/>
    <x v="1"/>
    <s v="86"/>
    <x v="5"/>
    <n v="215"/>
    <n v="215"/>
    <n v="1"/>
    <x v="5"/>
    <s v="si"/>
  </r>
  <r>
    <x v="13"/>
    <s v="female"/>
    <s v="yes"/>
    <n v="80"/>
    <n v="0"/>
    <x v="0"/>
    <s v="130"/>
    <n v="0"/>
    <x v="0"/>
    <s v="86"/>
    <x v="5"/>
    <n v="174"/>
    <n v="174"/>
    <n v="0"/>
    <x v="5"/>
    <s v="no"/>
  </r>
  <r>
    <x v="1"/>
    <s v="male"/>
    <s v="yes"/>
    <n v="61"/>
    <n v="0"/>
    <x v="0"/>
    <s v="140"/>
    <n v="1"/>
    <x v="1"/>
    <s v="94"/>
    <x v="5"/>
    <n v="272"/>
    <n v="272"/>
    <n v="1"/>
    <x v="5"/>
    <s v="si"/>
  </r>
  <r>
    <x v="0"/>
    <s v="female"/>
    <s v="yes"/>
    <n v="75"/>
    <n v="0"/>
    <x v="0"/>
    <s v="150"/>
    <n v="1"/>
    <x v="1"/>
    <s v="94"/>
    <x v="5"/>
    <n v="390"/>
    <n v="390"/>
    <n v="1"/>
    <x v="5"/>
    <s v="si"/>
  </r>
  <r>
    <x v="19"/>
    <s v="female"/>
    <s v="yes"/>
    <n v="76"/>
    <n v="0"/>
    <x v="0"/>
    <s v="147"/>
    <n v="1"/>
    <x v="1"/>
    <s v="94"/>
    <x v="5"/>
    <n v="222"/>
    <n v="222"/>
    <n v="1"/>
    <x v="5"/>
    <s v="si"/>
  </r>
  <r>
    <x v="1"/>
    <s v="female"/>
    <s v="yes"/>
    <n v="85"/>
    <n v="0"/>
    <x v="0"/>
    <s v="130"/>
    <n v="0"/>
    <x v="0"/>
    <s v="94"/>
    <x v="5"/>
    <n v="268"/>
    <n v="268"/>
    <n v="1"/>
    <x v="5"/>
    <s v="si"/>
  </r>
  <r>
    <x v="1"/>
    <s v="male"/>
    <s v="yes"/>
    <n v="58"/>
    <n v="0"/>
    <x v="0"/>
    <s v="166"/>
    <n v="1"/>
    <x v="1"/>
    <s v="102"/>
    <x v="5"/>
    <n v="227"/>
    <n v="227"/>
    <n v="1"/>
    <x v="5"/>
    <s v="si"/>
  </r>
  <r>
    <x v="22"/>
    <s v="female"/>
    <s v="yes"/>
    <n v="75"/>
    <n v="0"/>
    <x v="0"/>
    <s v="159"/>
    <n v="1"/>
    <x v="1"/>
    <s v="110"/>
    <x v="5"/>
    <n v="205"/>
    <n v="205"/>
    <n v="1"/>
    <x v="5"/>
    <s v="si"/>
  </r>
  <r>
    <x v="2"/>
    <s v="male"/>
    <s v="yes"/>
    <n v="60"/>
    <n v="0"/>
    <x v="0"/>
    <s v="106"/>
    <n v="0"/>
    <x v="0"/>
    <s v="70.5"/>
    <x v="5"/>
    <n v="243"/>
    <n v="243"/>
    <n v="1"/>
    <x v="5"/>
    <s v="si"/>
  </r>
  <r>
    <x v="3"/>
    <s v="male"/>
    <s v="yes"/>
    <n v="83"/>
    <n v="0"/>
    <x v="0"/>
    <s v="102"/>
    <n v="0"/>
    <x v="0"/>
    <s v="70.5"/>
    <x v="5"/>
    <n v="197"/>
    <n v="197"/>
    <n v="0"/>
    <x v="5"/>
    <s v="no"/>
  </r>
  <r>
    <x v="14"/>
    <s v="female"/>
    <s v="yes"/>
    <n v="79"/>
    <n v="0"/>
    <x v="0"/>
    <n v="134.5"/>
    <n v="0"/>
    <x v="0"/>
    <s v="78.5"/>
    <x v="5"/>
    <n v="266"/>
    <n v="266"/>
    <n v="1"/>
    <x v="5"/>
    <s v="si"/>
  </r>
  <r>
    <x v="14"/>
    <s v="female"/>
    <s v="yes"/>
    <n v="76"/>
    <n v="0"/>
    <x v="0"/>
    <s v="123"/>
    <n v="0"/>
    <x v="0"/>
    <s v="78.5"/>
    <x v="5"/>
    <n v="230"/>
    <n v="230"/>
    <n v="1"/>
    <x v="5"/>
    <s v="si"/>
  </r>
  <r>
    <x v="31"/>
    <s v="male"/>
    <s v="yes"/>
    <n v="72"/>
    <n v="0"/>
    <x v="0"/>
    <s v="134"/>
    <n v="0"/>
    <x v="0"/>
    <s v="82.5"/>
    <x v="5"/>
    <n v="175"/>
    <n v="175"/>
    <n v="0"/>
    <x v="5"/>
    <s v="no"/>
  </r>
  <r>
    <x v="11"/>
    <s v="female"/>
    <s v="yes"/>
    <n v="67"/>
    <n v="0"/>
    <x v="0"/>
    <s v="135"/>
    <n v="0"/>
    <x v="0"/>
    <s v="82.5"/>
    <x v="5"/>
    <n v="192"/>
    <n v="192"/>
    <n v="0"/>
    <x v="5"/>
    <s v="no"/>
  </r>
  <r>
    <x v="7"/>
    <s v="female"/>
    <s v="yes"/>
    <n v="75"/>
    <n v="0"/>
    <x v="0"/>
    <s v="135"/>
    <n v="0"/>
    <x v="0"/>
    <s v="86.5"/>
    <x v="5"/>
    <n v="350"/>
    <n v="350"/>
    <n v="1"/>
    <x v="5"/>
    <s v="si"/>
  </r>
  <r>
    <x v="13"/>
    <s v="male"/>
    <s v="yes"/>
    <n v="88"/>
    <n v="0"/>
    <x v="0"/>
    <s v="130"/>
    <n v="0"/>
    <x v="0"/>
    <s v="86.5"/>
    <x v="5"/>
    <n v="193"/>
    <n v="193"/>
    <n v="0"/>
    <x v="5"/>
    <s v="no"/>
  </r>
  <r>
    <x v="23"/>
    <s v="female"/>
    <s v="yes"/>
    <n v="92"/>
    <n v="0"/>
    <x v="0"/>
    <s v="164"/>
    <n v="1"/>
    <x v="1"/>
    <s v="94.5"/>
    <x v="5"/>
    <n v="239"/>
    <n v="239"/>
    <n v="1"/>
    <x v="5"/>
    <s v="si"/>
  </r>
  <r>
    <x v="29"/>
    <s v="female"/>
    <s v="yes"/>
    <n v="75"/>
    <n v="0"/>
    <x v="0"/>
    <n v="167.5"/>
    <n v="1"/>
    <x v="1"/>
    <s v="102.5"/>
    <x v="5"/>
    <n v="254"/>
    <n v="254"/>
    <n v="1"/>
    <x v="5"/>
    <s v="si"/>
  </r>
  <r>
    <x v="7"/>
    <s v="male"/>
    <s v="yes"/>
    <n v="78"/>
    <n v="0"/>
    <x v="0"/>
    <s v="110"/>
    <n v="0"/>
    <x v="0"/>
    <s v="67"/>
    <x v="5"/>
    <n v="187"/>
    <n v="187"/>
    <n v="0"/>
    <x v="5"/>
    <s v="no"/>
  </r>
  <r>
    <x v="31"/>
    <s v="male"/>
    <s v="yes"/>
    <n v="92"/>
    <n v="0"/>
    <x v="0"/>
    <s v="139"/>
    <n v="0"/>
    <x v="0"/>
    <s v="67"/>
    <x v="5"/>
    <n v="222"/>
    <n v="222"/>
    <n v="1"/>
    <x v="5"/>
    <s v="si"/>
  </r>
  <r>
    <x v="9"/>
    <s v="female"/>
    <s v="yes"/>
    <n v="77"/>
    <n v="0"/>
    <x v="0"/>
    <n v="117.5"/>
    <n v="0"/>
    <x v="0"/>
    <s v="71"/>
    <x v="5"/>
    <n v="236"/>
    <n v="236"/>
    <n v="1"/>
    <x v="5"/>
    <s v="si"/>
  </r>
  <r>
    <x v="25"/>
    <s v="female"/>
    <s v="yes"/>
    <n v="110"/>
    <n v="1"/>
    <x v="1"/>
    <s v="125"/>
    <n v="0"/>
    <x v="0"/>
    <s v="75"/>
    <x v="5"/>
    <n v="154"/>
    <n v="154"/>
    <n v="0"/>
    <x v="5"/>
    <s v="no"/>
  </r>
  <r>
    <x v="0"/>
    <s v="female"/>
    <s v="yes"/>
    <n v="72"/>
    <n v="0"/>
    <x v="0"/>
    <s v="139"/>
    <n v="0"/>
    <x v="0"/>
    <s v="75"/>
    <x v="5"/>
    <n v="209"/>
    <n v="209"/>
    <n v="1"/>
    <x v="5"/>
    <s v="si"/>
  </r>
  <r>
    <x v="27"/>
    <s v="female"/>
    <s v="yes"/>
    <n v="75"/>
    <n v="0"/>
    <x v="0"/>
    <s v="119"/>
    <n v="0"/>
    <x v="0"/>
    <s v="75"/>
    <x v="5"/>
    <n v="315"/>
    <n v="315"/>
    <n v="1"/>
    <x v="5"/>
    <s v="si"/>
  </r>
  <r>
    <x v="15"/>
    <s v="female"/>
    <s v="yes"/>
    <n v="90"/>
    <n v="0"/>
    <x v="0"/>
    <s v="121"/>
    <n v="0"/>
    <x v="0"/>
    <s v="79"/>
    <x v="5"/>
    <n v="190"/>
    <n v="190"/>
    <n v="0"/>
    <x v="5"/>
    <s v="no"/>
  </r>
  <r>
    <x v="8"/>
    <s v="female"/>
    <s v="yes"/>
    <n v="79"/>
    <n v="0"/>
    <x v="0"/>
    <s v="144"/>
    <n v="1"/>
    <x v="1"/>
    <s v="79"/>
    <x v="5"/>
    <n v="280"/>
    <n v="280"/>
    <n v="1"/>
    <x v="5"/>
    <s v="si"/>
  </r>
  <r>
    <x v="30"/>
    <s v="female"/>
    <s v="yes"/>
    <n v="60"/>
    <n v="0"/>
    <x v="0"/>
    <n v="126.5"/>
    <n v="0"/>
    <x v="0"/>
    <s v="79"/>
    <x v="5"/>
    <n v="254"/>
    <n v="254"/>
    <n v="1"/>
    <x v="5"/>
    <s v="si"/>
  </r>
  <r>
    <x v="20"/>
    <s v="male"/>
    <s v="yes"/>
    <n v="77"/>
    <n v="0"/>
    <x v="0"/>
    <s v="121"/>
    <n v="0"/>
    <x v="0"/>
    <s v="79"/>
    <x v="5"/>
    <n v="180"/>
    <n v="180"/>
    <n v="0"/>
    <x v="5"/>
    <s v="no"/>
  </r>
  <r>
    <x v="1"/>
    <s v="male"/>
    <s v="yes"/>
    <n v="54"/>
    <n v="0"/>
    <x v="0"/>
    <s v="141"/>
    <n v="1"/>
    <x v="1"/>
    <s v="87"/>
    <x v="5"/>
    <n v="238"/>
    <n v="238"/>
    <n v="1"/>
    <x v="5"/>
    <s v="si"/>
  </r>
  <r>
    <x v="13"/>
    <s v="male"/>
    <s v="yes"/>
    <n v="60"/>
    <n v="0"/>
    <x v="0"/>
    <s v="120"/>
    <n v="0"/>
    <x v="0"/>
    <s v="87"/>
    <x v="5"/>
    <n v="282"/>
    <n v="282"/>
    <n v="1"/>
    <x v="5"/>
    <s v="si"/>
  </r>
  <r>
    <x v="27"/>
    <s v="female"/>
    <s v="yes"/>
    <n v="78"/>
    <n v="0"/>
    <x v="0"/>
    <s v="133"/>
    <n v="0"/>
    <x v="0"/>
    <s v="87"/>
    <x v="5"/>
    <n v="192"/>
    <n v="192"/>
    <n v="0"/>
    <x v="5"/>
    <s v="no"/>
  </r>
  <r>
    <x v="0"/>
    <s v="female"/>
    <s v="yes"/>
    <n v="70"/>
    <n v="0"/>
    <x v="0"/>
    <n v="132.5"/>
    <n v="0"/>
    <x v="0"/>
    <s v="91"/>
    <x v="5"/>
    <n v="272"/>
    <n v="272"/>
    <n v="1"/>
    <x v="5"/>
    <s v="si"/>
  </r>
  <r>
    <x v="10"/>
    <s v="male"/>
    <s v="yes"/>
    <n v="54"/>
    <n v="0"/>
    <x v="0"/>
    <s v="134"/>
    <n v="0"/>
    <x v="0"/>
    <s v="91"/>
    <x v="5"/>
    <n v="232"/>
    <n v="232"/>
    <n v="1"/>
    <x v="5"/>
    <s v="si"/>
  </r>
  <r>
    <x v="8"/>
    <s v="male"/>
    <s v="yes"/>
    <n v="75"/>
    <n v="0"/>
    <x v="0"/>
    <s v="135"/>
    <n v="0"/>
    <x v="0"/>
    <s v="95"/>
    <x v="5"/>
    <n v="240"/>
    <n v="240"/>
    <n v="1"/>
    <x v="5"/>
    <s v="si"/>
  </r>
  <r>
    <x v="3"/>
    <s v="male"/>
    <s v="yes"/>
    <n v="80"/>
    <n v="0"/>
    <x v="0"/>
    <s v="149"/>
    <n v="1"/>
    <x v="1"/>
    <s v="95"/>
    <x v="5"/>
    <n v="184"/>
    <n v="184"/>
    <n v="0"/>
    <x v="5"/>
    <s v="no"/>
  </r>
  <r>
    <x v="27"/>
    <s v="male"/>
    <s v="yes"/>
    <n v="80"/>
    <n v="0"/>
    <x v="0"/>
    <s v="168"/>
    <n v="1"/>
    <x v="1"/>
    <s v="103"/>
    <x v="5"/>
    <n v="290"/>
    <n v="290"/>
    <n v="1"/>
    <x v="5"/>
    <s v="si"/>
  </r>
  <r>
    <x v="18"/>
    <s v="female"/>
    <s v="yes"/>
    <n v="67"/>
    <n v="0"/>
    <x v="0"/>
    <s v="120"/>
    <n v="0"/>
    <x v="0"/>
    <s v="83.5"/>
    <x v="5"/>
    <n v="205"/>
    <n v="205"/>
    <n v="1"/>
    <x v="5"/>
    <s v="si"/>
  </r>
  <r>
    <x v="20"/>
    <s v="female"/>
    <s v="yes"/>
    <n v="55"/>
    <n v="0"/>
    <x v="0"/>
    <s v="143"/>
    <n v="1"/>
    <x v="1"/>
    <s v="84"/>
    <x v="6"/>
    <n v="239"/>
    <n v="239"/>
    <n v="1"/>
    <x v="6"/>
    <s v="si"/>
  </r>
  <r>
    <x v="12"/>
    <s v="female"/>
    <s v="yes"/>
    <n v="110"/>
    <n v="1"/>
    <x v="1"/>
    <s v="165"/>
    <n v="1"/>
    <x v="1"/>
    <s v="85"/>
    <x v="6"/>
    <n v="315"/>
    <n v="315"/>
    <n v="1"/>
    <x v="6"/>
    <s v="si"/>
  </r>
  <r>
    <x v="27"/>
    <s v="female"/>
    <s v="yes"/>
    <n v="92"/>
    <n v="0"/>
    <x v="0"/>
    <n v="131.5"/>
    <n v="0"/>
    <x v="0"/>
    <s v="89"/>
    <x v="6"/>
    <n v="190"/>
    <n v="190"/>
    <n v="0"/>
    <x v="6"/>
    <s v="no"/>
  </r>
  <r>
    <x v="28"/>
    <s v="male"/>
    <s v="yes"/>
    <n v="80"/>
    <n v="0"/>
    <x v="0"/>
    <n v="138.5"/>
    <n v="0"/>
    <x v="0"/>
    <s v="77.5"/>
    <x v="6"/>
    <n v="256"/>
    <n v="256"/>
    <n v="1"/>
    <x v="6"/>
    <s v="si"/>
  </r>
  <r>
    <x v="16"/>
    <s v="male"/>
    <s v="yes"/>
    <n v="52"/>
    <n v="0"/>
    <x v="0"/>
    <n v="118.5"/>
    <n v="0"/>
    <x v="0"/>
    <s v="77.5"/>
    <x v="6"/>
    <n v="236"/>
    <n v="236"/>
    <n v="1"/>
    <x v="6"/>
    <s v="si"/>
  </r>
  <r>
    <x v="3"/>
    <s v="female"/>
    <s v="yes"/>
    <n v="57"/>
    <n v="0"/>
    <x v="0"/>
    <s v="120"/>
    <n v="0"/>
    <x v="0"/>
    <s v="70"/>
    <x v="6"/>
    <n v="219"/>
    <n v="219"/>
    <n v="1"/>
    <x v="6"/>
    <s v="si"/>
  </r>
  <r>
    <x v="0"/>
    <s v="male"/>
    <s v="yes"/>
    <n v="85"/>
    <n v="0"/>
    <x v="0"/>
    <s v="116"/>
    <n v="0"/>
    <x v="0"/>
    <s v="86"/>
    <x v="6"/>
    <n v="260"/>
    <n v="260"/>
    <n v="1"/>
    <x v="6"/>
    <s v="si"/>
  </r>
  <r>
    <x v="16"/>
    <s v="male"/>
    <s v="yes"/>
    <n v="75"/>
    <n v="0"/>
    <x v="0"/>
    <s v="146"/>
    <n v="1"/>
    <x v="1"/>
    <s v="86"/>
    <x v="6"/>
    <n v="238"/>
    <n v="238"/>
    <n v="1"/>
    <x v="6"/>
    <s v="si"/>
  </r>
  <r>
    <x v="27"/>
    <s v="male"/>
    <s v="yes"/>
    <n v="65"/>
    <n v="0"/>
    <x v="0"/>
    <s v="129"/>
    <n v="0"/>
    <x v="0"/>
    <s v="94"/>
    <x v="6"/>
    <n v="234"/>
    <n v="234"/>
    <n v="1"/>
    <x v="6"/>
    <s v="si"/>
  </r>
  <r>
    <x v="8"/>
    <s v="male"/>
    <s v="yes"/>
    <n v="62"/>
    <n v="0"/>
    <x v="0"/>
    <s v="148"/>
    <n v="1"/>
    <x v="1"/>
    <s v="94"/>
    <x v="6"/>
    <n v="274"/>
    <n v="274"/>
    <n v="1"/>
    <x v="6"/>
    <s v="si"/>
  </r>
  <r>
    <x v="29"/>
    <s v="male"/>
    <s v="yes"/>
    <n v="85"/>
    <n v="0"/>
    <x v="0"/>
    <s v="163"/>
    <n v="1"/>
    <x v="1"/>
    <s v="94"/>
    <x v="6"/>
    <n v="237"/>
    <n v="237"/>
    <n v="1"/>
    <x v="6"/>
    <s v="si"/>
  </r>
  <r>
    <x v="29"/>
    <s v="female"/>
    <s v="yes"/>
    <n v="76"/>
    <n v="0"/>
    <x v="0"/>
    <s v="168"/>
    <n v="1"/>
    <x v="1"/>
    <s v="102"/>
    <x v="6"/>
    <n v="244"/>
    <n v="244"/>
    <n v="1"/>
    <x v="6"/>
    <s v="si"/>
  </r>
  <r>
    <x v="1"/>
    <s v="male"/>
    <s v="yes"/>
    <n v="70"/>
    <n v="0"/>
    <x v="0"/>
    <n v="127.5"/>
    <n v="0"/>
    <x v="0"/>
    <s v="82.5"/>
    <x v="6"/>
    <n v="216"/>
    <n v="216"/>
    <n v="1"/>
    <x v="6"/>
    <s v="si"/>
  </r>
  <r>
    <x v="28"/>
    <s v="male"/>
    <s v="yes"/>
    <n v="75"/>
    <n v="0"/>
    <x v="0"/>
    <s v="125"/>
    <n v="0"/>
    <x v="0"/>
    <s v="71"/>
    <x v="6"/>
    <n v="217"/>
    <n v="217"/>
    <n v="1"/>
    <x v="6"/>
    <s v="si"/>
  </r>
  <r>
    <x v="14"/>
    <s v="female"/>
    <s v="yes"/>
    <n v="55"/>
    <n v="0"/>
    <x v="0"/>
    <s v="134"/>
    <n v="0"/>
    <x v="0"/>
    <s v="75"/>
    <x v="6"/>
    <n v="217"/>
    <n v="217"/>
    <n v="1"/>
    <x v="6"/>
    <s v="si"/>
  </r>
  <r>
    <x v="31"/>
    <s v="female"/>
    <s v="yes"/>
    <n v="110"/>
    <n v="1"/>
    <x v="1"/>
    <s v="178"/>
    <n v="1"/>
    <x v="1"/>
    <s v="91"/>
    <x v="6"/>
    <n v="290"/>
    <n v="290"/>
    <n v="1"/>
    <x v="6"/>
    <s v="si"/>
  </r>
  <r>
    <x v="34"/>
    <s v="female"/>
    <s v="yes"/>
    <n v="80"/>
    <n v="0"/>
    <x v="0"/>
    <s v="128"/>
    <n v="0"/>
    <x v="0"/>
    <s v="91"/>
    <x v="6"/>
    <n v="234"/>
    <n v="234"/>
    <n v="1"/>
    <x v="6"/>
    <s v="si"/>
  </r>
  <r>
    <x v="17"/>
    <s v="female"/>
    <s v="yes"/>
    <n v="80"/>
    <n v="0"/>
    <x v="0"/>
    <s v="101"/>
    <n v="0"/>
    <x v="0"/>
    <s v="68"/>
    <x v="7"/>
    <n v="260"/>
    <n v="260"/>
    <n v="1"/>
    <x v="7"/>
    <s v="si"/>
  </r>
  <r>
    <x v="12"/>
    <s v="female"/>
    <s v="yes"/>
    <n v="66"/>
    <n v="0"/>
    <x v="0"/>
    <s v="202"/>
    <n v="1"/>
    <x v="1"/>
    <s v="124"/>
    <x v="7"/>
    <n v="280"/>
    <n v="280"/>
    <n v="1"/>
    <x v="7"/>
    <s v="si"/>
  </r>
  <r>
    <x v="15"/>
    <s v="female"/>
    <s v="yes"/>
    <n v="72"/>
    <n v="0"/>
    <x v="0"/>
    <s v="95"/>
    <n v="0"/>
    <x v="0"/>
    <s v="65"/>
    <x v="7"/>
    <n v="160"/>
    <n v="160"/>
    <n v="0"/>
    <x v="7"/>
    <s v="no"/>
  </r>
  <r>
    <x v="29"/>
    <s v="male"/>
    <s v="yes"/>
    <n v="70"/>
    <n v="0"/>
    <x v="0"/>
    <s v="104"/>
    <n v="0"/>
    <x v="0"/>
    <s v="69"/>
    <x v="7"/>
    <n v="260"/>
    <n v="260"/>
    <n v="1"/>
    <x v="7"/>
    <s v="si"/>
  </r>
  <r>
    <x v="3"/>
    <s v="female"/>
    <s v="yes"/>
    <n v="60"/>
    <n v="0"/>
    <x v="0"/>
    <s v="111"/>
    <n v="0"/>
    <x v="0"/>
    <s v="73"/>
    <x v="7"/>
    <n v="273"/>
    <n v="273"/>
    <n v="1"/>
    <x v="7"/>
    <s v="si"/>
  </r>
  <r>
    <x v="15"/>
    <s v="male"/>
    <s v="yes"/>
    <n v="77"/>
    <n v="0"/>
    <x v="0"/>
    <s v="116"/>
    <n v="0"/>
    <x v="0"/>
    <s v="70"/>
    <x v="7"/>
    <n v="229"/>
    <n v="229"/>
    <n v="1"/>
    <x v="7"/>
    <s v="si"/>
  </r>
  <r>
    <x v="1"/>
    <s v="female"/>
    <s v="yes"/>
    <n v="85"/>
    <n v="0"/>
    <x v="0"/>
    <s v="124"/>
    <n v="0"/>
    <x v="0"/>
    <s v="78"/>
    <x v="7"/>
    <n v="199"/>
    <n v="199"/>
    <n v="0"/>
    <x v="7"/>
    <s v="no"/>
  </r>
  <r>
    <x v="27"/>
    <s v="male"/>
    <s v="yes"/>
    <n v="80"/>
    <n v="0"/>
    <x v="0"/>
    <s v="138"/>
    <n v="0"/>
    <x v="0"/>
    <s v="78"/>
    <x v="7"/>
    <n v="133"/>
    <n v="133"/>
    <n v="0"/>
    <x v="7"/>
    <s v="no"/>
  </r>
  <r>
    <x v="31"/>
    <s v="male"/>
    <s v="yes"/>
    <n v="70"/>
    <n v="0"/>
    <x v="0"/>
    <s v="125"/>
    <n v="0"/>
    <x v="0"/>
    <s v="82"/>
    <x v="7"/>
    <n v="176"/>
    <n v="176"/>
    <n v="0"/>
    <x v="7"/>
    <s v="no"/>
  </r>
  <r>
    <x v="12"/>
    <s v="female"/>
    <s v="yes"/>
    <n v="85"/>
    <n v="0"/>
    <x v="0"/>
    <s v="176"/>
    <n v="1"/>
    <x v="1"/>
    <s v="98"/>
    <x v="7"/>
    <n v="282"/>
    <n v="282"/>
    <n v="1"/>
    <x v="7"/>
    <s v="si"/>
  </r>
  <r>
    <x v="14"/>
    <s v="male"/>
    <s v="yes"/>
    <n v="70"/>
    <n v="0"/>
    <x v="0"/>
    <s v="159"/>
    <n v="1"/>
    <x v="1"/>
    <s v="91.5"/>
    <x v="7"/>
    <n v="222"/>
    <n v="222"/>
    <n v="1"/>
    <x v="7"/>
    <s v="si"/>
  </r>
  <r>
    <x v="20"/>
    <s v="female"/>
    <s v="yes"/>
    <n v="75"/>
    <n v="0"/>
    <x v="0"/>
    <n v="182.5"/>
    <n v="1"/>
    <x v="1"/>
    <s v="88"/>
    <x v="8"/>
    <n v="317"/>
    <n v="317"/>
    <n v="1"/>
    <x v="8"/>
    <s v="si"/>
  </r>
  <r>
    <x v="18"/>
    <s v="female"/>
    <s v="yes"/>
    <n v="95"/>
    <n v="0"/>
    <x v="0"/>
    <s v="106"/>
    <n v="0"/>
    <x v="0"/>
    <s v="65"/>
    <x v="8"/>
    <n v="351"/>
    <n v="351"/>
    <n v="1"/>
    <x v="8"/>
    <s v="si"/>
  </r>
  <r>
    <x v="5"/>
    <s v="female"/>
    <s v="yes"/>
    <n v="90"/>
    <n v="0"/>
    <x v="0"/>
    <n v="119.5"/>
    <n v="0"/>
    <x v="0"/>
    <s v="69.5"/>
    <x v="8"/>
    <n v="192"/>
    <n v="192"/>
    <n v="0"/>
    <x v="8"/>
    <s v="no"/>
  </r>
  <r>
    <x v="9"/>
    <s v="female"/>
    <s v="yes"/>
    <n v="64"/>
    <n v="0"/>
    <x v="0"/>
    <s v="109"/>
    <n v="0"/>
    <x v="0"/>
    <s v="61"/>
    <x v="8"/>
    <n v="192"/>
    <n v="192"/>
    <n v="0"/>
    <x v="8"/>
    <s v="no"/>
  </r>
  <r>
    <x v="7"/>
    <s v="female"/>
    <s v="yes"/>
    <n v="60"/>
    <n v="0"/>
    <x v="0"/>
    <s v="106"/>
    <n v="0"/>
    <x v="0"/>
    <s v="63"/>
    <x v="8"/>
    <n v="215"/>
    <n v="215"/>
    <n v="1"/>
    <x v="8"/>
    <s v="si"/>
  </r>
  <r>
    <x v="32"/>
    <s v="female"/>
    <s v="yes"/>
    <n v="80"/>
    <n v="0"/>
    <x v="0"/>
    <s v="132"/>
    <n v="0"/>
    <x v="0"/>
    <s v="82"/>
    <x v="8"/>
    <n v="292"/>
    <n v="292"/>
    <n v="1"/>
    <x v="8"/>
    <s v="si"/>
  </r>
  <r>
    <x v="20"/>
    <s v="male"/>
    <s v="yes"/>
    <n v="52"/>
    <n v="0"/>
    <x v="0"/>
    <s v="120"/>
    <n v="0"/>
    <x v="0"/>
    <s v="75"/>
    <x v="8"/>
    <n v="211"/>
    <n v="211"/>
    <n v="1"/>
    <x v="8"/>
    <s v="si"/>
  </r>
  <r>
    <x v="1"/>
    <s v="female"/>
    <s v="yes"/>
    <n v="86"/>
    <n v="0"/>
    <x v="0"/>
    <s v="111"/>
    <n v="0"/>
    <x v="0"/>
    <s v="79"/>
    <x v="8"/>
    <n v="195"/>
    <n v="195"/>
    <n v="0"/>
    <x v="8"/>
    <s v="no"/>
  </r>
  <r>
    <x v="13"/>
    <s v="male"/>
    <s v="yes"/>
    <n v="80"/>
    <n v="0"/>
    <x v="0"/>
    <s v="122"/>
    <n v="0"/>
    <x v="0"/>
    <s v="95"/>
    <x v="8"/>
    <n v="302"/>
    <n v="302"/>
    <n v="1"/>
    <x v="8"/>
    <s v="si"/>
  </r>
  <r>
    <x v="13"/>
    <s v="female"/>
    <s v="yes"/>
    <n v="75"/>
    <n v="0"/>
    <x v="0"/>
    <s v="105"/>
    <n v="0"/>
    <x v="0"/>
    <s v="60"/>
    <x v="9"/>
    <n v="193"/>
    <n v="193"/>
    <n v="0"/>
    <x v="9"/>
    <s v="no"/>
  </r>
  <r>
    <x v="1"/>
    <s v="female"/>
    <s v="yes"/>
    <n v="63"/>
    <n v="0"/>
    <x v="0"/>
    <s v="110"/>
    <n v="0"/>
    <x v="0"/>
    <s v="64"/>
    <x v="9"/>
    <n v="268"/>
    <n v="268"/>
    <n v="1"/>
    <x v="9"/>
    <s v="si"/>
  </r>
  <r>
    <x v="24"/>
    <s v="male"/>
    <s v="yes"/>
    <n v="70"/>
    <n v="0"/>
    <x v="0"/>
    <s v="126"/>
    <n v="0"/>
    <x v="0"/>
    <s v="68"/>
    <x v="9"/>
    <n v="245"/>
    <n v="245"/>
    <n v="1"/>
    <x v="9"/>
    <s v="si"/>
  </r>
  <r>
    <x v="32"/>
    <s v="female"/>
    <s v="yes"/>
    <n v="90"/>
    <n v="0"/>
    <x v="0"/>
    <s v="114"/>
    <n v="0"/>
    <x v="0"/>
    <s v="68"/>
    <x v="9"/>
    <n v="229"/>
    <n v="229"/>
    <n v="1"/>
    <x v="9"/>
    <s v="si"/>
  </r>
  <r>
    <x v="0"/>
    <s v="male"/>
    <s v="yes"/>
    <n v="69"/>
    <n v="0"/>
    <x v="0"/>
    <s v="101"/>
    <n v="0"/>
    <x v="0"/>
    <s v="72"/>
    <x v="9"/>
    <n v="241"/>
    <n v="241"/>
    <n v="1"/>
    <x v="9"/>
    <s v="si"/>
  </r>
  <r>
    <x v="6"/>
    <s v="male"/>
    <s v="yes"/>
    <n v="67"/>
    <n v="0"/>
    <x v="0"/>
    <s v="102"/>
    <n v="0"/>
    <x v="0"/>
    <s v="72"/>
    <x v="9"/>
    <n v="237"/>
    <n v="237"/>
    <n v="1"/>
    <x v="9"/>
    <s v="si"/>
  </r>
  <r>
    <x v="13"/>
    <s v="female"/>
    <s v="yes"/>
    <n v="80"/>
    <n v="0"/>
    <x v="0"/>
    <s v="115"/>
    <n v="0"/>
    <x v="0"/>
    <s v="72"/>
    <x v="9"/>
    <n v="240"/>
    <n v="240"/>
    <n v="1"/>
    <x v="9"/>
    <s v="si"/>
  </r>
  <r>
    <x v="0"/>
    <s v="female"/>
    <s v="yes"/>
    <n v="88"/>
    <n v="0"/>
    <x v="0"/>
    <s v="114"/>
    <n v="0"/>
    <x v="0"/>
    <s v="76"/>
    <x v="9"/>
    <n v="266"/>
    <n v="266"/>
    <n v="1"/>
    <x v="9"/>
    <s v="si"/>
  </r>
  <r>
    <x v="33"/>
    <s v="female"/>
    <s v="yes"/>
    <n v="83"/>
    <n v="0"/>
    <x v="0"/>
    <s v="110"/>
    <n v="0"/>
    <x v="0"/>
    <s v="76"/>
    <x v="9"/>
    <n v="225"/>
    <n v="225"/>
    <n v="1"/>
    <x v="9"/>
    <s v="si"/>
  </r>
  <r>
    <x v="17"/>
    <s v="female"/>
    <s v="yes"/>
    <n v="80"/>
    <n v="0"/>
    <x v="0"/>
    <s v="124"/>
    <n v="0"/>
    <x v="0"/>
    <s v="76"/>
    <x v="9"/>
    <n v="200"/>
    <n v="200"/>
    <n v="1"/>
    <x v="9"/>
    <s v="si"/>
  </r>
  <r>
    <x v="6"/>
    <s v="female"/>
    <s v="yes"/>
    <n v="85"/>
    <n v="0"/>
    <x v="0"/>
    <s v="115"/>
    <n v="0"/>
    <x v="0"/>
    <s v="76"/>
    <x v="9"/>
    <n v="185"/>
    <n v="185"/>
    <n v="0"/>
    <x v="9"/>
    <s v="no"/>
  </r>
  <r>
    <x v="30"/>
    <s v="female"/>
    <s v="yes"/>
    <n v="74"/>
    <n v="0"/>
    <x v="0"/>
    <n v="127.5"/>
    <n v="0"/>
    <x v="0"/>
    <s v="76"/>
    <x v="9"/>
    <n v="229"/>
    <n v="229"/>
    <n v="1"/>
    <x v="9"/>
    <s v="si"/>
  </r>
  <r>
    <x v="15"/>
    <s v="male"/>
    <s v="yes"/>
    <n v="80"/>
    <n v="0"/>
    <x v="0"/>
    <s v="120"/>
    <n v="0"/>
    <x v="0"/>
    <s v="80"/>
    <x v="9"/>
    <n v="274"/>
    <n v="274"/>
    <n v="1"/>
    <x v="9"/>
    <s v="si"/>
  </r>
  <r>
    <x v="3"/>
    <s v="female"/>
    <s v="yes"/>
    <n v="78"/>
    <n v="0"/>
    <x v="0"/>
    <s v="110"/>
    <n v="0"/>
    <x v="0"/>
    <s v="80"/>
    <x v="9"/>
    <n v="231"/>
    <n v="231"/>
    <n v="1"/>
    <x v="9"/>
    <s v="si"/>
  </r>
  <r>
    <x v="15"/>
    <s v="male"/>
    <s v="yes"/>
    <n v="75"/>
    <n v="0"/>
    <x v="0"/>
    <s v="114"/>
    <n v="0"/>
    <x v="0"/>
    <s v="80"/>
    <x v="9"/>
    <n v="305"/>
    <n v="305"/>
    <n v="1"/>
    <x v="9"/>
    <s v="si"/>
  </r>
  <r>
    <x v="8"/>
    <s v="female"/>
    <s v="yes"/>
    <n v="68"/>
    <n v="0"/>
    <x v="0"/>
    <s v="155"/>
    <n v="1"/>
    <x v="1"/>
    <s v="84"/>
    <x v="9"/>
    <n v="263"/>
    <n v="263"/>
    <n v="1"/>
    <x v="9"/>
    <s v="si"/>
  </r>
  <r>
    <x v="1"/>
    <s v="female"/>
    <s v="yes"/>
    <n v="70"/>
    <n v="0"/>
    <x v="0"/>
    <s v="140"/>
    <n v="1"/>
    <x v="1"/>
    <s v="88"/>
    <x v="9"/>
    <n v="261"/>
    <n v="261"/>
    <n v="1"/>
    <x v="9"/>
    <s v="si"/>
  </r>
  <r>
    <x v="7"/>
    <s v="female"/>
    <s v="yes"/>
    <n v="76"/>
    <n v="0"/>
    <x v="0"/>
    <s v="159"/>
    <n v="1"/>
    <x v="1"/>
    <s v="88"/>
    <x v="9"/>
    <n v="266"/>
    <n v="266"/>
    <n v="1"/>
    <x v="9"/>
    <s v="si"/>
  </r>
  <r>
    <x v="16"/>
    <s v="female"/>
    <s v="yes"/>
    <n v="82"/>
    <n v="0"/>
    <x v="0"/>
    <n v="144.5"/>
    <n v="1"/>
    <x v="1"/>
    <s v="88"/>
    <x v="9"/>
    <n v="271"/>
    <n v="271"/>
    <n v="1"/>
    <x v="9"/>
    <s v="si"/>
  </r>
  <r>
    <x v="11"/>
    <s v="male"/>
    <s v="yes"/>
    <n v="80"/>
    <n v="0"/>
    <x v="0"/>
    <n v="117.5"/>
    <n v="0"/>
    <x v="0"/>
    <s v="92"/>
    <x v="9"/>
    <n v="203"/>
    <n v="203"/>
    <n v="1"/>
    <x v="9"/>
    <s v="si"/>
  </r>
  <r>
    <x v="32"/>
    <s v="male"/>
    <s v="yes"/>
    <n v="85"/>
    <n v="0"/>
    <x v="0"/>
    <s v="140"/>
    <n v="1"/>
    <x v="1"/>
    <s v="92"/>
    <x v="9"/>
    <n v="206"/>
    <n v="206"/>
    <n v="1"/>
    <x v="9"/>
    <s v="si"/>
  </r>
  <r>
    <x v="34"/>
    <s v="female"/>
    <s v="yes"/>
    <n v="72"/>
    <n v="0"/>
    <x v="0"/>
    <s v="144"/>
    <n v="1"/>
    <x v="1"/>
    <s v="92"/>
    <x v="9"/>
    <n v="214"/>
    <n v="214"/>
    <n v="1"/>
    <x v="9"/>
    <s v="si"/>
  </r>
  <r>
    <x v="11"/>
    <s v="female"/>
    <s v="yes"/>
    <n v="75"/>
    <n v="0"/>
    <x v="0"/>
    <s v="155"/>
    <n v="1"/>
    <x v="1"/>
    <s v="100"/>
    <x v="9"/>
    <n v="266"/>
    <n v="266"/>
    <n v="1"/>
    <x v="9"/>
    <s v="si"/>
  </r>
  <r>
    <x v="12"/>
    <s v="male"/>
    <s v="yes"/>
    <n v="60"/>
    <n v="0"/>
    <x v="0"/>
    <n v="113.5"/>
    <n v="0"/>
    <x v="0"/>
    <s v="72.5"/>
    <x v="9"/>
    <n v="255"/>
    <n v="255"/>
    <n v="1"/>
    <x v="9"/>
    <s v="si"/>
  </r>
  <r>
    <x v="10"/>
    <s v="female"/>
    <s v="yes"/>
    <n v="110"/>
    <n v="1"/>
    <x v="1"/>
    <s v="132"/>
    <n v="0"/>
    <x v="0"/>
    <s v="84.5"/>
    <x v="9"/>
    <n v="210"/>
    <n v="210"/>
    <n v="1"/>
    <x v="9"/>
    <s v="si"/>
  </r>
  <r>
    <x v="6"/>
    <s v="female"/>
    <s v="yes"/>
    <n v="65"/>
    <n v="0"/>
    <x v="0"/>
    <s v="111"/>
    <n v="0"/>
    <x v="0"/>
    <s v="60.5"/>
    <x v="9"/>
    <n v="205"/>
    <n v="205"/>
    <n v="1"/>
    <x v="9"/>
    <s v="si"/>
  </r>
  <r>
    <x v="18"/>
    <s v="female"/>
    <s v="yes"/>
    <n v="70"/>
    <n v="0"/>
    <x v="0"/>
    <s v="133"/>
    <n v="0"/>
    <x v="0"/>
    <s v="69"/>
    <x v="9"/>
    <n v="185"/>
    <n v="185"/>
    <n v="0"/>
    <x v="9"/>
    <s v="no"/>
  </r>
  <r>
    <x v="9"/>
    <s v="female"/>
    <s v="yes"/>
    <n v="60"/>
    <n v="0"/>
    <x v="0"/>
    <n v="110.5"/>
    <n v="0"/>
    <x v="0"/>
    <s v="69"/>
    <x v="9"/>
    <n v="170"/>
    <n v="170"/>
    <n v="0"/>
    <x v="9"/>
    <s v="no"/>
  </r>
  <r>
    <x v="15"/>
    <s v="female"/>
    <s v="yes"/>
    <n v="110"/>
    <n v="1"/>
    <x v="1"/>
    <s v="105"/>
    <n v="0"/>
    <x v="0"/>
    <s v="69"/>
    <x v="9"/>
    <n v="220"/>
    <n v="220"/>
    <n v="1"/>
    <x v="9"/>
    <s v="si"/>
  </r>
  <r>
    <x v="9"/>
    <s v="female"/>
    <s v="yes"/>
    <n v="70"/>
    <n v="0"/>
    <x v="0"/>
    <s v="113"/>
    <n v="0"/>
    <x v="0"/>
    <s v="73"/>
    <x v="9"/>
    <n v="180"/>
    <n v="180"/>
    <n v="0"/>
    <x v="9"/>
    <s v="no"/>
  </r>
  <r>
    <x v="3"/>
    <s v="male"/>
    <s v="yes"/>
    <n v="61"/>
    <n v="0"/>
    <x v="0"/>
    <s v="110"/>
    <n v="0"/>
    <x v="0"/>
    <s v="73"/>
    <x v="9"/>
    <n v="205"/>
    <n v="205"/>
    <n v="1"/>
    <x v="9"/>
    <s v="si"/>
  </r>
  <r>
    <x v="34"/>
    <s v="female"/>
    <s v="yes"/>
    <n v="60"/>
    <n v="0"/>
    <x v="0"/>
    <s v="98"/>
    <n v="0"/>
    <x v="0"/>
    <s v="73"/>
    <x v="9"/>
    <n v="250"/>
    <n v="250"/>
    <n v="1"/>
    <x v="9"/>
    <s v="si"/>
  </r>
  <r>
    <x v="18"/>
    <s v="female"/>
    <s v="yes"/>
    <n v="72"/>
    <n v="0"/>
    <x v="0"/>
    <s v="103"/>
    <n v="0"/>
    <x v="0"/>
    <s v="73"/>
    <x v="9"/>
    <n v="231"/>
    <n v="231"/>
    <n v="1"/>
    <x v="9"/>
    <s v="si"/>
  </r>
  <r>
    <x v="30"/>
    <s v="male"/>
    <s v="yes"/>
    <n v="57"/>
    <n v="0"/>
    <x v="0"/>
    <s v="124"/>
    <n v="0"/>
    <x v="0"/>
    <s v="77"/>
    <x v="9"/>
    <n v="200"/>
    <n v="200"/>
    <n v="1"/>
    <x v="9"/>
    <s v="si"/>
  </r>
  <r>
    <x v="34"/>
    <s v="female"/>
    <s v="yes"/>
    <n v="87"/>
    <n v="0"/>
    <x v="0"/>
    <s v="133"/>
    <n v="0"/>
    <x v="0"/>
    <s v="77"/>
    <x v="9"/>
    <n v="261"/>
    <n v="261"/>
    <n v="1"/>
    <x v="9"/>
    <s v="si"/>
  </r>
  <r>
    <x v="31"/>
    <s v="female"/>
    <s v="yes"/>
    <n v="65"/>
    <n v="0"/>
    <x v="0"/>
    <s v="119"/>
    <n v="0"/>
    <x v="0"/>
    <s v="77"/>
    <x v="9"/>
    <n v="252"/>
    <n v="252"/>
    <n v="1"/>
    <x v="9"/>
    <s v="si"/>
  </r>
  <r>
    <x v="23"/>
    <s v="male"/>
    <s v="yes"/>
    <n v="67"/>
    <n v="0"/>
    <x v="0"/>
    <s v="141"/>
    <n v="1"/>
    <x v="1"/>
    <s v="81"/>
    <x v="9"/>
    <n v="166"/>
    <n v="166"/>
    <n v="0"/>
    <x v="9"/>
    <s v="no"/>
  </r>
  <r>
    <x v="34"/>
    <s v="female"/>
    <s v="yes"/>
    <n v="70"/>
    <n v="0"/>
    <x v="0"/>
    <s v="129"/>
    <n v="0"/>
    <x v="0"/>
    <s v="81"/>
    <x v="9"/>
    <n v="253"/>
    <n v="253"/>
    <n v="1"/>
    <x v="9"/>
    <s v="si"/>
  </r>
  <r>
    <x v="13"/>
    <s v="female"/>
    <s v="yes"/>
    <n v="80"/>
    <n v="0"/>
    <x v="0"/>
    <s v="115"/>
    <n v="0"/>
    <x v="0"/>
    <s v="81"/>
    <x v="9"/>
    <n v="189"/>
    <n v="189"/>
    <n v="0"/>
    <x v="9"/>
    <s v="no"/>
  </r>
  <r>
    <x v="32"/>
    <s v="female"/>
    <s v="yes"/>
    <n v="75"/>
    <n v="0"/>
    <x v="0"/>
    <n v="136.5"/>
    <n v="0"/>
    <x v="0"/>
    <s v="81"/>
    <x v="9"/>
    <n v="256"/>
    <n v="256"/>
    <n v="1"/>
    <x v="9"/>
    <s v="si"/>
  </r>
  <r>
    <x v="3"/>
    <s v="female"/>
    <s v="yes"/>
    <n v="84"/>
    <n v="0"/>
    <x v="0"/>
    <s v="126"/>
    <n v="0"/>
    <x v="0"/>
    <s v="81"/>
    <x v="9"/>
    <n v="195"/>
    <n v="195"/>
    <n v="0"/>
    <x v="9"/>
    <s v="no"/>
  </r>
  <r>
    <x v="27"/>
    <s v="female"/>
    <s v="yes"/>
    <n v="75"/>
    <n v="0"/>
    <x v="0"/>
    <s v="145"/>
    <n v="1"/>
    <x v="1"/>
    <s v="85"/>
    <x v="9"/>
    <n v="320"/>
    <n v="320"/>
    <n v="1"/>
    <x v="9"/>
    <s v="si"/>
  </r>
  <r>
    <x v="12"/>
    <s v="male"/>
    <s v="yes"/>
    <n v="80"/>
    <n v="0"/>
    <x v="0"/>
    <s v="126"/>
    <n v="0"/>
    <x v="0"/>
    <s v="85"/>
    <x v="9"/>
    <n v="216"/>
    <n v="216"/>
    <n v="1"/>
    <x v="9"/>
    <s v="si"/>
  </r>
  <r>
    <x v="11"/>
    <s v="female"/>
    <s v="yes"/>
    <n v="85"/>
    <n v="0"/>
    <x v="0"/>
    <s v="105"/>
    <n v="0"/>
    <x v="0"/>
    <s v="85"/>
    <x v="9"/>
    <n v="280"/>
    <n v="280"/>
    <n v="1"/>
    <x v="9"/>
    <s v="si"/>
  </r>
  <r>
    <x v="17"/>
    <s v="female"/>
    <s v="yes"/>
    <n v="110"/>
    <n v="1"/>
    <x v="1"/>
    <s v="129"/>
    <n v="0"/>
    <x v="0"/>
    <s v="89"/>
    <x v="9"/>
    <n v="280"/>
    <n v="280"/>
    <n v="1"/>
    <x v="9"/>
    <s v="si"/>
  </r>
  <r>
    <x v="32"/>
    <s v="female"/>
    <s v="yes"/>
    <n v="66"/>
    <n v="0"/>
    <x v="0"/>
    <s v="145"/>
    <n v="1"/>
    <x v="1"/>
    <s v="89"/>
    <x v="9"/>
    <n v="161"/>
    <n v="161"/>
    <n v="0"/>
    <x v="9"/>
    <s v="no"/>
  </r>
  <r>
    <x v="7"/>
    <s v="male"/>
    <s v="yes"/>
    <n v="64"/>
    <n v="0"/>
    <x v="0"/>
    <s v="152"/>
    <n v="1"/>
    <x v="1"/>
    <s v="93"/>
    <x v="9"/>
    <n v="278"/>
    <n v="278"/>
    <n v="1"/>
    <x v="9"/>
    <s v="si"/>
  </r>
  <r>
    <x v="11"/>
    <s v="female"/>
    <s v="yes"/>
    <n v="85"/>
    <n v="0"/>
    <x v="0"/>
    <s v="143"/>
    <n v="1"/>
    <x v="1"/>
    <s v="93"/>
    <x v="9"/>
    <n v="340"/>
    <n v="340"/>
    <n v="1"/>
    <x v="9"/>
    <s v="si"/>
  </r>
  <r>
    <x v="12"/>
    <s v="male"/>
    <s v="yes"/>
    <n v="75"/>
    <n v="0"/>
    <x v="0"/>
    <s v="137"/>
    <n v="0"/>
    <x v="0"/>
    <s v="97"/>
    <x v="9"/>
    <n v="346"/>
    <n v="346"/>
    <n v="1"/>
    <x v="9"/>
    <s v="si"/>
  </r>
  <r>
    <x v="23"/>
    <s v="male"/>
    <s v="yes"/>
    <n v="65"/>
    <n v="0"/>
    <x v="0"/>
    <n v="108.5"/>
    <n v="0"/>
    <x v="0"/>
    <s v="73.5"/>
    <x v="9"/>
    <n v="235"/>
    <n v="235"/>
    <n v="1"/>
    <x v="9"/>
    <s v="si"/>
  </r>
  <r>
    <x v="18"/>
    <s v="female"/>
    <s v="yes"/>
    <n v="80"/>
    <n v="0"/>
    <x v="0"/>
    <s v="128"/>
    <n v="0"/>
    <x v="0"/>
    <s v="81.5"/>
    <x v="9"/>
    <n v="212"/>
    <n v="212"/>
    <n v="1"/>
    <x v="9"/>
    <s v="si"/>
  </r>
  <r>
    <x v="2"/>
    <s v="male"/>
    <s v="yes"/>
    <n v="76"/>
    <n v="0"/>
    <x v="0"/>
    <s v="164"/>
    <n v="1"/>
    <x v="1"/>
    <s v="85.5"/>
    <x v="9"/>
    <n v="242"/>
    <n v="242"/>
    <n v="1"/>
    <x v="9"/>
    <s v="si"/>
  </r>
  <r>
    <x v="2"/>
    <s v="male"/>
    <s v="yes"/>
    <n v="80"/>
    <n v="0"/>
    <x v="0"/>
    <s v="140"/>
    <n v="1"/>
    <x v="1"/>
    <s v="89.5"/>
    <x v="9"/>
    <n v="229"/>
    <n v="229"/>
    <n v="1"/>
    <x v="9"/>
    <s v="si"/>
  </r>
  <r>
    <x v="22"/>
    <s v="female"/>
    <s v="yes"/>
    <n v="79"/>
    <n v="0"/>
    <x v="0"/>
    <n v="121.5"/>
    <n v="0"/>
    <x v="0"/>
    <s v="57"/>
    <x v="9"/>
    <n v="218"/>
    <n v="218"/>
    <n v="1"/>
    <x v="9"/>
    <s v="si"/>
  </r>
  <r>
    <x v="15"/>
    <s v="female"/>
    <s v="yes"/>
    <n v="85"/>
    <n v="0"/>
    <x v="0"/>
    <s v="124"/>
    <n v="0"/>
    <x v="0"/>
    <s v="66"/>
    <x v="9"/>
    <n v="180"/>
    <n v="180"/>
    <n v="0"/>
    <x v="9"/>
    <s v="no"/>
  </r>
  <r>
    <x v="7"/>
    <s v="female"/>
    <s v="yes"/>
    <n v="74"/>
    <n v="0"/>
    <x v="0"/>
    <s v="109"/>
    <n v="0"/>
    <x v="0"/>
    <s v="70"/>
    <x v="9"/>
    <n v="235"/>
    <n v="235"/>
    <n v="1"/>
    <x v="9"/>
    <s v="si"/>
  </r>
  <r>
    <x v="15"/>
    <s v="female"/>
    <s v="yes"/>
    <n v="75"/>
    <n v="0"/>
    <x v="0"/>
    <s v="90"/>
    <n v="0"/>
    <x v="0"/>
    <s v="70"/>
    <x v="9"/>
    <n v="224"/>
    <n v="224"/>
    <n v="1"/>
    <x v="9"/>
    <s v="si"/>
  </r>
  <r>
    <x v="11"/>
    <s v="female"/>
    <s v="yes"/>
    <n v="95"/>
    <n v="0"/>
    <x v="0"/>
    <n v="114.5"/>
    <n v="0"/>
    <x v="0"/>
    <s v="70"/>
    <x v="9"/>
    <n v="248"/>
    <n v="248"/>
    <n v="1"/>
    <x v="9"/>
    <s v="si"/>
  </r>
  <r>
    <x v="5"/>
    <s v="female"/>
    <s v="yes"/>
    <n v="93"/>
    <n v="0"/>
    <x v="0"/>
    <n v="95.5"/>
    <n v="0"/>
    <x v="0"/>
    <s v="70"/>
    <x v="9"/>
    <n v="207"/>
    <n v="207"/>
    <n v="1"/>
    <x v="9"/>
    <s v="si"/>
  </r>
  <r>
    <x v="30"/>
    <s v="female"/>
    <s v="yes"/>
    <n v="78"/>
    <n v="0"/>
    <x v="0"/>
    <s v="122"/>
    <n v="0"/>
    <x v="0"/>
    <s v="74"/>
    <x v="9"/>
    <n v="184"/>
    <n v="184"/>
    <n v="0"/>
    <x v="9"/>
    <s v="no"/>
  </r>
  <r>
    <x v="3"/>
    <s v="female"/>
    <s v="yes"/>
    <n v="83"/>
    <n v="0"/>
    <x v="0"/>
    <s v="123"/>
    <n v="0"/>
    <x v="0"/>
    <s v="74"/>
    <x v="9"/>
    <n v="185"/>
    <n v="185"/>
    <n v="0"/>
    <x v="9"/>
    <s v="no"/>
  </r>
  <r>
    <x v="18"/>
    <s v="female"/>
    <s v="yes"/>
    <n v="80"/>
    <n v="0"/>
    <x v="0"/>
    <s v="118"/>
    <n v="0"/>
    <x v="0"/>
    <s v="74"/>
    <x v="9"/>
    <n v="140"/>
    <n v="140"/>
    <n v="0"/>
    <x v="9"/>
    <s v="no"/>
  </r>
  <r>
    <x v="9"/>
    <s v="male"/>
    <s v="yes"/>
    <n v="79"/>
    <n v="0"/>
    <x v="0"/>
    <s v="118"/>
    <n v="0"/>
    <x v="0"/>
    <s v="74"/>
    <x v="9"/>
    <n v="271"/>
    <n v="271"/>
    <n v="1"/>
    <x v="9"/>
    <s v="si"/>
  </r>
  <r>
    <x v="13"/>
    <s v="female"/>
    <s v="yes"/>
    <n v="85"/>
    <n v="0"/>
    <x v="0"/>
    <s v="118"/>
    <n v="0"/>
    <x v="0"/>
    <s v="78"/>
    <x v="9"/>
    <n v="239"/>
    <n v="239"/>
    <n v="1"/>
    <x v="9"/>
    <s v="si"/>
  </r>
  <r>
    <x v="9"/>
    <s v="female"/>
    <s v="yes"/>
    <n v="65"/>
    <n v="0"/>
    <x v="0"/>
    <s v="119"/>
    <n v="0"/>
    <x v="0"/>
    <s v="78"/>
    <x v="9"/>
    <n v="191"/>
    <n v="191"/>
    <n v="0"/>
    <x v="9"/>
    <s v="no"/>
  </r>
  <r>
    <x v="9"/>
    <s v="female"/>
    <s v="yes"/>
    <n v="75"/>
    <n v="0"/>
    <x v="0"/>
    <s v="110"/>
    <n v="0"/>
    <x v="0"/>
    <s v="78"/>
    <x v="9"/>
    <n v="270"/>
    <n v="270"/>
    <n v="1"/>
    <x v="9"/>
    <s v="si"/>
  </r>
  <r>
    <x v="13"/>
    <s v="female"/>
    <s v="yes"/>
    <n v="46"/>
    <n v="0"/>
    <x v="0"/>
    <s v="124"/>
    <n v="0"/>
    <x v="0"/>
    <s v="78"/>
    <x v="9"/>
    <n v="207"/>
    <n v="207"/>
    <n v="1"/>
    <x v="9"/>
    <s v="si"/>
  </r>
  <r>
    <x v="28"/>
    <s v="male"/>
    <s v="yes"/>
    <n v="74"/>
    <n v="0"/>
    <x v="0"/>
    <s v="113"/>
    <n v="0"/>
    <x v="0"/>
    <s v="82"/>
    <x v="9"/>
    <n v="188"/>
    <n v="188"/>
    <n v="0"/>
    <x v="9"/>
    <s v="no"/>
  </r>
  <r>
    <x v="1"/>
    <s v="male"/>
    <s v="yes"/>
    <n v="75"/>
    <n v="0"/>
    <x v="0"/>
    <n v="156.5"/>
    <n v="1"/>
    <x v="1"/>
    <s v="86"/>
    <x v="9"/>
    <n v="265"/>
    <n v="265"/>
    <n v="1"/>
    <x v="9"/>
    <s v="si"/>
  </r>
  <r>
    <x v="10"/>
    <s v="female"/>
    <s v="yes"/>
    <n v="82"/>
    <n v="0"/>
    <x v="0"/>
    <s v="130"/>
    <n v="0"/>
    <x v="0"/>
    <s v="86"/>
    <x v="9"/>
    <n v="309"/>
    <n v="309"/>
    <n v="1"/>
    <x v="9"/>
    <s v="si"/>
  </r>
  <r>
    <x v="32"/>
    <s v="male"/>
    <s v="yes"/>
    <n v="75"/>
    <n v="0"/>
    <x v="0"/>
    <s v="119"/>
    <n v="0"/>
    <x v="0"/>
    <s v="90"/>
    <x v="9"/>
    <n v="296"/>
    <n v="296"/>
    <n v="1"/>
    <x v="9"/>
    <s v="si"/>
  </r>
  <r>
    <x v="12"/>
    <s v="male"/>
    <s v="yes"/>
    <n v="78"/>
    <n v="0"/>
    <x v="0"/>
    <n v="137.5"/>
    <n v="0"/>
    <x v="0"/>
    <s v="94"/>
    <x v="9"/>
    <n v="260"/>
    <n v="260"/>
    <n v="1"/>
    <x v="9"/>
    <s v="si"/>
  </r>
  <r>
    <x v="4"/>
    <s v="female"/>
    <s v="yes"/>
    <n v="98"/>
    <n v="0"/>
    <x v="0"/>
    <s v="140"/>
    <n v="1"/>
    <x v="1"/>
    <s v="94"/>
    <x v="9"/>
    <n v="382"/>
    <n v="382"/>
    <n v="1"/>
    <x v="9"/>
    <s v="si"/>
  </r>
  <r>
    <x v="8"/>
    <s v="female"/>
    <s v="yes"/>
    <n v="62"/>
    <n v="0"/>
    <x v="0"/>
    <n v="145.5"/>
    <n v="1"/>
    <x v="1"/>
    <s v="94"/>
    <x v="9"/>
    <n v="244"/>
    <n v="244"/>
    <n v="1"/>
    <x v="9"/>
    <s v="si"/>
  </r>
  <r>
    <x v="27"/>
    <s v="male"/>
    <s v="yes"/>
    <n v="98"/>
    <n v="0"/>
    <x v="0"/>
    <s v="160"/>
    <n v="1"/>
    <x v="1"/>
    <s v="98"/>
    <x v="9"/>
    <n v="251"/>
    <n v="251"/>
    <n v="1"/>
    <x v="9"/>
    <s v="si"/>
  </r>
  <r>
    <x v="4"/>
    <s v="male"/>
    <s v="yes"/>
    <n v="69"/>
    <n v="0"/>
    <x v="0"/>
    <s v="173"/>
    <n v="1"/>
    <x v="1"/>
    <s v="102"/>
    <x v="9"/>
    <n v="274"/>
    <n v="274"/>
    <n v="1"/>
    <x v="9"/>
    <s v="si"/>
  </r>
  <r>
    <x v="34"/>
    <s v="male"/>
    <s v="yes"/>
    <n v="65"/>
    <n v="0"/>
    <x v="0"/>
    <s v="107"/>
    <n v="0"/>
    <x v="0"/>
    <s v="66.5"/>
    <x v="9"/>
    <n v="184"/>
    <n v="184"/>
    <n v="0"/>
    <x v="9"/>
    <s v="no"/>
  </r>
  <r>
    <x v="8"/>
    <s v="female"/>
    <s v="yes"/>
    <n v="89"/>
    <n v="0"/>
    <x v="0"/>
    <s v="157"/>
    <n v="1"/>
    <x v="1"/>
    <s v="82.5"/>
    <x v="9"/>
    <n v="248"/>
    <n v="248"/>
    <n v="1"/>
    <x v="9"/>
    <s v="si"/>
  </r>
  <r>
    <x v="13"/>
    <s v="female"/>
    <s v="yes"/>
    <n v="89"/>
    <n v="0"/>
    <x v="0"/>
    <s v="118"/>
    <n v="0"/>
    <x v="0"/>
    <s v="86.5"/>
    <x v="9"/>
    <n v="180"/>
    <n v="180"/>
    <n v="0"/>
    <x v="9"/>
    <s v="no"/>
  </r>
  <r>
    <x v="3"/>
    <s v="female"/>
    <s v="yes"/>
    <n v="65"/>
    <n v="0"/>
    <x v="0"/>
    <n v="109.5"/>
    <n v="0"/>
    <x v="0"/>
    <s v="67"/>
    <x v="9"/>
    <n v="218"/>
    <n v="218"/>
    <n v="1"/>
    <x v="9"/>
    <s v="si"/>
  </r>
  <r>
    <x v="34"/>
    <s v="male"/>
    <s v="yes"/>
    <n v="68"/>
    <n v="0"/>
    <x v="0"/>
    <s v="122"/>
    <n v="0"/>
    <x v="0"/>
    <s v="67"/>
    <x v="9"/>
    <n v="201"/>
    <n v="201"/>
    <n v="1"/>
    <x v="9"/>
    <s v="si"/>
  </r>
  <r>
    <x v="17"/>
    <s v="female"/>
    <s v="yes"/>
    <n v="78"/>
    <n v="0"/>
    <x v="0"/>
    <s v="102"/>
    <n v="0"/>
    <x v="0"/>
    <s v="67"/>
    <x v="9"/>
    <n v="218"/>
    <n v="218"/>
    <n v="1"/>
    <x v="9"/>
    <s v="si"/>
  </r>
  <r>
    <x v="27"/>
    <s v="male"/>
    <s v="yes"/>
    <n v="83"/>
    <n v="0"/>
    <x v="0"/>
    <s v="115"/>
    <n v="0"/>
    <x v="0"/>
    <s v="67"/>
    <x v="9"/>
    <n v="255"/>
    <n v="255"/>
    <n v="1"/>
    <x v="9"/>
    <s v="si"/>
  </r>
  <r>
    <x v="7"/>
    <s v="female"/>
    <s v="yes"/>
    <n v="85"/>
    <n v="0"/>
    <x v="0"/>
    <s v="106"/>
    <n v="0"/>
    <x v="0"/>
    <s v="71"/>
    <x v="9"/>
    <n v="226"/>
    <n v="226"/>
    <n v="1"/>
    <x v="9"/>
    <s v="si"/>
  </r>
  <r>
    <x v="11"/>
    <s v="female"/>
    <s v="yes"/>
    <n v="73"/>
    <n v="0"/>
    <x v="0"/>
    <s v="109"/>
    <n v="0"/>
    <x v="0"/>
    <s v="71"/>
    <x v="9"/>
    <n v="195"/>
    <n v="195"/>
    <n v="0"/>
    <x v="9"/>
    <s v="no"/>
  </r>
  <r>
    <x v="20"/>
    <s v="female"/>
    <s v="yes"/>
    <n v="60"/>
    <n v="0"/>
    <x v="0"/>
    <s v="128"/>
    <n v="0"/>
    <x v="0"/>
    <s v="71"/>
    <x v="9"/>
    <n v="342"/>
    <n v="342"/>
    <n v="1"/>
    <x v="9"/>
    <s v="si"/>
  </r>
  <r>
    <x v="13"/>
    <s v="female"/>
    <s v="yes"/>
    <n v="72"/>
    <n v="0"/>
    <x v="0"/>
    <s v="97"/>
    <n v="0"/>
    <x v="0"/>
    <s v="71"/>
    <x v="9"/>
    <n v="262"/>
    <n v="262"/>
    <n v="1"/>
    <x v="9"/>
    <s v="si"/>
  </r>
  <r>
    <x v="22"/>
    <s v="female"/>
    <s v="yes"/>
    <n v="72"/>
    <n v="0"/>
    <x v="0"/>
    <s v="112"/>
    <n v="0"/>
    <x v="0"/>
    <s v="75"/>
    <x v="9"/>
    <n v="249"/>
    <n v="249"/>
    <n v="1"/>
    <x v="9"/>
    <s v="si"/>
  </r>
  <r>
    <x v="3"/>
    <s v="female"/>
    <s v="yes"/>
    <n v="57"/>
    <n v="0"/>
    <x v="0"/>
    <s v="119"/>
    <n v="0"/>
    <x v="0"/>
    <s v="75"/>
    <x v="9"/>
    <n v="200"/>
    <n v="200"/>
    <n v="1"/>
    <x v="9"/>
    <s v="si"/>
  </r>
  <r>
    <x v="15"/>
    <s v="male"/>
    <s v="yes"/>
    <n v="75"/>
    <n v="0"/>
    <x v="0"/>
    <n v="117.5"/>
    <n v="0"/>
    <x v="0"/>
    <s v="75"/>
    <x v="9"/>
    <n v="163"/>
    <n v="163"/>
    <n v="0"/>
    <x v="9"/>
    <s v="no"/>
  </r>
  <r>
    <x v="20"/>
    <s v="female"/>
    <s v="yes"/>
    <n v="73"/>
    <n v="0"/>
    <x v="0"/>
    <s v="145"/>
    <n v="1"/>
    <x v="1"/>
    <s v="79"/>
    <x v="9"/>
    <n v="250"/>
    <n v="250"/>
    <n v="1"/>
    <x v="9"/>
    <s v="si"/>
  </r>
  <r>
    <x v="3"/>
    <s v="female"/>
    <s v="yes"/>
    <n v="80"/>
    <n v="0"/>
    <x v="0"/>
    <n v="115.5"/>
    <n v="0"/>
    <x v="0"/>
    <s v="79"/>
    <x v="9"/>
    <n v="281"/>
    <n v="281"/>
    <n v="1"/>
    <x v="9"/>
    <s v="si"/>
  </r>
  <r>
    <x v="7"/>
    <s v="male"/>
    <s v="yes"/>
    <n v="48"/>
    <n v="0"/>
    <x v="0"/>
    <s v="115"/>
    <n v="0"/>
    <x v="0"/>
    <s v="79"/>
    <x v="9"/>
    <n v="193"/>
    <n v="193"/>
    <n v="0"/>
    <x v="9"/>
    <s v="no"/>
  </r>
  <r>
    <x v="28"/>
    <s v="male"/>
    <s v="yes"/>
    <n v="65"/>
    <n v="0"/>
    <x v="0"/>
    <s v="116"/>
    <n v="0"/>
    <x v="0"/>
    <s v="83"/>
    <x v="9"/>
    <n v="176"/>
    <n v="176"/>
    <n v="0"/>
    <x v="9"/>
    <s v="no"/>
  </r>
  <r>
    <x v="18"/>
    <s v="male"/>
    <s v="yes"/>
    <n v="70"/>
    <n v="0"/>
    <x v="0"/>
    <s v="114"/>
    <n v="0"/>
    <x v="0"/>
    <s v="83"/>
    <x v="9"/>
    <n v="273"/>
    <n v="273"/>
    <n v="1"/>
    <x v="9"/>
    <s v="si"/>
  </r>
  <r>
    <x v="19"/>
    <s v="female"/>
    <s v="yes"/>
    <n v="75"/>
    <n v="0"/>
    <x v="0"/>
    <s v="127"/>
    <n v="0"/>
    <x v="0"/>
    <s v="83"/>
    <x v="9"/>
    <n v="212"/>
    <n v="212"/>
    <n v="1"/>
    <x v="9"/>
    <s v="si"/>
  </r>
  <r>
    <x v="10"/>
    <s v="female"/>
    <s v="yes"/>
    <n v="63"/>
    <n v="0"/>
    <x v="0"/>
    <s v="131"/>
    <n v="0"/>
    <x v="0"/>
    <s v="87"/>
    <x v="9"/>
    <n v="278"/>
    <n v="278"/>
    <n v="1"/>
    <x v="9"/>
    <s v="si"/>
  </r>
  <r>
    <x v="5"/>
    <s v="male"/>
    <s v="yes"/>
    <n v="80"/>
    <n v="0"/>
    <x v="0"/>
    <s v="131"/>
    <n v="0"/>
    <x v="0"/>
    <s v="87"/>
    <x v="9"/>
    <n v="229"/>
    <n v="229"/>
    <n v="1"/>
    <x v="9"/>
    <s v="si"/>
  </r>
  <r>
    <x v="27"/>
    <s v="male"/>
    <s v="yes"/>
    <n v="95"/>
    <n v="0"/>
    <x v="0"/>
    <s v="157"/>
    <n v="1"/>
    <x v="1"/>
    <s v="87"/>
    <x v="9"/>
    <n v="696"/>
    <n v="696"/>
    <n v="1"/>
    <x v="9"/>
    <s v="si"/>
  </r>
  <r>
    <x v="31"/>
    <s v="female"/>
    <s v="yes"/>
    <n v="70"/>
    <n v="0"/>
    <x v="0"/>
    <n v="134.5"/>
    <n v="0"/>
    <x v="0"/>
    <s v="87"/>
    <x v="9"/>
    <n v="259"/>
    <n v="259"/>
    <n v="1"/>
    <x v="9"/>
    <s v="si"/>
  </r>
  <r>
    <x v="8"/>
    <s v="female"/>
    <s v="yes"/>
    <n v="96"/>
    <n v="0"/>
    <x v="0"/>
    <s v="154"/>
    <n v="1"/>
    <x v="1"/>
    <s v="87"/>
    <x v="9"/>
    <n v="265"/>
    <n v="265"/>
    <n v="1"/>
    <x v="9"/>
    <s v="si"/>
  </r>
  <r>
    <x v="3"/>
    <s v="female"/>
    <s v="yes"/>
    <n v="83"/>
    <n v="0"/>
    <x v="0"/>
    <s v="139"/>
    <n v="0"/>
    <x v="0"/>
    <s v="91"/>
    <x v="9"/>
    <n v="165"/>
    <n v="165"/>
    <n v="0"/>
    <x v="9"/>
    <s v="no"/>
  </r>
  <r>
    <x v="1"/>
    <s v="male"/>
    <s v="yes"/>
    <n v="70"/>
    <n v="0"/>
    <x v="0"/>
    <s v="132"/>
    <n v="0"/>
    <x v="0"/>
    <s v="91"/>
    <x v="9"/>
    <n v="188"/>
    <n v="188"/>
    <n v="0"/>
    <x v="9"/>
    <s v="no"/>
  </r>
  <r>
    <x v="10"/>
    <s v="male"/>
    <s v="yes"/>
    <n v="83"/>
    <n v="0"/>
    <x v="0"/>
    <s v="137"/>
    <n v="0"/>
    <x v="0"/>
    <s v="99"/>
    <x v="9"/>
    <n v="230"/>
    <n v="230"/>
    <n v="1"/>
    <x v="9"/>
    <s v="si"/>
  </r>
  <r>
    <x v="9"/>
    <s v="male"/>
    <s v="yes"/>
    <n v="75"/>
    <n v="0"/>
    <x v="0"/>
    <s v="148"/>
    <n v="1"/>
    <x v="1"/>
    <s v="103"/>
    <x v="9"/>
    <n v="273"/>
    <n v="273"/>
    <n v="1"/>
    <x v="9"/>
    <s v="si"/>
  </r>
  <r>
    <x v="14"/>
    <s v="female"/>
    <s v="yes"/>
    <n v="72"/>
    <n v="0"/>
    <x v="0"/>
    <s v="165"/>
    <n v="1"/>
    <x v="1"/>
    <s v="115"/>
    <x v="9"/>
    <n v="285"/>
    <n v="285"/>
    <n v="1"/>
    <x v="9"/>
    <s v="si"/>
  </r>
  <r>
    <x v="15"/>
    <s v="female"/>
    <s v="yes"/>
    <n v="90"/>
    <n v="0"/>
    <x v="0"/>
    <n v="102.5"/>
    <n v="0"/>
    <x v="0"/>
    <s v="67.5"/>
    <x v="9"/>
    <n v="160"/>
    <n v="160"/>
    <n v="0"/>
    <x v="9"/>
    <s v="no"/>
  </r>
  <r>
    <x v="8"/>
    <s v="female"/>
    <s v="yes"/>
    <n v="76"/>
    <n v="0"/>
    <x v="0"/>
    <s v="141"/>
    <n v="1"/>
    <x v="1"/>
    <s v="83.5"/>
    <x v="9"/>
    <n v="289"/>
    <n v="289"/>
    <n v="1"/>
    <x v="9"/>
    <s v="si"/>
  </r>
  <r>
    <x v="1"/>
    <s v="female"/>
    <s v="yes"/>
    <n v="60"/>
    <n v="0"/>
    <x v="0"/>
    <n v="93.5"/>
    <n v="0"/>
    <x v="0"/>
    <s v="58"/>
    <x v="10"/>
    <n v="202"/>
    <n v="202"/>
    <n v="1"/>
    <x v="10"/>
    <s v="si"/>
  </r>
  <r>
    <x v="7"/>
    <s v="female"/>
    <s v="yes"/>
    <n v="77"/>
    <n v="0"/>
    <x v="0"/>
    <s v="99"/>
    <n v="0"/>
    <x v="0"/>
    <s v="60"/>
    <x v="10"/>
    <n v="288"/>
    <n v="288"/>
    <n v="1"/>
    <x v="10"/>
    <s v="si"/>
  </r>
  <r>
    <x v="18"/>
    <s v="female"/>
    <s v="yes"/>
    <n v="75"/>
    <n v="0"/>
    <x v="0"/>
    <s v="110"/>
    <n v="0"/>
    <x v="0"/>
    <s v="64"/>
    <x v="10"/>
    <n v="152"/>
    <n v="152"/>
    <n v="0"/>
    <x v="10"/>
    <s v="no"/>
  </r>
  <r>
    <x v="12"/>
    <s v="female"/>
    <s v="yes"/>
    <n v="70"/>
    <n v="0"/>
    <x v="0"/>
    <s v="113"/>
    <n v="0"/>
    <x v="0"/>
    <s v="68"/>
    <x v="10"/>
    <n v="392"/>
    <n v="392"/>
    <n v="1"/>
    <x v="10"/>
    <s v="si"/>
  </r>
  <r>
    <x v="15"/>
    <s v="female"/>
    <s v="yes"/>
    <n v="60"/>
    <n v="0"/>
    <x v="0"/>
    <s v="113"/>
    <n v="0"/>
    <x v="0"/>
    <s v="68"/>
    <x v="10"/>
    <n v="309"/>
    <n v="309"/>
    <n v="1"/>
    <x v="10"/>
    <s v="si"/>
  </r>
  <r>
    <x v="34"/>
    <s v="female"/>
    <s v="yes"/>
    <n v="90"/>
    <n v="0"/>
    <x v="0"/>
    <s v="107"/>
    <n v="0"/>
    <x v="0"/>
    <s v="68"/>
    <x v="10"/>
    <n v="205"/>
    <n v="205"/>
    <n v="1"/>
    <x v="10"/>
    <s v="si"/>
  </r>
  <r>
    <x v="17"/>
    <s v="female"/>
    <s v="yes"/>
    <n v="60"/>
    <n v="0"/>
    <x v="0"/>
    <s v="119"/>
    <n v="0"/>
    <x v="0"/>
    <s v="72"/>
    <x v="10"/>
    <n v="169"/>
    <n v="169"/>
    <n v="0"/>
    <x v="10"/>
    <s v="no"/>
  </r>
  <r>
    <x v="27"/>
    <s v="male"/>
    <s v="yes"/>
    <n v="75"/>
    <n v="0"/>
    <x v="0"/>
    <s v="110"/>
    <n v="0"/>
    <x v="0"/>
    <s v="72"/>
    <x v="10"/>
    <n v="231"/>
    <n v="231"/>
    <n v="1"/>
    <x v="10"/>
    <s v="si"/>
  </r>
  <r>
    <x v="15"/>
    <s v="female"/>
    <s v="yes"/>
    <n v="72"/>
    <n v="0"/>
    <x v="0"/>
    <n v="117.5"/>
    <n v="0"/>
    <x v="0"/>
    <s v="72"/>
    <x v="10"/>
    <n v="226"/>
    <n v="226"/>
    <n v="1"/>
    <x v="10"/>
    <s v="si"/>
  </r>
  <r>
    <x v="4"/>
    <s v="female"/>
    <s v="yes"/>
    <n v="100"/>
    <n v="1"/>
    <x v="1"/>
    <s v="133"/>
    <n v="0"/>
    <x v="0"/>
    <s v="72"/>
    <x v="10"/>
    <n v="238"/>
    <n v="238"/>
    <n v="1"/>
    <x v="10"/>
    <s v="si"/>
  </r>
  <r>
    <x v="18"/>
    <s v="female"/>
    <s v="yes"/>
    <n v="64"/>
    <n v="0"/>
    <x v="0"/>
    <s v="110"/>
    <n v="0"/>
    <x v="0"/>
    <s v="76"/>
    <x v="10"/>
    <n v="221"/>
    <n v="221"/>
    <n v="1"/>
    <x v="10"/>
    <s v="si"/>
  </r>
  <r>
    <x v="11"/>
    <s v="male"/>
    <s v="yes"/>
    <n v="65"/>
    <n v="0"/>
    <x v="0"/>
    <s v="117"/>
    <n v="0"/>
    <x v="0"/>
    <s v="76"/>
    <x v="10"/>
    <n v="308"/>
    <n v="308"/>
    <n v="1"/>
    <x v="10"/>
    <s v="si"/>
  </r>
  <r>
    <x v="19"/>
    <s v="female"/>
    <s v="yes"/>
    <n v="67"/>
    <n v="0"/>
    <x v="0"/>
    <s v="119"/>
    <n v="0"/>
    <x v="0"/>
    <s v="76"/>
    <x v="10"/>
    <n v="214"/>
    <n v="214"/>
    <n v="1"/>
    <x v="10"/>
    <s v="si"/>
  </r>
  <r>
    <x v="5"/>
    <s v="female"/>
    <s v="yes"/>
    <n v="80"/>
    <n v="0"/>
    <x v="0"/>
    <s v="108"/>
    <n v="0"/>
    <x v="0"/>
    <s v="76"/>
    <x v="10"/>
    <n v="249"/>
    <n v="249"/>
    <n v="1"/>
    <x v="10"/>
    <s v="si"/>
  </r>
  <r>
    <x v="18"/>
    <s v="female"/>
    <s v="yes"/>
    <n v="52"/>
    <n v="0"/>
    <x v="0"/>
    <s v="141"/>
    <n v="1"/>
    <x v="1"/>
    <s v="76"/>
    <x v="10"/>
    <n v="310"/>
    <n v="310"/>
    <n v="1"/>
    <x v="10"/>
    <s v="si"/>
  </r>
  <r>
    <x v="5"/>
    <s v="female"/>
    <s v="yes"/>
    <n v="68"/>
    <n v="0"/>
    <x v="0"/>
    <n v="116.5"/>
    <n v="0"/>
    <x v="0"/>
    <s v="80"/>
    <x v="10"/>
    <n v="243"/>
    <n v="243"/>
    <n v="1"/>
    <x v="10"/>
    <s v="si"/>
  </r>
  <r>
    <x v="11"/>
    <s v="female"/>
    <s v="yes"/>
    <n v="72"/>
    <n v="0"/>
    <x v="0"/>
    <n v="117.5"/>
    <n v="0"/>
    <x v="0"/>
    <s v="80"/>
    <x v="10"/>
    <n v="268"/>
    <n v="268"/>
    <n v="1"/>
    <x v="10"/>
    <s v="si"/>
  </r>
  <r>
    <x v="7"/>
    <s v="female"/>
    <s v="yes"/>
    <n v="63"/>
    <n v="0"/>
    <x v="0"/>
    <s v="123"/>
    <n v="0"/>
    <x v="0"/>
    <s v="80"/>
    <x v="10"/>
    <n v="260"/>
    <n v="260"/>
    <n v="1"/>
    <x v="10"/>
    <s v="si"/>
  </r>
  <r>
    <x v="32"/>
    <s v="female"/>
    <s v="yes"/>
    <n v="75"/>
    <n v="0"/>
    <x v="0"/>
    <s v="122"/>
    <n v="0"/>
    <x v="0"/>
    <s v="80"/>
    <x v="10"/>
    <n v="220"/>
    <n v="220"/>
    <n v="1"/>
    <x v="10"/>
    <s v="si"/>
  </r>
  <r>
    <x v="23"/>
    <s v="male"/>
    <s v="yes"/>
    <n v="58"/>
    <n v="0"/>
    <x v="0"/>
    <s v="122"/>
    <n v="0"/>
    <x v="0"/>
    <s v="80"/>
    <x v="10"/>
    <n v="227"/>
    <n v="227"/>
    <n v="1"/>
    <x v="10"/>
    <s v="si"/>
  </r>
  <r>
    <x v="1"/>
    <s v="male"/>
    <s v="yes"/>
    <n v="72"/>
    <n v="0"/>
    <x v="0"/>
    <s v="111"/>
    <n v="0"/>
    <x v="0"/>
    <s v="80"/>
    <x v="10"/>
    <n v="255"/>
    <n v="255"/>
    <n v="1"/>
    <x v="10"/>
    <s v="si"/>
  </r>
  <r>
    <x v="0"/>
    <s v="female"/>
    <s v="yes"/>
    <n v="92"/>
    <n v="0"/>
    <x v="0"/>
    <s v="153"/>
    <n v="1"/>
    <x v="1"/>
    <s v="80"/>
    <x v="10"/>
    <n v="246"/>
    <n v="246"/>
    <n v="1"/>
    <x v="10"/>
    <s v="si"/>
  </r>
  <r>
    <x v="4"/>
    <s v="female"/>
    <s v="yes"/>
    <n v="70"/>
    <n v="0"/>
    <x v="0"/>
    <s v="157"/>
    <n v="1"/>
    <x v="1"/>
    <s v="80"/>
    <x v="10"/>
    <n v="272"/>
    <n v="272"/>
    <n v="1"/>
    <x v="10"/>
    <s v="si"/>
  </r>
  <r>
    <x v="25"/>
    <s v="male"/>
    <s v="yes"/>
    <n v="75"/>
    <n v="0"/>
    <x v="0"/>
    <s v="120"/>
    <n v="0"/>
    <x v="0"/>
    <s v="84"/>
    <x v="10"/>
    <n v="300"/>
    <n v="300"/>
    <n v="1"/>
    <x v="10"/>
    <s v="si"/>
  </r>
  <r>
    <x v="29"/>
    <s v="male"/>
    <s v="yes"/>
    <n v="105"/>
    <n v="1"/>
    <x v="1"/>
    <s v="134"/>
    <n v="0"/>
    <x v="0"/>
    <s v="84"/>
    <x v="10"/>
    <n v="157"/>
    <n v="157"/>
    <n v="0"/>
    <x v="10"/>
    <s v="no"/>
  </r>
  <r>
    <x v="24"/>
    <s v="male"/>
    <s v="yes"/>
    <n v="75"/>
    <n v="0"/>
    <x v="0"/>
    <s v="171"/>
    <n v="1"/>
    <x v="1"/>
    <s v="84"/>
    <x v="10"/>
    <n v="194"/>
    <n v="194"/>
    <n v="0"/>
    <x v="10"/>
    <s v="no"/>
  </r>
  <r>
    <x v="2"/>
    <s v="female"/>
    <s v="yes"/>
    <n v="85"/>
    <n v="0"/>
    <x v="0"/>
    <s v="135"/>
    <n v="0"/>
    <x v="0"/>
    <s v="84"/>
    <x v="10"/>
    <n v="252"/>
    <n v="252"/>
    <n v="1"/>
    <x v="10"/>
    <s v="si"/>
  </r>
  <r>
    <x v="28"/>
    <s v="male"/>
    <s v="yes"/>
    <n v="75"/>
    <n v="0"/>
    <x v="0"/>
    <s v="146"/>
    <n v="1"/>
    <x v="1"/>
    <s v="84"/>
    <x v="10"/>
    <n v="240"/>
    <n v="240"/>
    <n v="1"/>
    <x v="10"/>
    <s v="si"/>
  </r>
  <r>
    <x v="28"/>
    <s v="male"/>
    <s v="yes"/>
    <n v="72"/>
    <n v="0"/>
    <x v="0"/>
    <n v="152.5"/>
    <n v="1"/>
    <x v="1"/>
    <s v="88"/>
    <x v="10"/>
    <n v="230"/>
    <n v="230"/>
    <n v="1"/>
    <x v="10"/>
    <s v="si"/>
  </r>
  <r>
    <x v="27"/>
    <s v="male"/>
    <s v="yes"/>
    <n v="85"/>
    <n v="0"/>
    <x v="0"/>
    <s v="134"/>
    <n v="0"/>
    <x v="0"/>
    <s v="92"/>
    <x v="10"/>
    <n v="269"/>
    <n v="269"/>
    <n v="1"/>
    <x v="10"/>
    <s v="si"/>
  </r>
  <r>
    <x v="28"/>
    <s v="female"/>
    <s v="yes"/>
    <n v="52"/>
    <n v="0"/>
    <x v="0"/>
    <s v="182"/>
    <n v="1"/>
    <x v="1"/>
    <s v="92"/>
    <x v="10"/>
    <n v="213"/>
    <n v="213"/>
    <n v="1"/>
    <x v="10"/>
    <s v="si"/>
  </r>
  <r>
    <x v="15"/>
    <s v="female"/>
    <s v="yes"/>
    <n v="75"/>
    <n v="0"/>
    <x v="0"/>
    <s v="166"/>
    <n v="1"/>
    <x v="1"/>
    <s v="96"/>
    <x v="10"/>
    <n v="186"/>
    <n v="186"/>
    <n v="0"/>
    <x v="10"/>
    <s v="no"/>
  </r>
  <r>
    <x v="5"/>
    <s v="female"/>
    <s v="yes"/>
    <n v="77"/>
    <n v="0"/>
    <x v="0"/>
    <s v="139"/>
    <n v="0"/>
    <x v="0"/>
    <s v="96"/>
    <x v="10"/>
    <n v="269"/>
    <n v="269"/>
    <n v="1"/>
    <x v="10"/>
    <s v="si"/>
  </r>
  <r>
    <x v="18"/>
    <s v="male"/>
    <s v="yes"/>
    <n v="104"/>
    <n v="1"/>
    <x v="1"/>
    <n v="177.5"/>
    <n v="1"/>
    <x v="1"/>
    <s v="120"/>
    <x v="10"/>
    <n v="229"/>
    <n v="229"/>
    <n v="1"/>
    <x v="10"/>
    <s v="si"/>
  </r>
  <r>
    <x v="27"/>
    <s v="female"/>
    <s v="yes"/>
    <n v="65"/>
    <n v="0"/>
    <x v="0"/>
    <n v="102.5"/>
    <n v="0"/>
    <x v="0"/>
    <s v="64.5"/>
    <x v="10"/>
    <n v="255"/>
    <n v="255"/>
    <n v="1"/>
    <x v="10"/>
    <s v="si"/>
  </r>
  <r>
    <x v="9"/>
    <s v="male"/>
    <s v="yes"/>
    <n v="68"/>
    <n v="0"/>
    <x v="0"/>
    <s v="102"/>
    <n v="0"/>
    <x v="0"/>
    <s v="64.5"/>
    <x v="10"/>
    <n v="215"/>
    <n v="215"/>
    <n v="1"/>
    <x v="10"/>
    <s v="si"/>
  </r>
  <r>
    <x v="3"/>
    <s v="male"/>
    <s v="yes"/>
    <n v="63"/>
    <n v="0"/>
    <x v="0"/>
    <s v="116"/>
    <n v="0"/>
    <x v="0"/>
    <s v="72.5"/>
    <x v="10"/>
    <n v="175"/>
    <n v="175"/>
    <n v="0"/>
    <x v="10"/>
    <s v="no"/>
  </r>
  <r>
    <x v="34"/>
    <s v="female"/>
    <s v="yes"/>
    <n v="75"/>
    <n v="0"/>
    <x v="0"/>
    <s v="125"/>
    <n v="0"/>
    <x v="0"/>
    <s v="72.5"/>
    <x v="10"/>
    <n v="191"/>
    <n v="191"/>
    <n v="0"/>
    <x v="10"/>
    <s v="no"/>
  </r>
  <r>
    <x v="29"/>
    <s v="male"/>
    <s v="yes"/>
    <n v="62"/>
    <n v="0"/>
    <x v="0"/>
    <n v="125.5"/>
    <n v="0"/>
    <x v="0"/>
    <s v="72.5"/>
    <x v="10"/>
    <n v="271"/>
    <n v="271"/>
    <n v="1"/>
    <x v="10"/>
    <s v="si"/>
  </r>
  <r>
    <x v="13"/>
    <s v="female"/>
    <s v="yes"/>
    <n v="75"/>
    <n v="0"/>
    <x v="0"/>
    <n v="112.5"/>
    <n v="0"/>
    <x v="0"/>
    <s v="76.5"/>
    <x v="10"/>
    <n v="216"/>
    <n v="216"/>
    <n v="1"/>
    <x v="10"/>
    <s v="si"/>
  </r>
  <r>
    <x v="12"/>
    <s v="female"/>
    <s v="yes"/>
    <n v="84"/>
    <n v="0"/>
    <x v="0"/>
    <s v="110"/>
    <n v="0"/>
    <x v="0"/>
    <s v="65"/>
    <x v="10"/>
    <n v="263"/>
    <n v="263"/>
    <n v="1"/>
    <x v="10"/>
    <s v="si"/>
  </r>
  <r>
    <x v="13"/>
    <s v="female"/>
    <s v="yes"/>
    <n v="75"/>
    <n v="0"/>
    <x v="0"/>
    <s v="116"/>
    <n v="0"/>
    <x v="0"/>
    <s v="69"/>
    <x v="10"/>
    <n v="200"/>
    <n v="200"/>
    <n v="1"/>
    <x v="10"/>
    <s v="si"/>
  </r>
  <r>
    <x v="21"/>
    <s v="male"/>
    <s v="yes"/>
    <n v="72"/>
    <n v="0"/>
    <x v="0"/>
    <s v="109"/>
    <n v="0"/>
    <x v="0"/>
    <s v="73"/>
    <x v="10"/>
    <n v="250"/>
    <n v="250"/>
    <n v="1"/>
    <x v="10"/>
    <s v="si"/>
  </r>
  <r>
    <x v="0"/>
    <s v="female"/>
    <s v="yes"/>
    <n v="80"/>
    <n v="0"/>
    <x v="0"/>
    <s v="113"/>
    <n v="0"/>
    <x v="0"/>
    <s v="73"/>
    <x v="10"/>
    <n v="240"/>
    <n v="240"/>
    <n v="1"/>
    <x v="10"/>
    <s v="si"/>
  </r>
  <r>
    <x v="8"/>
    <s v="female"/>
    <s v="yes"/>
    <n v="75"/>
    <n v="0"/>
    <x v="0"/>
    <s v="131"/>
    <n v="0"/>
    <x v="0"/>
    <s v="81"/>
    <x v="10"/>
    <n v="346"/>
    <n v="346"/>
    <n v="1"/>
    <x v="10"/>
    <s v="si"/>
  </r>
  <r>
    <x v="12"/>
    <s v="female"/>
    <s v="yes"/>
    <n v="75"/>
    <n v="0"/>
    <x v="0"/>
    <s v="121"/>
    <n v="0"/>
    <x v="0"/>
    <s v="81"/>
    <x v="10"/>
    <n v="251"/>
    <n v="251"/>
    <n v="1"/>
    <x v="10"/>
    <s v="si"/>
  </r>
  <r>
    <x v="34"/>
    <s v="female"/>
    <s v="yes"/>
    <n v="62"/>
    <n v="0"/>
    <x v="0"/>
    <s v="150"/>
    <n v="1"/>
    <x v="1"/>
    <s v="85"/>
    <x v="10"/>
    <n v="186"/>
    <n v="186"/>
    <n v="0"/>
    <x v="10"/>
    <s v="no"/>
  </r>
  <r>
    <x v="26"/>
    <s v="male"/>
    <s v="yes"/>
    <n v="68"/>
    <n v="0"/>
    <x v="0"/>
    <s v="120"/>
    <n v="0"/>
    <x v="0"/>
    <s v="85"/>
    <x v="10"/>
    <n v="210"/>
    <n v="210"/>
    <n v="1"/>
    <x v="10"/>
    <s v="si"/>
  </r>
  <r>
    <x v="27"/>
    <s v="male"/>
    <s v="yes"/>
    <n v="56"/>
    <n v="0"/>
    <x v="0"/>
    <s v="125"/>
    <n v="0"/>
    <x v="0"/>
    <s v="85"/>
    <x v="10"/>
    <n v="185"/>
    <n v="185"/>
    <n v="0"/>
    <x v="10"/>
    <s v="no"/>
  </r>
  <r>
    <x v="1"/>
    <s v="male"/>
    <s v="yes"/>
    <n v="70"/>
    <n v="0"/>
    <x v="0"/>
    <s v="136"/>
    <n v="0"/>
    <x v="0"/>
    <s v="85"/>
    <x v="10"/>
    <n v="232"/>
    <n v="232"/>
    <n v="1"/>
    <x v="10"/>
    <s v="si"/>
  </r>
  <r>
    <x v="10"/>
    <s v="female"/>
    <s v="yes"/>
    <n v="75"/>
    <n v="0"/>
    <x v="0"/>
    <s v="127"/>
    <n v="0"/>
    <x v="0"/>
    <s v="89"/>
    <x v="10"/>
    <n v="300"/>
    <n v="300"/>
    <n v="1"/>
    <x v="10"/>
    <s v="si"/>
  </r>
  <r>
    <x v="15"/>
    <s v="male"/>
    <s v="yes"/>
    <n v="105"/>
    <n v="1"/>
    <x v="1"/>
    <s v="142"/>
    <n v="1"/>
    <x v="1"/>
    <s v="93"/>
    <x v="10"/>
    <n v="226"/>
    <n v="226"/>
    <n v="1"/>
    <x v="10"/>
    <s v="si"/>
  </r>
  <r>
    <x v="14"/>
    <s v="female"/>
    <s v="yes"/>
    <n v="90"/>
    <n v="0"/>
    <x v="0"/>
    <s v="174"/>
    <n v="1"/>
    <x v="1"/>
    <s v="97"/>
    <x v="10"/>
    <n v="241"/>
    <n v="241"/>
    <n v="1"/>
    <x v="10"/>
    <s v="si"/>
  </r>
  <r>
    <x v="1"/>
    <s v="female"/>
    <s v="yes"/>
    <n v="100"/>
    <n v="1"/>
    <x v="1"/>
    <s v="163"/>
    <n v="1"/>
    <x v="1"/>
    <s v="101"/>
    <x v="10"/>
    <n v="232"/>
    <n v="232"/>
    <n v="1"/>
    <x v="10"/>
    <s v="si"/>
  </r>
  <r>
    <x v="23"/>
    <s v="male"/>
    <s v="yes"/>
    <n v="95"/>
    <n v="0"/>
    <x v="0"/>
    <s v="167"/>
    <n v="1"/>
    <x v="1"/>
    <s v="109"/>
    <x v="10"/>
    <n v="217"/>
    <n v="217"/>
    <n v="1"/>
    <x v="10"/>
    <s v="si"/>
  </r>
  <r>
    <x v="32"/>
    <s v="male"/>
    <s v="yes"/>
    <n v="65"/>
    <n v="0"/>
    <x v="0"/>
    <s v="189"/>
    <n v="1"/>
    <x v="1"/>
    <s v="121"/>
    <x v="10"/>
    <n v="202"/>
    <n v="202"/>
    <n v="1"/>
    <x v="10"/>
    <s v="si"/>
  </r>
  <r>
    <x v="18"/>
    <s v="female"/>
    <s v="yes"/>
    <n v="80"/>
    <n v="0"/>
    <x v="0"/>
    <s v="174"/>
    <n v="1"/>
    <x v="1"/>
    <s v="130"/>
    <x v="10"/>
    <n v="174"/>
    <n v="174"/>
    <n v="0"/>
    <x v="10"/>
    <s v="no"/>
  </r>
  <r>
    <x v="15"/>
    <s v="male"/>
    <s v="yes"/>
    <n v="58"/>
    <n v="0"/>
    <x v="0"/>
    <s v="113"/>
    <n v="0"/>
    <x v="0"/>
    <s v="69.5"/>
    <x v="10"/>
    <n v="168"/>
    <n v="168"/>
    <n v="0"/>
    <x v="10"/>
    <s v="no"/>
  </r>
  <r>
    <x v="28"/>
    <s v="male"/>
    <s v="yes"/>
    <n v="72"/>
    <n v="0"/>
    <x v="0"/>
    <s v="131"/>
    <n v="0"/>
    <x v="0"/>
    <s v="73.5"/>
    <x v="10"/>
    <n v="271"/>
    <n v="271"/>
    <n v="1"/>
    <x v="10"/>
    <s v="si"/>
  </r>
  <r>
    <x v="15"/>
    <s v="female"/>
    <s v="yes"/>
    <n v="68"/>
    <n v="0"/>
    <x v="0"/>
    <s v="114"/>
    <n v="0"/>
    <x v="0"/>
    <s v="73.5"/>
    <x v="10"/>
    <n v="220"/>
    <n v="220"/>
    <n v="1"/>
    <x v="10"/>
    <s v="si"/>
  </r>
  <r>
    <x v="9"/>
    <s v="female"/>
    <s v="yes"/>
    <n v="67"/>
    <n v="0"/>
    <x v="0"/>
    <n v="112.5"/>
    <n v="0"/>
    <x v="0"/>
    <s v="77.5"/>
    <x v="10"/>
    <n v="194"/>
    <n v="194"/>
    <n v="0"/>
    <x v="10"/>
    <s v="no"/>
  </r>
  <r>
    <x v="9"/>
    <s v="female"/>
    <s v="yes"/>
    <n v="80"/>
    <n v="0"/>
    <x v="0"/>
    <s v="95"/>
    <n v="0"/>
    <x v="0"/>
    <s v="59"/>
    <x v="10"/>
    <n v="226"/>
    <n v="226"/>
    <n v="1"/>
    <x v="10"/>
    <s v="si"/>
  </r>
  <r>
    <x v="18"/>
    <s v="female"/>
    <s v="yes"/>
    <n v="67"/>
    <n v="0"/>
    <x v="0"/>
    <s v="96"/>
    <n v="0"/>
    <x v="0"/>
    <s v="59"/>
    <x v="10"/>
    <n v="223"/>
    <n v="223"/>
    <n v="1"/>
    <x v="10"/>
    <s v="si"/>
  </r>
  <r>
    <x v="15"/>
    <s v="female"/>
    <s v="yes"/>
    <n v="60"/>
    <n v="0"/>
    <x v="0"/>
    <s v="96"/>
    <n v="0"/>
    <x v="0"/>
    <s v="61"/>
    <x v="10"/>
    <n v="155"/>
    <n v="155"/>
    <n v="0"/>
    <x v="10"/>
    <s v="no"/>
  </r>
  <r>
    <x v="26"/>
    <s v="female"/>
    <s v="yes"/>
    <n v="75"/>
    <n v="0"/>
    <x v="0"/>
    <s v="101"/>
    <n v="0"/>
    <x v="0"/>
    <s v="63"/>
    <x v="10"/>
    <n v="206"/>
    <n v="206"/>
    <n v="1"/>
    <x v="10"/>
    <s v="si"/>
  </r>
  <r>
    <x v="5"/>
    <s v="male"/>
    <s v="yes"/>
    <n v="65"/>
    <n v="0"/>
    <x v="0"/>
    <n v="100.5"/>
    <n v="0"/>
    <x v="0"/>
    <s v="66"/>
    <x v="10"/>
    <n v="285"/>
    <n v="285"/>
    <n v="1"/>
    <x v="10"/>
    <s v="si"/>
  </r>
  <r>
    <x v="15"/>
    <s v="female"/>
    <s v="yes"/>
    <n v="63"/>
    <n v="0"/>
    <x v="0"/>
    <s v="100"/>
    <n v="0"/>
    <x v="0"/>
    <s v="70"/>
    <x v="10"/>
    <n v="203"/>
    <n v="203"/>
    <n v="1"/>
    <x v="10"/>
    <s v="si"/>
  </r>
  <r>
    <x v="31"/>
    <s v="male"/>
    <s v="yes"/>
    <n v="67"/>
    <n v="0"/>
    <x v="0"/>
    <s v="130"/>
    <n v="0"/>
    <x v="0"/>
    <s v="70"/>
    <x v="10"/>
    <n v="258"/>
    <n v="258"/>
    <n v="1"/>
    <x v="10"/>
    <s v="si"/>
  </r>
  <r>
    <x v="21"/>
    <s v="male"/>
    <s v="yes"/>
    <n v="96"/>
    <n v="0"/>
    <x v="0"/>
    <s v="122"/>
    <n v="0"/>
    <x v="0"/>
    <s v="70"/>
    <x v="10"/>
    <n v="261"/>
    <n v="261"/>
    <n v="1"/>
    <x v="10"/>
    <s v="si"/>
  </r>
  <r>
    <x v="18"/>
    <s v="male"/>
    <s v="yes"/>
    <n v="58"/>
    <n v="0"/>
    <x v="0"/>
    <s v="105"/>
    <n v="0"/>
    <x v="0"/>
    <s v="70"/>
    <x v="10"/>
    <n v="220"/>
    <n v="220"/>
    <n v="1"/>
    <x v="10"/>
    <s v="si"/>
  </r>
  <r>
    <x v="13"/>
    <s v="male"/>
    <s v="yes"/>
    <n v="79"/>
    <n v="0"/>
    <x v="0"/>
    <s v="110"/>
    <n v="0"/>
    <x v="0"/>
    <s v="70"/>
    <x v="10"/>
    <n v="195"/>
    <n v="195"/>
    <n v="0"/>
    <x v="10"/>
    <s v="no"/>
  </r>
  <r>
    <x v="26"/>
    <s v="female"/>
    <s v="yes"/>
    <n v="65"/>
    <n v="0"/>
    <x v="0"/>
    <n v="92.5"/>
    <n v="0"/>
    <x v="0"/>
    <s v="70"/>
    <x v="10"/>
    <n v="159"/>
    <n v="159"/>
    <n v="0"/>
    <x v="10"/>
    <s v="no"/>
  </r>
  <r>
    <x v="3"/>
    <s v="female"/>
    <s v="yes"/>
    <n v="60"/>
    <n v="0"/>
    <x v="0"/>
    <s v="105"/>
    <n v="0"/>
    <x v="0"/>
    <s v="70"/>
    <x v="10"/>
    <n v="173"/>
    <n v="173"/>
    <n v="0"/>
    <x v="10"/>
    <s v="no"/>
  </r>
  <r>
    <x v="3"/>
    <s v="female"/>
    <s v="yes"/>
    <n v="88"/>
    <n v="0"/>
    <x v="0"/>
    <s v="109"/>
    <n v="0"/>
    <x v="0"/>
    <s v="74"/>
    <x v="10"/>
    <n v="253"/>
    <n v="253"/>
    <n v="1"/>
    <x v="10"/>
    <s v="si"/>
  </r>
  <r>
    <x v="12"/>
    <s v="female"/>
    <s v="yes"/>
    <n v="105"/>
    <n v="1"/>
    <x v="1"/>
    <s v="134"/>
    <n v="0"/>
    <x v="0"/>
    <s v="78"/>
    <x v="10"/>
    <n v="269"/>
    <n v="269"/>
    <n v="1"/>
    <x v="10"/>
    <s v="si"/>
  </r>
  <r>
    <x v="17"/>
    <s v="male"/>
    <s v="yes"/>
    <n v="80"/>
    <n v="0"/>
    <x v="0"/>
    <s v="120"/>
    <n v="0"/>
    <x v="0"/>
    <s v="78"/>
    <x v="10"/>
    <n v="213"/>
    <n v="213"/>
    <n v="1"/>
    <x v="10"/>
    <s v="si"/>
  </r>
  <r>
    <x v="18"/>
    <s v="female"/>
    <s v="yes"/>
    <n v="69"/>
    <n v="0"/>
    <x v="0"/>
    <s v="146"/>
    <n v="1"/>
    <x v="1"/>
    <s v="78"/>
    <x v="10"/>
    <n v="229"/>
    <n v="229"/>
    <n v="1"/>
    <x v="10"/>
    <s v="si"/>
  </r>
  <r>
    <x v="11"/>
    <s v="female"/>
    <s v="yes"/>
    <n v="75"/>
    <n v="0"/>
    <x v="0"/>
    <s v="121"/>
    <n v="0"/>
    <x v="0"/>
    <s v="78"/>
    <x v="10"/>
    <n v="195"/>
    <n v="195"/>
    <n v="0"/>
    <x v="10"/>
    <s v="no"/>
  </r>
  <r>
    <x v="13"/>
    <s v="male"/>
    <s v="yes"/>
    <n v="65"/>
    <n v="0"/>
    <x v="0"/>
    <s v="109"/>
    <n v="0"/>
    <x v="0"/>
    <s v="78"/>
    <x v="10"/>
    <n v="250"/>
    <n v="250"/>
    <n v="1"/>
    <x v="10"/>
    <s v="si"/>
  </r>
  <r>
    <x v="3"/>
    <s v="male"/>
    <s v="yes"/>
    <n v="70"/>
    <n v="0"/>
    <x v="0"/>
    <s v="128"/>
    <n v="0"/>
    <x v="0"/>
    <s v="82"/>
    <x v="10"/>
    <n v="225"/>
    <n v="225"/>
    <n v="1"/>
    <x v="10"/>
    <s v="si"/>
  </r>
  <r>
    <x v="10"/>
    <s v="male"/>
    <s v="yes"/>
    <n v="60"/>
    <n v="0"/>
    <x v="0"/>
    <n v="146.5"/>
    <n v="1"/>
    <x v="1"/>
    <s v="82"/>
    <x v="10"/>
    <n v="229"/>
    <n v="229"/>
    <n v="1"/>
    <x v="10"/>
    <s v="si"/>
  </r>
  <r>
    <x v="12"/>
    <s v="male"/>
    <s v="yes"/>
    <n v="66"/>
    <n v="0"/>
    <x v="0"/>
    <s v="118"/>
    <n v="0"/>
    <x v="0"/>
    <s v="82"/>
    <x v="10"/>
    <n v="214"/>
    <n v="214"/>
    <n v="1"/>
    <x v="10"/>
    <s v="si"/>
  </r>
  <r>
    <x v="32"/>
    <s v="male"/>
    <s v="yes"/>
    <n v="80"/>
    <n v="0"/>
    <x v="0"/>
    <s v="116"/>
    <n v="0"/>
    <x v="0"/>
    <s v="82"/>
    <x v="10"/>
    <n v="180"/>
    <n v="180"/>
    <n v="0"/>
    <x v="10"/>
    <s v="no"/>
  </r>
  <r>
    <x v="30"/>
    <s v="female"/>
    <s v="yes"/>
    <n v="120"/>
    <n v="1"/>
    <x v="1"/>
    <s v="175"/>
    <n v="1"/>
    <x v="1"/>
    <s v="82"/>
    <x v="10"/>
    <n v="312"/>
    <n v="312"/>
    <n v="1"/>
    <x v="10"/>
    <s v="si"/>
  </r>
  <r>
    <x v="1"/>
    <s v="female"/>
    <s v="yes"/>
    <n v="85"/>
    <n v="0"/>
    <x v="0"/>
    <s v="121"/>
    <n v="0"/>
    <x v="0"/>
    <s v="82"/>
    <x v="10"/>
    <n v="210"/>
    <n v="210"/>
    <n v="1"/>
    <x v="10"/>
    <s v="si"/>
  </r>
  <r>
    <x v="7"/>
    <s v="male"/>
    <s v="yes"/>
    <n v="84"/>
    <n v="0"/>
    <x v="0"/>
    <s v="135"/>
    <n v="0"/>
    <x v="0"/>
    <s v="82"/>
    <x v="10"/>
    <n v="305"/>
    <n v="305"/>
    <n v="1"/>
    <x v="10"/>
    <s v="si"/>
  </r>
  <r>
    <x v="10"/>
    <s v="female"/>
    <s v="yes"/>
    <n v="75"/>
    <n v="0"/>
    <x v="0"/>
    <s v="130"/>
    <n v="0"/>
    <x v="0"/>
    <s v="86"/>
    <x v="10"/>
    <n v="276"/>
    <n v="276"/>
    <n v="1"/>
    <x v="10"/>
    <s v="si"/>
  </r>
  <r>
    <x v="13"/>
    <s v="male"/>
    <s v="yes"/>
    <n v="80"/>
    <n v="0"/>
    <x v="0"/>
    <s v="125"/>
    <n v="0"/>
    <x v="0"/>
    <s v="86"/>
    <x v="10"/>
    <n v="304"/>
    <n v="304"/>
    <n v="1"/>
    <x v="10"/>
    <s v="si"/>
  </r>
  <r>
    <x v="18"/>
    <s v="female"/>
    <s v="yes"/>
    <n v="100"/>
    <n v="1"/>
    <x v="1"/>
    <s v="130"/>
    <n v="0"/>
    <x v="0"/>
    <s v="86"/>
    <x v="10"/>
    <n v="222"/>
    <n v="222"/>
    <n v="1"/>
    <x v="10"/>
    <s v="si"/>
  </r>
  <r>
    <x v="5"/>
    <s v="female"/>
    <s v="yes"/>
    <n v="74"/>
    <n v="0"/>
    <x v="0"/>
    <s v="133"/>
    <n v="0"/>
    <x v="0"/>
    <s v="86"/>
    <x v="10"/>
    <n v="214"/>
    <n v="214"/>
    <n v="1"/>
    <x v="10"/>
    <s v="si"/>
  </r>
  <r>
    <x v="11"/>
    <s v="male"/>
    <s v="yes"/>
    <n v="64"/>
    <n v="0"/>
    <x v="0"/>
    <s v="138"/>
    <n v="0"/>
    <x v="0"/>
    <s v="90"/>
    <x v="10"/>
    <n v="232"/>
    <n v="232"/>
    <n v="1"/>
    <x v="10"/>
    <s v="si"/>
  </r>
  <r>
    <x v="32"/>
    <s v="female"/>
    <s v="yes"/>
    <n v="75"/>
    <n v="0"/>
    <x v="0"/>
    <s v="156"/>
    <n v="1"/>
    <x v="1"/>
    <s v="90"/>
    <x v="10"/>
    <n v="298"/>
    <n v="298"/>
    <n v="1"/>
    <x v="10"/>
    <s v="si"/>
  </r>
  <r>
    <x v="13"/>
    <s v="female"/>
    <s v="yes"/>
    <n v="90"/>
    <n v="0"/>
    <x v="0"/>
    <s v="144"/>
    <n v="1"/>
    <x v="1"/>
    <s v="90"/>
    <x v="10"/>
    <n v="187"/>
    <n v="187"/>
    <n v="0"/>
    <x v="10"/>
    <s v="no"/>
  </r>
  <r>
    <x v="12"/>
    <s v="female"/>
    <s v="yes"/>
    <n v="88"/>
    <n v="0"/>
    <x v="0"/>
    <s v="157"/>
    <n v="1"/>
    <x v="1"/>
    <s v="94"/>
    <x v="10"/>
    <n v="202"/>
    <n v="202"/>
    <n v="1"/>
    <x v="10"/>
    <s v="si"/>
  </r>
  <r>
    <x v="23"/>
    <s v="male"/>
    <s v="yes"/>
    <n v="63"/>
    <n v="0"/>
    <x v="0"/>
    <s v="157"/>
    <n v="1"/>
    <x v="1"/>
    <s v="94"/>
    <x v="10"/>
    <n v="250"/>
    <n v="250"/>
    <n v="1"/>
    <x v="10"/>
    <s v="si"/>
  </r>
  <r>
    <x v="23"/>
    <s v="female"/>
    <s v="yes"/>
    <n v="80"/>
    <n v="0"/>
    <x v="0"/>
    <s v="186"/>
    <n v="1"/>
    <x v="1"/>
    <s v="102"/>
    <x v="10"/>
    <n v="212"/>
    <n v="212"/>
    <n v="1"/>
    <x v="10"/>
    <s v="si"/>
  </r>
  <r>
    <x v="11"/>
    <s v="female"/>
    <s v="yes"/>
    <n v="90"/>
    <n v="0"/>
    <x v="0"/>
    <s v="170"/>
    <n v="1"/>
    <x v="1"/>
    <s v="110"/>
    <x v="10"/>
    <n v="188"/>
    <n v="188"/>
    <n v="0"/>
    <x v="10"/>
    <s v="no"/>
  </r>
  <r>
    <x v="22"/>
    <s v="female"/>
    <s v="yes"/>
    <n v="85"/>
    <n v="0"/>
    <x v="0"/>
    <n v="113.5"/>
    <n v="0"/>
    <x v="0"/>
    <s v="66.5"/>
    <x v="10"/>
    <n v="246"/>
    <n v="246"/>
    <n v="1"/>
    <x v="10"/>
    <s v="si"/>
  </r>
  <r>
    <x v="6"/>
    <s v="female"/>
    <s v="yes"/>
    <n v="110"/>
    <n v="1"/>
    <x v="1"/>
    <s v="110"/>
    <n v="0"/>
    <x v="0"/>
    <s v="78.5"/>
    <x v="10"/>
    <n v="217"/>
    <n v="217"/>
    <n v="1"/>
    <x v="10"/>
    <s v="si"/>
  </r>
  <r>
    <x v="17"/>
    <s v="male"/>
    <s v="yes"/>
    <n v="78"/>
    <n v="0"/>
    <x v="0"/>
    <n v="121.5"/>
    <n v="0"/>
    <x v="0"/>
    <s v="82.5"/>
    <x v="10"/>
    <n v="210"/>
    <n v="210"/>
    <n v="1"/>
    <x v="10"/>
    <s v="si"/>
  </r>
  <r>
    <x v="1"/>
    <s v="male"/>
    <s v="yes"/>
    <n v="70"/>
    <n v="0"/>
    <x v="0"/>
    <n v="105.5"/>
    <n v="0"/>
    <x v="0"/>
    <s v="57.5"/>
    <x v="10"/>
    <n v="150"/>
    <n v="150"/>
    <n v="0"/>
    <x v="10"/>
    <s v="no"/>
  </r>
  <r>
    <x v="32"/>
    <s v="female"/>
    <s v="yes"/>
    <n v="71"/>
    <n v="0"/>
    <x v="0"/>
    <s v="121"/>
    <n v="0"/>
    <x v="0"/>
    <s v="67"/>
    <x v="10"/>
    <n v="177"/>
    <n v="177"/>
    <n v="0"/>
    <x v="10"/>
    <s v="no"/>
  </r>
  <r>
    <x v="13"/>
    <s v="female"/>
    <s v="yes"/>
    <n v="52"/>
    <n v="0"/>
    <x v="0"/>
    <s v="96"/>
    <n v="0"/>
    <x v="0"/>
    <s v="67"/>
    <x v="10"/>
    <n v="209"/>
    <n v="209"/>
    <n v="1"/>
    <x v="10"/>
    <s v="si"/>
  </r>
  <r>
    <x v="12"/>
    <s v="female"/>
    <s v="yes"/>
    <n v="88"/>
    <n v="0"/>
    <x v="0"/>
    <s v="116"/>
    <n v="0"/>
    <x v="0"/>
    <s v="71"/>
    <x v="10"/>
    <n v="250"/>
    <n v="250"/>
    <n v="1"/>
    <x v="10"/>
    <s v="si"/>
  </r>
  <r>
    <x v="13"/>
    <s v="female"/>
    <s v="yes"/>
    <n v="73"/>
    <n v="0"/>
    <x v="0"/>
    <s v="103"/>
    <n v="0"/>
    <x v="0"/>
    <s v="71"/>
    <x v="10"/>
    <n v="210"/>
    <n v="210"/>
    <n v="1"/>
    <x v="10"/>
    <s v="si"/>
  </r>
  <r>
    <x v="15"/>
    <s v="male"/>
    <s v="yes"/>
    <n v="65"/>
    <n v="0"/>
    <x v="0"/>
    <s v="115"/>
    <n v="0"/>
    <x v="0"/>
    <s v="71"/>
    <x v="10"/>
    <n v="219"/>
    <n v="219"/>
    <n v="1"/>
    <x v="10"/>
    <s v="si"/>
  </r>
  <r>
    <x v="3"/>
    <s v="female"/>
    <s v="yes"/>
    <n v="61"/>
    <n v="0"/>
    <x v="0"/>
    <n v="96.5"/>
    <n v="0"/>
    <x v="0"/>
    <s v="71"/>
    <x v="10"/>
    <n v="192"/>
    <n v="192"/>
    <n v="0"/>
    <x v="10"/>
    <s v="no"/>
  </r>
  <r>
    <x v="8"/>
    <s v="female"/>
    <s v="yes"/>
    <n v="105"/>
    <n v="1"/>
    <x v="1"/>
    <s v="115"/>
    <n v="0"/>
    <x v="0"/>
    <s v="71"/>
    <x v="10"/>
    <n v="196"/>
    <n v="196"/>
    <n v="0"/>
    <x v="10"/>
    <s v="no"/>
  </r>
  <r>
    <x v="3"/>
    <s v="female"/>
    <s v="yes"/>
    <n v="75"/>
    <n v="0"/>
    <x v="0"/>
    <s v="115"/>
    <n v="0"/>
    <x v="0"/>
    <s v="71"/>
    <x v="10"/>
    <n v="359"/>
    <n v="359"/>
    <n v="1"/>
    <x v="10"/>
    <s v="si"/>
  </r>
  <r>
    <x v="22"/>
    <s v="female"/>
    <s v="yes"/>
    <n v="80"/>
    <n v="0"/>
    <x v="0"/>
    <s v="130"/>
    <n v="0"/>
    <x v="0"/>
    <s v="71"/>
    <x v="10"/>
    <n v="188"/>
    <n v="188"/>
    <n v="0"/>
    <x v="10"/>
    <s v="no"/>
  </r>
  <r>
    <x v="11"/>
    <s v="female"/>
    <s v="yes"/>
    <n v="75"/>
    <n v="0"/>
    <x v="0"/>
    <s v="115"/>
    <n v="0"/>
    <x v="0"/>
    <s v="75"/>
    <x v="10"/>
    <n v="266"/>
    <n v="266"/>
    <n v="1"/>
    <x v="10"/>
    <s v="si"/>
  </r>
  <r>
    <x v="1"/>
    <s v="female"/>
    <s v="yes"/>
    <n v="92"/>
    <n v="0"/>
    <x v="0"/>
    <s v="116"/>
    <n v="0"/>
    <x v="0"/>
    <s v="75"/>
    <x v="10"/>
    <n v="230"/>
    <n v="230"/>
    <n v="1"/>
    <x v="10"/>
    <s v="si"/>
  </r>
  <r>
    <x v="2"/>
    <s v="female"/>
    <s v="yes"/>
    <n v="75"/>
    <n v="0"/>
    <x v="0"/>
    <s v="125"/>
    <n v="0"/>
    <x v="0"/>
    <s v="75"/>
    <x v="10"/>
    <n v="226"/>
    <n v="226"/>
    <n v="1"/>
    <x v="10"/>
    <s v="si"/>
  </r>
  <r>
    <x v="12"/>
    <s v="female"/>
    <s v="yes"/>
    <n v="55"/>
    <n v="0"/>
    <x v="0"/>
    <s v="115"/>
    <n v="0"/>
    <x v="0"/>
    <s v="75"/>
    <x v="10"/>
    <n v="205"/>
    <n v="205"/>
    <n v="1"/>
    <x v="10"/>
    <s v="si"/>
  </r>
  <r>
    <x v="3"/>
    <s v="female"/>
    <s v="yes"/>
    <n v="92"/>
    <n v="0"/>
    <x v="0"/>
    <s v="143"/>
    <n v="1"/>
    <x v="1"/>
    <s v="79"/>
    <x v="10"/>
    <n v="199"/>
    <n v="199"/>
    <n v="0"/>
    <x v="10"/>
    <s v="no"/>
  </r>
  <r>
    <x v="17"/>
    <s v="female"/>
    <s v="yes"/>
    <n v="85"/>
    <n v="0"/>
    <x v="0"/>
    <n v="134.5"/>
    <n v="0"/>
    <x v="0"/>
    <s v="83"/>
    <x v="10"/>
    <n v="193"/>
    <n v="193"/>
    <n v="0"/>
    <x v="10"/>
    <s v="no"/>
  </r>
  <r>
    <x v="4"/>
    <s v="male"/>
    <s v="yes"/>
    <n v="63"/>
    <n v="0"/>
    <x v="0"/>
    <s v="141"/>
    <n v="1"/>
    <x v="1"/>
    <s v="83"/>
    <x v="10"/>
    <n v="206"/>
    <n v="206"/>
    <n v="1"/>
    <x v="10"/>
    <s v="si"/>
  </r>
  <r>
    <x v="27"/>
    <s v="female"/>
    <s v="yes"/>
    <n v="75"/>
    <n v="0"/>
    <x v="0"/>
    <s v="112"/>
    <n v="0"/>
    <x v="0"/>
    <s v="83"/>
    <x v="10"/>
    <n v="240"/>
    <n v="240"/>
    <n v="1"/>
    <x v="10"/>
    <s v="si"/>
  </r>
  <r>
    <x v="6"/>
    <s v="female"/>
    <s v="yes"/>
    <n v="66"/>
    <n v="0"/>
    <x v="0"/>
    <s v="120"/>
    <n v="0"/>
    <x v="0"/>
    <s v="87"/>
    <x v="10"/>
    <n v="156"/>
    <n v="156"/>
    <n v="0"/>
    <x v="10"/>
    <s v="no"/>
  </r>
  <r>
    <x v="4"/>
    <s v="male"/>
    <s v="yes"/>
    <n v="88"/>
    <n v="0"/>
    <x v="0"/>
    <s v="148"/>
    <n v="1"/>
    <x v="1"/>
    <s v="91"/>
    <x v="10"/>
    <n v="250"/>
    <n v="250"/>
    <n v="1"/>
    <x v="10"/>
    <s v="si"/>
  </r>
  <r>
    <x v="27"/>
    <s v="female"/>
    <s v="yes"/>
    <n v="100"/>
    <n v="1"/>
    <x v="1"/>
    <n v="147.5"/>
    <n v="1"/>
    <x v="1"/>
    <s v="95"/>
    <x v="10"/>
    <n v="201"/>
    <n v="201"/>
    <n v="1"/>
    <x v="10"/>
    <s v="si"/>
  </r>
  <r>
    <x v="34"/>
    <s v="male"/>
    <s v="yes"/>
    <n v="70"/>
    <n v="0"/>
    <x v="0"/>
    <s v="132"/>
    <n v="0"/>
    <x v="0"/>
    <s v="95"/>
    <x v="10"/>
    <n v="214"/>
    <n v="214"/>
    <n v="1"/>
    <x v="10"/>
    <s v="si"/>
  </r>
  <r>
    <x v="10"/>
    <s v="female"/>
    <s v="yes"/>
    <n v="85"/>
    <n v="0"/>
    <x v="0"/>
    <s v="136"/>
    <n v="0"/>
    <x v="0"/>
    <s v="99"/>
    <x v="10"/>
    <n v="261"/>
    <n v="261"/>
    <n v="1"/>
    <x v="10"/>
    <s v="si"/>
  </r>
  <r>
    <x v="28"/>
    <s v="female"/>
    <s v="yes"/>
    <n v="60"/>
    <n v="0"/>
    <x v="0"/>
    <s v="189"/>
    <n v="1"/>
    <x v="1"/>
    <s v="103"/>
    <x v="10"/>
    <n v="236"/>
    <n v="236"/>
    <n v="1"/>
    <x v="10"/>
    <s v="si"/>
  </r>
  <r>
    <x v="32"/>
    <s v="female"/>
    <s v="yes"/>
    <n v="70"/>
    <n v="0"/>
    <x v="0"/>
    <n v="176.5"/>
    <n v="1"/>
    <x v="1"/>
    <s v="115"/>
    <x v="10"/>
    <n v="240"/>
    <n v="240"/>
    <n v="1"/>
    <x v="10"/>
    <s v="si"/>
  </r>
  <r>
    <x v="3"/>
    <s v="female"/>
    <s v="yes"/>
    <n v="73"/>
    <n v="0"/>
    <x v="0"/>
    <s v="111"/>
    <n v="0"/>
    <x v="0"/>
    <s v="67.5"/>
    <x v="10"/>
    <n v="194"/>
    <n v="194"/>
    <n v="0"/>
    <x v="10"/>
    <s v="no"/>
  </r>
  <r>
    <x v="6"/>
    <s v="female"/>
    <s v="yes"/>
    <n v="75"/>
    <n v="0"/>
    <x v="0"/>
    <n v="120.5"/>
    <n v="0"/>
    <x v="0"/>
    <s v="67.5"/>
    <x v="10"/>
    <n v="205"/>
    <n v="205"/>
    <n v="1"/>
    <x v="10"/>
    <s v="si"/>
  </r>
  <r>
    <x v="15"/>
    <s v="female"/>
    <s v="yes"/>
    <n v="110"/>
    <n v="1"/>
    <x v="1"/>
    <s v="107"/>
    <n v="0"/>
    <x v="0"/>
    <s v="67.5"/>
    <x v="10"/>
    <n v="212"/>
    <n v="212"/>
    <n v="1"/>
    <x v="10"/>
    <s v="si"/>
  </r>
  <r>
    <x v="11"/>
    <s v="male"/>
    <s v="yes"/>
    <n v="68"/>
    <n v="0"/>
    <x v="0"/>
    <n v="124.5"/>
    <n v="0"/>
    <x v="0"/>
    <s v="75.5"/>
    <x v="10"/>
    <n v="260"/>
    <n v="260"/>
    <n v="1"/>
    <x v="10"/>
    <s v="si"/>
  </r>
  <r>
    <x v="18"/>
    <s v="female"/>
    <s v="yes"/>
    <n v="70"/>
    <n v="0"/>
    <x v="0"/>
    <n v="136.5"/>
    <n v="0"/>
    <x v="0"/>
    <s v="83.5"/>
    <x v="10"/>
    <n v="250"/>
    <n v="250"/>
    <n v="1"/>
    <x v="10"/>
    <s v="si"/>
  </r>
  <r>
    <x v="31"/>
    <s v="female"/>
    <s v="yes"/>
    <n v="58"/>
    <n v="0"/>
    <x v="0"/>
    <s v="187"/>
    <n v="1"/>
    <x v="1"/>
    <s v="95.5"/>
    <x v="10"/>
    <n v="200"/>
    <n v="200"/>
    <n v="1"/>
    <x v="10"/>
    <s v="si"/>
  </r>
  <r>
    <x v="34"/>
    <s v="female"/>
    <s v="yes"/>
    <n v="65"/>
    <n v="0"/>
    <x v="0"/>
    <s v="127"/>
    <n v="0"/>
    <x v="0"/>
    <s v="76.5"/>
    <x v="11"/>
    <n v="229"/>
    <n v="229"/>
    <n v="1"/>
    <x v="11"/>
    <s v="si"/>
  </r>
  <r>
    <x v="10"/>
    <s v="male"/>
    <s v="yes"/>
    <n v="90"/>
    <n v="0"/>
    <x v="0"/>
    <n v="132.5"/>
    <n v="0"/>
    <x v="0"/>
    <s v="55"/>
    <x v="11"/>
    <n v="228"/>
    <n v="228"/>
    <n v="1"/>
    <x v="11"/>
    <s v="si"/>
  </r>
  <r>
    <x v="7"/>
    <s v="female"/>
    <s v="yes"/>
    <n v="65"/>
    <n v="0"/>
    <x v="0"/>
    <s v="107"/>
    <n v="0"/>
    <x v="0"/>
    <s v="74"/>
    <x v="11"/>
    <n v="206"/>
    <n v="206"/>
    <n v="1"/>
    <x v="11"/>
    <s v="si"/>
  </r>
  <r>
    <x v="17"/>
    <s v="female"/>
    <s v="yes"/>
    <n v="76"/>
    <n v="0"/>
    <x v="0"/>
    <s v="108"/>
    <n v="0"/>
    <x v="0"/>
    <s v="71"/>
    <x v="11"/>
    <n v="201"/>
    <n v="201"/>
    <n v="1"/>
    <x v="11"/>
    <s v="si"/>
  </r>
  <r>
    <x v="30"/>
    <s v="male"/>
    <s v="yes"/>
    <n v="80"/>
    <n v="0"/>
    <x v="0"/>
    <n v="134.5"/>
    <n v="0"/>
    <x v="0"/>
    <s v="87"/>
    <x v="11"/>
    <n v="176"/>
    <n v="176"/>
    <n v="0"/>
    <x v="11"/>
    <s v="no"/>
  </r>
  <r>
    <x v="9"/>
    <s v="female"/>
    <s v="yes"/>
    <n v="68"/>
    <n v="0"/>
    <x v="0"/>
    <s v="111"/>
    <n v="0"/>
    <x v="0"/>
    <s v="64"/>
    <x v="12"/>
    <n v="200"/>
    <n v="200"/>
    <n v="1"/>
    <x v="12"/>
    <s v="si"/>
  </r>
  <r>
    <x v="15"/>
    <s v="female"/>
    <s v="yes"/>
    <n v="90"/>
    <n v="0"/>
    <x v="0"/>
    <n v="122.5"/>
    <n v="0"/>
    <x v="0"/>
    <s v="76.5"/>
    <x v="12"/>
    <n v="209"/>
    <n v="209"/>
    <n v="1"/>
    <x v="12"/>
    <s v="si"/>
  </r>
  <r>
    <x v="23"/>
    <s v="male"/>
    <s v="yes"/>
    <n v="75"/>
    <n v="0"/>
    <x v="0"/>
    <s v="135"/>
    <n v="0"/>
    <x v="0"/>
    <s v="75"/>
    <x v="12"/>
    <n v="233"/>
    <n v="233"/>
    <n v="1"/>
    <x v="12"/>
    <s v="si"/>
  </r>
  <r>
    <x v="27"/>
    <s v="male"/>
    <s v="yes"/>
    <n v="83"/>
    <n v="0"/>
    <x v="0"/>
    <s v="137"/>
    <n v="0"/>
    <x v="0"/>
    <s v="76"/>
    <x v="13"/>
    <n v="245"/>
    <n v="245"/>
    <n v="1"/>
    <x v="13"/>
    <s v="si"/>
  </r>
  <r>
    <x v="31"/>
    <s v="male"/>
    <s v="yes"/>
    <n v="68"/>
    <n v="0"/>
    <x v="0"/>
    <s v="110"/>
    <n v="0"/>
    <x v="0"/>
    <s v="66"/>
    <x v="13"/>
    <n v="312"/>
    <n v="312"/>
    <n v="1"/>
    <x v="13"/>
    <s v="si"/>
  </r>
  <r>
    <x v="2"/>
    <s v="male"/>
    <s v="yes"/>
    <n v="75"/>
    <n v="0"/>
    <x v="0"/>
    <s v="120"/>
    <n v="0"/>
    <x v="0"/>
    <s v="74"/>
    <x v="13"/>
    <n v="196"/>
    <n v="196"/>
    <n v="0"/>
    <x v="13"/>
    <s v="no"/>
  </r>
  <r>
    <x v="17"/>
    <s v="female"/>
    <s v="yes"/>
    <n v="85"/>
    <n v="0"/>
    <x v="0"/>
    <s v="145"/>
    <n v="1"/>
    <x v="1"/>
    <s v="99"/>
    <x v="14"/>
    <n v="188"/>
    <n v="188"/>
    <n v="0"/>
    <x v="14"/>
    <s v="no"/>
  </r>
  <r>
    <x v="21"/>
    <s v="male"/>
    <s v="yes"/>
    <n v="65"/>
    <n v="0"/>
    <x v="0"/>
    <s v="106"/>
    <n v="0"/>
    <x v="0"/>
    <s v="48"/>
    <x v="15"/>
    <n v="157"/>
    <n v="157"/>
    <n v="0"/>
    <x v="15"/>
    <s v="no"/>
  </r>
  <r>
    <x v="1"/>
    <s v="female"/>
    <s v="yes"/>
    <n v="75"/>
    <n v="0"/>
    <x v="0"/>
    <s v="95"/>
    <n v="0"/>
    <x v="0"/>
    <s v="58"/>
    <x v="15"/>
    <n v="222"/>
    <n v="222"/>
    <n v="1"/>
    <x v="15"/>
    <s v="si"/>
  </r>
  <r>
    <x v="2"/>
    <s v="male"/>
    <s v="yes"/>
    <n v="95"/>
    <n v="0"/>
    <x v="0"/>
    <n v="83.5"/>
    <n v="0"/>
    <x v="0"/>
    <s v="58"/>
    <x v="15"/>
    <n v="175"/>
    <n v="175"/>
    <n v="0"/>
    <x v="15"/>
    <s v="no"/>
  </r>
  <r>
    <x v="17"/>
    <s v="female"/>
    <s v="yes"/>
    <n v="60"/>
    <n v="0"/>
    <x v="0"/>
    <s v="111"/>
    <n v="0"/>
    <x v="0"/>
    <s v="60"/>
    <x v="15"/>
    <n v="207"/>
    <n v="207"/>
    <n v="1"/>
    <x v="15"/>
    <s v="si"/>
  </r>
  <r>
    <x v="12"/>
    <s v="female"/>
    <s v="yes"/>
    <n v="75"/>
    <n v="0"/>
    <x v="0"/>
    <s v="106"/>
    <n v="0"/>
    <x v="0"/>
    <s v="60"/>
    <x v="15"/>
    <n v="233"/>
    <n v="233"/>
    <n v="1"/>
    <x v="15"/>
    <s v="si"/>
  </r>
  <r>
    <x v="19"/>
    <s v="female"/>
    <s v="yes"/>
    <n v="85"/>
    <n v="0"/>
    <x v="0"/>
    <s v="100"/>
    <n v="0"/>
    <x v="0"/>
    <s v="64"/>
    <x v="15"/>
    <n v="164"/>
    <n v="164"/>
    <n v="0"/>
    <x v="15"/>
    <s v="no"/>
  </r>
  <r>
    <x v="5"/>
    <s v="male"/>
    <s v="yes"/>
    <n v="75"/>
    <n v="0"/>
    <x v="0"/>
    <s v="97"/>
    <n v="0"/>
    <x v="0"/>
    <s v="64"/>
    <x v="15"/>
    <n v="224"/>
    <n v="224"/>
    <n v="1"/>
    <x v="15"/>
    <s v="si"/>
  </r>
  <r>
    <x v="17"/>
    <s v="female"/>
    <s v="yes"/>
    <n v="80"/>
    <n v="0"/>
    <x v="0"/>
    <n v="107.5"/>
    <n v="0"/>
    <x v="0"/>
    <s v="68"/>
    <x v="15"/>
    <n v="235"/>
    <n v="235"/>
    <n v="1"/>
    <x v="15"/>
    <s v="si"/>
  </r>
  <r>
    <x v="9"/>
    <s v="female"/>
    <s v="yes"/>
    <n v="76"/>
    <n v="0"/>
    <x v="0"/>
    <s v="116"/>
    <n v="0"/>
    <x v="0"/>
    <s v="72"/>
    <x v="15"/>
    <n v="216"/>
    <n v="216"/>
    <n v="1"/>
    <x v="15"/>
    <s v="si"/>
  </r>
  <r>
    <x v="3"/>
    <s v="female"/>
    <s v="yes"/>
    <n v="73"/>
    <n v="0"/>
    <x v="0"/>
    <s v="115"/>
    <n v="0"/>
    <x v="0"/>
    <s v="72"/>
    <x v="15"/>
    <n v="212"/>
    <n v="212"/>
    <n v="1"/>
    <x v="15"/>
    <s v="si"/>
  </r>
  <r>
    <x v="34"/>
    <s v="male"/>
    <s v="yes"/>
    <n v="80"/>
    <n v="0"/>
    <x v="0"/>
    <s v="125"/>
    <n v="0"/>
    <x v="0"/>
    <s v="72"/>
    <x v="15"/>
    <n v="206"/>
    <n v="206"/>
    <n v="1"/>
    <x v="15"/>
    <s v="si"/>
  </r>
  <r>
    <x v="4"/>
    <s v="male"/>
    <s v="yes"/>
    <n v="75"/>
    <n v="0"/>
    <x v="0"/>
    <s v="117"/>
    <n v="0"/>
    <x v="0"/>
    <s v="72"/>
    <x v="15"/>
    <n v="221"/>
    <n v="221"/>
    <n v="1"/>
    <x v="15"/>
    <s v="si"/>
  </r>
  <r>
    <x v="7"/>
    <s v="male"/>
    <s v="yes"/>
    <n v="58"/>
    <n v="0"/>
    <x v="0"/>
    <n v="122.5"/>
    <n v="0"/>
    <x v="0"/>
    <s v="76"/>
    <x v="15"/>
    <n v="215"/>
    <n v="215"/>
    <n v="1"/>
    <x v="15"/>
    <s v="si"/>
  </r>
  <r>
    <x v="17"/>
    <s v="female"/>
    <s v="yes"/>
    <n v="75"/>
    <n v="0"/>
    <x v="0"/>
    <n v="120.5"/>
    <n v="0"/>
    <x v="0"/>
    <s v="76"/>
    <x v="15"/>
    <n v="195"/>
    <n v="195"/>
    <n v="0"/>
    <x v="15"/>
    <s v="no"/>
  </r>
  <r>
    <x v="15"/>
    <s v="male"/>
    <s v="yes"/>
    <n v="60"/>
    <n v="0"/>
    <x v="0"/>
    <s v="123"/>
    <n v="0"/>
    <x v="0"/>
    <s v="76"/>
    <x v="15"/>
    <n v="150"/>
    <n v="150"/>
    <n v="0"/>
    <x v="15"/>
    <s v="no"/>
  </r>
  <r>
    <x v="5"/>
    <s v="male"/>
    <s v="yes"/>
    <n v="80"/>
    <n v="0"/>
    <x v="0"/>
    <s v="125"/>
    <n v="0"/>
    <x v="0"/>
    <s v="76"/>
    <x v="15"/>
    <n v="175"/>
    <n v="175"/>
    <n v="0"/>
    <x v="15"/>
    <s v="no"/>
  </r>
  <r>
    <x v="32"/>
    <s v="female"/>
    <s v="yes"/>
    <n v="75"/>
    <n v="0"/>
    <x v="0"/>
    <s v="110"/>
    <n v="0"/>
    <x v="0"/>
    <s v="76"/>
    <x v="15"/>
    <n v="261"/>
    <n v="261"/>
    <n v="1"/>
    <x v="15"/>
    <s v="si"/>
  </r>
  <r>
    <x v="20"/>
    <s v="male"/>
    <s v="yes"/>
    <n v="75"/>
    <n v="0"/>
    <x v="0"/>
    <s v="141"/>
    <n v="1"/>
    <x v="1"/>
    <s v="76"/>
    <x v="15"/>
    <n v="240"/>
    <n v="240"/>
    <n v="1"/>
    <x v="15"/>
    <s v="si"/>
  </r>
  <r>
    <x v="9"/>
    <s v="male"/>
    <s v="yes"/>
    <n v="75"/>
    <n v="0"/>
    <x v="0"/>
    <n v="132.5"/>
    <n v="0"/>
    <x v="0"/>
    <s v="80"/>
    <x v="15"/>
    <n v="256"/>
    <n v="256"/>
    <n v="1"/>
    <x v="15"/>
    <s v="si"/>
  </r>
  <r>
    <x v="27"/>
    <s v="male"/>
    <s v="yes"/>
    <n v="60"/>
    <n v="0"/>
    <x v="0"/>
    <s v="125"/>
    <n v="0"/>
    <x v="0"/>
    <s v="80"/>
    <x v="15"/>
    <n v="238"/>
    <n v="238"/>
    <n v="1"/>
    <x v="15"/>
    <s v="si"/>
  </r>
  <r>
    <x v="31"/>
    <s v="female"/>
    <s v="yes"/>
    <n v="72"/>
    <n v="0"/>
    <x v="0"/>
    <s v="130"/>
    <n v="0"/>
    <x v="0"/>
    <s v="80"/>
    <x v="15"/>
    <n v="206"/>
    <n v="206"/>
    <n v="1"/>
    <x v="15"/>
    <s v="si"/>
  </r>
  <r>
    <x v="15"/>
    <s v="female"/>
    <s v="yes"/>
    <n v="100"/>
    <n v="1"/>
    <x v="1"/>
    <s v="110"/>
    <n v="0"/>
    <x v="0"/>
    <s v="80"/>
    <x v="15"/>
    <n v="176"/>
    <n v="176"/>
    <n v="0"/>
    <x v="15"/>
    <s v="no"/>
  </r>
  <r>
    <x v="12"/>
    <s v="female"/>
    <s v="yes"/>
    <n v="60"/>
    <n v="0"/>
    <x v="0"/>
    <s v="125"/>
    <n v="0"/>
    <x v="0"/>
    <s v="80"/>
    <x v="15"/>
    <n v="247"/>
    <n v="247"/>
    <n v="1"/>
    <x v="15"/>
    <s v="si"/>
  </r>
  <r>
    <x v="0"/>
    <s v="male"/>
    <s v="yes"/>
    <n v="68"/>
    <n v="0"/>
    <x v="0"/>
    <s v="128"/>
    <n v="0"/>
    <x v="0"/>
    <s v="80"/>
    <x v="15"/>
    <n v="300"/>
    <n v="300"/>
    <n v="1"/>
    <x v="15"/>
    <s v="si"/>
  </r>
  <r>
    <x v="17"/>
    <s v="female"/>
    <s v="yes"/>
    <n v="72"/>
    <n v="0"/>
    <x v="0"/>
    <s v="139"/>
    <n v="0"/>
    <x v="0"/>
    <s v="80"/>
    <x v="15"/>
    <n v="242"/>
    <n v="242"/>
    <n v="1"/>
    <x v="15"/>
    <s v="si"/>
  </r>
  <r>
    <x v="17"/>
    <s v="male"/>
    <s v="yes"/>
    <n v="72"/>
    <n v="0"/>
    <x v="0"/>
    <n v="114.5"/>
    <n v="0"/>
    <x v="0"/>
    <s v="80"/>
    <x v="15"/>
    <n v="198"/>
    <n v="198"/>
    <n v="0"/>
    <x v="15"/>
    <s v="no"/>
  </r>
  <r>
    <x v="31"/>
    <s v="male"/>
    <s v="yes"/>
    <n v="80"/>
    <n v="0"/>
    <x v="0"/>
    <s v="120"/>
    <n v="0"/>
    <x v="0"/>
    <s v="80"/>
    <x v="15"/>
    <n v="204"/>
    <n v="204"/>
    <n v="1"/>
    <x v="15"/>
    <s v="si"/>
  </r>
  <r>
    <x v="22"/>
    <s v="male"/>
    <s v="yes"/>
    <n v="50"/>
    <n v="0"/>
    <x v="0"/>
    <s v="118"/>
    <n v="0"/>
    <x v="0"/>
    <s v="80"/>
    <x v="15"/>
    <n v="190"/>
    <n v="190"/>
    <n v="0"/>
    <x v="15"/>
    <s v="no"/>
  </r>
  <r>
    <x v="32"/>
    <s v="female"/>
    <s v="yes"/>
    <n v="96"/>
    <n v="0"/>
    <x v="0"/>
    <s v="120"/>
    <n v="0"/>
    <x v="0"/>
    <s v="80"/>
    <x v="15"/>
    <n v="168"/>
    <n v="168"/>
    <n v="0"/>
    <x v="15"/>
    <s v="no"/>
  </r>
  <r>
    <x v="9"/>
    <s v="female"/>
    <s v="yes"/>
    <n v="72"/>
    <n v="0"/>
    <x v="0"/>
    <s v="115"/>
    <n v="0"/>
    <x v="0"/>
    <s v="80"/>
    <x v="15"/>
    <n v="226"/>
    <n v="226"/>
    <n v="1"/>
    <x v="15"/>
    <s v="si"/>
  </r>
  <r>
    <x v="17"/>
    <s v="male"/>
    <s v="yes"/>
    <n v="84"/>
    <n v="0"/>
    <x v="0"/>
    <s v="130"/>
    <n v="0"/>
    <x v="0"/>
    <s v="80"/>
    <x v="15"/>
    <n v="265"/>
    <n v="265"/>
    <n v="1"/>
    <x v="15"/>
    <s v="si"/>
  </r>
  <r>
    <x v="11"/>
    <s v="male"/>
    <s v="yes"/>
    <n v="95"/>
    <n v="0"/>
    <x v="0"/>
    <s v="114"/>
    <n v="0"/>
    <x v="0"/>
    <s v="80"/>
    <x v="15"/>
    <n v="214"/>
    <n v="214"/>
    <n v="1"/>
    <x v="15"/>
    <s v="si"/>
  </r>
  <r>
    <x v="9"/>
    <s v="male"/>
    <s v="yes"/>
    <n v="70"/>
    <n v="0"/>
    <x v="0"/>
    <s v="135"/>
    <n v="0"/>
    <x v="0"/>
    <s v="80"/>
    <x v="15"/>
    <n v="208"/>
    <n v="208"/>
    <n v="1"/>
    <x v="15"/>
    <s v="si"/>
  </r>
  <r>
    <x v="17"/>
    <s v="female"/>
    <s v="yes"/>
    <n v="86"/>
    <n v="0"/>
    <x v="0"/>
    <s v="120"/>
    <n v="0"/>
    <x v="0"/>
    <s v="80"/>
    <x v="15"/>
    <n v="205"/>
    <n v="205"/>
    <n v="1"/>
    <x v="15"/>
    <s v="si"/>
  </r>
  <r>
    <x v="31"/>
    <s v="male"/>
    <s v="yes"/>
    <n v="77"/>
    <n v="0"/>
    <x v="0"/>
    <s v="110"/>
    <n v="0"/>
    <x v="0"/>
    <s v="80"/>
    <x v="15"/>
    <n v="180"/>
    <n v="180"/>
    <n v="0"/>
    <x v="15"/>
    <s v="no"/>
  </r>
  <r>
    <x v="7"/>
    <s v="female"/>
    <s v="yes"/>
    <n v="96"/>
    <n v="0"/>
    <x v="0"/>
    <n v="112.5"/>
    <n v="0"/>
    <x v="0"/>
    <s v="80"/>
    <x v="15"/>
    <n v="233"/>
    <n v="233"/>
    <n v="1"/>
    <x v="15"/>
    <s v="si"/>
  </r>
  <r>
    <x v="27"/>
    <s v="male"/>
    <s v="yes"/>
    <n v="70"/>
    <n v="0"/>
    <x v="0"/>
    <n v="129.5"/>
    <n v="0"/>
    <x v="0"/>
    <s v="80"/>
    <x v="15"/>
    <n v="267"/>
    <n v="267"/>
    <n v="1"/>
    <x v="15"/>
    <s v="si"/>
  </r>
  <r>
    <x v="32"/>
    <s v="female"/>
    <s v="yes"/>
    <n v="75"/>
    <n v="0"/>
    <x v="0"/>
    <s v="121"/>
    <n v="0"/>
    <x v="0"/>
    <s v="84"/>
    <x v="15"/>
    <n v="150"/>
    <n v="150"/>
    <n v="0"/>
    <x v="15"/>
    <s v="no"/>
  </r>
  <r>
    <x v="1"/>
    <s v="male"/>
    <s v="yes"/>
    <n v="85"/>
    <n v="0"/>
    <x v="0"/>
    <s v="131"/>
    <n v="0"/>
    <x v="0"/>
    <s v="84"/>
    <x v="15"/>
    <n v="221"/>
    <n v="221"/>
    <n v="1"/>
    <x v="15"/>
    <s v="si"/>
  </r>
  <r>
    <x v="11"/>
    <s v="male"/>
    <s v="yes"/>
    <n v="73"/>
    <n v="0"/>
    <x v="0"/>
    <s v="126"/>
    <n v="0"/>
    <x v="0"/>
    <s v="84"/>
    <x v="15"/>
    <n v="240"/>
    <n v="240"/>
    <n v="1"/>
    <x v="15"/>
    <s v="si"/>
  </r>
  <r>
    <x v="27"/>
    <s v="female"/>
    <s v="yes"/>
    <n v="80"/>
    <n v="0"/>
    <x v="0"/>
    <s v="142"/>
    <n v="1"/>
    <x v="1"/>
    <s v="88"/>
    <x v="15"/>
    <n v="345"/>
    <n v="345"/>
    <n v="1"/>
    <x v="15"/>
    <s v="si"/>
  </r>
  <r>
    <x v="13"/>
    <s v="female"/>
    <s v="yes"/>
    <n v="60"/>
    <n v="0"/>
    <x v="0"/>
    <s v="121"/>
    <n v="0"/>
    <x v="0"/>
    <s v="88"/>
    <x v="15"/>
    <n v="304"/>
    <n v="304"/>
    <n v="1"/>
    <x v="15"/>
    <s v="si"/>
  </r>
  <r>
    <x v="10"/>
    <s v="male"/>
    <s v="yes"/>
    <n v="96"/>
    <n v="0"/>
    <x v="0"/>
    <s v="142"/>
    <n v="1"/>
    <x v="1"/>
    <s v="88"/>
    <x v="15"/>
    <n v="260"/>
    <n v="260"/>
    <n v="1"/>
    <x v="15"/>
    <s v="si"/>
  </r>
  <r>
    <x v="12"/>
    <s v="female"/>
    <s v="yes"/>
    <n v="85"/>
    <n v="0"/>
    <x v="0"/>
    <s v="144"/>
    <n v="1"/>
    <x v="1"/>
    <s v="88"/>
    <x v="15"/>
    <n v="207"/>
    <n v="207"/>
    <n v="1"/>
    <x v="15"/>
    <s v="si"/>
  </r>
  <r>
    <x v="13"/>
    <s v="female"/>
    <s v="yes"/>
    <n v="75"/>
    <n v="0"/>
    <x v="0"/>
    <s v="140"/>
    <n v="1"/>
    <x v="1"/>
    <s v="92"/>
    <x v="15"/>
    <n v="232"/>
    <n v="232"/>
    <n v="1"/>
    <x v="15"/>
    <s v="si"/>
  </r>
  <r>
    <x v="3"/>
    <s v="male"/>
    <s v="yes"/>
    <n v="78"/>
    <n v="0"/>
    <x v="0"/>
    <s v="143"/>
    <n v="1"/>
    <x v="1"/>
    <s v="92"/>
    <x v="15"/>
    <n v="222"/>
    <n v="222"/>
    <n v="1"/>
    <x v="15"/>
    <s v="si"/>
  </r>
  <r>
    <x v="12"/>
    <s v="male"/>
    <s v="yes"/>
    <n v="63"/>
    <n v="0"/>
    <x v="0"/>
    <s v="132"/>
    <n v="0"/>
    <x v="0"/>
    <s v="92"/>
    <x v="15"/>
    <n v="212"/>
    <n v="212"/>
    <n v="1"/>
    <x v="15"/>
    <s v="si"/>
  </r>
  <r>
    <x v="7"/>
    <s v="male"/>
    <s v="yes"/>
    <n v="60"/>
    <n v="0"/>
    <x v="0"/>
    <s v="145"/>
    <n v="1"/>
    <x v="1"/>
    <s v="92"/>
    <x v="15"/>
    <n v="309"/>
    <n v="309"/>
    <n v="1"/>
    <x v="15"/>
    <s v="si"/>
  </r>
  <r>
    <x v="24"/>
    <s v="male"/>
    <s v="yes"/>
    <n v="75"/>
    <n v="0"/>
    <x v="0"/>
    <s v="185"/>
    <n v="1"/>
    <x v="1"/>
    <s v="100"/>
    <x v="15"/>
    <n v="204"/>
    <n v="204"/>
    <n v="1"/>
    <x v="15"/>
    <s v="si"/>
  </r>
  <r>
    <x v="28"/>
    <s v="male"/>
    <s v="yes"/>
    <n v="72"/>
    <n v="0"/>
    <x v="0"/>
    <s v="165"/>
    <n v="1"/>
    <x v="1"/>
    <s v="100"/>
    <x v="15"/>
    <n v="207"/>
    <n v="207"/>
    <n v="1"/>
    <x v="15"/>
    <s v="si"/>
  </r>
  <r>
    <x v="32"/>
    <s v="female"/>
    <s v="yes"/>
    <n v="85"/>
    <n v="0"/>
    <x v="0"/>
    <s v="147"/>
    <n v="1"/>
    <x v="1"/>
    <s v="100"/>
    <x v="15"/>
    <n v="204"/>
    <n v="204"/>
    <n v="1"/>
    <x v="15"/>
    <s v="si"/>
  </r>
  <r>
    <x v="30"/>
    <s v="female"/>
    <s v="yes"/>
    <n v="72"/>
    <n v="0"/>
    <x v="0"/>
    <s v="156"/>
    <n v="1"/>
    <x v="1"/>
    <s v="104"/>
    <x v="15"/>
    <n v="167"/>
    <n v="167"/>
    <n v="0"/>
    <x v="15"/>
    <s v="no"/>
  </r>
  <r>
    <x v="18"/>
    <s v="male"/>
    <s v="yes"/>
    <n v="75"/>
    <n v="0"/>
    <x v="0"/>
    <s v="141"/>
    <n v="1"/>
    <x v="1"/>
    <s v="104"/>
    <x v="15"/>
    <n v="232"/>
    <n v="232"/>
    <n v="1"/>
    <x v="15"/>
    <s v="si"/>
  </r>
  <r>
    <x v="9"/>
    <s v="female"/>
    <s v="yes"/>
    <n v="90"/>
    <n v="0"/>
    <x v="0"/>
    <s v="152"/>
    <n v="1"/>
    <x v="1"/>
    <s v="104"/>
    <x v="15"/>
    <n v="280"/>
    <n v="280"/>
    <n v="1"/>
    <x v="15"/>
    <s v="si"/>
  </r>
  <r>
    <x v="31"/>
    <s v="male"/>
    <s v="yes"/>
    <n v="75"/>
    <n v="0"/>
    <x v="0"/>
    <s v="195"/>
    <n v="1"/>
    <x v="1"/>
    <s v="108"/>
    <x v="15"/>
    <n v="157"/>
    <n v="157"/>
    <n v="0"/>
    <x v="15"/>
    <s v="no"/>
  </r>
  <r>
    <x v="3"/>
    <s v="male"/>
    <s v="yes"/>
    <n v="90"/>
    <n v="0"/>
    <x v="0"/>
    <s v="158"/>
    <n v="1"/>
    <x v="1"/>
    <s v="108"/>
    <x v="15"/>
    <n v="453"/>
    <n v="453"/>
    <n v="1"/>
    <x v="15"/>
    <s v="si"/>
  </r>
  <r>
    <x v="15"/>
    <s v="female"/>
    <s v="yes"/>
    <n v="85"/>
    <n v="0"/>
    <x v="0"/>
    <s v="112"/>
    <n v="0"/>
    <x v="0"/>
    <s v="68.5"/>
    <x v="15"/>
    <n v="199"/>
    <n v="199"/>
    <n v="0"/>
    <x v="15"/>
    <s v="no"/>
  </r>
  <r>
    <x v="5"/>
    <s v="female"/>
    <s v="yes"/>
    <n v="79"/>
    <n v="0"/>
    <x v="0"/>
    <s v="101"/>
    <n v="0"/>
    <x v="0"/>
    <s v="68.5"/>
    <x v="15"/>
    <n v="179"/>
    <n v="179"/>
    <n v="0"/>
    <x v="15"/>
    <s v="no"/>
  </r>
  <r>
    <x v="19"/>
    <s v="female"/>
    <s v="yes"/>
    <n v="70"/>
    <n v="0"/>
    <x v="0"/>
    <s v="113"/>
    <n v="0"/>
    <x v="0"/>
    <s v="72.5"/>
    <x v="15"/>
    <n v="197"/>
    <n v="197"/>
    <n v="0"/>
    <x v="15"/>
    <s v="no"/>
  </r>
  <r>
    <x v="9"/>
    <s v="male"/>
    <s v="yes"/>
    <n v="90"/>
    <n v="0"/>
    <x v="0"/>
    <s v="115"/>
    <n v="0"/>
    <x v="0"/>
    <s v="72.5"/>
    <x v="15"/>
    <n v="232"/>
    <n v="232"/>
    <n v="1"/>
    <x v="15"/>
    <s v="si"/>
  </r>
  <r>
    <x v="9"/>
    <s v="female"/>
    <s v="yes"/>
    <n v="84"/>
    <n v="0"/>
    <x v="0"/>
    <n v="113.5"/>
    <n v="0"/>
    <x v="0"/>
    <s v="72.5"/>
    <x v="15"/>
    <n v="229"/>
    <n v="229"/>
    <n v="1"/>
    <x v="15"/>
    <s v="si"/>
  </r>
  <r>
    <x v="19"/>
    <s v="female"/>
    <s v="yes"/>
    <n v="80"/>
    <n v="0"/>
    <x v="0"/>
    <s v="103"/>
    <n v="0"/>
    <x v="0"/>
    <s v="72.5"/>
    <x v="15"/>
    <n v="257"/>
    <n v="257"/>
    <n v="1"/>
    <x v="15"/>
    <s v="si"/>
  </r>
  <r>
    <x v="1"/>
    <s v="female"/>
    <s v="yes"/>
    <n v="83"/>
    <n v="0"/>
    <x v="0"/>
    <s v="127"/>
    <n v="0"/>
    <x v="0"/>
    <s v="76.5"/>
    <x v="15"/>
    <n v="210"/>
    <n v="210"/>
    <n v="1"/>
    <x v="15"/>
    <s v="si"/>
  </r>
  <r>
    <x v="32"/>
    <s v="female"/>
    <s v="yes"/>
    <n v="88"/>
    <n v="0"/>
    <x v="0"/>
    <s v="132"/>
    <n v="0"/>
    <x v="0"/>
    <s v="84.5"/>
    <x v="15"/>
    <n v="253"/>
    <n v="253"/>
    <n v="1"/>
    <x v="15"/>
    <s v="si"/>
  </r>
  <r>
    <x v="8"/>
    <s v="male"/>
    <s v="yes"/>
    <n v="67"/>
    <n v="0"/>
    <x v="0"/>
    <s v="155"/>
    <n v="1"/>
    <x v="1"/>
    <s v="92.5"/>
    <x v="15"/>
    <n v="222"/>
    <n v="222"/>
    <n v="1"/>
    <x v="15"/>
    <s v="si"/>
  </r>
  <r>
    <x v="17"/>
    <s v="female"/>
    <s v="yes"/>
    <n v="75"/>
    <n v="0"/>
    <x v="0"/>
    <s v="140"/>
    <n v="1"/>
    <x v="1"/>
    <s v="92.5"/>
    <x v="15"/>
    <n v="268"/>
    <n v="268"/>
    <n v="1"/>
    <x v="15"/>
    <s v="si"/>
  </r>
  <r>
    <x v="5"/>
    <s v="female"/>
    <s v="yes"/>
    <n v="82"/>
    <n v="0"/>
    <x v="0"/>
    <n v="158.5"/>
    <n v="1"/>
    <x v="1"/>
    <s v="100.5"/>
    <x v="15"/>
    <n v="174"/>
    <n v="174"/>
    <n v="0"/>
    <x v="15"/>
    <s v="no"/>
  </r>
  <r>
    <x v="19"/>
    <s v="female"/>
    <s v="yes"/>
    <n v="75"/>
    <n v="0"/>
    <x v="0"/>
    <n v="102.5"/>
    <n v="0"/>
    <x v="0"/>
    <s v="65"/>
    <x v="15"/>
    <n v="178"/>
    <n v="178"/>
    <n v="0"/>
    <x v="15"/>
    <s v="no"/>
  </r>
  <r>
    <x v="17"/>
    <s v="male"/>
    <s v="yes"/>
    <n v="80"/>
    <n v="0"/>
    <x v="0"/>
    <s v="101"/>
    <n v="0"/>
    <x v="0"/>
    <s v="69"/>
    <x v="15"/>
    <n v="239"/>
    <n v="239"/>
    <n v="1"/>
    <x v="15"/>
    <s v="si"/>
  </r>
  <r>
    <x v="6"/>
    <s v="female"/>
    <s v="yes"/>
    <n v="63"/>
    <n v="0"/>
    <x v="0"/>
    <s v="101"/>
    <n v="0"/>
    <x v="0"/>
    <s v="69"/>
    <x v="15"/>
    <n v="173"/>
    <n v="173"/>
    <n v="0"/>
    <x v="15"/>
    <s v="no"/>
  </r>
  <r>
    <x v="13"/>
    <s v="female"/>
    <s v="yes"/>
    <n v="88"/>
    <n v="0"/>
    <x v="0"/>
    <s v="110"/>
    <n v="0"/>
    <x v="0"/>
    <s v="73"/>
    <x v="15"/>
    <n v="244"/>
    <n v="244"/>
    <n v="1"/>
    <x v="15"/>
    <s v="si"/>
  </r>
  <r>
    <x v="7"/>
    <s v="male"/>
    <s v="yes"/>
    <n v="75"/>
    <n v="0"/>
    <x v="0"/>
    <s v="118"/>
    <n v="0"/>
    <x v="0"/>
    <s v="73"/>
    <x v="15"/>
    <n v="208"/>
    <n v="208"/>
    <n v="1"/>
    <x v="15"/>
    <s v="si"/>
  </r>
  <r>
    <x v="10"/>
    <s v="female"/>
    <s v="yes"/>
    <n v="80"/>
    <n v="0"/>
    <x v="0"/>
    <s v="128"/>
    <n v="0"/>
    <x v="0"/>
    <s v="77"/>
    <x v="15"/>
    <n v="225"/>
    <n v="225"/>
    <n v="1"/>
    <x v="15"/>
    <s v="si"/>
  </r>
  <r>
    <x v="22"/>
    <s v="male"/>
    <s v="yes"/>
    <n v="80"/>
    <n v="0"/>
    <x v="0"/>
    <s v="120"/>
    <n v="0"/>
    <x v="0"/>
    <s v="77"/>
    <x v="15"/>
    <n v="240"/>
    <n v="240"/>
    <n v="1"/>
    <x v="15"/>
    <s v="si"/>
  </r>
  <r>
    <x v="4"/>
    <s v="male"/>
    <s v="yes"/>
    <n v="76"/>
    <n v="0"/>
    <x v="0"/>
    <s v="132"/>
    <n v="0"/>
    <x v="0"/>
    <s v="77"/>
    <x v="15"/>
    <n v="245"/>
    <n v="245"/>
    <n v="1"/>
    <x v="15"/>
    <s v="si"/>
  </r>
  <r>
    <x v="37"/>
    <s v="female"/>
    <s v="yes"/>
    <n v="75"/>
    <n v="0"/>
    <x v="0"/>
    <s v="116"/>
    <n v="0"/>
    <x v="0"/>
    <s v="81"/>
    <x v="15"/>
    <n v="199"/>
    <n v="199"/>
    <n v="0"/>
    <x v="15"/>
    <s v="no"/>
  </r>
  <r>
    <x v="5"/>
    <s v="female"/>
    <s v="yes"/>
    <n v="70"/>
    <n v="0"/>
    <x v="0"/>
    <s v="137"/>
    <n v="0"/>
    <x v="0"/>
    <s v="81"/>
    <x v="15"/>
    <n v="199"/>
    <n v="199"/>
    <n v="0"/>
    <x v="15"/>
    <s v="no"/>
  </r>
  <r>
    <x v="3"/>
    <s v="female"/>
    <s v="yes"/>
    <n v="80"/>
    <n v="0"/>
    <x v="0"/>
    <s v="124"/>
    <n v="0"/>
    <x v="0"/>
    <s v="81"/>
    <x v="15"/>
    <n v="197"/>
    <n v="197"/>
    <n v="0"/>
    <x v="15"/>
    <s v="no"/>
  </r>
  <r>
    <x v="20"/>
    <s v="male"/>
    <s v="yes"/>
    <n v="95"/>
    <n v="0"/>
    <x v="0"/>
    <s v="191"/>
    <n v="1"/>
    <x v="1"/>
    <s v="81"/>
    <x v="15"/>
    <n v="266"/>
    <n v="266"/>
    <n v="1"/>
    <x v="15"/>
    <s v="si"/>
  </r>
  <r>
    <x v="27"/>
    <s v="male"/>
    <s v="yes"/>
    <n v="80"/>
    <n v="0"/>
    <x v="0"/>
    <n v="137.5"/>
    <n v="0"/>
    <x v="0"/>
    <s v="81"/>
    <x v="15"/>
    <n v="339"/>
    <n v="339"/>
    <n v="1"/>
    <x v="15"/>
    <s v="si"/>
  </r>
  <r>
    <x v="13"/>
    <s v="male"/>
    <s v="yes"/>
    <n v="75"/>
    <n v="0"/>
    <x v="0"/>
    <s v="122"/>
    <n v="0"/>
    <x v="0"/>
    <s v="81"/>
    <x v="15"/>
    <n v="211"/>
    <n v="211"/>
    <n v="1"/>
    <x v="15"/>
    <s v="si"/>
  </r>
  <r>
    <x v="17"/>
    <s v="male"/>
    <s v="yes"/>
    <n v="90"/>
    <n v="0"/>
    <x v="0"/>
    <s v="107"/>
    <n v="0"/>
    <x v="0"/>
    <s v="81"/>
    <x v="15"/>
    <n v="155"/>
    <n v="155"/>
    <n v="0"/>
    <x v="15"/>
    <s v="no"/>
  </r>
  <r>
    <x v="20"/>
    <s v="female"/>
    <s v="yes"/>
    <n v="72"/>
    <n v="0"/>
    <x v="0"/>
    <s v="163"/>
    <n v="1"/>
    <x v="1"/>
    <s v="85"/>
    <x v="15"/>
    <n v="283"/>
    <n v="283"/>
    <n v="1"/>
    <x v="15"/>
    <s v="si"/>
  </r>
  <r>
    <x v="11"/>
    <s v="female"/>
    <s v="yes"/>
    <n v="75"/>
    <n v="0"/>
    <x v="0"/>
    <s v="111"/>
    <n v="0"/>
    <x v="0"/>
    <s v="85"/>
    <x v="15"/>
    <n v="229"/>
    <n v="229"/>
    <n v="1"/>
    <x v="15"/>
    <s v="si"/>
  </r>
  <r>
    <x v="5"/>
    <s v="male"/>
    <s v="yes"/>
    <n v="75"/>
    <n v="0"/>
    <x v="0"/>
    <s v="145"/>
    <n v="1"/>
    <x v="1"/>
    <s v="85"/>
    <x v="15"/>
    <n v="249"/>
    <n v="249"/>
    <n v="1"/>
    <x v="15"/>
    <s v="si"/>
  </r>
  <r>
    <x v="24"/>
    <s v="female"/>
    <s v="yes"/>
    <n v="100"/>
    <n v="1"/>
    <x v="1"/>
    <s v="166"/>
    <n v="1"/>
    <x v="1"/>
    <s v="85"/>
    <x v="15"/>
    <n v="371"/>
    <n v="371"/>
    <n v="1"/>
    <x v="15"/>
    <s v="si"/>
  </r>
  <r>
    <x v="18"/>
    <s v="female"/>
    <s v="yes"/>
    <n v="70"/>
    <n v="0"/>
    <x v="0"/>
    <s v="135"/>
    <n v="0"/>
    <x v="0"/>
    <s v="89"/>
    <x v="15"/>
    <n v="242"/>
    <n v="242"/>
    <n v="1"/>
    <x v="15"/>
    <s v="si"/>
  </r>
  <r>
    <x v="27"/>
    <s v="male"/>
    <s v="yes"/>
    <n v="100"/>
    <n v="1"/>
    <x v="1"/>
    <s v="146"/>
    <n v="1"/>
    <x v="1"/>
    <s v="89"/>
    <x v="15"/>
    <n v="212"/>
    <n v="212"/>
    <n v="1"/>
    <x v="15"/>
    <s v="si"/>
  </r>
  <r>
    <x v="22"/>
    <s v="male"/>
    <s v="yes"/>
    <n v="100"/>
    <n v="1"/>
    <x v="1"/>
    <s v="159"/>
    <n v="1"/>
    <x v="1"/>
    <s v="89"/>
    <x v="15"/>
    <n v="253"/>
    <n v="253"/>
    <n v="1"/>
    <x v="15"/>
    <s v="si"/>
  </r>
  <r>
    <x v="34"/>
    <s v="male"/>
    <s v="yes"/>
    <n v="82"/>
    <n v="0"/>
    <x v="0"/>
    <s v="127"/>
    <n v="0"/>
    <x v="0"/>
    <s v="93"/>
    <x v="15"/>
    <n v="220"/>
    <n v="220"/>
    <n v="1"/>
    <x v="15"/>
    <s v="si"/>
  </r>
  <r>
    <x v="34"/>
    <s v="male"/>
    <s v="yes"/>
    <n v="66"/>
    <n v="0"/>
    <x v="0"/>
    <s v="137"/>
    <n v="0"/>
    <x v="0"/>
    <s v="97"/>
    <x v="15"/>
    <n v="225"/>
    <n v="225"/>
    <n v="1"/>
    <x v="15"/>
    <s v="si"/>
  </r>
  <r>
    <x v="34"/>
    <s v="male"/>
    <s v="yes"/>
    <n v="105"/>
    <n v="1"/>
    <x v="1"/>
    <n v="163.5"/>
    <n v="1"/>
    <x v="1"/>
    <s v="97"/>
    <x v="15"/>
    <n v="210"/>
    <n v="210"/>
    <n v="1"/>
    <x v="15"/>
    <s v="si"/>
  </r>
  <r>
    <x v="15"/>
    <s v="female"/>
    <s v="yes"/>
    <n v="76"/>
    <n v="0"/>
    <x v="0"/>
    <n v="179.5"/>
    <n v="1"/>
    <x v="1"/>
    <s v="97"/>
    <x v="15"/>
    <n v="267"/>
    <n v="267"/>
    <n v="1"/>
    <x v="15"/>
    <s v="si"/>
  </r>
  <r>
    <x v="12"/>
    <s v="female"/>
    <s v="yes"/>
    <n v="92"/>
    <n v="0"/>
    <x v="0"/>
    <s v="158"/>
    <n v="1"/>
    <x v="1"/>
    <s v="97"/>
    <x v="15"/>
    <n v="274"/>
    <n v="274"/>
    <n v="1"/>
    <x v="15"/>
    <s v="si"/>
  </r>
  <r>
    <x v="23"/>
    <s v="female"/>
    <s v="yes"/>
    <n v="92"/>
    <n v="0"/>
    <x v="0"/>
    <s v="177"/>
    <n v="1"/>
    <x v="1"/>
    <s v="101"/>
    <x v="15"/>
    <n v="254"/>
    <n v="254"/>
    <n v="1"/>
    <x v="15"/>
    <s v="si"/>
  </r>
  <r>
    <x v="9"/>
    <s v="female"/>
    <s v="yes"/>
    <n v="64"/>
    <n v="0"/>
    <x v="0"/>
    <n v="115.5"/>
    <n v="0"/>
    <x v="0"/>
    <s v="65.5"/>
    <x v="15"/>
    <n v="284"/>
    <n v="284"/>
    <n v="1"/>
    <x v="15"/>
    <s v="si"/>
  </r>
  <r>
    <x v="5"/>
    <s v="male"/>
    <s v="yes"/>
    <n v="70"/>
    <n v="0"/>
    <x v="0"/>
    <s v="115"/>
    <n v="0"/>
    <x v="0"/>
    <s v="77.5"/>
    <x v="15"/>
    <n v="210"/>
    <n v="210"/>
    <n v="1"/>
    <x v="15"/>
    <s v="si"/>
  </r>
  <r>
    <x v="30"/>
    <s v="female"/>
    <s v="yes"/>
    <n v="70"/>
    <n v="0"/>
    <x v="0"/>
    <s v="141"/>
    <n v="1"/>
    <x v="1"/>
    <s v="77.5"/>
    <x v="15"/>
    <n v="309"/>
    <n v="309"/>
    <n v="1"/>
    <x v="15"/>
    <s v="si"/>
  </r>
  <r>
    <x v="8"/>
    <s v="male"/>
    <s v="yes"/>
    <n v="71"/>
    <n v="0"/>
    <x v="0"/>
    <n v="121.5"/>
    <n v="0"/>
    <x v="0"/>
    <s v="81.5"/>
    <x v="15"/>
    <n v="215"/>
    <n v="215"/>
    <n v="1"/>
    <x v="15"/>
    <s v="si"/>
  </r>
  <r>
    <x v="15"/>
    <s v="male"/>
    <s v="yes"/>
    <n v="70"/>
    <n v="0"/>
    <x v="0"/>
    <n v="119.5"/>
    <n v="0"/>
    <x v="0"/>
    <s v="85.5"/>
    <x v="15"/>
    <n v="220"/>
    <n v="220"/>
    <n v="1"/>
    <x v="15"/>
    <s v="si"/>
  </r>
  <r>
    <x v="9"/>
    <s v="female"/>
    <s v="yes"/>
    <n v="100"/>
    <n v="1"/>
    <x v="1"/>
    <s v="142"/>
    <n v="1"/>
    <x v="1"/>
    <s v="85.5"/>
    <x v="15"/>
    <n v="255"/>
    <n v="255"/>
    <n v="1"/>
    <x v="15"/>
    <s v="si"/>
  </r>
  <r>
    <x v="12"/>
    <s v="female"/>
    <s v="yes"/>
    <n v="84"/>
    <n v="0"/>
    <x v="0"/>
    <s v="98"/>
    <n v="0"/>
    <x v="0"/>
    <s v="57"/>
    <x v="15"/>
    <n v="244"/>
    <n v="244"/>
    <n v="1"/>
    <x v="15"/>
    <s v="si"/>
  </r>
  <r>
    <x v="17"/>
    <s v="female"/>
    <s v="yes"/>
    <n v="75"/>
    <n v="0"/>
    <x v="0"/>
    <s v="95"/>
    <n v="0"/>
    <x v="0"/>
    <s v="57"/>
    <x v="15"/>
    <n v="190"/>
    <n v="190"/>
    <n v="0"/>
    <x v="15"/>
    <s v="no"/>
  </r>
  <r>
    <x v="15"/>
    <s v="male"/>
    <s v="yes"/>
    <n v="66"/>
    <n v="0"/>
    <x v="0"/>
    <s v="111"/>
    <n v="0"/>
    <x v="0"/>
    <s v="61"/>
    <x v="15"/>
    <n v="180"/>
    <n v="180"/>
    <n v="0"/>
    <x v="15"/>
    <s v="no"/>
  </r>
  <r>
    <x v="15"/>
    <s v="male"/>
    <s v="yes"/>
    <n v="85"/>
    <n v="0"/>
    <x v="0"/>
    <s v="110"/>
    <n v="0"/>
    <x v="0"/>
    <s v="61"/>
    <x v="15"/>
    <n v="248"/>
    <n v="248"/>
    <n v="1"/>
    <x v="15"/>
    <s v="si"/>
  </r>
  <r>
    <x v="30"/>
    <s v="male"/>
    <s v="yes"/>
    <n v="85"/>
    <n v="0"/>
    <x v="0"/>
    <s v="106"/>
    <n v="0"/>
    <x v="0"/>
    <s v="66"/>
    <x v="15"/>
    <n v="212"/>
    <n v="212"/>
    <n v="1"/>
    <x v="15"/>
    <s v="si"/>
  </r>
  <r>
    <x v="14"/>
    <s v="male"/>
    <s v="yes"/>
    <n v="95"/>
    <n v="0"/>
    <x v="0"/>
    <s v="142"/>
    <n v="1"/>
    <x v="1"/>
    <s v="66"/>
    <x v="15"/>
    <n v="214"/>
    <n v="214"/>
    <n v="1"/>
    <x v="15"/>
    <s v="si"/>
  </r>
  <r>
    <x v="18"/>
    <s v="female"/>
    <s v="yes"/>
    <n v="85"/>
    <n v="0"/>
    <x v="0"/>
    <s v="101"/>
    <n v="0"/>
    <x v="0"/>
    <s v="66"/>
    <x v="15"/>
    <n v="244"/>
    <n v="244"/>
    <n v="1"/>
    <x v="15"/>
    <s v="si"/>
  </r>
  <r>
    <x v="3"/>
    <s v="female"/>
    <s v="yes"/>
    <n v="86"/>
    <n v="0"/>
    <x v="0"/>
    <n v="112.5"/>
    <n v="0"/>
    <x v="0"/>
    <s v="70"/>
    <x v="15"/>
    <n v="177"/>
    <n v="177"/>
    <n v="0"/>
    <x v="15"/>
    <s v="no"/>
  </r>
  <r>
    <x v="25"/>
    <s v="female"/>
    <s v="yes"/>
    <n v="65"/>
    <n v="0"/>
    <x v="0"/>
    <s v="110"/>
    <n v="0"/>
    <x v="0"/>
    <s v="70"/>
    <x v="15"/>
    <n v="177"/>
    <n v="177"/>
    <n v="0"/>
    <x v="15"/>
    <s v="no"/>
  </r>
  <r>
    <x v="3"/>
    <s v="female"/>
    <s v="yes"/>
    <n v="88"/>
    <n v="0"/>
    <x v="0"/>
    <s v="120"/>
    <n v="0"/>
    <x v="0"/>
    <s v="70"/>
    <x v="15"/>
    <n v="216"/>
    <n v="216"/>
    <n v="1"/>
    <x v="15"/>
    <s v="si"/>
  </r>
  <r>
    <x v="34"/>
    <s v="female"/>
    <s v="yes"/>
    <n v="83"/>
    <n v="0"/>
    <x v="0"/>
    <s v="122"/>
    <n v="0"/>
    <x v="0"/>
    <s v="70"/>
    <x v="15"/>
    <n v="285"/>
    <n v="285"/>
    <n v="1"/>
    <x v="15"/>
    <s v="si"/>
  </r>
  <r>
    <x v="14"/>
    <s v="male"/>
    <s v="yes"/>
    <n v="75"/>
    <n v="0"/>
    <x v="0"/>
    <s v="108"/>
    <n v="0"/>
    <x v="0"/>
    <s v="70"/>
    <x v="15"/>
    <n v="195"/>
    <n v="195"/>
    <n v="0"/>
    <x v="15"/>
    <s v="no"/>
  </r>
  <r>
    <x v="5"/>
    <s v="female"/>
    <s v="yes"/>
    <n v="75"/>
    <n v="0"/>
    <x v="0"/>
    <s v="100"/>
    <n v="0"/>
    <x v="0"/>
    <s v="70"/>
    <x v="15"/>
    <n v="233"/>
    <n v="233"/>
    <n v="1"/>
    <x v="15"/>
    <s v="si"/>
  </r>
  <r>
    <x v="1"/>
    <s v="female"/>
    <s v="yes"/>
    <n v="68"/>
    <n v="0"/>
    <x v="0"/>
    <s v="112"/>
    <n v="0"/>
    <x v="0"/>
    <s v="70"/>
    <x v="15"/>
    <n v="239"/>
    <n v="239"/>
    <n v="1"/>
    <x v="15"/>
    <s v="si"/>
  </r>
  <r>
    <x v="38"/>
    <s v="female"/>
    <s v="yes"/>
    <n v="80"/>
    <n v="0"/>
    <x v="0"/>
    <s v="111"/>
    <n v="0"/>
    <x v="0"/>
    <s v="70"/>
    <x v="15"/>
    <n v="242"/>
    <n v="242"/>
    <n v="1"/>
    <x v="15"/>
    <s v="si"/>
  </r>
  <r>
    <x v="12"/>
    <s v="female"/>
    <s v="yes"/>
    <n v="75"/>
    <n v="0"/>
    <x v="0"/>
    <s v="115"/>
    <n v="0"/>
    <x v="0"/>
    <s v="70"/>
    <x v="15"/>
    <n v="232"/>
    <n v="232"/>
    <n v="1"/>
    <x v="15"/>
    <s v="si"/>
  </r>
  <r>
    <x v="1"/>
    <s v="male"/>
    <s v="yes"/>
    <n v="75"/>
    <n v="0"/>
    <x v="0"/>
    <s v="109"/>
    <n v="0"/>
    <x v="0"/>
    <s v="70"/>
    <x v="15"/>
    <n v="266"/>
    <n v="266"/>
    <n v="1"/>
    <x v="15"/>
    <s v="si"/>
  </r>
  <r>
    <x v="4"/>
    <s v="female"/>
    <s v="yes"/>
    <n v="80"/>
    <n v="0"/>
    <x v="0"/>
    <s v="125"/>
    <n v="0"/>
    <x v="0"/>
    <s v="74"/>
    <x v="15"/>
    <n v="250"/>
    <n v="250"/>
    <n v="1"/>
    <x v="15"/>
    <s v="si"/>
  </r>
  <r>
    <x v="22"/>
    <s v="male"/>
    <s v="yes"/>
    <n v="65"/>
    <n v="0"/>
    <x v="0"/>
    <s v="131"/>
    <n v="0"/>
    <x v="0"/>
    <s v="74"/>
    <x v="15"/>
    <n v="225"/>
    <n v="225"/>
    <n v="1"/>
    <x v="15"/>
    <s v="si"/>
  </r>
  <r>
    <x v="7"/>
    <s v="female"/>
    <s v="yes"/>
    <n v="65"/>
    <n v="0"/>
    <x v="0"/>
    <s v="107"/>
    <n v="0"/>
    <x v="0"/>
    <s v="74"/>
    <x v="15"/>
    <n v="267"/>
    <n v="267"/>
    <n v="1"/>
    <x v="15"/>
    <s v="si"/>
  </r>
  <r>
    <x v="14"/>
    <s v="female"/>
    <s v="yes"/>
    <n v="90"/>
    <n v="0"/>
    <x v="0"/>
    <s v="126"/>
    <n v="0"/>
    <x v="0"/>
    <s v="74"/>
    <x v="15"/>
    <n v="262"/>
    <n v="262"/>
    <n v="1"/>
    <x v="15"/>
    <s v="si"/>
  </r>
  <r>
    <x v="22"/>
    <s v="female"/>
    <s v="yes"/>
    <n v="75"/>
    <n v="0"/>
    <x v="0"/>
    <s v="124"/>
    <n v="0"/>
    <x v="0"/>
    <s v="78"/>
    <x v="15"/>
    <n v="170"/>
    <n v="170"/>
    <n v="0"/>
    <x v="15"/>
    <s v="no"/>
  </r>
  <r>
    <x v="18"/>
    <s v="male"/>
    <s v="yes"/>
    <n v="56"/>
    <n v="0"/>
    <x v="0"/>
    <s v="125"/>
    <n v="0"/>
    <x v="0"/>
    <s v="78"/>
    <x v="15"/>
    <n v="340"/>
    <n v="340"/>
    <n v="1"/>
    <x v="15"/>
    <s v="si"/>
  </r>
  <r>
    <x v="19"/>
    <s v="male"/>
    <s v="yes"/>
    <n v="67"/>
    <n v="0"/>
    <x v="0"/>
    <s v="123"/>
    <n v="0"/>
    <x v="0"/>
    <s v="78"/>
    <x v="15"/>
    <n v="155"/>
    <n v="155"/>
    <n v="0"/>
    <x v="15"/>
    <s v="no"/>
  </r>
  <r>
    <x v="19"/>
    <s v="female"/>
    <s v="yes"/>
    <n v="85"/>
    <n v="0"/>
    <x v="0"/>
    <s v="112"/>
    <n v="0"/>
    <x v="0"/>
    <s v="78"/>
    <x v="15"/>
    <n v="204"/>
    <n v="204"/>
    <n v="1"/>
    <x v="15"/>
    <s v="si"/>
  </r>
  <r>
    <x v="2"/>
    <s v="female"/>
    <s v="yes"/>
    <n v="78"/>
    <n v="0"/>
    <x v="0"/>
    <s v="140"/>
    <n v="1"/>
    <x v="1"/>
    <s v="78"/>
    <x v="15"/>
    <n v="275"/>
    <n v="275"/>
    <n v="1"/>
    <x v="15"/>
    <s v="si"/>
  </r>
  <r>
    <x v="5"/>
    <s v="female"/>
    <s v="yes"/>
    <n v="75"/>
    <n v="0"/>
    <x v="0"/>
    <s v="120"/>
    <n v="0"/>
    <x v="0"/>
    <s v="78"/>
    <x v="15"/>
    <n v="300"/>
    <n v="300"/>
    <n v="1"/>
    <x v="15"/>
    <s v="si"/>
  </r>
  <r>
    <x v="23"/>
    <s v="female"/>
    <s v="yes"/>
    <n v="85"/>
    <n v="0"/>
    <x v="0"/>
    <s v="116"/>
    <n v="0"/>
    <x v="0"/>
    <s v="82"/>
    <x v="15"/>
    <n v="353"/>
    <n v="353"/>
    <n v="1"/>
    <x v="15"/>
    <s v="si"/>
  </r>
  <r>
    <x v="13"/>
    <s v="female"/>
    <s v="yes"/>
    <n v="85"/>
    <n v="0"/>
    <x v="0"/>
    <s v="122"/>
    <n v="0"/>
    <x v="0"/>
    <s v="82"/>
    <x v="15"/>
    <n v="199"/>
    <n v="199"/>
    <n v="0"/>
    <x v="15"/>
    <s v="no"/>
  </r>
  <r>
    <x v="27"/>
    <s v="male"/>
    <s v="yes"/>
    <n v="60"/>
    <n v="0"/>
    <x v="0"/>
    <s v="125"/>
    <n v="0"/>
    <x v="0"/>
    <s v="82"/>
    <x v="15"/>
    <n v="220"/>
    <n v="220"/>
    <n v="1"/>
    <x v="15"/>
    <s v="si"/>
  </r>
  <r>
    <x v="5"/>
    <s v="female"/>
    <s v="yes"/>
    <n v="60"/>
    <n v="0"/>
    <x v="0"/>
    <s v="149"/>
    <n v="1"/>
    <x v="1"/>
    <s v="82"/>
    <x v="15"/>
    <n v="172"/>
    <n v="172"/>
    <n v="0"/>
    <x v="15"/>
    <s v="no"/>
  </r>
  <r>
    <x v="13"/>
    <s v="male"/>
    <s v="yes"/>
    <n v="75"/>
    <n v="0"/>
    <x v="0"/>
    <s v="123"/>
    <n v="0"/>
    <x v="0"/>
    <s v="82"/>
    <x v="15"/>
    <n v="203"/>
    <n v="203"/>
    <n v="1"/>
    <x v="15"/>
    <s v="si"/>
  </r>
  <r>
    <x v="25"/>
    <s v="male"/>
    <s v="yes"/>
    <n v="86"/>
    <n v="0"/>
    <x v="0"/>
    <s v="133"/>
    <n v="0"/>
    <x v="0"/>
    <s v="86"/>
    <x v="15"/>
    <n v="215"/>
    <n v="215"/>
    <n v="1"/>
    <x v="15"/>
    <s v="si"/>
  </r>
  <r>
    <x v="13"/>
    <s v="female"/>
    <s v="yes"/>
    <n v="70"/>
    <n v="0"/>
    <x v="0"/>
    <s v="121"/>
    <n v="0"/>
    <x v="0"/>
    <s v="86"/>
    <x v="15"/>
    <n v="155"/>
    <n v="155"/>
    <n v="0"/>
    <x v="15"/>
    <s v="no"/>
  </r>
  <r>
    <x v="18"/>
    <s v="male"/>
    <s v="yes"/>
    <n v="85"/>
    <n v="0"/>
    <x v="0"/>
    <s v="127"/>
    <n v="0"/>
    <x v="0"/>
    <s v="86"/>
    <x v="15"/>
    <n v="209"/>
    <n v="209"/>
    <n v="1"/>
    <x v="15"/>
    <s v="si"/>
  </r>
  <r>
    <x v="5"/>
    <s v="male"/>
    <s v="yes"/>
    <n v="100"/>
    <n v="1"/>
    <x v="1"/>
    <s v="137"/>
    <n v="0"/>
    <x v="0"/>
    <s v="86"/>
    <x v="15"/>
    <n v="240"/>
    <n v="240"/>
    <n v="1"/>
    <x v="15"/>
    <s v="si"/>
  </r>
  <r>
    <x v="2"/>
    <s v="male"/>
    <s v="yes"/>
    <n v="92"/>
    <n v="0"/>
    <x v="0"/>
    <s v="156"/>
    <n v="1"/>
    <x v="1"/>
    <s v="86"/>
    <x v="15"/>
    <n v="264"/>
    <n v="264"/>
    <n v="1"/>
    <x v="15"/>
    <s v="si"/>
  </r>
  <r>
    <x v="16"/>
    <s v="male"/>
    <s v="yes"/>
    <n v="77"/>
    <n v="0"/>
    <x v="0"/>
    <s v="148"/>
    <n v="1"/>
    <x v="1"/>
    <s v="90"/>
    <x v="15"/>
    <n v="219"/>
    <n v="219"/>
    <n v="1"/>
    <x v="15"/>
    <s v="si"/>
  </r>
  <r>
    <x v="24"/>
    <s v="male"/>
    <s v="yes"/>
    <n v="70"/>
    <n v="0"/>
    <x v="0"/>
    <s v="155"/>
    <n v="1"/>
    <x v="1"/>
    <s v="90"/>
    <x v="15"/>
    <n v="285"/>
    <n v="285"/>
    <n v="1"/>
    <x v="15"/>
    <s v="si"/>
  </r>
  <r>
    <x v="12"/>
    <s v="male"/>
    <s v="yes"/>
    <n v="98"/>
    <n v="0"/>
    <x v="0"/>
    <s v="142"/>
    <n v="1"/>
    <x v="1"/>
    <s v="94"/>
    <x v="15"/>
    <n v="294"/>
    <n v="294"/>
    <n v="1"/>
    <x v="15"/>
    <s v="si"/>
  </r>
  <r>
    <x v="10"/>
    <s v="male"/>
    <s v="yes"/>
    <n v="75"/>
    <n v="0"/>
    <x v="0"/>
    <s v="130"/>
    <n v="0"/>
    <x v="0"/>
    <s v="94"/>
    <x v="15"/>
    <n v="233"/>
    <n v="233"/>
    <n v="1"/>
    <x v="15"/>
    <s v="si"/>
  </r>
  <r>
    <x v="31"/>
    <s v="female"/>
    <s v="yes"/>
    <n v="70"/>
    <n v="0"/>
    <x v="0"/>
    <s v="154"/>
    <n v="1"/>
    <x v="1"/>
    <s v="94"/>
    <x v="15"/>
    <n v="235"/>
    <n v="235"/>
    <n v="1"/>
    <x v="15"/>
    <s v="si"/>
  </r>
  <r>
    <x v="13"/>
    <s v="male"/>
    <s v="yes"/>
    <n v="85"/>
    <n v="0"/>
    <x v="0"/>
    <s v="141"/>
    <n v="1"/>
    <x v="1"/>
    <s v="102"/>
    <x v="15"/>
    <n v="246"/>
    <n v="246"/>
    <n v="1"/>
    <x v="15"/>
    <s v="si"/>
  </r>
  <r>
    <x v="32"/>
    <s v="male"/>
    <s v="yes"/>
    <n v="102"/>
    <n v="1"/>
    <x v="1"/>
    <s v="198"/>
    <n v="1"/>
    <x v="1"/>
    <s v="106"/>
    <x v="15"/>
    <n v="258"/>
    <n v="258"/>
    <n v="1"/>
    <x v="15"/>
    <s v="si"/>
  </r>
  <r>
    <x v="20"/>
    <s v="female"/>
    <s v="yes"/>
    <n v="75"/>
    <n v="0"/>
    <x v="0"/>
    <s v="195"/>
    <n v="1"/>
    <x v="1"/>
    <s v="110"/>
    <x v="15"/>
    <n v="259"/>
    <n v="259"/>
    <n v="1"/>
    <x v="15"/>
    <s v="si"/>
  </r>
  <r>
    <x v="0"/>
    <s v="female"/>
    <s v="yes"/>
    <n v="93"/>
    <n v="0"/>
    <x v="0"/>
    <s v="230"/>
    <n v="1"/>
    <x v="1"/>
    <s v="110"/>
    <x v="15"/>
    <n v="262"/>
    <n v="262"/>
    <n v="1"/>
    <x v="15"/>
    <s v="si"/>
  </r>
  <r>
    <x v="22"/>
    <s v="male"/>
    <s v="yes"/>
    <n v="70"/>
    <n v="0"/>
    <x v="0"/>
    <s v="94"/>
    <n v="0"/>
    <x v="0"/>
    <s v="66.5"/>
    <x v="15"/>
    <n v="240"/>
    <n v="240"/>
    <n v="1"/>
    <x v="15"/>
    <s v="si"/>
  </r>
  <r>
    <x v="25"/>
    <s v="male"/>
    <s v="yes"/>
    <n v="45"/>
    <n v="0"/>
    <x v="0"/>
    <n v="107.5"/>
    <n v="0"/>
    <x v="0"/>
    <s v="66.5"/>
    <x v="15"/>
    <n v="196"/>
    <n v="196"/>
    <n v="0"/>
    <x v="15"/>
    <s v="no"/>
  </r>
  <r>
    <x v="19"/>
    <s v="male"/>
    <s v="yes"/>
    <n v="100"/>
    <n v="1"/>
    <x v="1"/>
    <s v="102"/>
    <n v="0"/>
    <x v="0"/>
    <s v="66.5"/>
    <x v="15"/>
    <n v="300"/>
    <n v="300"/>
    <n v="1"/>
    <x v="15"/>
    <s v="si"/>
  </r>
  <r>
    <x v="5"/>
    <s v="female"/>
    <s v="yes"/>
    <n v="100"/>
    <n v="1"/>
    <x v="1"/>
    <s v="118"/>
    <n v="0"/>
    <x v="0"/>
    <s v="70.5"/>
    <x v="15"/>
    <n v="230"/>
    <n v="230"/>
    <n v="1"/>
    <x v="15"/>
    <s v="si"/>
  </r>
  <r>
    <x v="1"/>
    <s v="female"/>
    <s v="yes"/>
    <n v="68"/>
    <n v="0"/>
    <x v="0"/>
    <s v="117"/>
    <n v="0"/>
    <x v="0"/>
    <s v="74.5"/>
    <x v="15"/>
    <n v="224"/>
    <n v="224"/>
    <n v="1"/>
    <x v="15"/>
    <s v="si"/>
  </r>
  <r>
    <x v="10"/>
    <s v="male"/>
    <s v="yes"/>
    <n v="80"/>
    <n v="0"/>
    <x v="0"/>
    <s v="116"/>
    <n v="0"/>
    <x v="0"/>
    <s v="74.5"/>
    <x v="15"/>
    <n v="161"/>
    <n v="161"/>
    <n v="0"/>
    <x v="15"/>
    <s v="no"/>
  </r>
  <r>
    <x v="19"/>
    <s v="male"/>
    <s v="yes"/>
    <n v="79"/>
    <n v="0"/>
    <x v="0"/>
    <s v="122"/>
    <n v="0"/>
    <x v="0"/>
    <s v="74.5"/>
    <x v="15"/>
    <n v="245"/>
    <n v="245"/>
    <n v="1"/>
    <x v="15"/>
    <s v="si"/>
  </r>
  <r>
    <x v="12"/>
    <s v="female"/>
    <s v="yes"/>
    <n v="72"/>
    <n v="0"/>
    <x v="0"/>
    <s v="117"/>
    <n v="0"/>
    <x v="0"/>
    <s v="78.5"/>
    <x v="15"/>
    <n v="210"/>
    <n v="210"/>
    <n v="1"/>
    <x v="15"/>
    <s v="si"/>
  </r>
  <r>
    <x v="13"/>
    <s v="female"/>
    <s v="yes"/>
    <n v="80"/>
    <n v="0"/>
    <x v="0"/>
    <n v="131.5"/>
    <n v="0"/>
    <x v="0"/>
    <s v="82.5"/>
    <x v="15"/>
    <n v="220"/>
    <n v="220"/>
    <n v="1"/>
    <x v="15"/>
    <s v="si"/>
  </r>
  <r>
    <x v="22"/>
    <s v="male"/>
    <s v="yes"/>
    <n v="60"/>
    <n v="0"/>
    <x v="0"/>
    <s v="138"/>
    <n v="0"/>
    <x v="0"/>
    <s v="86.5"/>
    <x v="15"/>
    <n v="212"/>
    <n v="212"/>
    <n v="1"/>
    <x v="15"/>
    <s v="si"/>
  </r>
  <r>
    <x v="11"/>
    <s v="male"/>
    <s v="yes"/>
    <n v="60"/>
    <n v="0"/>
    <x v="0"/>
    <n v="134.5"/>
    <n v="0"/>
    <x v="0"/>
    <s v="90.5"/>
    <x v="15"/>
    <n v="194"/>
    <n v="194"/>
    <n v="0"/>
    <x v="15"/>
    <s v="no"/>
  </r>
  <r>
    <x v="12"/>
    <s v="male"/>
    <s v="yes"/>
    <n v="98"/>
    <n v="0"/>
    <x v="0"/>
    <n v="181.5"/>
    <n v="1"/>
    <x v="1"/>
    <s v="102.5"/>
    <x v="15"/>
    <n v="405"/>
    <n v="405"/>
    <n v="1"/>
    <x v="15"/>
    <s v="si"/>
  </r>
  <r>
    <x v="3"/>
    <s v="female"/>
    <s v="yes"/>
    <n v="80"/>
    <n v="0"/>
    <x v="0"/>
    <s v="110"/>
    <n v="0"/>
    <x v="0"/>
    <s v="67"/>
    <x v="15"/>
    <n v="214"/>
    <n v="214"/>
    <n v="1"/>
    <x v="15"/>
    <s v="si"/>
  </r>
  <r>
    <x v="25"/>
    <s v="male"/>
    <s v="yes"/>
    <n v="57"/>
    <n v="0"/>
    <x v="0"/>
    <s v="99"/>
    <n v="0"/>
    <x v="0"/>
    <s v="67"/>
    <x v="15"/>
    <n v="210"/>
    <n v="210"/>
    <n v="1"/>
    <x v="15"/>
    <s v="si"/>
  </r>
  <r>
    <x v="27"/>
    <s v="female"/>
    <s v="yes"/>
    <n v="69"/>
    <n v="0"/>
    <x v="0"/>
    <s v="101"/>
    <n v="0"/>
    <x v="0"/>
    <s v="67"/>
    <x v="15"/>
    <n v="326"/>
    <n v="326"/>
    <n v="1"/>
    <x v="15"/>
    <s v="si"/>
  </r>
  <r>
    <x v="15"/>
    <s v="female"/>
    <s v="yes"/>
    <n v="65"/>
    <n v="0"/>
    <x v="0"/>
    <s v="96"/>
    <n v="0"/>
    <x v="0"/>
    <s v="67"/>
    <x v="15"/>
    <n v="178"/>
    <n v="178"/>
    <n v="0"/>
    <x v="15"/>
    <s v="no"/>
  </r>
  <r>
    <x v="21"/>
    <s v="male"/>
    <s v="yes"/>
    <n v="75"/>
    <n v="0"/>
    <x v="0"/>
    <s v="145"/>
    <n v="1"/>
    <x v="1"/>
    <s v="67"/>
    <x v="15"/>
    <n v="193"/>
    <n v="193"/>
    <n v="0"/>
    <x v="15"/>
    <s v="no"/>
  </r>
  <r>
    <x v="19"/>
    <s v="female"/>
    <s v="yes"/>
    <n v="90"/>
    <n v="0"/>
    <x v="0"/>
    <n v="105.5"/>
    <n v="0"/>
    <x v="0"/>
    <s v="67"/>
    <x v="15"/>
    <n v="202"/>
    <n v="202"/>
    <n v="1"/>
    <x v="15"/>
    <s v="si"/>
  </r>
  <r>
    <x v="4"/>
    <s v="female"/>
    <s v="yes"/>
    <n v="50"/>
    <n v="0"/>
    <x v="0"/>
    <n v="117.5"/>
    <n v="0"/>
    <x v="0"/>
    <s v="71"/>
    <x v="15"/>
    <n v="250"/>
    <n v="250"/>
    <n v="1"/>
    <x v="15"/>
    <s v="si"/>
  </r>
  <r>
    <x v="6"/>
    <s v="female"/>
    <s v="yes"/>
    <n v="80"/>
    <n v="0"/>
    <x v="0"/>
    <s v="110"/>
    <n v="0"/>
    <x v="0"/>
    <s v="71"/>
    <x v="15"/>
    <n v="222"/>
    <n v="222"/>
    <n v="1"/>
    <x v="15"/>
    <s v="si"/>
  </r>
  <r>
    <x v="15"/>
    <s v="male"/>
    <s v="yes"/>
    <n v="57"/>
    <n v="0"/>
    <x v="0"/>
    <n v="107.5"/>
    <n v="0"/>
    <x v="0"/>
    <s v="71"/>
    <x v="15"/>
    <n v="183"/>
    <n v="183"/>
    <n v="0"/>
    <x v="15"/>
    <s v="no"/>
  </r>
  <r>
    <x v="6"/>
    <s v="female"/>
    <s v="yes"/>
    <n v="64"/>
    <n v="0"/>
    <x v="0"/>
    <s v="118"/>
    <n v="0"/>
    <x v="0"/>
    <s v="71"/>
    <x v="15"/>
    <n v="275"/>
    <n v="275"/>
    <n v="1"/>
    <x v="15"/>
    <s v="si"/>
  </r>
  <r>
    <x v="14"/>
    <s v="female"/>
    <s v="yes"/>
    <n v="50"/>
    <n v="0"/>
    <x v="0"/>
    <s v="121"/>
    <n v="0"/>
    <x v="0"/>
    <s v="75"/>
    <x v="15"/>
    <n v="269"/>
    <n v="269"/>
    <n v="1"/>
    <x v="15"/>
    <s v="si"/>
  </r>
  <r>
    <x v="34"/>
    <s v="female"/>
    <s v="yes"/>
    <n v="68"/>
    <n v="0"/>
    <x v="0"/>
    <s v="113"/>
    <n v="0"/>
    <x v="0"/>
    <s v="75"/>
    <x v="15"/>
    <n v="246"/>
    <n v="246"/>
    <n v="1"/>
    <x v="15"/>
    <s v="si"/>
  </r>
  <r>
    <x v="15"/>
    <s v="male"/>
    <s v="yes"/>
    <n v="100"/>
    <n v="1"/>
    <x v="1"/>
    <s v="137"/>
    <n v="0"/>
    <x v="0"/>
    <s v="75"/>
    <x v="15"/>
    <n v="233"/>
    <n v="233"/>
    <n v="1"/>
    <x v="15"/>
    <s v="si"/>
  </r>
  <r>
    <x v="17"/>
    <s v="female"/>
    <s v="yes"/>
    <n v="83"/>
    <n v="0"/>
    <x v="0"/>
    <n v="107.5"/>
    <n v="0"/>
    <x v="0"/>
    <s v="75"/>
    <x v="15"/>
    <n v="249"/>
    <n v="249"/>
    <n v="1"/>
    <x v="15"/>
    <s v="si"/>
  </r>
  <r>
    <x v="3"/>
    <s v="female"/>
    <s v="yes"/>
    <n v="70"/>
    <n v="0"/>
    <x v="0"/>
    <s v="119"/>
    <n v="0"/>
    <x v="0"/>
    <s v="75"/>
    <x v="15"/>
    <n v="216"/>
    <n v="216"/>
    <n v="1"/>
    <x v="15"/>
    <s v="si"/>
  </r>
  <r>
    <x v="13"/>
    <s v="male"/>
    <s v="yes"/>
    <n v="60"/>
    <n v="0"/>
    <x v="0"/>
    <n v="122.5"/>
    <n v="0"/>
    <x v="0"/>
    <s v="75"/>
    <x v="15"/>
    <n v="200"/>
    <n v="200"/>
    <n v="1"/>
    <x v="15"/>
    <s v="si"/>
  </r>
  <r>
    <x v="9"/>
    <s v="male"/>
    <s v="yes"/>
    <n v="67"/>
    <n v="0"/>
    <x v="0"/>
    <s v="115"/>
    <n v="0"/>
    <x v="0"/>
    <s v="75"/>
    <x v="15"/>
    <n v="181"/>
    <n v="181"/>
    <n v="0"/>
    <x v="15"/>
    <s v="no"/>
  </r>
  <r>
    <x v="6"/>
    <s v="male"/>
    <s v="yes"/>
    <n v="73"/>
    <n v="0"/>
    <x v="0"/>
    <s v="135"/>
    <n v="0"/>
    <x v="0"/>
    <s v="79"/>
    <x v="15"/>
    <n v="231"/>
    <n v="231"/>
    <n v="1"/>
    <x v="15"/>
    <s v="si"/>
  </r>
  <r>
    <x v="5"/>
    <s v="female"/>
    <s v="yes"/>
    <n v="75"/>
    <n v="0"/>
    <x v="0"/>
    <s v="113"/>
    <n v="0"/>
    <x v="0"/>
    <s v="79"/>
    <x v="15"/>
    <n v="165"/>
    <n v="165"/>
    <n v="0"/>
    <x v="15"/>
    <s v="no"/>
  </r>
  <r>
    <x v="27"/>
    <s v="female"/>
    <s v="yes"/>
    <n v="80"/>
    <n v="0"/>
    <x v="0"/>
    <s v="137"/>
    <n v="0"/>
    <x v="0"/>
    <s v="79"/>
    <x v="15"/>
    <n v="220"/>
    <n v="220"/>
    <n v="1"/>
    <x v="15"/>
    <s v="si"/>
  </r>
  <r>
    <x v="13"/>
    <s v="female"/>
    <s v="yes"/>
    <n v="75"/>
    <n v="0"/>
    <x v="0"/>
    <s v="124"/>
    <n v="0"/>
    <x v="0"/>
    <s v="83"/>
    <x v="15"/>
    <n v="284"/>
    <n v="284"/>
    <n v="1"/>
    <x v="15"/>
    <s v="si"/>
  </r>
  <r>
    <x v="18"/>
    <s v="male"/>
    <s v="yes"/>
    <n v="70"/>
    <n v="0"/>
    <x v="0"/>
    <s v="124"/>
    <n v="0"/>
    <x v="0"/>
    <s v="83"/>
    <x v="15"/>
    <n v="237"/>
    <n v="237"/>
    <n v="1"/>
    <x v="15"/>
    <s v="si"/>
  </r>
  <r>
    <x v="31"/>
    <s v="male"/>
    <s v="yes"/>
    <n v="62"/>
    <n v="0"/>
    <x v="0"/>
    <s v="131"/>
    <n v="0"/>
    <x v="0"/>
    <s v="83"/>
    <x v="15"/>
    <n v="217"/>
    <n v="217"/>
    <n v="1"/>
    <x v="15"/>
    <s v="si"/>
  </r>
  <r>
    <x v="30"/>
    <s v="male"/>
    <s v="yes"/>
    <n v="80"/>
    <n v="0"/>
    <x v="0"/>
    <s v="116"/>
    <n v="0"/>
    <x v="0"/>
    <s v="83"/>
    <x v="15"/>
    <n v="259"/>
    <n v="259"/>
    <n v="1"/>
    <x v="15"/>
    <s v="si"/>
  </r>
  <r>
    <x v="34"/>
    <s v="male"/>
    <s v="yes"/>
    <n v="80"/>
    <n v="0"/>
    <x v="0"/>
    <s v="137"/>
    <n v="0"/>
    <x v="0"/>
    <s v="87"/>
    <x v="15"/>
    <n v="253"/>
    <n v="253"/>
    <n v="1"/>
    <x v="15"/>
    <s v="si"/>
  </r>
  <r>
    <x v="32"/>
    <s v="male"/>
    <s v="yes"/>
    <n v="75"/>
    <n v="0"/>
    <x v="0"/>
    <s v="132"/>
    <n v="0"/>
    <x v="0"/>
    <s v="87"/>
    <x v="15"/>
    <n v="212"/>
    <n v="212"/>
    <n v="1"/>
    <x v="15"/>
    <s v="si"/>
  </r>
  <r>
    <x v="6"/>
    <s v="male"/>
    <s v="yes"/>
    <n v="62"/>
    <n v="0"/>
    <x v="0"/>
    <s v="129"/>
    <n v="0"/>
    <x v="0"/>
    <s v="87"/>
    <x v="15"/>
    <n v="158"/>
    <n v="158"/>
    <n v="0"/>
    <x v="15"/>
    <s v="no"/>
  </r>
  <r>
    <x v="27"/>
    <s v="female"/>
    <s v="yes"/>
    <n v="73"/>
    <n v="0"/>
    <x v="0"/>
    <n v="136.5"/>
    <n v="0"/>
    <x v="0"/>
    <s v="87"/>
    <x v="15"/>
    <n v="352"/>
    <n v="352"/>
    <n v="1"/>
    <x v="15"/>
    <s v="si"/>
  </r>
  <r>
    <x v="17"/>
    <s v="male"/>
    <s v="yes"/>
    <n v="73"/>
    <n v="0"/>
    <x v="0"/>
    <s v="118"/>
    <n v="0"/>
    <x v="0"/>
    <s v="87"/>
    <x v="15"/>
    <n v="200"/>
    <n v="200"/>
    <n v="1"/>
    <x v="15"/>
    <s v="si"/>
  </r>
  <r>
    <x v="11"/>
    <s v="male"/>
    <s v="yes"/>
    <n v="78"/>
    <n v="0"/>
    <x v="0"/>
    <s v="132"/>
    <n v="0"/>
    <x v="0"/>
    <s v="91"/>
    <x v="15"/>
    <n v="170"/>
    <n v="170"/>
    <n v="0"/>
    <x v="15"/>
    <s v="no"/>
  </r>
  <r>
    <x v="18"/>
    <s v="male"/>
    <s v="yes"/>
    <n v="75"/>
    <n v="0"/>
    <x v="0"/>
    <s v="150"/>
    <n v="1"/>
    <x v="1"/>
    <s v="95"/>
    <x v="15"/>
    <n v="274"/>
    <n v="274"/>
    <n v="1"/>
    <x v="15"/>
    <s v="si"/>
  </r>
  <r>
    <x v="27"/>
    <s v="female"/>
    <s v="yes"/>
    <n v="75"/>
    <n v="0"/>
    <x v="0"/>
    <s v="150"/>
    <n v="1"/>
    <x v="1"/>
    <s v="99"/>
    <x v="15"/>
    <n v="275"/>
    <n v="275"/>
    <n v="1"/>
    <x v="15"/>
    <s v="si"/>
  </r>
  <r>
    <x v="5"/>
    <s v="female"/>
    <s v="yes"/>
    <n v="89"/>
    <n v="0"/>
    <x v="0"/>
    <s v="103"/>
    <n v="0"/>
    <x v="0"/>
    <s v="67.5"/>
    <x v="15"/>
    <n v="190"/>
    <n v="190"/>
    <n v="0"/>
    <x v="15"/>
    <s v="no"/>
  </r>
  <r>
    <x v="5"/>
    <s v="female"/>
    <s v="yes"/>
    <n v="96"/>
    <n v="0"/>
    <x v="0"/>
    <s v="110"/>
    <n v="0"/>
    <x v="0"/>
    <s v="71.5"/>
    <x v="15"/>
    <n v="203"/>
    <n v="203"/>
    <n v="1"/>
    <x v="15"/>
    <s v="si"/>
  </r>
  <r>
    <x v="9"/>
    <s v="male"/>
    <s v="yes"/>
    <n v="65"/>
    <n v="0"/>
    <x v="0"/>
    <s v="118"/>
    <n v="0"/>
    <x v="0"/>
    <s v="75.5"/>
    <x v="15"/>
    <n v="318"/>
    <n v="318"/>
    <n v="1"/>
    <x v="15"/>
    <s v="si"/>
  </r>
  <r>
    <x v="2"/>
    <s v="male"/>
    <s v="yes"/>
    <n v="78"/>
    <n v="0"/>
    <x v="0"/>
    <n v="127.5"/>
    <n v="0"/>
    <x v="0"/>
    <s v="79.5"/>
    <x v="15"/>
    <n v="272"/>
    <n v="272"/>
    <n v="1"/>
    <x v="15"/>
    <s v="si"/>
  </r>
  <r>
    <x v="30"/>
    <s v="female"/>
    <s v="yes"/>
    <n v="86"/>
    <n v="0"/>
    <x v="0"/>
    <s v="137"/>
    <n v="0"/>
    <x v="0"/>
    <s v="83.5"/>
    <x v="15"/>
    <n v="342"/>
    <n v="342"/>
    <n v="1"/>
    <x v="15"/>
    <s v="si"/>
  </r>
  <r>
    <x v="1"/>
    <s v="female"/>
    <s v="yes"/>
    <n v="77"/>
    <n v="0"/>
    <x v="0"/>
    <n v="117.5"/>
    <n v="0"/>
    <x v="0"/>
    <s v="83.5"/>
    <x v="15"/>
    <n v="200"/>
    <n v="200"/>
    <n v="1"/>
    <x v="15"/>
    <s v="si"/>
  </r>
  <r>
    <x v="27"/>
    <s v="female"/>
    <s v="yes"/>
    <n v="68"/>
    <n v="0"/>
    <x v="0"/>
    <s v="180"/>
    <n v="1"/>
    <x v="1"/>
    <s v="107.5"/>
    <x v="15"/>
    <n v="240"/>
    <n v="240"/>
    <n v="1"/>
    <x v="15"/>
    <s v="si"/>
  </r>
  <r>
    <x v="6"/>
    <s v="male"/>
    <s v="yes"/>
    <n v="75"/>
    <n v="0"/>
    <x v="0"/>
    <s v="120"/>
    <n v="0"/>
    <x v="0"/>
    <s v="72"/>
    <x v="16"/>
    <n v="212"/>
    <n v="212"/>
    <n v="1"/>
    <x v="16"/>
    <s v="si"/>
  </r>
  <r>
    <x v="32"/>
    <s v="male"/>
    <s v="yes"/>
    <n v="66"/>
    <n v="0"/>
    <x v="0"/>
    <s v="114"/>
    <n v="0"/>
    <x v="0"/>
    <s v="72"/>
    <x v="16"/>
    <n v="214"/>
    <n v="214"/>
    <n v="1"/>
    <x v="16"/>
    <s v="si"/>
  </r>
  <r>
    <x v="17"/>
    <s v="female"/>
    <s v="yes"/>
    <n v="78"/>
    <n v="0"/>
    <x v="0"/>
    <s v="159"/>
    <n v="1"/>
    <x v="1"/>
    <s v="100"/>
    <x v="16"/>
    <n v="243"/>
    <n v="243"/>
    <n v="1"/>
    <x v="16"/>
    <s v="si"/>
  </r>
  <r>
    <x v="11"/>
    <s v="male"/>
    <s v="yes"/>
    <n v="75"/>
    <n v="0"/>
    <x v="0"/>
    <s v="177"/>
    <n v="1"/>
    <x v="1"/>
    <s v="124"/>
    <x v="17"/>
    <n v="250"/>
    <n v="250"/>
    <n v="1"/>
    <x v="17"/>
    <s v="si"/>
  </r>
  <r>
    <x v="11"/>
    <s v="female"/>
    <s v="yes"/>
    <n v="75"/>
    <n v="0"/>
    <x v="0"/>
    <s v="132"/>
    <n v="0"/>
    <x v="0"/>
    <s v="81"/>
    <x v="17"/>
    <n v="299"/>
    <n v="299"/>
    <n v="1"/>
    <x v="17"/>
    <s v="si"/>
  </r>
  <r>
    <x v="7"/>
    <s v="male"/>
    <s v="yes"/>
    <n v="75"/>
    <n v="0"/>
    <x v="0"/>
    <s v="128"/>
    <n v="0"/>
    <x v="0"/>
    <s v="89"/>
    <x v="17"/>
    <n v="211"/>
    <n v="211"/>
    <n v="1"/>
    <x v="17"/>
    <s v="si"/>
  </r>
  <r>
    <x v="17"/>
    <s v="female"/>
    <s v="yes"/>
    <n v="75"/>
    <n v="0"/>
    <x v="0"/>
    <n v="147.5"/>
    <n v="1"/>
    <x v="1"/>
    <s v="97"/>
    <x v="17"/>
    <n v="261"/>
    <n v="261"/>
    <n v="1"/>
    <x v="17"/>
    <s v="si"/>
  </r>
  <r>
    <x v="0"/>
    <s v="female"/>
    <s v="yes"/>
    <n v="85"/>
    <n v="0"/>
    <x v="0"/>
    <s v="96"/>
    <n v="0"/>
    <x v="0"/>
    <s v="66"/>
    <x v="17"/>
    <n v="205"/>
    <n v="205"/>
    <n v="1"/>
    <x v="17"/>
    <s v="si"/>
  </r>
  <r>
    <x v="14"/>
    <s v="male"/>
    <s v="yes"/>
    <n v="70"/>
    <n v="0"/>
    <x v="0"/>
    <s v="127"/>
    <n v="0"/>
    <x v="0"/>
    <s v="79"/>
    <x v="17"/>
    <n v="177"/>
    <n v="177"/>
    <n v="0"/>
    <x v="17"/>
    <s v="no"/>
  </r>
  <r>
    <x v="11"/>
    <s v="male"/>
    <s v="yes"/>
    <n v="62"/>
    <n v="0"/>
    <x v="0"/>
    <s v="113"/>
    <n v="0"/>
    <x v="0"/>
    <s v="79"/>
    <x v="17"/>
    <n v="218"/>
    <n v="218"/>
    <n v="1"/>
    <x v="17"/>
    <s v="si"/>
  </r>
  <r>
    <x v="33"/>
    <s v="male"/>
    <s v="yes"/>
    <n v="57"/>
    <n v="0"/>
    <x v="0"/>
    <s v="142"/>
    <n v="1"/>
    <x v="1"/>
    <s v="76"/>
    <x v="18"/>
    <n v="235"/>
    <n v="235"/>
    <n v="1"/>
    <x v="18"/>
    <s v="si"/>
  </r>
  <r>
    <x v="1"/>
    <s v="male"/>
    <s v="yes"/>
    <n v="77"/>
    <n v="0"/>
    <x v="0"/>
    <s v="124"/>
    <n v="0"/>
    <x v="0"/>
    <s v="84"/>
    <x v="18"/>
    <n v="176"/>
    <n v="176"/>
    <n v="0"/>
    <x v="18"/>
    <s v="no"/>
  </r>
  <r>
    <x v="12"/>
    <s v="female"/>
    <s v="yes"/>
    <n v="75"/>
    <n v="0"/>
    <x v="0"/>
    <s v="131"/>
    <n v="0"/>
    <x v="0"/>
    <s v="84"/>
    <x v="18"/>
    <n v="290"/>
    <n v="290"/>
    <n v="1"/>
    <x v="18"/>
    <s v="si"/>
  </r>
  <r>
    <x v="3"/>
    <s v="female"/>
    <s v="yes"/>
    <n v="80"/>
    <n v="0"/>
    <x v="0"/>
    <s v="126"/>
    <n v="0"/>
    <x v="0"/>
    <s v="73"/>
    <x v="18"/>
    <n v="219"/>
    <n v="219"/>
    <n v="1"/>
    <x v="18"/>
    <s v="si"/>
  </r>
  <r>
    <x v="14"/>
    <s v="female"/>
    <s v="yes"/>
    <n v="72"/>
    <n v="0"/>
    <x v="0"/>
    <s v="111"/>
    <n v="0"/>
    <x v="0"/>
    <s v="70"/>
    <x v="18"/>
    <n v="292"/>
    <n v="292"/>
    <n v="1"/>
    <x v="18"/>
    <s v="si"/>
  </r>
  <r>
    <x v="34"/>
    <s v="male"/>
    <s v="yes"/>
    <n v="100"/>
    <n v="1"/>
    <x v="1"/>
    <s v="145"/>
    <n v="1"/>
    <x v="1"/>
    <s v="74"/>
    <x v="18"/>
    <n v="439"/>
    <n v="439"/>
    <n v="1"/>
    <x v="18"/>
    <s v="si"/>
  </r>
  <r>
    <x v="27"/>
    <s v="female"/>
    <s v="yes"/>
    <n v="80"/>
    <n v="0"/>
    <x v="0"/>
    <s v="146"/>
    <n v="1"/>
    <x v="1"/>
    <s v="94"/>
    <x v="18"/>
    <n v="176"/>
    <n v="176"/>
    <n v="0"/>
    <x v="18"/>
    <s v="no"/>
  </r>
  <r>
    <x v="23"/>
    <s v="male"/>
    <s v="yes"/>
    <n v="80"/>
    <n v="0"/>
    <x v="0"/>
    <s v="122"/>
    <n v="0"/>
    <x v="0"/>
    <s v="78"/>
    <x v="19"/>
    <n v="231"/>
    <n v="231"/>
    <n v="1"/>
    <x v="19"/>
    <s v="si"/>
  </r>
  <r>
    <x v="13"/>
    <s v="male"/>
    <s v="yes"/>
    <n v="65"/>
    <n v="0"/>
    <x v="0"/>
    <s v="122"/>
    <n v="0"/>
    <x v="0"/>
    <s v="87"/>
    <x v="19"/>
    <n v="233"/>
    <n v="233"/>
    <n v="1"/>
    <x v="19"/>
    <s v="si"/>
  </r>
  <r>
    <x v="26"/>
    <s v="female"/>
    <s v="yes"/>
    <n v="91"/>
    <n v="0"/>
    <x v="0"/>
    <s v="111"/>
    <n v="0"/>
    <x v="0"/>
    <s v="56"/>
    <x v="20"/>
    <n v="180"/>
    <n v="180"/>
    <n v="0"/>
    <x v="20"/>
    <s v="no"/>
  </r>
  <r>
    <x v="34"/>
    <s v="female"/>
    <s v="yes"/>
    <n v="76"/>
    <n v="0"/>
    <x v="0"/>
    <n v="112.5"/>
    <n v="0"/>
    <x v="0"/>
    <s v="60"/>
    <x v="20"/>
    <n v="300"/>
    <n v="300"/>
    <n v="1"/>
    <x v="20"/>
    <s v="si"/>
  </r>
  <r>
    <x v="12"/>
    <s v="female"/>
    <s v="yes"/>
    <n v="82"/>
    <n v="0"/>
    <x v="0"/>
    <n v="112.5"/>
    <n v="0"/>
    <x v="0"/>
    <s v="60"/>
    <x v="20"/>
    <n v="250"/>
    <n v="250"/>
    <n v="1"/>
    <x v="20"/>
    <s v="si"/>
  </r>
  <r>
    <x v="12"/>
    <s v="female"/>
    <s v="yes"/>
    <n v="65"/>
    <n v="0"/>
    <x v="0"/>
    <n v="115.5"/>
    <n v="0"/>
    <x v="0"/>
    <s v="62"/>
    <x v="20"/>
    <n v="218"/>
    <n v="218"/>
    <n v="1"/>
    <x v="20"/>
    <s v="si"/>
  </r>
  <r>
    <x v="9"/>
    <s v="male"/>
    <s v="yes"/>
    <n v="70"/>
    <n v="0"/>
    <x v="0"/>
    <s v="101"/>
    <n v="0"/>
    <x v="0"/>
    <s v="62"/>
    <x v="20"/>
    <n v="148"/>
    <n v="148"/>
    <n v="0"/>
    <x v="20"/>
    <s v="no"/>
  </r>
  <r>
    <x v="4"/>
    <s v="female"/>
    <s v="yes"/>
    <n v="95"/>
    <n v="0"/>
    <x v="0"/>
    <s v="120"/>
    <n v="0"/>
    <x v="0"/>
    <s v="62"/>
    <x v="20"/>
    <n v="174"/>
    <n v="174"/>
    <n v="0"/>
    <x v="20"/>
    <s v="no"/>
  </r>
  <r>
    <x v="5"/>
    <s v="female"/>
    <s v="yes"/>
    <n v="60"/>
    <n v="0"/>
    <x v="0"/>
    <s v="99"/>
    <n v="0"/>
    <x v="0"/>
    <s v="62"/>
    <x v="20"/>
    <n v="276"/>
    <n v="276"/>
    <n v="1"/>
    <x v="20"/>
    <s v="si"/>
  </r>
  <r>
    <x v="14"/>
    <s v="female"/>
    <s v="yes"/>
    <n v="92"/>
    <n v="0"/>
    <x v="0"/>
    <s v="128"/>
    <n v="0"/>
    <x v="0"/>
    <s v="64"/>
    <x v="20"/>
    <n v="246"/>
    <n v="246"/>
    <n v="1"/>
    <x v="20"/>
    <s v="si"/>
  </r>
  <r>
    <x v="9"/>
    <s v="female"/>
    <s v="yes"/>
    <n v="82"/>
    <n v="0"/>
    <x v="0"/>
    <s v="97"/>
    <n v="0"/>
    <x v="0"/>
    <s v="64"/>
    <x v="20"/>
    <n v="269"/>
    <n v="269"/>
    <n v="1"/>
    <x v="20"/>
    <s v="si"/>
  </r>
  <r>
    <x v="32"/>
    <s v="male"/>
    <s v="yes"/>
    <n v="85"/>
    <n v="0"/>
    <x v="0"/>
    <s v="114"/>
    <n v="0"/>
    <x v="0"/>
    <s v="64"/>
    <x v="20"/>
    <n v="261"/>
    <n v="261"/>
    <n v="1"/>
    <x v="20"/>
    <s v="si"/>
  </r>
  <r>
    <x v="12"/>
    <s v="female"/>
    <s v="yes"/>
    <n v="75"/>
    <n v="0"/>
    <x v="0"/>
    <s v="100"/>
    <n v="0"/>
    <x v="0"/>
    <s v="64"/>
    <x v="20"/>
    <n v="161"/>
    <n v="161"/>
    <n v="0"/>
    <x v="20"/>
    <s v="no"/>
  </r>
  <r>
    <x v="27"/>
    <s v="female"/>
    <s v="yes"/>
    <n v="80"/>
    <n v="0"/>
    <x v="0"/>
    <s v="102"/>
    <n v="0"/>
    <x v="0"/>
    <s v="64"/>
    <x v="20"/>
    <n v="262"/>
    <n v="262"/>
    <n v="1"/>
    <x v="20"/>
    <s v="si"/>
  </r>
  <r>
    <x v="4"/>
    <s v="male"/>
    <s v="yes"/>
    <n v="62"/>
    <n v="0"/>
    <x v="0"/>
    <s v="104"/>
    <n v="0"/>
    <x v="0"/>
    <s v="64"/>
    <x v="20"/>
    <n v="193"/>
    <n v="193"/>
    <n v="0"/>
    <x v="20"/>
    <s v="no"/>
  </r>
  <r>
    <x v="13"/>
    <s v="female"/>
    <s v="yes"/>
    <n v="60"/>
    <n v="0"/>
    <x v="0"/>
    <n v="95.5"/>
    <n v="0"/>
    <x v="0"/>
    <s v="64"/>
    <x v="20"/>
    <n v="182"/>
    <n v="182"/>
    <n v="0"/>
    <x v="20"/>
    <s v="no"/>
  </r>
  <r>
    <x v="11"/>
    <s v="female"/>
    <s v="yes"/>
    <n v="74"/>
    <n v="0"/>
    <x v="0"/>
    <s v="114"/>
    <n v="0"/>
    <x v="0"/>
    <s v="64"/>
    <x v="20"/>
    <n v="215"/>
    <n v="215"/>
    <n v="1"/>
    <x v="20"/>
    <s v="si"/>
  </r>
  <r>
    <x v="22"/>
    <s v="male"/>
    <s v="yes"/>
    <n v="69"/>
    <n v="0"/>
    <x v="0"/>
    <s v="116"/>
    <n v="0"/>
    <x v="0"/>
    <s v="64"/>
    <x v="20"/>
    <n v="243"/>
    <n v="243"/>
    <n v="1"/>
    <x v="20"/>
    <s v="si"/>
  </r>
  <r>
    <x v="9"/>
    <s v="male"/>
    <s v="yes"/>
    <n v="65"/>
    <n v="0"/>
    <x v="0"/>
    <s v="104"/>
    <n v="0"/>
    <x v="0"/>
    <s v="64"/>
    <x v="20"/>
    <n v="253"/>
    <n v="253"/>
    <n v="1"/>
    <x v="20"/>
    <s v="si"/>
  </r>
  <r>
    <x v="34"/>
    <s v="male"/>
    <s v="yes"/>
    <n v="62"/>
    <n v="0"/>
    <x v="0"/>
    <s v="102"/>
    <n v="0"/>
    <x v="0"/>
    <s v="68"/>
    <x v="20"/>
    <n v="294"/>
    <n v="294"/>
    <n v="1"/>
    <x v="20"/>
    <s v="si"/>
  </r>
  <r>
    <x v="5"/>
    <s v="female"/>
    <s v="yes"/>
    <n v="90"/>
    <n v="0"/>
    <x v="0"/>
    <s v="107"/>
    <n v="0"/>
    <x v="0"/>
    <s v="68"/>
    <x v="20"/>
    <n v="265"/>
    <n v="265"/>
    <n v="1"/>
    <x v="20"/>
    <s v="si"/>
  </r>
  <r>
    <x v="12"/>
    <s v="female"/>
    <s v="yes"/>
    <n v="110"/>
    <n v="1"/>
    <x v="1"/>
    <s v="117"/>
    <n v="0"/>
    <x v="0"/>
    <s v="68"/>
    <x v="20"/>
    <n v="203"/>
    <n v="203"/>
    <n v="1"/>
    <x v="20"/>
    <s v="si"/>
  </r>
  <r>
    <x v="22"/>
    <s v="male"/>
    <s v="yes"/>
    <n v="70"/>
    <n v="0"/>
    <x v="0"/>
    <s v="100"/>
    <n v="0"/>
    <x v="0"/>
    <s v="68"/>
    <x v="20"/>
    <n v="262"/>
    <n v="262"/>
    <n v="1"/>
    <x v="20"/>
    <s v="si"/>
  </r>
  <r>
    <x v="1"/>
    <s v="male"/>
    <s v="yes"/>
    <n v="78"/>
    <n v="0"/>
    <x v="0"/>
    <s v="116"/>
    <n v="0"/>
    <x v="0"/>
    <s v="68"/>
    <x v="20"/>
    <n v="239"/>
    <n v="239"/>
    <n v="1"/>
    <x v="20"/>
    <s v="si"/>
  </r>
  <r>
    <x v="6"/>
    <s v="female"/>
    <s v="yes"/>
    <n v="65"/>
    <n v="0"/>
    <x v="0"/>
    <n v="112.5"/>
    <n v="0"/>
    <x v="0"/>
    <s v="68"/>
    <x v="20"/>
    <n v="200"/>
    <n v="200"/>
    <n v="1"/>
    <x v="20"/>
    <s v="si"/>
  </r>
  <r>
    <x v="20"/>
    <s v="female"/>
    <s v="yes"/>
    <n v="76"/>
    <n v="0"/>
    <x v="0"/>
    <s v="142"/>
    <n v="1"/>
    <x v="1"/>
    <s v="68"/>
    <x v="20"/>
    <n v="270"/>
    <n v="270"/>
    <n v="1"/>
    <x v="20"/>
    <s v="si"/>
  </r>
  <r>
    <x v="6"/>
    <s v="female"/>
    <s v="yes"/>
    <n v="76"/>
    <n v="0"/>
    <x v="0"/>
    <s v="115"/>
    <n v="0"/>
    <x v="0"/>
    <s v="72"/>
    <x v="20"/>
    <n v="223"/>
    <n v="223"/>
    <n v="1"/>
    <x v="20"/>
    <s v="si"/>
  </r>
  <r>
    <x v="1"/>
    <s v="male"/>
    <s v="yes"/>
    <n v="75"/>
    <n v="0"/>
    <x v="0"/>
    <s v="111"/>
    <n v="0"/>
    <x v="0"/>
    <s v="72"/>
    <x v="20"/>
    <n v="246"/>
    <n v="246"/>
    <n v="1"/>
    <x v="20"/>
    <s v="si"/>
  </r>
  <r>
    <x v="9"/>
    <s v="female"/>
    <s v="yes"/>
    <n v="85"/>
    <n v="0"/>
    <x v="0"/>
    <s v="122"/>
    <n v="0"/>
    <x v="0"/>
    <s v="72"/>
    <x v="20"/>
    <n v="149"/>
    <n v="149"/>
    <n v="0"/>
    <x v="20"/>
    <s v="no"/>
  </r>
  <r>
    <x v="1"/>
    <s v="female"/>
    <s v="yes"/>
    <n v="75"/>
    <n v="0"/>
    <x v="0"/>
    <s v="109"/>
    <n v="0"/>
    <x v="0"/>
    <s v="72"/>
    <x v="20"/>
    <n v="217"/>
    <n v="217"/>
    <n v="1"/>
    <x v="20"/>
    <s v="si"/>
  </r>
  <r>
    <x v="27"/>
    <s v="male"/>
    <s v="yes"/>
    <n v="65"/>
    <n v="0"/>
    <x v="0"/>
    <s v="123"/>
    <n v="0"/>
    <x v="0"/>
    <s v="72"/>
    <x v="20"/>
    <n v="260"/>
    <n v="260"/>
    <n v="1"/>
    <x v="20"/>
    <s v="si"/>
  </r>
  <r>
    <x v="11"/>
    <s v="male"/>
    <s v="yes"/>
    <n v="72"/>
    <n v="0"/>
    <x v="0"/>
    <s v="120"/>
    <n v="0"/>
    <x v="0"/>
    <s v="72"/>
    <x v="20"/>
    <n v="212"/>
    <n v="212"/>
    <n v="1"/>
    <x v="20"/>
    <s v="si"/>
  </r>
  <r>
    <x v="9"/>
    <s v="female"/>
    <s v="yes"/>
    <n v="75"/>
    <n v="0"/>
    <x v="0"/>
    <s v="106"/>
    <n v="0"/>
    <x v="0"/>
    <s v="72"/>
    <x v="20"/>
    <n v="190"/>
    <n v="190"/>
    <n v="0"/>
    <x v="20"/>
    <s v="no"/>
  </r>
  <r>
    <x v="27"/>
    <s v="male"/>
    <s v="yes"/>
    <n v="60"/>
    <n v="0"/>
    <x v="0"/>
    <s v="129"/>
    <n v="0"/>
    <x v="0"/>
    <s v="72"/>
    <x v="20"/>
    <n v="244"/>
    <n v="244"/>
    <n v="1"/>
    <x v="20"/>
    <s v="si"/>
  </r>
  <r>
    <x v="13"/>
    <s v="female"/>
    <s v="yes"/>
    <n v="75"/>
    <n v="0"/>
    <x v="0"/>
    <s v="130"/>
    <n v="0"/>
    <x v="0"/>
    <s v="72"/>
    <x v="20"/>
    <n v="237"/>
    <n v="237"/>
    <n v="1"/>
    <x v="20"/>
    <s v="si"/>
  </r>
  <r>
    <x v="1"/>
    <s v="female"/>
    <s v="yes"/>
    <n v="88"/>
    <n v="0"/>
    <x v="0"/>
    <s v="111"/>
    <n v="0"/>
    <x v="0"/>
    <s v="72"/>
    <x v="20"/>
    <n v="255"/>
    <n v="255"/>
    <n v="1"/>
    <x v="20"/>
    <s v="si"/>
  </r>
  <r>
    <x v="32"/>
    <s v="female"/>
    <s v="yes"/>
    <n v="110"/>
    <n v="1"/>
    <x v="1"/>
    <s v="138"/>
    <n v="0"/>
    <x v="0"/>
    <s v="72"/>
    <x v="20"/>
    <n v="202"/>
    <n v="202"/>
    <n v="1"/>
    <x v="20"/>
    <s v="si"/>
  </r>
  <r>
    <x v="23"/>
    <s v="male"/>
    <s v="yes"/>
    <n v="70"/>
    <n v="0"/>
    <x v="0"/>
    <n v="107.5"/>
    <n v="0"/>
    <x v="0"/>
    <s v="72"/>
    <x v="20"/>
    <n v="195"/>
    <n v="195"/>
    <n v="0"/>
    <x v="20"/>
    <s v="no"/>
  </r>
  <r>
    <x v="15"/>
    <s v="female"/>
    <s v="yes"/>
    <n v="75"/>
    <n v="0"/>
    <x v="0"/>
    <s v="116"/>
    <n v="0"/>
    <x v="0"/>
    <s v="72"/>
    <x v="20"/>
    <n v="195"/>
    <n v="195"/>
    <n v="0"/>
    <x v="20"/>
    <s v="no"/>
  </r>
  <r>
    <x v="1"/>
    <s v="male"/>
    <s v="yes"/>
    <n v="60"/>
    <n v="0"/>
    <x v="0"/>
    <s v="119"/>
    <n v="0"/>
    <x v="0"/>
    <s v="72"/>
    <x v="20"/>
    <n v="212"/>
    <n v="212"/>
    <n v="1"/>
    <x v="20"/>
    <s v="si"/>
  </r>
  <r>
    <x v="34"/>
    <s v="female"/>
    <s v="yes"/>
    <n v="85"/>
    <n v="0"/>
    <x v="0"/>
    <s v="110"/>
    <n v="0"/>
    <x v="0"/>
    <s v="72"/>
    <x v="20"/>
    <n v="304"/>
    <n v="304"/>
    <n v="1"/>
    <x v="20"/>
    <s v="si"/>
  </r>
  <r>
    <x v="1"/>
    <s v="male"/>
    <s v="yes"/>
    <n v="67"/>
    <n v="0"/>
    <x v="0"/>
    <s v="111"/>
    <n v="0"/>
    <x v="0"/>
    <s v="72"/>
    <x v="20"/>
    <n v="207"/>
    <n v="207"/>
    <n v="1"/>
    <x v="20"/>
    <s v="si"/>
  </r>
  <r>
    <x v="8"/>
    <s v="male"/>
    <s v="yes"/>
    <n v="95"/>
    <n v="0"/>
    <x v="0"/>
    <s v="116"/>
    <n v="0"/>
    <x v="0"/>
    <s v="72"/>
    <x v="20"/>
    <n v="243"/>
    <n v="243"/>
    <n v="1"/>
    <x v="20"/>
    <s v="si"/>
  </r>
  <r>
    <x v="12"/>
    <s v="male"/>
    <s v="yes"/>
    <n v="70"/>
    <n v="0"/>
    <x v="0"/>
    <s v="110"/>
    <n v="0"/>
    <x v="0"/>
    <s v="72"/>
    <x v="20"/>
    <n v="200"/>
    <n v="200"/>
    <n v="1"/>
    <x v="20"/>
    <s v="si"/>
  </r>
  <r>
    <x v="27"/>
    <s v="male"/>
    <s v="yes"/>
    <n v="82"/>
    <n v="0"/>
    <x v="0"/>
    <s v="122"/>
    <n v="0"/>
    <x v="0"/>
    <s v="72"/>
    <x v="20"/>
    <n v="195"/>
    <n v="195"/>
    <n v="0"/>
    <x v="20"/>
    <s v="no"/>
  </r>
  <r>
    <x v="13"/>
    <s v="female"/>
    <s v="yes"/>
    <n v="90"/>
    <n v="0"/>
    <x v="0"/>
    <s v="124"/>
    <n v="0"/>
    <x v="0"/>
    <s v="76"/>
    <x v="20"/>
    <n v="197"/>
    <n v="197"/>
    <n v="0"/>
    <x v="20"/>
    <s v="no"/>
  </r>
  <r>
    <x v="0"/>
    <s v="female"/>
    <s v="yes"/>
    <n v="70"/>
    <n v="0"/>
    <x v="0"/>
    <s v="125"/>
    <n v="0"/>
    <x v="0"/>
    <s v="76"/>
    <x v="20"/>
    <n v="242"/>
    <n v="242"/>
    <n v="1"/>
    <x v="20"/>
    <s v="si"/>
  </r>
  <r>
    <x v="19"/>
    <s v="male"/>
    <s v="yes"/>
    <n v="75"/>
    <n v="0"/>
    <x v="0"/>
    <s v="124"/>
    <n v="0"/>
    <x v="0"/>
    <s v="76"/>
    <x v="20"/>
    <n v="226"/>
    <n v="226"/>
    <n v="1"/>
    <x v="20"/>
    <s v="si"/>
  </r>
  <r>
    <x v="3"/>
    <s v="female"/>
    <s v="yes"/>
    <n v="64"/>
    <n v="0"/>
    <x v="0"/>
    <s v="119"/>
    <n v="0"/>
    <x v="0"/>
    <s v="76"/>
    <x v="20"/>
    <n v="304"/>
    <n v="304"/>
    <n v="1"/>
    <x v="20"/>
    <s v="si"/>
  </r>
  <r>
    <x v="12"/>
    <s v="female"/>
    <s v="yes"/>
    <n v="80"/>
    <n v="0"/>
    <x v="0"/>
    <s v="128"/>
    <n v="0"/>
    <x v="0"/>
    <s v="76"/>
    <x v="20"/>
    <n v="248"/>
    <n v="248"/>
    <n v="1"/>
    <x v="20"/>
    <s v="si"/>
  </r>
  <r>
    <x v="7"/>
    <s v="male"/>
    <s v="yes"/>
    <n v="82"/>
    <n v="0"/>
    <x v="0"/>
    <s v="135"/>
    <n v="0"/>
    <x v="0"/>
    <s v="76"/>
    <x v="20"/>
    <n v="278"/>
    <n v="278"/>
    <n v="1"/>
    <x v="20"/>
    <s v="si"/>
  </r>
  <r>
    <x v="1"/>
    <s v="male"/>
    <s v="yes"/>
    <n v="94"/>
    <n v="0"/>
    <x v="0"/>
    <s v="99"/>
    <n v="0"/>
    <x v="0"/>
    <s v="76"/>
    <x v="20"/>
    <n v="202"/>
    <n v="202"/>
    <n v="1"/>
    <x v="20"/>
    <s v="si"/>
  </r>
  <r>
    <x v="13"/>
    <s v="male"/>
    <s v="yes"/>
    <n v="70"/>
    <n v="0"/>
    <x v="0"/>
    <s v="114"/>
    <n v="0"/>
    <x v="0"/>
    <s v="76"/>
    <x v="20"/>
    <n v="332"/>
    <n v="332"/>
    <n v="1"/>
    <x v="20"/>
    <s v="si"/>
  </r>
  <r>
    <x v="7"/>
    <s v="male"/>
    <s v="yes"/>
    <n v="75"/>
    <n v="0"/>
    <x v="0"/>
    <s v="132"/>
    <n v="0"/>
    <x v="0"/>
    <s v="76"/>
    <x v="20"/>
    <n v="189"/>
    <n v="189"/>
    <n v="0"/>
    <x v="20"/>
    <s v="no"/>
  </r>
  <r>
    <x v="5"/>
    <s v="male"/>
    <s v="yes"/>
    <n v="68"/>
    <n v="0"/>
    <x v="0"/>
    <s v="111"/>
    <n v="0"/>
    <x v="0"/>
    <s v="76"/>
    <x v="20"/>
    <n v="275"/>
    <n v="275"/>
    <n v="1"/>
    <x v="20"/>
    <s v="si"/>
  </r>
  <r>
    <x v="3"/>
    <s v="male"/>
    <s v="yes"/>
    <n v="66"/>
    <n v="0"/>
    <x v="0"/>
    <n v="114.5"/>
    <n v="0"/>
    <x v="0"/>
    <s v="76"/>
    <x v="20"/>
    <n v="184"/>
    <n v="184"/>
    <n v="0"/>
    <x v="20"/>
    <s v="no"/>
  </r>
  <r>
    <x v="1"/>
    <s v="female"/>
    <s v="yes"/>
    <n v="68"/>
    <n v="0"/>
    <x v="0"/>
    <n v="117.5"/>
    <n v="0"/>
    <x v="0"/>
    <s v="76"/>
    <x v="20"/>
    <n v="311"/>
    <n v="311"/>
    <n v="1"/>
    <x v="20"/>
    <s v="si"/>
  </r>
  <r>
    <x v="32"/>
    <s v="male"/>
    <s v="yes"/>
    <n v="100"/>
    <n v="1"/>
    <x v="1"/>
    <s v="126"/>
    <n v="0"/>
    <x v="0"/>
    <s v="76"/>
    <x v="20"/>
    <n v="231"/>
    <n v="231"/>
    <n v="1"/>
    <x v="20"/>
    <s v="si"/>
  </r>
  <r>
    <x v="2"/>
    <s v="male"/>
    <s v="yes"/>
    <n v="63"/>
    <n v="0"/>
    <x v="0"/>
    <s v="124"/>
    <n v="0"/>
    <x v="0"/>
    <s v="76"/>
    <x v="20"/>
    <n v="290"/>
    <n v="290"/>
    <n v="1"/>
    <x v="20"/>
    <s v="si"/>
  </r>
  <r>
    <x v="13"/>
    <s v="male"/>
    <s v="yes"/>
    <n v="70"/>
    <n v="0"/>
    <x v="0"/>
    <s v="117"/>
    <n v="0"/>
    <x v="0"/>
    <s v="76"/>
    <x v="20"/>
    <n v="211"/>
    <n v="211"/>
    <n v="1"/>
    <x v="20"/>
    <s v="si"/>
  </r>
  <r>
    <x v="11"/>
    <s v="male"/>
    <s v="yes"/>
    <n v="75"/>
    <n v="0"/>
    <x v="0"/>
    <n v="127.5"/>
    <n v="0"/>
    <x v="0"/>
    <s v="80"/>
    <x v="20"/>
    <n v="245"/>
    <n v="245"/>
    <n v="1"/>
    <x v="20"/>
    <s v="si"/>
  </r>
  <r>
    <x v="28"/>
    <s v="female"/>
    <s v="yes"/>
    <n v="88"/>
    <n v="0"/>
    <x v="0"/>
    <s v="134"/>
    <n v="0"/>
    <x v="0"/>
    <s v="80"/>
    <x v="20"/>
    <n v="239"/>
    <n v="239"/>
    <n v="1"/>
    <x v="20"/>
    <s v="si"/>
  </r>
  <r>
    <x v="9"/>
    <s v="female"/>
    <s v="yes"/>
    <n v="81"/>
    <n v="0"/>
    <x v="0"/>
    <s v="120"/>
    <n v="0"/>
    <x v="0"/>
    <s v="80"/>
    <x v="20"/>
    <n v="240"/>
    <n v="240"/>
    <n v="1"/>
    <x v="20"/>
    <s v="si"/>
  </r>
  <r>
    <x v="1"/>
    <s v="male"/>
    <s v="yes"/>
    <n v="75"/>
    <n v="0"/>
    <x v="0"/>
    <s v="117"/>
    <n v="0"/>
    <x v="0"/>
    <s v="80"/>
    <x v="20"/>
    <n v="207"/>
    <n v="207"/>
    <n v="1"/>
    <x v="20"/>
    <s v="si"/>
  </r>
  <r>
    <x v="4"/>
    <s v="male"/>
    <s v="yes"/>
    <n v="80"/>
    <n v="0"/>
    <x v="0"/>
    <n v="127.5"/>
    <n v="0"/>
    <x v="0"/>
    <s v="80"/>
    <x v="20"/>
    <n v="250"/>
    <n v="250"/>
    <n v="1"/>
    <x v="20"/>
    <s v="si"/>
  </r>
  <r>
    <x v="22"/>
    <s v="male"/>
    <s v="yes"/>
    <n v="90"/>
    <n v="0"/>
    <x v="0"/>
    <s v="132"/>
    <n v="0"/>
    <x v="0"/>
    <s v="80"/>
    <x v="20"/>
    <n v="258"/>
    <n v="258"/>
    <n v="1"/>
    <x v="20"/>
    <s v="si"/>
  </r>
  <r>
    <x v="15"/>
    <s v="male"/>
    <s v="yes"/>
    <n v="95"/>
    <n v="0"/>
    <x v="0"/>
    <s v="118"/>
    <n v="0"/>
    <x v="0"/>
    <s v="80"/>
    <x v="20"/>
    <n v="250"/>
    <n v="250"/>
    <n v="1"/>
    <x v="20"/>
    <s v="si"/>
  </r>
  <r>
    <x v="3"/>
    <s v="male"/>
    <s v="yes"/>
    <n v="60"/>
    <n v="0"/>
    <x v="0"/>
    <n v="112.5"/>
    <n v="0"/>
    <x v="0"/>
    <s v="80"/>
    <x v="20"/>
    <n v="220"/>
    <n v="220"/>
    <n v="1"/>
    <x v="20"/>
    <s v="si"/>
  </r>
  <r>
    <x v="22"/>
    <s v="male"/>
    <s v="yes"/>
    <n v="72"/>
    <n v="0"/>
    <x v="0"/>
    <s v="134"/>
    <n v="0"/>
    <x v="0"/>
    <s v="80"/>
    <x v="20"/>
    <n v="167"/>
    <n v="167"/>
    <n v="0"/>
    <x v="20"/>
    <s v="no"/>
  </r>
  <r>
    <x v="27"/>
    <s v="female"/>
    <s v="yes"/>
    <n v="75"/>
    <n v="0"/>
    <x v="0"/>
    <s v="128"/>
    <n v="0"/>
    <x v="0"/>
    <s v="80"/>
    <x v="20"/>
    <n v="168"/>
    <n v="168"/>
    <n v="0"/>
    <x v="20"/>
    <s v="no"/>
  </r>
  <r>
    <x v="6"/>
    <s v="male"/>
    <s v="yes"/>
    <n v="63"/>
    <n v="0"/>
    <x v="0"/>
    <n v="114.5"/>
    <n v="0"/>
    <x v="0"/>
    <s v="80"/>
    <x v="20"/>
    <n v="272"/>
    <n v="272"/>
    <n v="1"/>
    <x v="20"/>
    <s v="si"/>
  </r>
  <r>
    <x v="28"/>
    <s v="male"/>
    <s v="yes"/>
    <n v="78"/>
    <n v="0"/>
    <x v="0"/>
    <s v="135"/>
    <n v="0"/>
    <x v="0"/>
    <s v="80"/>
    <x v="20"/>
    <n v="248"/>
    <n v="248"/>
    <n v="1"/>
    <x v="20"/>
    <s v="si"/>
  </r>
  <r>
    <x v="18"/>
    <s v="male"/>
    <s v="yes"/>
    <n v="87"/>
    <n v="0"/>
    <x v="0"/>
    <s v="134"/>
    <n v="0"/>
    <x v="0"/>
    <s v="80"/>
    <x v="20"/>
    <n v="260"/>
    <n v="260"/>
    <n v="1"/>
    <x v="20"/>
    <s v="si"/>
  </r>
  <r>
    <x v="3"/>
    <s v="male"/>
    <s v="yes"/>
    <n v="65"/>
    <n v="0"/>
    <x v="0"/>
    <s v="110"/>
    <n v="0"/>
    <x v="0"/>
    <s v="80"/>
    <x v="20"/>
    <n v="225"/>
    <n v="225"/>
    <n v="1"/>
    <x v="20"/>
    <s v="si"/>
  </r>
  <r>
    <x v="15"/>
    <s v="female"/>
    <s v="yes"/>
    <n v="75"/>
    <n v="0"/>
    <x v="0"/>
    <s v="135"/>
    <n v="0"/>
    <x v="0"/>
    <s v="80"/>
    <x v="20"/>
    <n v="282"/>
    <n v="282"/>
    <n v="1"/>
    <x v="20"/>
    <s v="si"/>
  </r>
  <r>
    <x v="22"/>
    <s v="female"/>
    <s v="yes"/>
    <n v="72"/>
    <n v="0"/>
    <x v="0"/>
    <s v="115"/>
    <n v="0"/>
    <x v="0"/>
    <s v="80"/>
    <x v="20"/>
    <n v="232"/>
    <n v="232"/>
    <n v="1"/>
    <x v="20"/>
    <s v="si"/>
  </r>
  <r>
    <x v="10"/>
    <s v="male"/>
    <s v="yes"/>
    <n v="64"/>
    <n v="0"/>
    <x v="0"/>
    <s v="120"/>
    <n v="0"/>
    <x v="0"/>
    <s v="80"/>
    <x v="20"/>
    <n v="260"/>
    <n v="260"/>
    <n v="1"/>
    <x v="20"/>
    <s v="si"/>
  </r>
  <r>
    <x v="29"/>
    <s v="male"/>
    <s v="yes"/>
    <n v="63"/>
    <n v="0"/>
    <x v="0"/>
    <s v="139"/>
    <n v="0"/>
    <x v="0"/>
    <s v="80"/>
    <x v="20"/>
    <n v="295"/>
    <n v="295"/>
    <n v="1"/>
    <x v="20"/>
    <s v="si"/>
  </r>
  <r>
    <x v="9"/>
    <s v="male"/>
    <s v="yes"/>
    <n v="85"/>
    <n v="0"/>
    <x v="0"/>
    <s v="106"/>
    <n v="0"/>
    <x v="0"/>
    <s v="80"/>
    <x v="20"/>
    <n v="195"/>
    <n v="195"/>
    <n v="0"/>
    <x v="20"/>
    <s v="no"/>
  </r>
  <r>
    <x v="17"/>
    <s v="male"/>
    <s v="yes"/>
    <n v="62"/>
    <n v="0"/>
    <x v="0"/>
    <s v="139"/>
    <n v="0"/>
    <x v="0"/>
    <s v="80"/>
    <x v="20"/>
    <n v="199"/>
    <n v="199"/>
    <n v="0"/>
    <x v="20"/>
    <s v="no"/>
  </r>
  <r>
    <x v="5"/>
    <s v="female"/>
    <s v="yes"/>
    <n v="90"/>
    <n v="0"/>
    <x v="0"/>
    <n v="112.5"/>
    <n v="0"/>
    <x v="0"/>
    <s v="80"/>
    <x v="20"/>
    <n v="245"/>
    <n v="245"/>
    <n v="1"/>
    <x v="20"/>
    <s v="si"/>
  </r>
  <r>
    <x v="6"/>
    <s v="male"/>
    <s v="yes"/>
    <n v="65"/>
    <n v="0"/>
    <x v="0"/>
    <n v="107.5"/>
    <n v="0"/>
    <x v="0"/>
    <s v="80"/>
    <x v="20"/>
    <n v="309"/>
    <n v="309"/>
    <n v="1"/>
    <x v="20"/>
    <s v="si"/>
  </r>
  <r>
    <x v="2"/>
    <s v="male"/>
    <s v="yes"/>
    <n v="78"/>
    <n v="0"/>
    <x v="0"/>
    <s v="110"/>
    <n v="0"/>
    <x v="0"/>
    <s v="80"/>
    <x v="20"/>
    <n v="207"/>
    <n v="207"/>
    <n v="1"/>
    <x v="20"/>
    <s v="si"/>
  </r>
  <r>
    <x v="15"/>
    <s v="male"/>
    <s v="yes"/>
    <n v="100"/>
    <n v="1"/>
    <x v="1"/>
    <s v="110"/>
    <n v="0"/>
    <x v="0"/>
    <s v="80"/>
    <x v="20"/>
    <n v="215"/>
    <n v="215"/>
    <n v="1"/>
    <x v="20"/>
    <s v="si"/>
  </r>
  <r>
    <x v="6"/>
    <s v="male"/>
    <s v="yes"/>
    <n v="100"/>
    <n v="1"/>
    <x v="1"/>
    <s v="142"/>
    <n v="1"/>
    <x v="1"/>
    <s v="80"/>
    <x v="20"/>
    <n v="205"/>
    <n v="205"/>
    <n v="1"/>
    <x v="20"/>
    <s v="si"/>
  </r>
  <r>
    <x v="13"/>
    <s v="male"/>
    <s v="yes"/>
    <n v="64"/>
    <n v="0"/>
    <x v="0"/>
    <s v="131"/>
    <n v="0"/>
    <x v="0"/>
    <s v="80"/>
    <x v="20"/>
    <n v="228"/>
    <n v="228"/>
    <n v="1"/>
    <x v="20"/>
    <s v="si"/>
  </r>
  <r>
    <x v="1"/>
    <s v="male"/>
    <s v="yes"/>
    <n v="72"/>
    <n v="0"/>
    <x v="0"/>
    <s v="126"/>
    <n v="0"/>
    <x v="0"/>
    <s v="80"/>
    <x v="20"/>
    <n v="234"/>
    <n v="234"/>
    <n v="1"/>
    <x v="20"/>
    <s v="si"/>
  </r>
  <r>
    <x v="8"/>
    <s v="female"/>
    <s v="yes"/>
    <n v="86"/>
    <n v="0"/>
    <x v="0"/>
    <s v="125"/>
    <n v="0"/>
    <x v="0"/>
    <s v="80"/>
    <x v="20"/>
    <n v="216"/>
    <n v="216"/>
    <n v="1"/>
    <x v="20"/>
    <s v="si"/>
  </r>
  <r>
    <x v="22"/>
    <s v="female"/>
    <s v="yes"/>
    <n v="75"/>
    <n v="0"/>
    <x v="0"/>
    <s v="114"/>
    <n v="0"/>
    <x v="0"/>
    <s v="80"/>
    <x v="20"/>
    <n v="254"/>
    <n v="254"/>
    <n v="1"/>
    <x v="20"/>
    <s v="si"/>
  </r>
  <r>
    <x v="7"/>
    <s v="female"/>
    <s v="yes"/>
    <n v="60"/>
    <n v="0"/>
    <x v="0"/>
    <s v="120"/>
    <n v="0"/>
    <x v="0"/>
    <s v="80"/>
    <x v="20"/>
    <n v="277"/>
    <n v="277"/>
    <n v="1"/>
    <x v="20"/>
    <s v="si"/>
  </r>
  <r>
    <x v="5"/>
    <s v="female"/>
    <s v="yes"/>
    <n v="60"/>
    <n v="0"/>
    <x v="0"/>
    <s v="115"/>
    <n v="0"/>
    <x v="0"/>
    <s v="80"/>
    <x v="20"/>
    <n v="200"/>
    <n v="200"/>
    <n v="1"/>
    <x v="20"/>
    <s v="si"/>
  </r>
  <r>
    <x v="1"/>
    <s v="female"/>
    <s v="yes"/>
    <n v="78"/>
    <n v="0"/>
    <x v="0"/>
    <s v="119"/>
    <n v="0"/>
    <x v="0"/>
    <s v="80"/>
    <x v="20"/>
    <n v="198"/>
    <n v="198"/>
    <n v="0"/>
    <x v="20"/>
    <s v="no"/>
  </r>
  <r>
    <x v="28"/>
    <s v="male"/>
    <s v="yes"/>
    <n v="77"/>
    <n v="0"/>
    <x v="0"/>
    <n v="134.5"/>
    <n v="0"/>
    <x v="0"/>
    <s v="80"/>
    <x v="20"/>
    <n v="291"/>
    <n v="291"/>
    <n v="1"/>
    <x v="20"/>
    <s v="si"/>
  </r>
  <r>
    <x v="30"/>
    <s v="male"/>
    <s v="yes"/>
    <n v="70"/>
    <n v="0"/>
    <x v="0"/>
    <s v="138"/>
    <n v="0"/>
    <x v="0"/>
    <s v="80"/>
    <x v="20"/>
    <n v="163"/>
    <n v="163"/>
    <n v="0"/>
    <x v="20"/>
    <s v="no"/>
  </r>
  <r>
    <x v="12"/>
    <s v="male"/>
    <s v="yes"/>
    <n v="72"/>
    <n v="0"/>
    <x v="0"/>
    <s v="111"/>
    <n v="0"/>
    <x v="0"/>
    <s v="80"/>
    <x v="20"/>
    <n v="179"/>
    <n v="179"/>
    <n v="0"/>
    <x v="20"/>
    <s v="no"/>
  </r>
  <r>
    <x v="7"/>
    <s v="female"/>
    <s v="yes"/>
    <n v="83"/>
    <n v="0"/>
    <x v="0"/>
    <s v="130"/>
    <n v="0"/>
    <x v="0"/>
    <s v="80"/>
    <x v="20"/>
    <n v="346"/>
    <n v="346"/>
    <n v="1"/>
    <x v="20"/>
    <s v="si"/>
  </r>
  <r>
    <x v="34"/>
    <s v="female"/>
    <s v="yes"/>
    <n v="72"/>
    <n v="0"/>
    <x v="0"/>
    <n v="122.5"/>
    <n v="0"/>
    <x v="0"/>
    <s v="80"/>
    <x v="20"/>
    <n v="226"/>
    <n v="226"/>
    <n v="1"/>
    <x v="20"/>
    <s v="si"/>
  </r>
  <r>
    <x v="13"/>
    <s v="female"/>
    <s v="yes"/>
    <n v="96"/>
    <n v="0"/>
    <x v="0"/>
    <s v="130"/>
    <n v="0"/>
    <x v="0"/>
    <s v="80"/>
    <x v="20"/>
    <n v="213"/>
    <n v="213"/>
    <n v="1"/>
    <x v="20"/>
    <s v="si"/>
  </r>
  <r>
    <x v="18"/>
    <s v="male"/>
    <s v="yes"/>
    <n v="68"/>
    <n v="0"/>
    <x v="0"/>
    <s v="115"/>
    <n v="0"/>
    <x v="0"/>
    <s v="80"/>
    <x v="20"/>
    <n v="311"/>
    <n v="311"/>
    <n v="1"/>
    <x v="20"/>
    <s v="si"/>
  </r>
  <r>
    <x v="1"/>
    <s v="male"/>
    <s v="yes"/>
    <n v="65"/>
    <n v="0"/>
    <x v="0"/>
    <s v="129"/>
    <n v="0"/>
    <x v="0"/>
    <s v="80"/>
    <x v="20"/>
    <n v="241"/>
    <n v="241"/>
    <n v="1"/>
    <x v="20"/>
    <s v="si"/>
  </r>
  <r>
    <x v="30"/>
    <s v="female"/>
    <s v="yes"/>
    <n v="70"/>
    <n v="0"/>
    <x v="0"/>
    <s v="125"/>
    <n v="0"/>
    <x v="0"/>
    <s v="80"/>
    <x v="20"/>
    <n v="251"/>
    <n v="251"/>
    <n v="1"/>
    <x v="20"/>
    <s v="si"/>
  </r>
  <r>
    <x v="6"/>
    <s v="male"/>
    <s v="yes"/>
    <n v="67"/>
    <n v="0"/>
    <x v="0"/>
    <s v="138"/>
    <n v="0"/>
    <x v="0"/>
    <s v="84"/>
    <x v="20"/>
    <n v="245"/>
    <n v="245"/>
    <n v="1"/>
    <x v="20"/>
    <s v="si"/>
  </r>
  <r>
    <x v="14"/>
    <s v="male"/>
    <s v="yes"/>
    <n v="85"/>
    <n v="0"/>
    <x v="0"/>
    <s v="133"/>
    <n v="0"/>
    <x v="0"/>
    <s v="84"/>
    <x v="20"/>
    <n v="278"/>
    <n v="278"/>
    <n v="1"/>
    <x v="20"/>
    <s v="si"/>
  </r>
  <r>
    <x v="32"/>
    <s v="male"/>
    <s v="yes"/>
    <n v="65"/>
    <n v="0"/>
    <x v="0"/>
    <s v="126"/>
    <n v="0"/>
    <x v="0"/>
    <s v="84"/>
    <x v="20"/>
    <n v="329"/>
    <n v="329"/>
    <n v="1"/>
    <x v="20"/>
    <s v="si"/>
  </r>
  <r>
    <x v="11"/>
    <s v="male"/>
    <s v="yes"/>
    <n v="65"/>
    <n v="0"/>
    <x v="0"/>
    <n v="134.5"/>
    <n v="0"/>
    <x v="0"/>
    <s v="84"/>
    <x v="20"/>
    <n v="210"/>
    <n v="210"/>
    <n v="1"/>
    <x v="20"/>
    <s v="si"/>
  </r>
  <r>
    <x v="11"/>
    <s v="female"/>
    <s v="yes"/>
    <n v="120"/>
    <n v="1"/>
    <x v="1"/>
    <s v="130"/>
    <n v="0"/>
    <x v="0"/>
    <s v="84"/>
    <x v="20"/>
    <n v="271"/>
    <n v="271"/>
    <n v="1"/>
    <x v="20"/>
    <s v="si"/>
  </r>
  <r>
    <x v="8"/>
    <s v="male"/>
    <s v="yes"/>
    <n v="80"/>
    <n v="0"/>
    <x v="0"/>
    <s v="129"/>
    <n v="0"/>
    <x v="0"/>
    <s v="84"/>
    <x v="20"/>
    <n v="252"/>
    <n v="252"/>
    <n v="1"/>
    <x v="20"/>
    <s v="si"/>
  </r>
  <r>
    <x v="12"/>
    <s v="female"/>
    <s v="yes"/>
    <n v="94"/>
    <n v="0"/>
    <x v="0"/>
    <s v="120"/>
    <n v="0"/>
    <x v="0"/>
    <s v="84"/>
    <x v="20"/>
    <n v="211"/>
    <n v="211"/>
    <n v="1"/>
    <x v="20"/>
    <s v="si"/>
  </r>
  <r>
    <x v="17"/>
    <s v="male"/>
    <s v="yes"/>
    <n v="80"/>
    <n v="0"/>
    <x v="0"/>
    <s v="127"/>
    <n v="0"/>
    <x v="0"/>
    <s v="84"/>
    <x v="20"/>
    <n v="236"/>
    <n v="236"/>
    <n v="1"/>
    <x v="20"/>
    <s v="si"/>
  </r>
  <r>
    <x v="29"/>
    <s v="male"/>
    <s v="yes"/>
    <n v="66"/>
    <n v="0"/>
    <x v="0"/>
    <s v="124"/>
    <n v="0"/>
    <x v="0"/>
    <s v="84"/>
    <x v="20"/>
    <n v="185"/>
    <n v="185"/>
    <n v="0"/>
    <x v="20"/>
    <s v="no"/>
  </r>
  <r>
    <x v="25"/>
    <s v="female"/>
    <s v="yes"/>
    <n v="64"/>
    <n v="0"/>
    <x v="0"/>
    <n v="131.5"/>
    <n v="0"/>
    <x v="0"/>
    <s v="84"/>
    <x v="20"/>
    <n v="185"/>
    <n v="185"/>
    <n v="0"/>
    <x v="20"/>
    <s v="no"/>
  </r>
  <r>
    <x v="0"/>
    <s v="male"/>
    <s v="yes"/>
    <n v="90"/>
    <n v="0"/>
    <x v="0"/>
    <s v="133"/>
    <n v="0"/>
    <x v="0"/>
    <s v="84"/>
    <x v="20"/>
    <n v="298"/>
    <n v="298"/>
    <n v="1"/>
    <x v="20"/>
    <s v="si"/>
  </r>
  <r>
    <x v="32"/>
    <s v="male"/>
    <s v="yes"/>
    <n v="70"/>
    <n v="0"/>
    <x v="0"/>
    <s v="130"/>
    <n v="0"/>
    <x v="0"/>
    <s v="84"/>
    <x v="20"/>
    <n v="256"/>
    <n v="256"/>
    <n v="1"/>
    <x v="20"/>
    <s v="si"/>
  </r>
  <r>
    <x v="29"/>
    <s v="male"/>
    <s v="yes"/>
    <n v="75"/>
    <n v="0"/>
    <x v="0"/>
    <n v="151.5"/>
    <n v="1"/>
    <x v="1"/>
    <s v="88"/>
    <x v="20"/>
    <n v="194"/>
    <n v="194"/>
    <n v="0"/>
    <x v="20"/>
    <s v="no"/>
  </r>
  <r>
    <x v="0"/>
    <s v="female"/>
    <s v="yes"/>
    <n v="75"/>
    <n v="0"/>
    <x v="0"/>
    <s v="133"/>
    <n v="0"/>
    <x v="0"/>
    <s v="88"/>
    <x v="20"/>
    <n v="187"/>
    <n v="187"/>
    <n v="0"/>
    <x v="20"/>
    <s v="no"/>
  </r>
  <r>
    <x v="17"/>
    <s v="female"/>
    <s v="yes"/>
    <n v="95"/>
    <n v="0"/>
    <x v="0"/>
    <s v="144"/>
    <n v="1"/>
    <x v="1"/>
    <s v="88"/>
    <x v="20"/>
    <n v="235"/>
    <n v="235"/>
    <n v="1"/>
    <x v="20"/>
    <s v="si"/>
  </r>
  <r>
    <x v="1"/>
    <s v="female"/>
    <s v="yes"/>
    <n v="66"/>
    <n v="0"/>
    <x v="0"/>
    <s v="147"/>
    <n v="1"/>
    <x v="1"/>
    <s v="88"/>
    <x v="20"/>
    <n v="184"/>
    <n v="184"/>
    <n v="0"/>
    <x v="20"/>
    <s v="no"/>
  </r>
  <r>
    <x v="18"/>
    <s v="female"/>
    <s v="yes"/>
    <n v="90"/>
    <n v="0"/>
    <x v="0"/>
    <s v="129"/>
    <n v="0"/>
    <x v="0"/>
    <s v="88"/>
    <x v="20"/>
    <n v="243"/>
    <n v="243"/>
    <n v="1"/>
    <x v="20"/>
    <s v="si"/>
  </r>
  <r>
    <x v="2"/>
    <s v="male"/>
    <s v="yes"/>
    <n v="75"/>
    <n v="0"/>
    <x v="0"/>
    <s v="136"/>
    <n v="0"/>
    <x v="0"/>
    <s v="88"/>
    <x v="20"/>
    <n v="200"/>
    <n v="200"/>
    <n v="1"/>
    <x v="20"/>
    <s v="si"/>
  </r>
  <r>
    <x v="7"/>
    <s v="male"/>
    <s v="yes"/>
    <n v="75"/>
    <n v="0"/>
    <x v="0"/>
    <s v="150"/>
    <n v="1"/>
    <x v="1"/>
    <s v="88"/>
    <x v="20"/>
    <n v="247"/>
    <n v="247"/>
    <n v="1"/>
    <x v="20"/>
    <s v="si"/>
  </r>
  <r>
    <x v="18"/>
    <s v="male"/>
    <s v="yes"/>
    <n v="75"/>
    <n v="0"/>
    <x v="0"/>
    <s v="134"/>
    <n v="0"/>
    <x v="0"/>
    <s v="88"/>
    <x v="20"/>
    <n v="193"/>
    <n v="193"/>
    <n v="0"/>
    <x v="20"/>
    <s v="no"/>
  </r>
  <r>
    <x v="33"/>
    <s v="male"/>
    <s v="yes"/>
    <n v="69"/>
    <n v="0"/>
    <x v="0"/>
    <s v="145"/>
    <n v="1"/>
    <x v="1"/>
    <s v="88"/>
    <x v="20"/>
    <n v="273"/>
    <n v="273"/>
    <n v="1"/>
    <x v="20"/>
    <s v="si"/>
  </r>
  <r>
    <x v="12"/>
    <s v="male"/>
    <s v="yes"/>
    <n v="110"/>
    <n v="1"/>
    <x v="1"/>
    <s v="137"/>
    <n v="0"/>
    <x v="0"/>
    <s v="88"/>
    <x v="20"/>
    <n v="275"/>
    <n v="275"/>
    <n v="1"/>
    <x v="20"/>
    <s v="si"/>
  </r>
  <r>
    <x v="18"/>
    <s v="male"/>
    <s v="yes"/>
    <n v="60"/>
    <n v="0"/>
    <x v="0"/>
    <s v="145"/>
    <n v="1"/>
    <x v="1"/>
    <s v="88"/>
    <x v="20"/>
    <n v="211"/>
    <n v="211"/>
    <n v="1"/>
    <x v="20"/>
    <s v="si"/>
  </r>
  <r>
    <x v="3"/>
    <s v="male"/>
    <s v="yes"/>
    <n v="80"/>
    <n v="0"/>
    <x v="0"/>
    <s v="133"/>
    <n v="0"/>
    <x v="0"/>
    <s v="88"/>
    <x v="20"/>
    <n v="238"/>
    <n v="238"/>
    <n v="1"/>
    <x v="20"/>
    <s v="si"/>
  </r>
  <r>
    <x v="5"/>
    <s v="female"/>
    <s v="yes"/>
    <n v="82"/>
    <n v="0"/>
    <x v="0"/>
    <s v="138"/>
    <n v="0"/>
    <x v="0"/>
    <s v="88"/>
    <x v="20"/>
    <n v="276"/>
    <n v="276"/>
    <n v="1"/>
    <x v="20"/>
    <s v="si"/>
  </r>
  <r>
    <x v="15"/>
    <s v="male"/>
    <s v="yes"/>
    <n v="77"/>
    <n v="0"/>
    <x v="0"/>
    <s v="126"/>
    <n v="0"/>
    <x v="0"/>
    <s v="88"/>
    <x v="20"/>
    <n v="220"/>
    <n v="220"/>
    <n v="1"/>
    <x v="20"/>
    <s v="si"/>
  </r>
  <r>
    <x v="32"/>
    <s v="male"/>
    <s v="yes"/>
    <n v="68"/>
    <n v="0"/>
    <x v="0"/>
    <s v="158"/>
    <n v="1"/>
    <x v="1"/>
    <s v="88"/>
    <x v="20"/>
    <n v="233"/>
    <n v="233"/>
    <n v="1"/>
    <x v="20"/>
    <s v="si"/>
  </r>
  <r>
    <x v="5"/>
    <s v="male"/>
    <s v="yes"/>
    <n v="75"/>
    <n v="0"/>
    <x v="0"/>
    <s v="143"/>
    <n v="1"/>
    <x v="1"/>
    <s v="88"/>
    <x v="20"/>
    <n v="192"/>
    <n v="192"/>
    <n v="0"/>
    <x v="20"/>
    <s v="no"/>
  </r>
  <r>
    <x v="5"/>
    <s v="male"/>
    <s v="yes"/>
    <n v="65"/>
    <n v="0"/>
    <x v="0"/>
    <n v="147.5"/>
    <n v="1"/>
    <x v="1"/>
    <s v="88"/>
    <x v="20"/>
    <n v="240"/>
    <n v="240"/>
    <n v="1"/>
    <x v="20"/>
    <s v="si"/>
  </r>
  <r>
    <x v="22"/>
    <s v="male"/>
    <s v="yes"/>
    <n v="67"/>
    <n v="0"/>
    <x v="0"/>
    <s v="125"/>
    <n v="0"/>
    <x v="0"/>
    <s v="88"/>
    <x v="20"/>
    <n v="239"/>
    <n v="239"/>
    <n v="1"/>
    <x v="20"/>
    <s v="si"/>
  </r>
  <r>
    <x v="34"/>
    <s v="male"/>
    <s v="yes"/>
    <n v="96"/>
    <n v="0"/>
    <x v="0"/>
    <s v="143"/>
    <n v="1"/>
    <x v="1"/>
    <s v="88"/>
    <x v="20"/>
    <n v="290"/>
    <n v="290"/>
    <n v="1"/>
    <x v="20"/>
    <s v="si"/>
  </r>
  <r>
    <x v="5"/>
    <s v="male"/>
    <s v="yes"/>
    <n v="80"/>
    <n v="0"/>
    <x v="0"/>
    <n v="129.5"/>
    <n v="0"/>
    <x v="0"/>
    <s v="88"/>
    <x v="20"/>
    <n v="187"/>
    <n v="187"/>
    <n v="0"/>
    <x v="20"/>
    <s v="no"/>
  </r>
  <r>
    <x v="15"/>
    <s v="male"/>
    <s v="yes"/>
    <n v="80"/>
    <n v="0"/>
    <x v="0"/>
    <s v="133"/>
    <n v="0"/>
    <x v="0"/>
    <s v="92"/>
    <x v="20"/>
    <n v="253"/>
    <n v="253"/>
    <n v="1"/>
    <x v="20"/>
    <s v="si"/>
  </r>
  <r>
    <x v="3"/>
    <s v="female"/>
    <s v="yes"/>
    <n v="80"/>
    <n v="0"/>
    <x v="0"/>
    <s v="141"/>
    <n v="1"/>
    <x v="1"/>
    <s v="92"/>
    <x v="20"/>
    <n v="199"/>
    <n v="199"/>
    <n v="0"/>
    <x v="20"/>
    <s v="no"/>
  </r>
  <r>
    <x v="5"/>
    <s v="female"/>
    <s v="yes"/>
    <n v="88"/>
    <n v="0"/>
    <x v="0"/>
    <s v="129"/>
    <n v="0"/>
    <x v="0"/>
    <s v="92"/>
    <x v="20"/>
    <n v="201"/>
    <n v="201"/>
    <n v="1"/>
    <x v="20"/>
    <s v="si"/>
  </r>
  <r>
    <x v="4"/>
    <s v="male"/>
    <s v="yes"/>
    <n v="70"/>
    <n v="0"/>
    <x v="0"/>
    <n v="131.5"/>
    <n v="0"/>
    <x v="0"/>
    <s v="92"/>
    <x v="20"/>
    <n v="262"/>
    <n v="262"/>
    <n v="1"/>
    <x v="20"/>
    <s v="si"/>
  </r>
  <r>
    <x v="31"/>
    <s v="male"/>
    <s v="yes"/>
    <n v="75"/>
    <n v="0"/>
    <x v="0"/>
    <s v="156"/>
    <n v="1"/>
    <x v="1"/>
    <s v="92"/>
    <x v="20"/>
    <n v="183"/>
    <n v="183"/>
    <n v="0"/>
    <x v="20"/>
    <s v="no"/>
  </r>
  <r>
    <x v="18"/>
    <s v="male"/>
    <s v="yes"/>
    <n v="63"/>
    <n v="0"/>
    <x v="0"/>
    <s v="138"/>
    <n v="0"/>
    <x v="0"/>
    <s v="92"/>
    <x v="20"/>
    <n v="264"/>
    <n v="264"/>
    <n v="1"/>
    <x v="20"/>
    <s v="si"/>
  </r>
  <r>
    <x v="5"/>
    <s v="male"/>
    <s v="yes"/>
    <n v="65"/>
    <n v="0"/>
    <x v="0"/>
    <s v="131"/>
    <n v="0"/>
    <x v="0"/>
    <s v="92"/>
    <x v="20"/>
    <n v="180"/>
    <n v="180"/>
    <n v="0"/>
    <x v="20"/>
    <s v="no"/>
  </r>
  <r>
    <x v="27"/>
    <s v="female"/>
    <s v="yes"/>
    <n v="80"/>
    <n v="0"/>
    <x v="0"/>
    <s v="151"/>
    <n v="1"/>
    <x v="1"/>
    <s v="92"/>
    <x v="20"/>
    <n v="293"/>
    <n v="293"/>
    <n v="1"/>
    <x v="20"/>
    <s v="si"/>
  </r>
  <r>
    <x v="18"/>
    <s v="male"/>
    <s v="yes"/>
    <n v="76"/>
    <n v="0"/>
    <x v="0"/>
    <s v="142"/>
    <n v="1"/>
    <x v="1"/>
    <s v="92"/>
    <x v="20"/>
    <n v="246"/>
    <n v="246"/>
    <n v="1"/>
    <x v="20"/>
    <s v="si"/>
  </r>
  <r>
    <x v="9"/>
    <s v="male"/>
    <s v="yes"/>
    <n v="75"/>
    <n v="0"/>
    <x v="0"/>
    <s v="134"/>
    <n v="0"/>
    <x v="0"/>
    <s v="92"/>
    <x v="20"/>
    <n v="230"/>
    <n v="230"/>
    <n v="1"/>
    <x v="20"/>
    <s v="si"/>
  </r>
  <r>
    <x v="23"/>
    <s v="male"/>
    <s v="yes"/>
    <n v="75"/>
    <n v="0"/>
    <x v="0"/>
    <s v="141"/>
    <n v="1"/>
    <x v="1"/>
    <s v="92"/>
    <x v="20"/>
    <n v="253"/>
    <n v="253"/>
    <n v="1"/>
    <x v="20"/>
    <s v="si"/>
  </r>
  <r>
    <x v="18"/>
    <s v="female"/>
    <s v="yes"/>
    <n v="84"/>
    <n v="0"/>
    <x v="0"/>
    <s v="143"/>
    <n v="1"/>
    <x v="1"/>
    <s v="92"/>
    <x v="20"/>
    <n v="284"/>
    <n v="284"/>
    <n v="1"/>
    <x v="20"/>
    <s v="si"/>
  </r>
  <r>
    <x v="0"/>
    <s v="male"/>
    <s v="yes"/>
    <n v="100"/>
    <n v="1"/>
    <x v="1"/>
    <n v="146.5"/>
    <n v="1"/>
    <x v="1"/>
    <s v="92"/>
    <x v="20"/>
    <n v="299"/>
    <n v="299"/>
    <n v="1"/>
    <x v="20"/>
    <s v="si"/>
  </r>
  <r>
    <x v="19"/>
    <s v="male"/>
    <s v="yes"/>
    <n v="78"/>
    <n v="0"/>
    <x v="0"/>
    <s v="151"/>
    <n v="1"/>
    <x v="1"/>
    <s v="96"/>
    <x v="20"/>
    <n v="280"/>
    <n v="280"/>
    <n v="1"/>
    <x v="20"/>
    <s v="si"/>
  </r>
  <r>
    <x v="10"/>
    <s v="male"/>
    <s v="yes"/>
    <n v="100"/>
    <n v="1"/>
    <x v="1"/>
    <s v="165"/>
    <n v="1"/>
    <x v="1"/>
    <s v="96"/>
    <x v="20"/>
    <n v="248"/>
    <n v="248"/>
    <n v="1"/>
    <x v="20"/>
    <s v="si"/>
  </r>
  <r>
    <x v="32"/>
    <s v="male"/>
    <s v="yes"/>
    <n v="88"/>
    <n v="0"/>
    <x v="0"/>
    <s v="149"/>
    <n v="1"/>
    <x v="1"/>
    <s v="96"/>
    <x v="20"/>
    <n v="193"/>
    <n v="193"/>
    <n v="0"/>
    <x v="20"/>
    <s v="no"/>
  </r>
  <r>
    <x v="27"/>
    <s v="female"/>
    <s v="yes"/>
    <n v="75"/>
    <n v="0"/>
    <x v="0"/>
    <s v="154"/>
    <n v="1"/>
    <x v="1"/>
    <s v="96"/>
    <x v="20"/>
    <n v="195"/>
    <n v="195"/>
    <n v="0"/>
    <x v="20"/>
    <s v="no"/>
  </r>
  <r>
    <x v="22"/>
    <s v="male"/>
    <s v="yes"/>
    <n v="74"/>
    <n v="0"/>
    <x v="0"/>
    <s v="158"/>
    <n v="1"/>
    <x v="1"/>
    <s v="96"/>
    <x v="20"/>
    <n v="260"/>
    <n v="260"/>
    <n v="1"/>
    <x v="20"/>
    <s v="si"/>
  </r>
  <r>
    <x v="1"/>
    <s v="male"/>
    <s v="yes"/>
    <n v="75"/>
    <n v="0"/>
    <x v="0"/>
    <s v="144"/>
    <n v="1"/>
    <x v="1"/>
    <s v="96"/>
    <x v="20"/>
    <n v="256"/>
    <n v="256"/>
    <n v="1"/>
    <x v="20"/>
    <s v="si"/>
  </r>
  <r>
    <x v="12"/>
    <s v="male"/>
    <s v="yes"/>
    <n v="80"/>
    <n v="0"/>
    <x v="0"/>
    <s v="134"/>
    <n v="0"/>
    <x v="0"/>
    <s v="96"/>
    <x v="20"/>
    <n v="247"/>
    <n v="247"/>
    <n v="1"/>
    <x v="20"/>
    <s v="si"/>
  </r>
  <r>
    <x v="16"/>
    <s v="male"/>
    <s v="yes"/>
    <n v="95"/>
    <n v="0"/>
    <x v="0"/>
    <s v="179"/>
    <n v="1"/>
    <x v="1"/>
    <s v="96"/>
    <x v="20"/>
    <n v="246"/>
    <n v="246"/>
    <n v="1"/>
    <x v="20"/>
    <s v="si"/>
  </r>
  <r>
    <x v="5"/>
    <s v="male"/>
    <s v="yes"/>
    <n v="80"/>
    <n v="0"/>
    <x v="0"/>
    <s v="155"/>
    <n v="1"/>
    <x v="1"/>
    <s v="100"/>
    <x v="20"/>
    <n v="243"/>
    <n v="243"/>
    <n v="1"/>
    <x v="20"/>
    <s v="si"/>
  </r>
  <r>
    <x v="23"/>
    <s v="male"/>
    <s v="yes"/>
    <n v="60"/>
    <n v="0"/>
    <x v="0"/>
    <s v="170"/>
    <n v="1"/>
    <x v="1"/>
    <s v="100"/>
    <x v="20"/>
    <n v="269"/>
    <n v="269"/>
    <n v="1"/>
    <x v="20"/>
    <s v="si"/>
  </r>
  <r>
    <x v="4"/>
    <s v="male"/>
    <s v="yes"/>
    <n v="92"/>
    <n v="0"/>
    <x v="0"/>
    <s v="154"/>
    <n v="1"/>
    <x v="1"/>
    <s v="100"/>
    <x v="20"/>
    <n v="158"/>
    <n v="158"/>
    <n v="0"/>
    <x v="20"/>
    <s v="no"/>
  </r>
  <r>
    <x v="32"/>
    <s v="male"/>
    <s v="yes"/>
    <n v="92"/>
    <n v="0"/>
    <x v="0"/>
    <s v="180"/>
    <n v="1"/>
    <x v="1"/>
    <s v="100"/>
    <x v="20"/>
    <n v="261"/>
    <n v="261"/>
    <n v="1"/>
    <x v="20"/>
    <s v="si"/>
  </r>
  <r>
    <x v="12"/>
    <s v="male"/>
    <s v="yes"/>
    <n v="64"/>
    <n v="0"/>
    <x v="0"/>
    <s v="159"/>
    <n v="1"/>
    <x v="1"/>
    <s v="100"/>
    <x v="20"/>
    <n v="253"/>
    <n v="253"/>
    <n v="1"/>
    <x v="20"/>
    <s v="si"/>
  </r>
  <r>
    <x v="32"/>
    <s v="female"/>
    <s v="yes"/>
    <n v="75"/>
    <n v="0"/>
    <x v="0"/>
    <n v="154.5"/>
    <n v="1"/>
    <x v="1"/>
    <s v="104"/>
    <x v="20"/>
    <n v="248"/>
    <n v="248"/>
    <n v="1"/>
    <x v="20"/>
    <s v="si"/>
  </r>
  <r>
    <x v="17"/>
    <s v="female"/>
    <s v="yes"/>
    <n v="76"/>
    <n v="0"/>
    <x v="0"/>
    <s v="148"/>
    <n v="1"/>
    <x v="1"/>
    <s v="108"/>
    <x v="20"/>
    <n v="195"/>
    <n v="195"/>
    <n v="0"/>
    <x v="20"/>
    <s v="no"/>
  </r>
  <r>
    <x v="18"/>
    <s v="male"/>
    <s v="yes"/>
    <n v="83"/>
    <n v="0"/>
    <x v="0"/>
    <s v="160"/>
    <n v="1"/>
    <x v="1"/>
    <s v="108"/>
    <x v="20"/>
    <n v="205"/>
    <n v="205"/>
    <n v="1"/>
    <x v="20"/>
    <s v="si"/>
  </r>
  <r>
    <x v="8"/>
    <s v="male"/>
    <s v="yes"/>
    <n v="82"/>
    <n v="0"/>
    <x v="0"/>
    <s v="180"/>
    <n v="1"/>
    <x v="1"/>
    <s v="108"/>
    <x v="20"/>
    <n v="220"/>
    <n v="220"/>
    <n v="1"/>
    <x v="20"/>
    <s v="si"/>
  </r>
  <r>
    <x v="7"/>
    <s v="male"/>
    <s v="yes"/>
    <n v="95"/>
    <n v="0"/>
    <x v="0"/>
    <s v="142"/>
    <n v="1"/>
    <x v="1"/>
    <s v="108"/>
    <x v="20"/>
    <n v="273"/>
    <n v="273"/>
    <n v="1"/>
    <x v="20"/>
    <s v="si"/>
  </r>
  <r>
    <x v="32"/>
    <s v="male"/>
    <s v="yes"/>
    <n v="80"/>
    <n v="0"/>
    <x v="0"/>
    <s v="148"/>
    <n v="1"/>
    <x v="1"/>
    <s v="108"/>
    <x v="20"/>
    <n v="250"/>
    <n v="250"/>
    <n v="1"/>
    <x v="20"/>
    <s v="si"/>
  </r>
  <r>
    <x v="8"/>
    <s v="male"/>
    <s v="yes"/>
    <n v="75"/>
    <n v="0"/>
    <x v="0"/>
    <s v="165"/>
    <n v="1"/>
    <x v="1"/>
    <s v="108"/>
    <x v="20"/>
    <n v="281"/>
    <n v="281"/>
    <n v="1"/>
    <x v="20"/>
    <s v="si"/>
  </r>
  <r>
    <x v="8"/>
    <s v="male"/>
    <s v="yes"/>
    <n v="63"/>
    <n v="0"/>
    <x v="0"/>
    <s v="217"/>
    <n v="1"/>
    <x v="1"/>
    <s v="112"/>
    <x v="20"/>
    <n v="259"/>
    <n v="259"/>
    <n v="1"/>
    <x v="20"/>
    <s v="si"/>
  </r>
  <r>
    <x v="14"/>
    <s v="male"/>
    <s v="yes"/>
    <n v="86"/>
    <n v="0"/>
    <x v="0"/>
    <s v="165"/>
    <n v="1"/>
    <x v="1"/>
    <s v="112"/>
    <x v="20"/>
    <n v="300"/>
    <n v="300"/>
    <n v="1"/>
    <x v="20"/>
    <s v="si"/>
  </r>
  <r>
    <x v="14"/>
    <s v="male"/>
    <s v="yes"/>
    <n v="68"/>
    <n v="0"/>
    <x v="0"/>
    <s v="200"/>
    <n v="1"/>
    <x v="1"/>
    <s v="120"/>
    <x v="20"/>
    <n v="217"/>
    <n v="217"/>
    <n v="1"/>
    <x v="20"/>
    <s v="si"/>
  </r>
  <r>
    <x v="33"/>
    <s v="male"/>
    <s v="yes"/>
    <n v="84"/>
    <n v="0"/>
    <x v="0"/>
    <s v="188"/>
    <n v="1"/>
    <x v="1"/>
    <s v="128"/>
    <x v="20"/>
    <n v="228"/>
    <n v="228"/>
    <n v="1"/>
    <x v="20"/>
    <s v="si"/>
  </r>
  <r>
    <x v="5"/>
    <s v="male"/>
    <s v="yes"/>
    <n v="86"/>
    <n v="0"/>
    <x v="0"/>
    <s v="103"/>
    <n v="0"/>
    <x v="0"/>
    <s v="64.5"/>
    <x v="20"/>
    <n v="175"/>
    <n v="175"/>
    <n v="0"/>
    <x v="20"/>
    <s v="no"/>
  </r>
  <r>
    <x v="14"/>
    <s v="female"/>
    <s v="yes"/>
    <n v="75"/>
    <n v="0"/>
    <x v="0"/>
    <n v="117.5"/>
    <n v="0"/>
    <x v="0"/>
    <s v="72.5"/>
    <x v="20"/>
    <n v="212"/>
    <n v="212"/>
    <n v="1"/>
    <x v="20"/>
    <s v="si"/>
  </r>
  <r>
    <x v="25"/>
    <s v="male"/>
    <s v="yes"/>
    <n v="72"/>
    <n v="0"/>
    <x v="0"/>
    <s v="122"/>
    <n v="0"/>
    <x v="0"/>
    <s v="72.5"/>
    <x v="20"/>
    <n v="231"/>
    <n v="231"/>
    <n v="1"/>
    <x v="20"/>
    <s v="si"/>
  </r>
  <r>
    <x v="22"/>
    <s v="female"/>
    <s v="yes"/>
    <n v="67"/>
    <n v="0"/>
    <x v="0"/>
    <n v="127.5"/>
    <n v="0"/>
    <x v="0"/>
    <s v="72.5"/>
    <x v="20"/>
    <n v="244"/>
    <n v="244"/>
    <n v="1"/>
    <x v="20"/>
    <s v="si"/>
  </r>
  <r>
    <x v="17"/>
    <s v="male"/>
    <s v="yes"/>
    <n v="73"/>
    <n v="0"/>
    <x v="0"/>
    <s v="120"/>
    <n v="0"/>
    <x v="0"/>
    <s v="72.5"/>
    <x v="20"/>
    <n v="260"/>
    <n v="260"/>
    <n v="1"/>
    <x v="20"/>
    <s v="si"/>
  </r>
  <r>
    <x v="6"/>
    <s v="male"/>
    <s v="yes"/>
    <n v="73"/>
    <n v="0"/>
    <x v="0"/>
    <n v="111.5"/>
    <n v="0"/>
    <x v="0"/>
    <s v="72.5"/>
    <x v="20"/>
    <n v="261"/>
    <n v="261"/>
    <n v="1"/>
    <x v="20"/>
    <s v="si"/>
  </r>
  <r>
    <x v="18"/>
    <s v="male"/>
    <s v="yes"/>
    <n v="67"/>
    <n v="0"/>
    <x v="0"/>
    <s v="105"/>
    <n v="0"/>
    <x v="0"/>
    <s v="72.5"/>
    <x v="20"/>
    <n v="163"/>
    <n v="163"/>
    <n v="0"/>
    <x v="20"/>
    <s v="no"/>
  </r>
  <r>
    <x v="23"/>
    <s v="male"/>
    <s v="yes"/>
    <n v="65"/>
    <n v="0"/>
    <x v="0"/>
    <n v="127.5"/>
    <n v="0"/>
    <x v="0"/>
    <s v="72.5"/>
    <x v="20"/>
    <n v="260"/>
    <n v="260"/>
    <n v="1"/>
    <x v="20"/>
    <s v="si"/>
  </r>
  <r>
    <x v="31"/>
    <s v="male"/>
    <s v="yes"/>
    <n v="65"/>
    <n v="0"/>
    <x v="0"/>
    <s v="114"/>
    <n v="0"/>
    <x v="0"/>
    <s v="72.5"/>
    <x v="20"/>
    <n v="215"/>
    <n v="215"/>
    <n v="1"/>
    <x v="20"/>
    <s v="si"/>
  </r>
  <r>
    <x v="32"/>
    <s v="male"/>
    <s v="yes"/>
    <n v="75"/>
    <n v="0"/>
    <x v="0"/>
    <n v="96.5"/>
    <n v="0"/>
    <x v="0"/>
    <s v="72.5"/>
    <x v="20"/>
    <n v="163"/>
    <n v="163"/>
    <n v="0"/>
    <x v="20"/>
    <s v="no"/>
  </r>
  <r>
    <x v="3"/>
    <s v="female"/>
    <s v="yes"/>
    <n v="96"/>
    <n v="0"/>
    <x v="0"/>
    <s v="124"/>
    <n v="0"/>
    <x v="0"/>
    <s v="72.5"/>
    <x v="20"/>
    <n v="310"/>
    <n v="310"/>
    <n v="1"/>
    <x v="20"/>
    <s v="si"/>
  </r>
  <r>
    <x v="26"/>
    <s v="male"/>
    <s v="yes"/>
    <n v="85"/>
    <n v="0"/>
    <x v="0"/>
    <n v="117.5"/>
    <n v="0"/>
    <x v="0"/>
    <s v="72.5"/>
    <x v="20"/>
    <n v="155"/>
    <n v="155"/>
    <n v="0"/>
    <x v="20"/>
    <s v="no"/>
  </r>
  <r>
    <x v="13"/>
    <s v="male"/>
    <s v="yes"/>
    <n v="74"/>
    <n v="0"/>
    <x v="0"/>
    <n v="121.5"/>
    <n v="0"/>
    <x v="0"/>
    <s v="76.5"/>
    <x v="20"/>
    <n v="201"/>
    <n v="201"/>
    <n v="1"/>
    <x v="20"/>
    <s v="si"/>
  </r>
  <r>
    <x v="25"/>
    <s v="male"/>
    <s v="yes"/>
    <n v="75"/>
    <n v="0"/>
    <x v="0"/>
    <n v="122.5"/>
    <n v="0"/>
    <x v="0"/>
    <s v="76.5"/>
    <x v="20"/>
    <n v="234"/>
    <n v="234"/>
    <n v="1"/>
    <x v="20"/>
    <s v="si"/>
  </r>
  <r>
    <x v="17"/>
    <s v="male"/>
    <s v="yes"/>
    <n v="70"/>
    <n v="0"/>
    <x v="0"/>
    <s v="122"/>
    <n v="0"/>
    <x v="0"/>
    <s v="76.5"/>
    <x v="20"/>
    <n v="201"/>
    <n v="201"/>
    <n v="1"/>
    <x v="20"/>
    <s v="si"/>
  </r>
  <r>
    <x v="3"/>
    <s v="male"/>
    <s v="yes"/>
    <n v="66"/>
    <n v="0"/>
    <x v="0"/>
    <n v="125.5"/>
    <n v="0"/>
    <x v="0"/>
    <s v="80.5"/>
    <x v="20"/>
    <n v="272"/>
    <n v="272"/>
    <n v="1"/>
    <x v="20"/>
    <s v="si"/>
  </r>
  <r>
    <x v="22"/>
    <s v="male"/>
    <s v="yes"/>
    <n v="72"/>
    <n v="0"/>
    <x v="0"/>
    <s v="155"/>
    <n v="1"/>
    <x v="1"/>
    <s v="80.5"/>
    <x v="20"/>
    <n v="232"/>
    <n v="232"/>
    <n v="1"/>
    <x v="20"/>
    <s v="si"/>
  </r>
  <r>
    <x v="19"/>
    <s v="male"/>
    <s v="yes"/>
    <n v="78"/>
    <n v="0"/>
    <x v="0"/>
    <n v="118.5"/>
    <n v="0"/>
    <x v="0"/>
    <s v="84.5"/>
    <x v="20"/>
    <n v="242"/>
    <n v="242"/>
    <n v="1"/>
    <x v="20"/>
    <s v="si"/>
  </r>
  <r>
    <x v="19"/>
    <s v="male"/>
    <s v="yes"/>
    <n v="68"/>
    <n v="0"/>
    <x v="0"/>
    <n v="124.5"/>
    <n v="0"/>
    <x v="0"/>
    <s v="84.5"/>
    <x v="20"/>
    <n v="226"/>
    <n v="226"/>
    <n v="1"/>
    <x v="20"/>
    <s v="si"/>
  </r>
  <r>
    <x v="17"/>
    <s v="male"/>
    <s v="yes"/>
    <n v="75"/>
    <n v="0"/>
    <x v="0"/>
    <n v="147.5"/>
    <n v="1"/>
    <x v="1"/>
    <s v="92.5"/>
    <x v="20"/>
    <n v="196"/>
    <n v="196"/>
    <n v="0"/>
    <x v="20"/>
    <s v="no"/>
  </r>
  <r>
    <x v="12"/>
    <s v="male"/>
    <s v="yes"/>
    <n v="75"/>
    <n v="0"/>
    <x v="0"/>
    <n v="140.5"/>
    <n v="1"/>
    <x v="1"/>
    <s v="92.5"/>
    <x v="20"/>
    <n v="238"/>
    <n v="238"/>
    <n v="1"/>
    <x v="20"/>
    <s v="si"/>
  </r>
  <r>
    <x v="4"/>
    <s v="female"/>
    <s v="yes"/>
    <n v="84"/>
    <n v="0"/>
    <x v="0"/>
    <s v="160"/>
    <n v="1"/>
    <x v="1"/>
    <s v="92.5"/>
    <x v="20"/>
    <n v="246"/>
    <n v="246"/>
    <n v="1"/>
    <x v="20"/>
    <s v="si"/>
  </r>
  <r>
    <x v="22"/>
    <s v="male"/>
    <s v="yes"/>
    <n v="70"/>
    <n v="0"/>
    <x v="0"/>
    <n v="136.5"/>
    <n v="0"/>
    <x v="0"/>
    <s v="92.5"/>
    <x v="20"/>
    <n v="205"/>
    <n v="205"/>
    <n v="1"/>
    <x v="20"/>
    <s v="si"/>
  </r>
  <r>
    <x v="18"/>
    <s v="female"/>
    <s v="yes"/>
    <n v="85"/>
    <n v="0"/>
    <x v="0"/>
    <n v="167.5"/>
    <n v="1"/>
    <x v="1"/>
    <s v="92.5"/>
    <x v="20"/>
    <n v="270"/>
    <n v="270"/>
    <n v="1"/>
    <x v="20"/>
    <s v="si"/>
  </r>
  <r>
    <x v="12"/>
    <s v="male"/>
    <s v="yes"/>
    <n v="94"/>
    <n v="0"/>
    <x v="0"/>
    <s v="150"/>
    <n v="1"/>
    <x v="1"/>
    <s v="96.5"/>
    <x v="20"/>
    <n v="235"/>
    <n v="235"/>
    <n v="1"/>
    <x v="20"/>
    <s v="si"/>
  </r>
  <r>
    <x v="10"/>
    <s v="male"/>
    <s v="yes"/>
    <n v="112"/>
    <n v="1"/>
    <x v="1"/>
    <s v="167"/>
    <n v="1"/>
    <x v="1"/>
    <s v="96.5"/>
    <x v="20"/>
    <n v="186"/>
    <n v="186"/>
    <n v="0"/>
    <x v="20"/>
    <s v="no"/>
  </r>
  <r>
    <x v="31"/>
    <s v="male"/>
    <s v="yes"/>
    <n v="92"/>
    <n v="0"/>
    <x v="0"/>
    <s v="215"/>
    <n v="1"/>
    <x v="1"/>
    <s v="129"/>
    <x v="20"/>
    <n v="220"/>
    <n v="220"/>
    <n v="1"/>
    <x v="20"/>
    <s v="si"/>
  </r>
  <r>
    <x v="6"/>
    <s v="female"/>
    <s v="yes"/>
    <n v="70"/>
    <n v="0"/>
    <x v="0"/>
    <s v="119"/>
    <n v="0"/>
    <x v="0"/>
    <s v="62.5"/>
    <x v="20"/>
    <n v="254"/>
    <n v="254"/>
    <n v="1"/>
    <x v="20"/>
    <s v="si"/>
  </r>
  <r>
    <x v="13"/>
    <s v="female"/>
    <s v="yes"/>
    <n v="75"/>
    <n v="0"/>
    <x v="0"/>
    <n v="112.5"/>
    <n v="0"/>
    <x v="0"/>
    <s v="62.5"/>
    <x v="20"/>
    <n v="242"/>
    <n v="242"/>
    <n v="1"/>
    <x v="20"/>
    <s v="si"/>
  </r>
  <r>
    <x v="32"/>
    <s v="male"/>
    <s v="yes"/>
    <n v="80"/>
    <n v="0"/>
    <x v="0"/>
    <n v="97.5"/>
    <n v="0"/>
    <x v="0"/>
    <s v="62.5"/>
    <x v="20"/>
    <n v="262"/>
    <n v="262"/>
    <n v="1"/>
    <x v="20"/>
    <s v="si"/>
  </r>
  <r>
    <x v="13"/>
    <s v="female"/>
    <s v="yes"/>
    <n v="64"/>
    <n v="0"/>
    <x v="0"/>
    <s v="93"/>
    <n v="0"/>
    <x v="0"/>
    <s v="62.5"/>
    <x v="20"/>
    <n v="221"/>
    <n v="221"/>
    <n v="1"/>
    <x v="20"/>
    <s v="si"/>
  </r>
  <r>
    <x v="12"/>
    <s v="female"/>
    <s v="yes"/>
    <n v="68"/>
    <n v="0"/>
    <x v="0"/>
    <s v="97"/>
    <n v="0"/>
    <x v="0"/>
    <s v="65"/>
    <x v="20"/>
    <n v="188"/>
    <n v="188"/>
    <n v="0"/>
    <x v="20"/>
    <s v="no"/>
  </r>
  <r>
    <x v="9"/>
    <s v="male"/>
    <s v="yes"/>
    <n v="65"/>
    <n v="0"/>
    <x v="0"/>
    <s v="110"/>
    <n v="0"/>
    <x v="0"/>
    <s v="65"/>
    <x v="20"/>
    <n v="258"/>
    <n v="258"/>
    <n v="1"/>
    <x v="20"/>
    <s v="si"/>
  </r>
  <r>
    <x v="22"/>
    <s v="male"/>
    <s v="yes"/>
    <n v="68"/>
    <n v="0"/>
    <x v="0"/>
    <s v="98"/>
    <n v="0"/>
    <x v="0"/>
    <s v="65"/>
    <x v="20"/>
    <n v="215"/>
    <n v="215"/>
    <n v="1"/>
    <x v="20"/>
    <s v="si"/>
  </r>
  <r>
    <x v="3"/>
    <s v="female"/>
    <s v="yes"/>
    <n v="69"/>
    <n v="0"/>
    <x v="0"/>
    <s v="105"/>
    <n v="0"/>
    <x v="0"/>
    <s v="65"/>
    <x v="20"/>
    <n v="209"/>
    <n v="209"/>
    <n v="1"/>
    <x v="20"/>
    <s v="si"/>
  </r>
  <r>
    <x v="9"/>
    <s v="female"/>
    <s v="yes"/>
    <n v="80"/>
    <n v="0"/>
    <x v="0"/>
    <n v="102.5"/>
    <n v="0"/>
    <x v="0"/>
    <s v="65"/>
    <x v="20"/>
    <n v="206"/>
    <n v="206"/>
    <n v="1"/>
    <x v="20"/>
    <s v="si"/>
  </r>
  <r>
    <x v="12"/>
    <s v="female"/>
    <s v="yes"/>
    <n v="83"/>
    <n v="0"/>
    <x v="0"/>
    <s v="119"/>
    <n v="0"/>
    <x v="0"/>
    <s v="65"/>
    <x v="20"/>
    <n v="267"/>
    <n v="267"/>
    <n v="1"/>
    <x v="20"/>
    <s v="si"/>
  </r>
  <r>
    <x v="32"/>
    <s v="male"/>
    <s v="yes"/>
    <n v="69"/>
    <n v="0"/>
    <x v="0"/>
    <s v="110"/>
    <n v="0"/>
    <x v="0"/>
    <s v="65"/>
    <x v="20"/>
    <n v="265"/>
    <n v="265"/>
    <n v="1"/>
    <x v="20"/>
    <s v="si"/>
  </r>
  <r>
    <x v="5"/>
    <s v="female"/>
    <s v="yes"/>
    <n v="68"/>
    <n v="0"/>
    <x v="0"/>
    <s v="106"/>
    <n v="0"/>
    <x v="0"/>
    <s v="65"/>
    <x v="20"/>
    <n v="291"/>
    <n v="291"/>
    <n v="1"/>
    <x v="20"/>
    <s v="si"/>
  </r>
  <r>
    <x v="5"/>
    <s v="female"/>
    <s v="yes"/>
    <n v="75"/>
    <n v="0"/>
    <x v="0"/>
    <n v="104.5"/>
    <n v="0"/>
    <x v="0"/>
    <s v="65"/>
    <x v="20"/>
    <n v="163"/>
    <n v="163"/>
    <n v="0"/>
    <x v="20"/>
    <s v="no"/>
  </r>
  <r>
    <x v="7"/>
    <s v="male"/>
    <s v="yes"/>
    <n v="76"/>
    <n v="0"/>
    <x v="0"/>
    <s v="123"/>
    <n v="0"/>
    <x v="0"/>
    <s v="69"/>
    <x v="20"/>
    <n v="197"/>
    <n v="197"/>
    <n v="0"/>
    <x v="20"/>
    <s v="no"/>
  </r>
  <r>
    <x v="15"/>
    <s v="male"/>
    <s v="yes"/>
    <n v="72"/>
    <n v="0"/>
    <x v="0"/>
    <s v="123"/>
    <n v="0"/>
    <x v="0"/>
    <s v="69"/>
    <x v="20"/>
    <n v="180"/>
    <n v="180"/>
    <n v="0"/>
    <x v="20"/>
    <s v="no"/>
  </r>
  <r>
    <x v="32"/>
    <s v="female"/>
    <s v="yes"/>
    <n v="80"/>
    <n v="0"/>
    <x v="0"/>
    <s v="112"/>
    <n v="0"/>
    <x v="0"/>
    <s v="69"/>
    <x v="20"/>
    <n v="221"/>
    <n v="221"/>
    <n v="1"/>
    <x v="20"/>
    <s v="si"/>
  </r>
  <r>
    <x v="30"/>
    <s v="male"/>
    <s v="yes"/>
    <n v="68"/>
    <n v="0"/>
    <x v="0"/>
    <n v="93.5"/>
    <n v="0"/>
    <x v="0"/>
    <s v="69"/>
    <x v="20"/>
    <n v="190"/>
    <n v="190"/>
    <n v="0"/>
    <x v="20"/>
    <s v="no"/>
  </r>
  <r>
    <x v="32"/>
    <s v="female"/>
    <s v="yes"/>
    <n v="75"/>
    <n v="0"/>
    <x v="0"/>
    <s v="116"/>
    <n v="0"/>
    <x v="0"/>
    <s v="69"/>
    <x v="20"/>
    <n v="242"/>
    <n v="242"/>
    <n v="1"/>
    <x v="20"/>
    <s v="si"/>
  </r>
  <r>
    <x v="27"/>
    <s v="male"/>
    <s v="yes"/>
    <n v="80"/>
    <n v="0"/>
    <x v="0"/>
    <s v="128"/>
    <n v="0"/>
    <x v="0"/>
    <s v="69"/>
    <x v="20"/>
    <n v="246"/>
    <n v="246"/>
    <n v="1"/>
    <x v="20"/>
    <s v="si"/>
  </r>
  <r>
    <x v="18"/>
    <s v="female"/>
    <s v="yes"/>
    <n v="75"/>
    <n v="0"/>
    <x v="0"/>
    <n v="121.5"/>
    <n v="0"/>
    <x v="0"/>
    <s v="69"/>
    <x v="20"/>
    <n v="173"/>
    <n v="173"/>
    <n v="0"/>
    <x v="20"/>
    <s v="no"/>
  </r>
  <r>
    <x v="5"/>
    <s v="male"/>
    <s v="yes"/>
    <n v="59"/>
    <n v="0"/>
    <x v="0"/>
    <s v="104"/>
    <n v="0"/>
    <x v="0"/>
    <s v="69"/>
    <x v="20"/>
    <n v="202"/>
    <n v="202"/>
    <n v="1"/>
    <x v="20"/>
    <s v="si"/>
  </r>
  <r>
    <x v="7"/>
    <s v="male"/>
    <s v="yes"/>
    <n v="85"/>
    <n v="0"/>
    <x v="0"/>
    <s v="101"/>
    <n v="0"/>
    <x v="0"/>
    <s v="69"/>
    <x v="20"/>
    <n v="206"/>
    <n v="206"/>
    <n v="1"/>
    <x v="20"/>
    <s v="si"/>
  </r>
  <r>
    <x v="11"/>
    <s v="male"/>
    <s v="yes"/>
    <n v="68"/>
    <n v="0"/>
    <x v="0"/>
    <s v="102"/>
    <n v="0"/>
    <x v="0"/>
    <s v="69"/>
    <x v="20"/>
    <n v="187"/>
    <n v="187"/>
    <n v="0"/>
    <x v="20"/>
    <s v="no"/>
  </r>
  <r>
    <x v="1"/>
    <s v="female"/>
    <s v="yes"/>
    <n v="99"/>
    <n v="0"/>
    <x v="0"/>
    <s v="116"/>
    <n v="0"/>
    <x v="0"/>
    <s v="69"/>
    <x v="20"/>
    <n v="280"/>
    <n v="280"/>
    <n v="1"/>
    <x v="20"/>
    <s v="si"/>
  </r>
  <r>
    <x v="27"/>
    <s v="male"/>
    <s v="yes"/>
    <n v="68"/>
    <n v="0"/>
    <x v="0"/>
    <s v="115"/>
    <n v="0"/>
    <x v="0"/>
    <s v="69"/>
    <x v="20"/>
    <n v="215"/>
    <n v="215"/>
    <n v="1"/>
    <x v="20"/>
    <s v="si"/>
  </r>
  <r>
    <x v="5"/>
    <s v="female"/>
    <s v="yes"/>
    <n v="67"/>
    <n v="0"/>
    <x v="0"/>
    <s v="119"/>
    <n v="0"/>
    <x v="0"/>
    <s v="69"/>
    <x v="20"/>
    <n v="208"/>
    <n v="208"/>
    <n v="1"/>
    <x v="20"/>
    <s v="si"/>
  </r>
  <r>
    <x v="11"/>
    <s v="male"/>
    <s v="yes"/>
    <n v="79"/>
    <n v="0"/>
    <x v="0"/>
    <n v="102.5"/>
    <n v="0"/>
    <x v="0"/>
    <s v="69"/>
    <x v="20"/>
    <n v="194"/>
    <n v="194"/>
    <n v="0"/>
    <x v="20"/>
    <s v="no"/>
  </r>
  <r>
    <x v="12"/>
    <s v="male"/>
    <s v="yes"/>
    <n v="120"/>
    <n v="1"/>
    <x v="1"/>
    <n v="132.5"/>
    <n v="0"/>
    <x v="0"/>
    <s v="69"/>
    <x v="20"/>
    <n v="273"/>
    <n v="273"/>
    <n v="1"/>
    <x v="20"/>
    <s v="si"/>
  </r>
  <r>
    <x v="13"/>
    <s v="female"/>
    <s v="yes"/>
    <n v="80"/>
    <n v="0"/>
    <x v="0"/>
    <n v="109.5"/>
    <n v="0"/>
    <x v="0"/>
    <s v="69"/>
    <x v="20"/>
    <n v="214"/>
    <n v="214"/>
    <n v="1"/>
    <x v="20"/>
    <s v="si"/>
  </r>
  <r>
    <x v="15"/>
    <s v="male"/>
    <s v="yes"/>
    <n v="65"/>
    <n v="0"/>
    <x v="0"/>
    <s v="107"/>
    <n v="0"/>
    <x v="0"/>
    <s v="73"/>
    <x v="20"/>
    <n v="223"/>
    <n v="223"/>
    <n v="1"/>
    <x v="20"/>
    <s v="si"/>
  </r>
  <r>
    <x v="19"/>
    <s v="female"/>
    <s v="yes"/>
    <n v="72"/>
    <n v="0"/>
    <x v="0"/>
    <n v="121.5"/>
    <n v="0"/>
    <x v="0"/>
    <s v="73"/>
    <x v="20"/>
    <n v="159"/>
    <n v="159"/>
    <n v="0"/>
    <x v="20"/>
    <s v="no"/>
  </r>
  <r>
    <x v="31"/>
    <s v="female"/>
    <s v="yes"/>
    <n v="90"/>
    <n v="0"/>
    <x v="0"/>
    <s v="140"/>
    <n v="1"/>
    <x v="1"/>
    <s v="73"/>
    <x v="20"/>
    <n v="245"/>
    <n v="245"/>
    <n v="1"/>
    <x v="20"/>
    <s v="si"/>
  </r>
  <r>
    <x v="13"/>
    <s v="male"/>
    <s v="yes"/>
    <n v="76"/>
    <n v="0"/>
    <x v="0"/>
    <s v="129"/>
    <n v="0"/>
    <x v="0"/>
    <s v="73"/>
    <x v="20"/>
    <n v="193"/>
    <n v="193"/>
    <n v="0"/>
    <x v="20"/>
    <s v="no"/>
  </r>
  <r>
    <x v="11"/>
    <s v="male"/>
    <s v="yes"/>
    <n v="69"/>
    <n v="0"/>
    <x v="0"/>
    <n v="118.5"/>
    <n v="0"/>
    <x v="0"/>
    <s v="73"/>
    <x v="20"/>
    <n v="253"/>
    <n v="253"/>
    <n v="1"/>
    <x v="20"/>
    <s v="si"/>
  </r>
  <r>
    <x v="23"/>
    <s v="female"/>
    <s v="yes"/>
    <n v="80"/>
    <n v="0"/>
    <x v="0"/>
    <s v="149"/>
    <n v="1"/>
    <x v="1"/>
    <s v="73"/>
    <x v="20"/>
    <n v="352"/>
    <n v="352"/>
    <n v="1"/>
    <x v="20"/>
    <s v="si"/>
  </r>
  <r>
    <x v="5"/>
    <s v="female"/>
    <s v="yes"/>
    <n v="90"/>
    <n v="0"/>
    <x v="0"/>
    <s v="109"/>
    <n v="0"/>
    <x v="0"/>
    <s v="73"/>
    <x v="20"/>
    <n v="292"/>
    <n v="292"/>
    <n v="1"/>
    <x v="20"/>
    <s v="si"/>
  </r>
  <r>
    <x v="12"/>
    <s v="male"/>
    <s v="yes"/>
    <n v="78"/>
    <n v="0"/>
    <x v="0"/>
    <s v="103"/>
    <n v="0"/>
    <x v="0"/>
    <s v="73"/>
    <x v="20"/>
    <n v="210"/>
    <n v="210"/>
    <n v="1"/>
    <x v="20"/>
    <s v="si"/>
  </r>
  <r>
    <x v="9"/>
    <s v="male"/>
    <s v="yes"/>
    <n v="73"/>
    <n v="0"/>
    <x v="0"/>
    <s v="107"/>
    <n v="0"/>
    <x v="0"/>
    <s v="73"/>
    <x v="20"/>
    <n v="217"/>
    <n v="217"/>
    <n v="1"/>
    <x v="20"/>
    <s v="si"/>
  </r>
  <r>
    <x v="13"/>
    <s v="male"/>
    <s v="yes"/>
    <n v="70"/>
    <n v="0"/>
    <x v="0"/>
    <s v="101"/>
    <n v="0"/>
    <x v="0"/>
    <s v="73"/>
    <x v="20"/>
    <n v="266"/>
    <n v="266"/>
    <n v="1"/>
    <x v="20"/>
    <s v="si"/>
  </r>
  <r>
    <x v="3"/>
    <s v="male"/>
    <s v="yes"/>
    <n v="60"/>
    <n v="0"/>
    <x v="0"/>
    <s v="110"/>
    <n v="0"/>
    <x v="0"/>
    <s v="73"/>
    <x v="20"/>
    <n v="204"/>
    <n v="204"/>
    <n v="1"/>
    <x v="20"/>
    <s v="si"/>
  </r>
  <r>
    <x v="2"/>
    <s v="female"/>
    <s v="yes"/>
    <n v="67"/>
    <n v="0"/>
    <x v="0"/>
    <n v="119.5"/>
    <n v="0"/>
    <x v="0"/>
    <s v="73"/>
    <x v="20"/>
    <n v="215"/>
    <n v="215"/>
    <n v="1"/>
    <x v="20"/>
    <s v="si"/>
  </r>
  <r>
    <x v="29"/>
    <s v="male"/>
    <s v="yes"/>
    <n v="60"/>
    <n v="0"/>
    <x v="0"/>
    <s v="108"/>
    <n v="0"/>
    <x v="0"/>
    <s v="73"/>
    <x v="20"/>
    <n v="300"/>
    <n v="300"/>
    <n v="1"/>
    <x v="20"/>
    <s v="si"/>
  </r>
  <r>
    <x v="13"/>
    <s v="male"/>
    <s v="yes"/>
    <n v="67"/>
    <n v="0"/>
    <x v="0"/>
    <s v="105"/>
    <n v="0"/>
    <x v="0"/>
    <s v="73"/>
    <x v="20"/>
    <n v="297"/>
    <n v="297"/>
    <n v="1"/>
    <x v="20"/>
    <s v="si"/>
  </r>
  <r>
    <x v="34"/>
    <s v="male"/>
    <s v="yes"/>
    <n v="80"/>
    <n v="0"/>
    <x v="0"/>
    <s v="120"/>
    <n v="0"/>
    <x v="0"/>
    <s v="73"/>
    <x v="20"/>
    <n v="234"/>
    <n v="234"/>
    <n v="1"/>
    <x v="20"/>
    <s v="si"/>
  </r>
  <r>
    <x v="15"/>
    <s v="female"/>
    <s v="yes"/>
    <n v="70"/>
    <n v="0"/>
    <x v="0"/>
    <s v="112"/>
    <n v="0"/>
    <x v="0"/>
    <s v="73"/>
    <x v="20"/>
    <n v="175"/>
    <n v="175"/>
    <n v="0"/>
    <x v="20"/>
    <s v="no"/>
  </r>
  <r>
    <x v="4"/>
    <s v="male"/>
    <s v="yes"/>
    <n v="65"/>
    <n v="0"/>
    <x v="0"/>
    <s v="123"/>
    <n v="0"/>
    <x v="0"/>
    <s v="73"/>
    <x v="20"/>
    <n v="260"/>
    <n v="260"/>
    <n v="1"/>
    <x v="20"/>
    <s v="si"/>
  </r>
  <r>
    <x v="25"/>
    <s v="male"/>
    <s v="yes"/>
    <n v="70"/>
    <n v="0"/>
    <x v="0"/>
    <s v="106"/>
    <n v="0"/>
    <x v="0"/>
    <s v="73"/>
    <x v="20"/>
    <n v="227"/>
    <n v="227"/>
    <n v="1"/>
    <x v="20"/>
    <s v="si"/>
  </r>
  <r>
    <x v="3"/>
    <s v="male"/>
    <s v="yes"/>
    <n v="60"/>
    <n v="0"/>
    <x v="0"/>
    <s v="119"/>
    <n v="0"/>
    <x v="0"/>
    <s v="73"/>
    <x v="20"/>
    <n v="143"/>
    <n v="143"/>
    <n v="0"/>
    <x v="20"/>
    <s v="no"/>
  </r>
  <r>
    <x v="11"/>
    <s v="male"/>
    <s v="yes"/>
    <n v="75"/>
    <n v="0"/>
    <x v="0"/>
    <s v="118"/>
    <n v="0"/>
    <x v="0"/>
    <s v="73"/>
    <x v="20"/>
    <n v="245"/>
    <n v="245"/>
    <n v="1"/>
    <x v="20"/>
    <s v="si"/>
  </r>
  <r>
    <x v="12"/>
    <s v="male"/>
    <s v="yes"/>
    <n v="60"/>
    <n v="0"/>
    <x v="0"/>
    <s v="110"/>
    <n v="0"/>
    <x v="0"/>
    <s v="73"/>
    <x v="20"/>
    <n v="214"/>
    <n v="214"/>
    <n v="1"/>
    <x v="20"/>
    <s v="si"/>
  </r>
  <r>
    <x v="11"/>
    <s v="male"/>
    <s v="yes"/>
    <n v="73"/>
    <n v="0"/>
    <x v="0"/>
    <s v="109"/>
    <n v="0"/>
    <x v="0"/>
    <s v="77"/>
    <x v="20"/>
    <n v="210"/>
    <n v="210"/>
    <n v="1"/>
    <x v="20"/>
    <s v="si"/>
  </r>
  <r>
    <x v="4"/>
    <s v="female"/>
    <s v="yes"/>
    <n v="70"/>
    <n v="0"/>
    <x v="0"/>
    <s v="108"/>
    <n v="0"/>
    <x v="0"/>
    <s v="77"/>
    <x v="20"/>
    <n v="200"/>
    <n v="200"/>
    <n v="1"/>
    <x v="20"/>
    <s v="si"/>
  </r>
  <r>
    <x v="3"/>
    <s v="male"/>
    <s v="yes"/>
    <n v="73"/>
    <n v="0"/>
    <x v="0"/>
    <s v="112"/>
    <n v="0"/>
    <x v="0"/>
    <s v="77"/>
    <x v="20"/>
    <n v="270"/>
    <n v="270"/>
    <n v="1"/>
    <x v="20"/>
    <s v="si"/>
  </r>
  <r>
    <x v="20"/>
    <s v="male"/>
    <s v="yes"/>
    <n v="72"/>
    <n v="0"/>
    <x v="0"/>
    <s v="116"/>
    <n v="0"/>
    <x v="0"/>
    <s v="77"/>
    <x v="20"/>
    <n v="214"/>
    <n v="214"/>
    <n v="1"/>
    <x v="20"/>
    <s v="si"/>
  </r>
  <r>
    <x v="10"/>
    <s v="male"/>
    <s v="yes"/>
    <n v="60"/>
    <n v="0"/>
    <x v="0"/>
    <s v="128"/>
    <n v="0"/>
    <x v="0"/>
    <s v="77"/>
    <x v="20"/>
    <n v="314"/>
    <n v="314"/>
    <n v="1"/>
    <x v="20"/>
    <s v="si"/>
  </r>
  <r>
    <x v="34"/>
    <s v="female"/>
    <s v="yes"/>
    <n v="90"/>
    <n v="0"/>
    <x v="0"/>
    <n v="122.5"/>
    <n v="0"/>
    <x v="0"/>
    <s v="77"/>
    <x v="20"/>
    <n v="241"/>
    <n v="241"/>
    <n v="1"/>
    <x v="20"/>
    <s v="si"/>
  </r>
  <r>
    <x v="2"/>
    <s v="female"/>
    <s v="yes"/>
    <n v="96"/>
    <n v="0"/>
    <x v="0"/>
    <s v="146"/>
    <n v="1"/>
    <x v="1"/>
    <s v="77"/>
    <x v="20"/>
    <n v="225"/>
    <n v="225"/>
    <n v="1"/>
    <x v="20"/>
    <s v="si"/>
  </r>
  <r>
    <x v="19"/>
    <s v="male"/>
    <s v="yes"/>
    <n v="75"/>
    <n v="0"/>
    <x v="0"/>
    <s v="126"/>
    <n v="0"/>
    <x v="0"/>
    <s v="77"/>
    <x v="20"/>
    <n v="252"/>
    <n v="252"/>
    <n v="1"/>
    <x v="20"/>
    <s v="si"/>
  </r>
  <r>
    <x v="18"/>
    <s v="female"/>
    <s v="yes"/>
    <n v="75"/>
    <n v="0"/>
    <x v="0"/>
    <s v="116"/>
    <n v="0"/>
    <x v="0"/>
    <s v="77"/>
    <x v="20"/>
    <n v="302"/>
    <n v="302"/>
    <n v="1"/>
    <x v="20"/>
    <s v="si"/>
  </r>
  <r>
    <x v="18"/>
    <s v="male"/>
    <s v="yes"/>
    <n v="70"/>
    <n v="0"/>
    <x v="0"/>
    <s v="118"/>
    <n v="0"/>
    <x v="0"/>
    <s v="81"/>
    <x v="20"/>
    <n v="197"/>
    <n v="197"/>
    <n v="0"/>
    <x v="20"/>
    <s v="no"/>
  </r>
  <r>
    <x v="18"/>
    <s v="male"/>
    <s v="yes"/>
    <n v="62"/>
    <n v="0"/>
    <x v="0"/>
    <s v="114"/>
    <n v="0"/>
    <x v="0"/>
    <s v="81"/>
    <x v="20"/>
    <n v="277"/>
    <n v="277"/>
    <n v="1"/>
    <x v="20"/>
    <s v="si"/>
  </r>
  <r>
    <x v="2"/>
    <s v="female"/>
    <s v="yes"/>
    <n v="58"/>
    <n v="0"/>
    <x v="0"/>
    <s v="134"/>
    <n v="0"/>
    <x v="0"/>
    <s v="81"/>
    <x v="20"/>
    <n v="281"/>
    <n v="281"/>
    <n v="1"/>
    <x v="20"/>
    <s v="si"/>
  </r>
  <r>
    <x v="30"/>
    <s v="male"/>
    <s v="yes"/>
    <n v="80"/>
    <n v="0"/>
    <x v="0"/>
    <s v="164"/>
    <n v="1"/>
    <x v="1"/>
    <s v="81"/>
    <x v="20"/>
    <n v="280"/>
    <n v="280"/>
    <n v="1"/>
    <x v="20"/>
    <s v="si"/>
  </r>
  <r>
    <x v="9"/>
    <s v="female"/>
    <s v="yes"/>
    <n v="80"/>
    <n v="0"/>
    <x v="0"/>
    <s v="137"/>
    <n v="0"/>
    <x v="0"/>
    <s v="81"/>
    <x v="20"/>
    <n v="190"/>
    <n v="190"/>
    <n v="0"/>
    <x v="20"/>
    <s v="no"/>
  </r>
  <r>
    <x v="4"/>
    <s v="male"/>
    <s v="yes"/>
    <n v="73"/>
    <n v="0"/>
    <x v="0"/>
    <s v="124"/>
    <n v="0"/>
    <x v="0"/>
    <s v="81"/>
    <x v="20"/>
    <n v="265"/>
    <n v="265"/>
    <n v="1"/>
    <x v="20"/>
    <s v="si"/>
  </r>
  <r>
    <x v="11"/>
    <s v="female"/>
    <s v="yes"/>
    <n v="85"/>
    <n v="0"/>
    <x v="0"/>
    <s v="143"/>
    <n v="1"/>
    <x v="1"/>
    <s v="81"/>
    <x v="20"/>
    <n v="252"/>
    <n v="252"/>
    <n v="1"/>
    <x v="20"/>
    <s v="si"/>
  </r>
  <r>
    <x v="5"/>
    <s v="male"/>
    <s v="yes"/>
    <n v="63"/>
    <n v="0"/>
    <x v="0"/>
    <s v="129"/>
    <n v="0"/>
    <x v="0"/>
    <s v="81"/>
    <x v="20"/>
    <n v="179"/>
    <n v="179"/>
    <n v="0"/>
    <x v="20"/>
    <s v="no"/>
  </r>
  <r>
    <x v="3"/>
    <s v="female"/>
    <s v="yes"/>
    <n v="75"/>
    <n v="0"/>
    <x v="0"/>
    <s v="111"/>
    <n v="0"/>
    <x v="0"/>
    <s v="81"/>
    <x v="20"/>
    <n v="171"/>
    <n v="171"/>
    <n v="0"/>
    <x v="20"/>
    <s v="no"/>
  </r>
  <r>
    <x v="20"/>
    <s v="male"/>
    <s v="yes"/>
    <n v="72"/>
    <n v="0"/>
    <x v="0"/>
    <s v="115"/>
    <n v="0"/>
    <x v="0"/>
    <s v="81"/>
    <x v="20"/>
    <n v="259"/>
    <n v="259"/>
    <n v="1"/>
    <x v="20"/>
    <s v="si"/>
  </r>
  <r>
    <x v="11"/>
    <s v="male"/>
    <s v="yes"/>
    <n v="100"/>
    <n v="1"/>
    <x v="1"/>
    <s v="116"/>
    <n v="0"/>
    <x v="0"/>
    <s v="81"/>
    <x v="20"/>
    <n v="285"/>
    <n v="285"/>
    <n v="1"/>
    <x v="20"/>
    <s v="si"/>
  </r>
  <r>
    <x v="1"/>
    <s v="male"/>
    <s v="yes"/>
    <n v="75"/>
    <n v="0"/>
    <x v="0"/>
    <n v="118.5"/>
    <n v="0"/>
    <x v="0"/>
    <s v="81"/>
    <x v="20"/>
    <n v="264"/>
    <n v="264"/>
    <n v="1"/>
    <x v="20"/>
    <s v="si"/>
  </r>
  <r>
    <x v="5"/>
    <s v="male"/>
    <s v="yes"/>
    <n v="70"/>
    <n v="0"/>
    <x v="0"/>
    <s v="113"/>
    <n v="0"/>
    <x v="0"/>
    <s v="81"/>
    <x v="20"/>
    <n v="195"/>
    <n v="195"/>
    <n v="0"/>
    <x v="20"/>
    <s v="no"/>
  </r>
  <r>
    <x v="34"/>
    <s v="male"/>
    <s v="yes"/>
    <n v="80"/>
    <n v="0"/>
    <x v="0"/>
    <s v="119"/>
    <n v="0"/>
    <x v="0"/>
    <s v="81"/>
    <x v="20"/>
    <n v="281"/>
    <n v="281"/>
    <n v="1"/>
    <x v="20"/>
    <s v="si"/>
  </r>
  <r>
    <x v="11"/>
    <s v="female"/>
    <s v="yes"/>
    <n v="75"/>
    <n v="0"/>
    <x v="0"/>
    <s v="129"/>
    <n v="0"/>
    <x v="0"/>
    <s v="81"/>
    <x v="20"/>
    <n v="259"/>
    <n v="259"/>
    <n v="1"/>
    <x v="20"/>
    <s v="si"/>
  </r>
  <r>
    <x v="34"/>
    <s v="female"/>
    <s v="yes"/>
    <n v="65"/>
    <n v="0"/>
    <x v="0"/>
    <n v="116.5"/>
    <n v="0"/>
    <x v="0"/>
    <s v="81"/>
    <x v="20"/>
    <n v="221"/>
    <n v="221"/>
    <n v="1"/>
    <x v="20"/>
    <s v="si"/>
  </r>
  <r>
    <x v="32"/>
    <s v="male"/>
    <s v="yes"/>
    <n v="80"/>
    <n v="0"/>
    <x v="0"/>
    <s v="108"/>
    <n v="0"/>
    <x v="0"/>
    <s v="81"/>
    <x v="20"/>
    <n v="259"/>
    <n v="259"/>
    <n v="1"/>
    <x v="20"/>
    <s v="si"/>
  </r>
  <r>
    <x v="23"/>
    <s v="female"/>
    <s v="yes"/>
    <n v="74"/>
    <n v="0"/>
    <x v="0"/>
    <s v="139"/>
    <n v="0"/>
    <x v="0"/>
    <s v="81"/>
    <x v="20"/>
    <n v="260"/>
    <n v="260"/>
    <n v="1"/>
    <x v="20"/>
    <s v="si"/>
  </r>
  <r>
    <x v="13"/>
    <s v="male"/>
    <s v="yes"/>
    <n v="86"/>
    <n v="0"/>
    <x v="0"/>
    <s v="131"/>
    <n v="0"/>
    <x v="0"/>
    <s v="81"/>
    <x v="20"/>
    <n v="186"/>
    <n v="186"/>
    <n v="0"/>
    <x v="20"/>
    <s v="no"/>
  </r>
  <r>
    <x v="31"/>
    <s v="female"/>
    <s v="yes"/>
    <n v="80"/>
    <n v="0"/>
    <x v="0"/>
    <s v="141"/>
    <n v="1"/>
    <x v="1"/>
    <s v="81"/>
    <x v="20"/>
    <n v="286"/>
    <n v="286"/>
    <n v="1"/>
    <x v="20"/>
    <s v="si"/>
  </r>
  <r>
    <x v="12"/>
    <s v="male"/>
    <s v="yes"/>
    <n v="90"/>
    <n v="0"/>
    <x v="0"/>
    <s v="131"/>
    <n v="0"/>
    <x v="0"/>
    <s v="81"/>
    <x v="20"/>
    <n v="288"/>
    <n v="288"/>
    <n v="1"/>
    <x v="20"/>
    <s v="si"/>
  </r>
  <r>
    <x v="5"/>
    <s v="male"/>
    <s v="yes"/>
    <n v="108"/>
    <n v="1"/>
    <x v="1"/>
    <n v="127.5"/>
    <n v="0"/>
    <x v="0"/>
    <s v="81"/>
    <x v="20"/>
    <n v="184"/>
    <n v="184"/>
    <n v="0"/>
    <x v="20"/>
    <s v="no"/>
  </r>
  <r>
    <x v="6"/>
    <s v="male"/>
    <s v="yes"/>
    <n v="85"/>
    <n v="0"/>
    <x v="0"/>
    <s v="113"/>
    <n v="0"/>
    <x v="0"/>
    <s v="81"/>
    <x v="20"/>
    <n v="184"/>
    <n v="184"/>
    <n v="0"/>
    <x v="20"/>
    <s v="no"/>
  </r>
  <r>
    <x v="30"/>
    <s v="male"/>
    <s v="yes"/>
    <n v="88"/>
    <n v="0"/>
    <x v="0"/>
    <s v="155"/>
    <n v="1"/>
    <x v="1"/>
    <s v="85"/>
    <x v="20"/>
    <n v="265"/>
    <n v="265"/>
    <n v="1"/>
    <x v="20"/>
    <s v="si"/>
  </r>
  <r>
    <x v="6"/>
    <s v="male"/>
    <s v="yes"/>
    <n v="91"/>
    <n v="0"/>
    <x v="0"/>
    <s v="130"/>
    <n v="0"/>
    <x v="0"/>
    <s v="85"/>
    <x v="20"/>
    <n v="292"/>
    <n v="292"/>
    <n v="1"/>
    <x v="20"/>
    <s v="si"/>
  </r>
  <r>
    <x v="5"/>
    <s v="female"/>
    <s v="yes"/>
    <n v="85"/>
    <n v="0"/>
    <x v="0"/>
    <n v="127.5"/>
    <n v="0"/>
    <x v="0"/>
    <s v="85"/>
    <x v="20"/>
    <n v="276"/>
    <n v="276"/>
    <n v="1"/>
    <x v="20"/>
    <s v="si"/>
  </r>
  <r>
    <x v="9"/>
    <s v="female"/>
    <s v="yes"/>
    <n v="80"/>
    <n v="0"/>
    <x v="0"/>
    <s v="126"/>
    <n v="0"/>
    <x v="0"/>
    <s v="85"/>
    <x v="20"/>
    <n v="233"/>
    <n v="233"/>
    <n v="1"/>
    <x v="20"/>
    <s v="si"/>
  </r>
  <r>
    <x v="34"/>
    <s v="female"/>
    <s v="yes"/>
    <n v="75"/>
    <n v="0"/>
    <x v="0"/>
    <s v="128"/>
    <n v="0"/>
    <x v="0"/>
    <s v="85"/>
    <x v="20"/>
    <n v="215"/>
    <n v="215"/>
    <n v="1"/>
    <x v="20"/>
    <s v="si"/>
  </r>
  <r>
    <x v="13"/>
    <s v="male"/>
    <s v="yes"/>
    <n v="66"/>
    <n v="0"/>
    <x v="0"/>
    <s v="137"/>
    <n v="0"/>
    <x v="0"/>
    <s v="85"/>
    <x v="20"/>
    <n v="229"/>
    <n v="229"/>
    <n v="1"/>
    <x v="20"/>
    <s v="si"/>
  </r>
  <r>
    <x v="9"/>
    <s v="female"/>
    <s v="yes"/>
    <n v="68"/>
    <n v="0"/>
    <x v="0"/>
    <n v="131.5"/>
    <n v="0"/>
    <x v="0"/>
    <s v="85"/>
    <x v="20"/>
    <n v="323"/>
    <n v="323"/>
    <n v="1"/>
    <x v="20"/>
    <s v="si"/>
  </r>
  <r>
    <x v="0"/>
    <s v="male"/>
    <s v="yes"/>
    <n v="62"/>
    <n v="0"/>
    <x v="0"/>
    <s v="120"/>
    <n v="0"/>
    <x v="0"/>
    <s v="85"/>
    <x v="20"/>
    <n v="215"/>
    <n v="215"/>
    <n v="1"/>
    <x v="20"/>
    <s v="si"/>
  </r>
  <r>
    <x v="5"/>
    <s v="male"/>
    <s v="yes"/>
    <n v="72"/>
    <n v="0"/>
    <x v="0"/>
    <n v="132.5"/>
    <n v="0"/>
    <x v="0"/>
    <s v="85"/>
    <x v="20"/>
    <n v="226"/>
    <n v="226"/>
    <n v="1"/>
    <x v="20"/>
    <s v="si"/>
  </r>
  <r>
    <x v="4"/>
    <s v="male"/>
    <s v="yes"/>
    <n v="85"/>
    <n v="0"/>
    <x v="0"/>
    <s v="128"/>
    <n v="0"/>
    <x v="0"/>
    <s v="85"/>
    <x v="20"/>
    <n v="198"/>
    <n v="198"/>
    <n v="0"/>
    <x v="20"/>
    <s v="no"/>
  </r>
  <r>
    <x v="5"/>
    <s v="male"/>
    <s v="yes"/>
    <n v="70"/>
    <n v="0"/>
    <x v="0"/>
    <s v="124"/>
    <n v="0"/>
    <x v="0"/>
    <s v="85"/>
    <x v="20"/>
    <n v="309"/>
    <n v="309"/>
    <n v="1"/>
    <x v="20"/>
    <s v="si"/>
  </r>
  <r>
    <x v="9"/>
    <s v="female"/>
    <s v="yes"/>
    <n v="75"/>
    <n v="0"/>
    <x v="0"/>
    <n v="112.5"/>
    <n v="0"/>
    <x v="0"/>
    <s v="85"/>
    <x v="20"/>
    <n v="180"/>
    <n v="180"/>
    <n v="0"/>
    <x v="20"/>
    <s v="no"/>
  </r>
  <r>
    <x v="13"/>
    <s v="male"/>
    <s v="yes"/>
    <n v="73"/>
    <n v="0"/>
    <x v="0"/>
    <n v="112.5"/>
    <n v="0"/>
    <x v="0"/>
    <s v="85"/>
    <x v="20"/>
    <n v="275"/>
    <n v="275"/>
    <n v="1"/>
    <x v="20"/>
    <s v="si"/>
  </r>
  <r>
    <x v="18"/>
    <s v="female"/>
    <s v="yes"/>
    <n v="85"/>
    <n v="0"/>
    <x v="0"/>
    <s v="114"/>
    <n v="0"/>
    <x v="0"/>
    <s v="85"/>
    <x v="20"/>
    <n v="295"/>
    <n v="295"/>
    <n v="1"/>
    <x v="20"/>
    <s v="si"/>
  </r>
  <r>
    <x v="3"/>
    <s v="male"/>
    <s v="yes"/>
    <n v="68"/>
    <n v="0"/>
    <x v="0"/>
    <s v="118"/>
    <n v="0"/>
    <x v="0"/>
    <s v="85"/>
    <x v="20"/>
    <n v="241"/>
    <n v="241"/>
    <n v="1"/>
    <x v="20"/>
    <s v="si"/>
  </r>
  <r>
    <x v="1"/>
    <s v="female"/>
    <s v="yes"/>
    <n v="66"/>
    <n v="0"/>
    <x v="0"/>
    <s v="138"/>
    <n v="0"/>
    <x v="0"/>
    <s v="85"/>
    <x v="20"/>
    <n v="230"/>
    <n v="230"/>
    <n v="1"/>
    <x v="20"/>
    <s v="si"/>
  </r>
  <r>
    <x v="3"/>
    <s v="female"/>
    <s v="yes"/>
    <n v="69"/>
    <n v="0"/>
    <x v="0"/>
    <s v="122"/>
    <n v="0"/>
    <x v="0"/>
    <s v="85"/>
    <x v="20"/>
    <n v="228"/>
    <n v="228"/>
    <n v="1"/>
    <x v="20"/>
    <s v="si"/>
  </r>
  <r>
    <x v="20"/>
    <s v="female"/>
    <s v="yes"/>
    <n v="70"/>
    <n v="0"/>
    <x v="0"/>
    <s v="131"/>
    <n v="0"/>
    <x v="0"/>
    <s v="85"/>
    <x v="20"/>
    <n v="272"/>
    <n v="272"/>
    <n v="1"/>
    <x v="20"/>
    <s v="si"/>
  </r>
  <r>
    <x v="15"/>
    <s v="male"/>
    <s v="yes"/>
    <n v="90"/>
    <n v="0"/>
    <x v="0"/>
    <s v="123"/>
    <n v="0"/>
    <x v="0"/>
    <s v="85"/>
    <x v="20"/>
    <n v="200"/>
    <n v="200"/>
    <n v="1"/>
    <x v="20"/>
    <s v="si"/>
  </r>
  <r>
    <x v="31"/>
    <s v="male"/>
    <s v="yes"/>
    <n v="80"/>
    <n v="0"/>
    <x v="0"/>
    <s v="129"/>
    <n v="0"/>
    <x v="0"/>
    <s v="85"/>
    <x v="20"/>
    <n v="262"/>
    <n v="262"/>
    <n v="1"/>
    <x v="20"/>
    <s v="si"/>
  </r>
  <r>
    <x v="17"/>
    <s v="male"/>
    <s v="yes"/>
    <n v="95"/>
    <n v="0"/>
    <x v="0"/>
    <s v="151"/>
    <n v="1"/>
    <x v="1"/>
    <s v="85"/>
    <x v="20"/>
    <n v="260"/>
    <n v="260"/>
    <n v="1"/>
    <x v="20"/>
    <s v="si"/>
  </r>
  <r>
    <x v="34"/>
    <s v="female"/>
    <s v="yes"/>
    <n v="80"/>
    <n v="0"/>
    <x v="0"/>
    <s v="139"/>
    <n v="0"/>
    <x v="0"/>
    <s v="85"/>
    <x v="20"/>
    <n v="186"/>
    <n v="186"/>
    <n v="0"/>
    <x v="20"/>
    <s v="no"/>
  </r>
  <r>
    <x v="29"/>
    <s v="male"/>
    <s v="yes"/>
    <n v="73"/>
    <n v="0"/>
    <x v="0"/>
    <s v="129"/>
    <n v="0"/>
    <x v="0"/>
    <s v="85"/>
    <x v="20"/>
    <n v="264"/>
    <n v="264"/>
    <n v="1"/>
    <x v="20"/>
    <s v="si"/>
  </r>
  <r>
    <x v="10"/>
    <s v="male"/>
    <s v="yes"/>
    <n v="60"/>
    <n v="0"/>
    <x v="0"/>
    <s v="138"/>
    <n v="0"/>
    <x v="0"/>
    <s v="89"/>
    <x v="20"/>
    <n v="188"/>
    <n v="188"/>
    <n v="0"/>
    <x v="20"/>
    <s v="no"/>
  </r>
  <r>
    <x v="27"/>
    <s v="female"/>
    <s v="yes"/>
    <n v="70"/>
    <n v="0"/>
    <x v="0"/>
    <n v="139.5"/>
    <n v="0"/>
    <x v="0"/>
    <s v="89"/>
    <x v="20"/>
    <n v="264"/>
    <n v="264"/>
    <n v="1"/>
    <x v="20"/>
    <s v="si"/>
  </r>
  <r>
    <x v="2"/>
    <s v="male"/>
    <s v="yes"/>
    <n v="75"/>
    <n v="0"/>
    <x v="0"/>
    <s v="146"/>
    <n v="1"/>
    <x v="1"/>
    <s v="89"/>
    <x v="20"/>
    <n v="255"/>
    <n v="255"/>
    <n v="1"/>
    <x v="20"/>
    <s v="si"/>
  </r>
  <r>
    <x v="10"/>
    <s v="female"/>
    <s v="yes"/>
    <n v="90"/>
    <n v="0"/>
    <x v="0"/>
    <s v="131"/>
    <n v="0"/>
    <x v="0"/>
    <s v="89"/>
    <x v="20"/>
    <n v="221"/>
    <n v="221"/>
    <n v="1"/>
    <x v="20"/>
    <s v="si"/>
  </r>
  <r>
    <x v="7"/>
    <s v="male"/>
    <s v="yes"/>
    <n v="73"/>
    <n v="0"/>
    <x v="0"/>
    <s v="128"/>
    <n v="0"/>
    <x v="0"/>
    <s v="89"/>
    <x v="20"/>
    <n v="288"/>
    <n v="288"/>
    <n v="1"/>
    <x v="20"/>
    <s v="si"/>
  </r>
  <r>
    <x v="11"/>
    <s v="male"/>
    <s v="yes"/>
    <n v="66"/>
    <n v="0"/>
    <x v="0"/>
    <n v="140.5"/>
    <n v="1"/>
    <x v="1"/>
    <s v="89"/>
    <x v="20"/>
    <n v="230"/>
    <n v="230"/>
    <n v="1"/>
    <x v="20"/>
    <s v="si"/>
  </r>
  <r>
    <x v="7"/>
    <s v="female"/>
    <s v="yes"/>
    <n v="85"/>
    <n v="0"/>
    <x v="0"/>
    <s v="147"/>
    <n v="1"/>
    <x v="1"/>
    <s v="89"/>
    <x v="20"/>
    <n v="273"/>
    <n v="273"/>
    <n v="1"/>
    <x v="20"/>
    <s v="si"/>
  </r>
  <r>
    <x v="5"/>
    <s v="female"/>
    <s v="yes"/>
    <n v="75"/>
    <n v="0"/>
    <x v="0"/>
    <s v="164"/>
    <n v="1"/>
    <x v="1"/>
    <s v="89"/>
    <x v="20"/>
    <n v="286"/>
    <n v="286"/>
    <n v="1"/>
    <x v="20"/>
    <s v="si"/>
  </r>
  <r>
    <x v="13"/>
    <s v="male"/>
    <s v="yes"/>
    <n v="80"/>
    <n v="0"/>
    <x v="0"/>
    <s v="120"/>
    <n v="0"/>
    <x v="0"/>
    <s v="89"/>
    <x v="20"/>
    <n v="290"/>
    <n v="290"/>
    <n v="1"/>
    <x v="20"/>
    <s v="si"/>
  </r>
  <r>
    <x v="17"/>
    <s v="male"/>
    <s v="yes"/>
    <n v="80"/>
    <n v="0"/>
    <x v="0"/>
    <s v="124"/>
    <n v="0"/>
    <x v="0"/>
    <s v="89"/>
    <x v="20"/>
    <n v="206"/>
    <n v="206"/>
    <n v="1"/>
    <x v="20"/>
    <s v="si"/>
  </r>
  <r>
    <x v="19"/>
    <s v="male"/>
    <s v="yes"/>
    <n v="80"/>
    <n v="0"/>
    <x v="0"/>
    <s v="139"/>
    <n v="0"/>
    <x v="0"/>
    <s v="93"/>
    <x v="20"/>
    <n v="194"/>
    <n v="194"/>
    <n v="0"/>
    <x v="20"/>
    <s v="no"/>
  </r>
  <r>
    <x v="0"/>
    <s v="male"/>
    <s v="yes"/>
    <n v="75"/>
    <n v="0"/>
    <x v="0"/>
    <s v="142"/>
    <n v="1"/>
    <x v="1"/>
    <s v="93"/>
    <x v="20"/>
    <n v="255"/>
    <n v="255"/>
    <n v="1"/>
    <x v="20"/>
    <s v="si"/>
  </r>
  <r>
    <x v="8"/>
    <s v="male"/>
    <s v="yes"/>
    <n v="75"/>
    <n v="0"/>
    <x v="0"/>
    <s v="125"/>
    <n v="0"/>
    <x v="0"/>
    <s v="93"/>
    <x v="20"/>
    <n v="244"/>
    <n v="244"/>
    <n v="1"/>
    <x v="20"/>
    <s v="si"/>
  </r>
  <r>
    <x v="30"/>
    <s v="female"/>
    <s v="yes"/>
    <n v="85"/>
    <n v="0"/>
    <x v="0"/>
    <n v="154.5"/>
    <n v="1"/>
    <x v="1"/>
    <s v="93"/>
    <x v="20"/>
    <n v="254"/>
    <n v="254"/>
    <n v="1"/>
    <x v="20"/>
    <s v="si"/>
  </r>
  <r>
    <x v="6"/>
    <s v="female"/>
    <s v="yes"/>
    <n v="80"/>
    <n v="0"/>
    <x v="0"/>
    <s v="141"/>
    <n v="1"/>
    <x v="1"/>
    <s v="93"/>
    <x v="20"/>
    <n v="257"/>
    <n v="257"/>
    <n v="1"/>
    <x v="20"/>
    <s v="si"/>
  </r>
  <r>
    <x v="34"/>
    <s v="male"/>
    <s v="yes"/>
    <n v="68"/>
    <n v="0"/>
    <x v="0"/>
    <s v="141"/>
    <n v="1"/>
    <x v="1"/>
    <s v="93"/>
    <x v="20"/>
    <n v="296"/>
    <n v="296"/>
    <n v="1"/>
    <x v="20"/>
    <s v="si"/>
  </r>
  <r>
    <x v="30"/>
    <s v="male"/>
    <s v="yes"/>
    <n v="100"/>
    <n v="1"/>
    <x v="1"/>
    <s v="187"/>
    <n v="1"/>
    <x v="1"/>
    <s v="97"/>
    <x v="20"/>
    <n v="206"/>
    <n v="206"/>
    <n v="1"/>
    <x v="20"/>
    <s v="si"/>
  </r>
  <r>
    <x v="28"/>
    <s v="male"/>
    <s v="yes"/>
    <n v="72"/>
    <n v="0"/>
    <x v="0"/>
    <s v="180"/>
    <n v="1"/>
    <x v="1"/>
    <s v="101"/>
    <x v="20"/>
    <n v="269"/>
    <n v="269"/>
    <n v="1"/>
    <x v="20"/>
    <s v="si"/>
  </r>
  <r>
    <x v="34"/>
    <s v="male"/>
    <s v="yes"/>
    <n v="75"/>
    <n v="0"/>
    <x v="0"/>
    <s v="150"/>
    <n v="1"/>
    <x v="1"/>
    <s v="101"/>
    <x v="20"/>
    <n v="177"/>
    <n v="177"/>
    <n v="0"/>
    <x v="20"/>
    <s v="no"/>
  </r>
  <r>
    <x v="10"/>
    <s v="male"/>
    <s v="yes"/>
    <n v="90"/>
    <n v="0"/>
    <x v="0"/>
    <s v="163"/>
    <n v="1"/>
    <x v="1"/>
    <s v="105"/>
    <x v="20"/>
    <n v="266"/>
    <n v="266"/>
    <n v="1"/>
    <x v="20"/>
    <s v="si"/>
  </r>
  <r>
    <x v="27"/>
    <s v="male"/>
    <s v="yes"/>
    <n v="70"/>
    <n v="0"/>
    <x v="0"/>
    <s v="161"/>
    <n v="1"/>
    <x v="1"/>
    <s v="105"/>
    <x v="20"/>
    <n v="261"/>
    <n v="261"/>
    <n v="1"/>
    <x v="20"/>
    <s v="si"/>
  </r>
  <r>
    <x v="4"/>
    <s v="female"/>
    <s v="yes"/>
    <n v="64"/>
    <n v="0"/>
    <x v="0"/>
    <s v="192"/>
    <n v="1"/>
    <x v="1"/>
    <s v="105"/>
    <x v="20"/>
    <n v="281"/>
    <n v="281"/>
    <n v="1"/>
    <x v="20"/>
    <s v="si"/>
  </r>
  <r>
    <x v="7"/>
    <s v="male"/>
    <s v="yes"/>
    <n v="90"/>
    <n v="0"/>
    <x v="0"/>
    <s v="172"/>
    <n v="1"/>
    <x v="1"/>
    <s v="105"/>
    <x v="20"/>
    <n v="193"/>
    <n v="193"/>
    <n v="0"/>
    <x v="20"/>
    <s v="no"/>
  </r>
  <r>
    <x v="2"/>
    <s v="male"/>
    <s v="yes"/>
    <n v="92"/>
    <n v="0"/>
    <x v="0"/>
    <n v="152.5"/>
    <n v="1"/>
    <x v="1"/>
    <s v="105"/>
    <x v="20"/>
    <n v="241"/>
    <n v="241"/>
    <n v="1"/>
    <x v="20"/>
    <s v="si"/>
  </r>
  <r>
    <x v="11"/>
    <s v="male"/>
    <s v="yes"/>
    <n v="83"/>
    <n v="0"/>
    <x v="0"/>
    <s v="150"/>
    <n v="1"/>
    <x v="1"/>
    <s v="105"/>
    <x v="20"/>
    <n v="258"/>
    <n v="258"/>
    <n v="1"/>
    <x v="20"/>
    <s v="si"/>
  </r>
  <r>
    <x v="15"/>
    <s v="male"/>
    <s v="yes"/>
    <n v="95"/>
    <n v="0"/>
    <x v="0"/>
    <s v="148"/>
    <n v="1"/>
    <x v="1"/>
    <s v="109"/>
    <x v="20"/>
    <n v="309"/>
    <n v="309"/>
    <n v="1"/>
    <x v="20"/>
    <s v="si"/>
  </r>
  <r>
    <x v="32"/>
    <s v="male"/>
    <s v="yes"/>
    <n v="80"/>
    <n v="0"/>
    <x v="0"/>
    <s v="159"/>
    <n v="1"/>
    <x v="1"/>
    <s v="109"/>
    <x v="20"/>
    <n v="272"/>
    <n v="272"/>
    <n v="1"/>
    <x v="20"/>
    <s v="si"/>
  </r>
  <r>
    <x v="4"/>
    <s v="female"/>
    <s v="yes"/>
    <n v="70"/>
    <n v="0"/>
    <x v="0"/>
    <s v="193"/>
    <n v="1"/>
    <x v="1"/>
    <s v="109"/>
    <x v="20"/>
    <n v="315"/>
    <n v="315"/>
    <n v="1"/>
    <x v="20"/>
    <s v="si"/>
  </r>
  <r>
    <x v="3"/>
    <s v="male"/>
    <s v="yes"/>
    <n v="102"/>
    <n v="1"/>
    <x v="1"/>
    <s v="196"/>
    <n v="1"/>
    <x v="1"/>
    <s v="109"/>
    <x v="20"/>
    <n v="306"/>
    <n v="306"/>
    <n v="1"/>
    <x v="20"/>
    <s v="si"/>
  </r>
  <r>
    <x v="23"/>
    <s v="male"/>
    <s v="yes"/>
    <n v="65"/>
    <n v="0"/>
    <x v="0"/>
    <s v="164"/>
    <n v="1"/>
    <x v="1"/>
    <s v="113"/>
    <x v="20"/>
    <n v="174"/>
    <n v="174"/>
    <n v="0"/>
    <x v="20"/>
    <s v="no"/>
  </r>
  <r>
    <x v="14"/>
    <s v="male"/>
    <s v="yes"/>
    <n v="95"/>
    <n v="0"/>
    <x v="0"/>
    <s v="210"/>
    <n v="1"/>
    <x v="1"/>
    <s v="130"/>
    <x v="20"/>
    <n v="205"/>
    <n v="205"/>
    <n v="1"/>
    <x v="20"/>
    <s v="si"/>
  </r>
  <r>
    <x v="15"/>
    <s v="male"/>
    <s v="yes"/>
    <n v="85"/>
    <n v="0"/>
    <x v="0"/>
    <s v="108"/>
    <n v="0"/>
    <x v="0"/>
    <s v="65.5"/>
    <x v="20"/>
    <n v="227"/>
    <n v="227"/>
    <n v="1"/>
    <x v="20"/>
    <s v="si"/>
  </r>
  <r>
    <x v="26"/>
    <s v="female"/>
    <s v="yes"/>
    <n v="65"/>
    <n v="0"/>
    <x v="0"/>
    <n v="117.5"/>
    <n v="0"/>
    <x v="0"/>
    <s v="73.5"/>
    <x v="20"/>
    <n v="175"/>
    <n v="175"/>
    <n v="0"/>
    <x v="20"/>
    <s v="no"/>
  </r>
  <r>
    <x v="3"/>
    <s v="male"/>
    <s v="yes"/>
    <n v="67"/>
    <n v="0"/>
    <x v="0"/>
    <s v="119"/>
    <n v="0"/>
    <x v="0"/>
    <s v="73.5"/>
    <x v="20"/>
    <n v="220"/>
    <n v="220"/>
    <n v="1"/>
    <x v="20"/>
    <s v="si"/>
  </r>
  <r>
    <x v="6"/>
    <s v="female"/>
    <s v="yes"/>
    <n v="75"/>
    <n v="0"/>
    <x v="0"/>
    <s v="112"/>
    <n v="0"/>
    <x v="0"/>
    <s v="73.5"/>
    <x v="20"/>
    <n v="166"/>
    <n v="166"/>
    <n v="0"/>
    <x v="20"/>
    <s v="no"/>
  </r>
  <r>
    <x v="12"/>
    <s v="male"/>
    <s v="yes"/>
    <n v="75"/>
    <n v="0"/>
    <x v="0"/>
    <s v="119"/>
    <n v="0"/>
    <x v="0"/>
    <s v="77.5"/>
    <x v="20"/>
    <n v="261"/>
    <n v="261"/>
    <n v="1"/>
    <x v="20"/>
    <s v="si"/>
  </r>
  <r>
    <x v="19"/>
    <s v="female"/>
    <s v="yes"/>
    <n v="50"/>
    <n v="0"/>
    <x v="0"/>
    <n v="117.5"/>
    <n v="0"/>
    <x v="0"/>
    <s v="77.5"/>
    <x v="20"/>
    <n v="150"/>
    <n v="150"/>
    <n v="0"/>
    <x v="20"/>
    <s v="no"/>
  </r>
  <r>
    <x v="29"/>
    <s v="male"/>
    <s v="yes"/>
    <n v="72"/>
    <n v="0"/>
    <x v="0"/>
    <s v="130"/>
    <n v="0"/>
    <x v="0"/>
    <s v="77.5"/>
    <x v="20"/>
    <n v="292"/>
    <n v="292"/>
    <n v="1"/>
    <x v="20"/>
    <s v="si"/>
  </r>
  <r>
    <x v="6"/>
    <s v="male"/>
    <s v="yes"/>
    <n v="68"/>
    <n v="0"/>
    <x v="0"/>
    <n v="116.5"/>
    <n v="0"/>
    <x v="0"/>
    <s v="77.5"/>
    <x v="20"/>
    <n v="211"/>
    <n v="211"/>
    <n v="1"/>
    <x v="20"/>
    <s v="si"/>
  </r>
  <r>
    <x v="13"/>
    <s v="female"/>
    <s v="yes"/>
    <n v="75"/>
    <n v="0"/>
    <x v="0"/>
    <n v="112.5"/>
    <n v="0"/>
    <x v="0"/>
    <s v="77.5"/>
    <x v="20"/>
    <n v="237"/>
    <n v="237"/>
    <n v="1"/>
    <x v="20"/>
    <s v="si"/>
  </r>
  <r>
    <x v="18"/>
    <s v="male"/>
    <s v="yes"/>
    <n v="75"/>
    <n v="0"/>
    <x v="0"/>
    <s v="116"/>
    <n v="0"/>
    <x v="0"/>
    <s v="77.5"/>
    <x v="20"/>
    <n v="213"/>
    <n v="213"/>
    <n v="1"/>
    <x v="20"/>
    <s v="si"/>
  </r>
  <r>
    <x v="19"/>
    <s v="male"/>
    <s v="yes"/>
    <n v="56"/>
    <n v="0"/>
    <x v="0"/>
    <n v="127.5"/>
    <n v="0"/>
    <x v="0"/>
    <s v="77.5"/>
    <x v="20"/>
    <n v="155"/>
    <n v="155"/>
    <n v="0"/>
    <x v="20"/>
    <s v="no"/>
  </r>
  <r>
    <x v="18"/>
    <s v="male"/>
    <s v="yes"/>
    <n v="92"/>
    <n v="0"/>
    <x v="0"/>
    <s v="130"/>
    <n v="0"/>
    <x v="0"/>
    <s v="77.5"/>
    <x v="20"/>
    <n v="225"/>
    <n v="225"/>
    <n v="1"/>
    <x v="20"/>
    <s v="si"/>
  </r>
  <r>
    <x v="9"/>
    <s v="male"/>
    <s v="yes"/>
    <n v="95"/>
    <n v="0"/>
    <x v="0"/>
    <s v="120"/>
    <n v="0"/>
    <x v="0"/>
    <s v="77.5"/>
    <x v="20"/>
    <n v="285"/>
    <n v="285"/>
    <n v="1"/>
    <x v="20"/>
    <s v="si"/>
  </r>
  <r>
    <x v="4"/>
    <s v="male"/>
    <s v="yes"/>
    <n v="77"/>
    <n v="0"/>
    <x v="0"/>
    <s v="120"/>
    <n v="0"/>
    <x v="0"/>
    <s v="77.5"/>
    <x v="20"/>
    <n v="210"/>
    <n v="210"/>
    <n v="1"/>
    <x v="20"/>
    <s v="si"/>
  </r>
  <r>
    <x v="22"/>
    <s v="male"/>
    <s v="yes"/>
    <n v="70"/>
    <n v="0"/>
    <x v="0"/>
    <s v="141"/>
    <n v="1"/>
    <x v="1"/>
    <s v="81.5"/>
    <x v="20"/>
    <n v="200"/>
    <n v="200"/>
    <n v="1"/>
    <x v="20"/>
    <s v="si"/>
  </r>
  <r>
    <x v="18"/>
    <s v="female"/>
    <s v="yes"/>
    <n v="75"/>
    <n v="0"/>
    <x v="0"/>
    <s v="131"/>
    <n v="0"/>
    <x v="0"/>
    <s v="81.5"/>
    <x v="20"/>
    <n v="160"/>
    <n v="160"/>
    <n v="0"/>
    <x v="20"/>
    <s v="no"/>
  </r>
  <r>
    <x v="2"/>
    <s v="male"/>
    <s v="yes"/>
    <n v="88"/>
    <n v="0"/>
    <x v="0"/>
    <s v="135"/>
    <n v="0"/>
    <x v="0"/>
    <s v="85.5"/>
    <x v="20"/>
    <n v="251"/>
    <n v="251"/>
    <n v="1"/>
    <x v="20"/>
    <s v="si"/>
  </r>
  <r>
    <x v="2"/>
    <s v="male"/>
    <s v="yes"/>
    <n v="82"/>
    <n v="0"/>
    <x v="0"/>
    <s v="136"/>
    <n v="0"/>
    <x v="0"/>
    <s v="85.5"/>
    <x v="20"/>
    <n v="255"/>
    <n v="255"/>
    <n v="1"/>
    <x v="20"/>
    <s v="si"/>
  </r>
  <r>
    <x v="8"/>
    <s v="male"/>
    <s v="yes"/>
    <n v="80"/>
    <n v="0"/>
    <x v="0"/>
    <s v="134"/>
    <n v="0"/>
    <x v="0"/>
    <s v="85.5"/>
    <x v="20"/>
    <n v="280"/>
    <n v="280"/>
    <n v="1"/>
    <x v="20"/>
    <s v="si"/>
  </r>
  <r>
    <x v="14"/>
    <s v="male"/>
    <s v="yes"/>
    <n v="50"/>
    <n v="0"/>
    <x v="0"/>
    <s v="134"/>
    <n v="0"/>
    <x v="0"/>
    <s v="89.5"/>
    <x v="20"/>
    <n v="340"/>
    <n v="340"/>
    <n v="1"/>
    <x v="20"/>
    <s v="si"/>
  </r>
  <r>
    <x v="30"/>
    <s v="female"/>
    <s v="yes"/>
    <n v="72"/>
    <n v="0"/>
    <x v="0"/>
    <s v="167"/>
    <n v="1"/>
    <x v="1"/>
    <s v="89.5"/>
    <x v="20"/>
    <n v="206"/>
    <n v="206"/>
    <n v="1"/>
    <x v="20"/>
    <s v="si"/>
  </r>
  <r>
    <x v="5"/>
    <s v="male"/>
    <s v="yes"/>
    <n v="86"/>
    <n v="0"/>
    <x v="0"/>
    <n v="133.5"/>
    <n v="0"/>
    <x v="0"/>
    <s v="89.5"/>
    <x v="20"/>
    <n v="206"/>
    <n v="206"/>
    <n v="1"/>
    <x v="20"/>
    <s v="si"/>
  </r>
  <r>
    <x v="5"/>
    <s v="male"/>
    <s v="yes"/>
    <n v="90"/>
    <n v="0"/>
    <x v="0"/>
    <n v="162.5"/>
    <n v="1"/>
    <x v="1"/>
    <s v="93.5"/>
    <x v="20"/>
    <n v="206"/>
    <n v="206"/>
    <n v="1"/>
    <x v="20"/>
    <s v="si"/>
  </r>
  <r>
    <x v="2"/>
    <s v="female"/>
    <s v="yes"/>
    <n v="75"/>
    <n v="0"/>
    <x v="0"/>
    <n v="159.5"/>
    <n v="1"/>
    <x v="1"/>
    <s v="93.5"/>
    <x v="20"/>
    <n v="206"/>
    <n v="206"/>
    <n v="1"/>
    <x v="20"/>
    <s v="si"/>
  </r>
  <r>
    <x v="14"/>
    <s v="female"/>
    <s v="yes"/>
    <n v="85"/>
    <n v="0"/>
    <x v="0"/>
    <s v="160"/>
    <n v="1"/>
    <x v="1"/>
    <s v="97.5"/>
    <x v="20"/>
    <n v="325"/>
    <n v="325"/>
    <n v="1"/>
    <x v="20"/>
    <s v="si"/>
  </r>
  <r>
    <x v="7"/>
    <s v="female"/>
    <s v="yes"/>
    <n v="60"/>
    <n v="0"/>
    <x v="0"/>
    <n v="147.5"/>
    <n v="1"/>
    <x v="1"/>
    <s v="97.5"/>
    <x v="20"/>
    <n v="262"/>
    <n v="262"/>
    <n v="1"/>
    <x v="20"/>
    <s v="si"/>
  </r>
  <r>
    <x v="3"/>
    <s v="female"/>
    <s v="yes"/>
    <n v="60"/>
    <n v="0"/>
    <x v="0"/>
    <s v="95"/>
    <n v="0"/>
    <x v="0"/>
    <s v="55"/>
    <x v="20"/>
    <n v="200"/>
    <n v="200"/>
    <n v="1"/>
    <x v="20"/>
    <s v="si"/>
  </r>
  <r>
    <x v="25"/>
    <s v="female"/>
    <s v="yes"/>
    <n v="79"/>
    <n v="0"/>
    <x v="0"/>
    <n v="83.5"/>
    <n v="0"/>
    <x v="0"/>
    <s v="55"/>
    <x v="20"/>
    <n v="168"/>
    <n v="168"/>
    <n v="0"/>
    <x v="20"/>
    <s v="no"/>
  </r>
  <r>
    <x v="5"/>
    <s v="female"/>
    <s v="yes"/>
    <n v="75"/>
    <n v="0"/>
    <x v="0"/>
    <s v="104"/>
    <n v="0"/>
    <x v="0"/>
    <s v="57"/>
    <x v="20"/>
    <n v="195"/>
    <n v="195"/>
    <n v="0"/>
    <x v="20"/>
    <s v="no"/>
  </r>
  <r>
    <x v="11"/>
    <s v="female"/>
    <s v="yes"/>
    <n v="62"/>
    <n v="0"/>
    <x v="0"/>
    <s v="105"/>
    <n v="0"/>
    <x v="0"/>
    <s v="59"/>
    <x v="20"/>
    <n v="253"/>
    <n v="253"/>
    <n v="1"/>
    <x v="20"/>
    <s v="si"/>
  </r>
  <r>
    <x v="13"/>
    <s v="female"/>
    <s v="yes"/>
    <n v="60"/>
    <n v="0"/>
    <x v="0"/>
    <s v="101"/>
    <n v="0"/>
    <x v="0"/>
    <s v="59"/>
    <x v="20"/>
    <n v="165"/>
    <n v="165"/>
    <n v="0"/>
    <x v="20"/>
    <s v="no"/>
  </r>
  <r>
    <x v="13"/>
    <s v="female"/>
    <s v="yes"/>
    <n v="65"/>
    <n v="0"/>
    <x v="0"/>
    <s v="99"/>
    <n v="0"/>
    <x v="0"/>
    <s v="59"/>
    <x v="20"/>
    <n v="176"/>
    <n v="176"/>
    <n v="0"/>
    <x v="20"/>
    <s v="no"/>
  </r>
  <r>
    <x v="7"/>
    <s v="male"/>
    <s v="yes"/>
    <n v="75"/>
    <n v="0"/>
    <x v="0"/>
    <s v="101"/>
    <n v="0"/>
    <x v="0"/>
    <s v="61"/>
    <x v="20"/>
    <n v="221"/>
    <n v="221"/>
    <n v="1"/>
    <x v="20"/>
    <s v="si"/>
  </r>
  <r>
    <x v="29"/>
    <s v="male"/>
    <s v="yes"/>
    <n v="68"/>
    <n v="0"/>
    <x v="0"/>
    <s v="112"/>
    <n v="0"/>
    <x v="0"/>
    <s v="61"/>
    <x v="20"/>
    <n v="263"/>
    <n v="263"/>
    <n v="1"/>
    <x v="20"/>
    <s v="si"/>
  </r>
  <r>
    <x v="3"/>
    <s v="female"/>
    <s v="yes"/>
    <n v="65"/>
    <n v="0"/>
    <x v="0"/>
    <s v="100"/>
    <n v="0"/>
    <x v="0"/>
    <s v="63"/>
    <x v="20"/>
    <n v="173"/>
    <n v="173"/>
    <n v="0"/>
    <x v="20"/>
    <s v="no"/>
  </r>
  <r>
    <x v="17"/>
    <s v="female"/>
    <s v="yes"/>
    <n v="76"/>
    <n v="0"/>
    <x v="0"/>
    <s v="97"/>
    <n v="0"/>
    <x v="0"/>
    <s v="63"/>
    <x v="20"/>
    <n v="243"/>
    <n v="243"/>
    <n v="1"/>
    <x v="20"/>
    <s v="si"/>
  </r>
  <r>
    <x v="13"/>
    <s v="male"/>
    <s v="yes"/>
    <n v="79"/>
    <n v="0"/>
    <x v="0"/>
    <n v="130.5"/>
    <n v="0"/>
    <x v="0"/>
    <s v="63"/>
    <x v="20"/>
    <n v="191"/>
    <n v="191"/>
    <n v="0"/>
    <x v="20"/>
    <s v="no"/>
  </r>
  <r>
    <x v="28"/>
    <s v="female"/>
    <s v="yes"/>
    <n v="60"/>
    <n v="0"/>
    <x v="0"/>
    <s v="136"/>
    <n v="0"/>
    <x v="0"/>
    <s v="66"/>
    <x v="20"/>
    <n v="238"/>
    <n v="238"/>
    <n v="1"/>
    <x v="20"/>
    <s v="si"/>
  </r>
  <r>
    <x v="3"/>
    <s v="male"/>
    <s v="yes"/>
    <n v="80"/>
    <n v="0"/>
    <x v="0"/>
    <s v="112"/>
    <n v="0"/>
    <x v="0"/>
    <s v="66"/>
    <x v="20"/>
    <n v="230"/>
    <n v="230"/>
    <n v="1"/>
    <x v="20"/>
    <s v="si"/>
  </r>
  <r>
    <x v="19"/>
    <s v="female"/>
    <s v="yes"/>
    <n v="80"/>
    <n v="0"/>
    <x v="0"/>
    <n v="107.5"/>
    <n v="0"/>
    <x v="0"/>
    <s v="66"/>
    <x v="20"/>
    <n v="214"/>
    <n v="214"/>
    <n v="1"/>
    <x v="20"/>
    <s v="si"/>
  </r>
  <r>
    <x v="33"/>
    <s v="female"/>
    <s v="yes"/>
    <n v="75"/>
    <n v="0"/>
    <x v="0"/>
    <s v="112"/>
    <n v="0"/>
    <x v="0"/>
    <s v="66"/>
    <x v="20"/>
    <n v="241"/>
    <n v="241"/>
    <n v="1"/>
    <x v="20"/>
    <s v="si"/>
  </r>
  <r>
    <x v="13"/>
    <s v="male"/>
    <s v="yes"/>
    <n v="75"/>
    <n v="0"/>
    <x v="0"/>
    <s v="119"/>
    <n v="0"/>
    <x v="0"/>
    <s v="66"/>
    <x v="20"/>
    <n v="208"/>
    <n v="208"/>
    <n v="1"/>
    <x v="20"/>
    <s v="si"/>
  </r>
  <r>
    <x v="18"/>
    <s v="male"/>
    <s v="yes"/>
    <n v="60"/>
    <n v="0"/>
    <x v="0"/>
    <s v="108"/>
    <n v="0"/>
    <x v="0"/>
    <s v="70"/>
    <x v="20"/>
    <n v="157"/>
    <n v="157"/>
    <n v="0"/>
    <x v="20"/>
    <s v="no"/>
  </r>
  <r>
    <x v="3"/>
    <s v="male"/>
    <s v="yes"/>
    <n v="72"/>
    <n v="0"/>
    <x v="0"/>
    <s v="115"/>
    <n v="0"/>
    <x v="0"/>
    <s v="70"/>
    <x v="20"/>
    <n v="223"/>
    <n v="223"/>
    <n v="1"/>
    <x v="20"/>
    <s v="si"/>
  </r>
  <r>
    <x v="6"/>
    <s v="female"/>
    <s v="yes"/>
    <n v="80"/>
    <n v="0"/>
    <x v="0"/>
    <s v="111"/>
    <n v="0"/>
    <x v="0"/>
    <s v="70"/>
    <x v="20"/>
    <n v="229"/>
    <n v="229"/>
    <n v="1"/>
    <x v="20"/>
    <s v="si"/>
  </r>
  <r>
    <x v="30"/>
    <s v="male"/>
    <s v="yes"/>
    <n v="84"/>
    <n v="0"/>
    <x v="0"/>
    <s v="115"/>
    <n v="0"/>
    <x v="0"/>
    <s v="70"/>
    <x v="20"/>
    <n v="206"/>
    <n v="206"/>
    <n v="1"/>
    <x v="20"/>
    <s v="si"/>
  </r>
  <r>
    <x v="5"/>
    <s v="female"/>
    <s v="yes"/>
    <n v="67"/>
    <n v="0"/>
    <x v="0"/>
    <s v="122"/>
    <n v="0"/>
    <x v="0"/>
    <s v="70"/>
    <x v="20"/>
    <n v="232"/>
    <n v="232"/>
    <n v="1"/>
    <x v="20"/>
    <s v="si"/>
  </r>
  <r>
    <x v="10"/>
    <s v="male"/>
    <s v="yes"/>
    <n v="63"/>
    <n v="0"/>
    <x v="0"/>
    <n v="112.5"/>
    <n v="0"/>
    <x v="0"/>
    <s v="70"/>
    <x v="20"/>
    <n v="211"/>
    <n v="211"/>
    <n v="1"/>
    <x v="20"/>
    <s v="si"/>
  </r>
  <r>
    <x v="13"/>
    <s v="male"/>
    <s v="yes"/>
    <n v="75"/>
    <n v="0"/>
    <x v="0"/>
    <n v="112.5"/>
    <n v="0"/>
    <x v="0"/>
    <s v="70"/>
    <x v="20"/>
    <n v="203"/>
    <n v="203"/>
    <n v="1"/>
    <x v="20"/>
    <s v="si"/>
  </r>
  <r>
    <x v="3"/>
    <s v="female"/>
    <s v="yes"/>
    <n v="72"/>
    <n v="0"/>
    <x v="0"/>
    <s v="120"/>
    <n v="0"/>
    <x v="0"/>
    <s v="70"/>
    <x v="20"/>
    <n v="246"/>
    <n v="246"/>
    <n v="1"/>
    <x v="20"/>
    <s v="si"/>
  </r>
  <r>
    <x v="9"/>
    <s v="female"/>
    <s v="yes"/>
    <n v="70"/>
    <n v="0"/>
    <x v="0"/>
    <s v="122"/>
    <n v="0"/>
    <x v="0"/>
    <s v="70"/>
    <x v="20"/>
    <n v="247"/>
    <n v="247"/>
    <n v="1"/>
    <x v="20"/>
    <s v="si"/>
  </r>
  <r>
    <x v="14"/>
    <s v="male"/>
    <s v="yes"/>
    <n v="70"/>
    <n v="0"/>
    <x v="0"/>
    <s v="120"/>
    <n v="0"/>
    <x v="0"/>
    <s v="70"/>
    <x v="20"/>
    <n v="189"/>
    <n v="189"/>
    <n v="0"/>
    <x v="20"/>
    <s v="no"/>
  </r>
  <r>
    <x v="14"/>
    <s v="male"/>
    <s v="yes"/>
    <n v="75"/>
    <n v="0"/>
    <x v="0"/>
    <s v="130"/>
    <n v="0"/>
    <x v="0"/>
    <s v="70"/>
    <x v="20"/>
    <n v="191"/>
    <n v="191"/>
    <n v="0"/>
    <x v="20"/>
    <s v="no"/>
  </r>
  <r>
    <x v="20"/>
    <s v="male"/>
    <s v="yes"/>
    <n v="80"/>
    <n v="0"/>
    <x v="0"/>
    <n v="113.5"/>
    <n v="0"/>
    <x v="0"/>
    <s v="70"/>
    <x v="20"/>
    <n v="232"/>
    <n v="232"/>
    <n v="1"/>
    <x v="20"/>
    <s v="si"/>
  </r>
  <r>
    <x v="2"/>
    <s v="male"/>
    <s v="yes"/>
    <n v="50"/>
    <n v="0"/>
    <x v="0"/>
    <n v="127.5"/>
    <n v="0"/>
    <x v="0"/>
    <s v="70"/>
    <x v="20"/>
    <n v="184"/>
    <n v="184"/>
    <n v="0"/>
    <x v="20"/>
    <s v="no"/>
  </r>
  <r>
    <x v="2"/>
    <s v="male"/>
    <s v="yes"/>
    <n v="70"/>
    <n v="0"/>
    <x v="0"/>
    <s v="110"/>
    <n v="0"/>
    <x v="0"/>
    <s v="70"/>
    <x v="20"/>
    <n v="282"/>
    <n v="282"/>
    <n v="1"/>
    <x v="20"/>
    <s v="si"/>
  </r>
  <r>
    <x v="3"/>
    <s v="male"/>
    <s v="yes"/>
    <n v="75"/>
    <n v="0"/>
    <x v="0"/>
    <s v="110"/>
    <n v="0"/>
    <x v="0"/>
    <s v="70"/>
    <x v="20"/>
    <n v="166"/>
    <n v="166"/>
    <n v="0"/>
    <x v="20"/>
    <s v="no"/>
  </r>
  <r>
    <x v="9"/>
    <s v="male"/>
    <s v="yes"/>
    <n v="64"/>
    <n v="0"/>
    <x v="0"/>
    <s v="118"/>
    <n v="0"/>
    <x v="0"/>
    <s v="70"/>
    <x v="20"/>
    <n v="190"/>
    <n v="190"/>
    <n v="0"/>
    <x v="20"/>
    <s v="no"/>
  </r>
  <r>
    <x v="32"/>
    <s v="female"/>
    <s v="yes"/>
    <n v="80"/>
    <n v="0"/>
    <x v="0"/>
    <s v="123"/>
    <n v="0"/>
    <x v="0"/>
    <s v="70"/>
    <x v="20"/>
    <n v="258"/>
    <n v="258"/>
    <n v="1"/>
    <x v="20"/>
    <s v="si"/>
  </r>
  <r>
    <x v="34"/>
    <s v="female"/>
    <s v="yes"/>
    <n v="75"/>
    <n v="0"/>
    <x v="0"/>
    <s v="115"/>
    <n v="0"/>
    <x v="0"/>
    <s v="70"/>
    <x v="20"/>
    <n v="167"/>
    <n v="167"/>
    <n v="0"/>
    <x v="20"/>
    <s v="no"/>
  </r>
  <r>
    <x v="28"/>
    <s v="male"/>
    <s v="yes"/>
    <n v="67"/>
    <n v="0"/>
    <x v="0"/>
    <s v="113"/>
    <n v="0"/>
    <x v="0"/>
    <s v="70"/>
    <x v="20"/>
    <n v="197"/>
    <n v="197"/>
    <n v="0"/>
    <x v="20"/>
    <s v="no"/>
  </r>
  <r>
    <x v="11"/>
    <s v="male"/>
    <s v="yes"/>
    <n v="90"/>
    <n v="0"/>
    <x v="0"/>
    <s v="122"/>
    <n v="0"/>
    <x v="0"/>
    <s v="70"/>
    <x v="20"/>
    <n v="170"/>
    <n v="170"/>
    <n v="0"/>
    <x v="20"/>
    <s v="no"/>
  </r>
  <r>
    <x v="9"/>
    <s v="female"/>
    <s v="yes"/>
    <n v="88"/>
    <n v="0"/>
    <x v="0"/>
    <s v="85"/>
    <n v="0"/>
    <x v="0"/>
    <s v="70"/>
    <x v="20"/>
    <n v="190"/>
    <n v="190"/>
    <n v="0"/>
    <x v="20"/>
    <s v="no"/>
  </r>
  <r>
    <x v="15"/>
    <s v="female"/>
    <s v="yes"/>
    <n v="80"/>
    <n v="0"/>
    <x v="0"/>
    <s v="105"/>
    <n v="0"/>
    <x v="0"/>
    <s v="70"/>
    <x v="20"/>
    <n v="167"/>
    <n v="167"/>
    <n v="0"/>
    <x v="20"/>
    <s v="no"/>
  </r>
  <r>
    <x v="15"/>
    <s v="female"/>
    <s v="yes"/>
    <n v="75"/>
    <n v="0"/>
    <x v="0"/>
    <s v="101"/>
    <n v="0"/>
    <x v="0"/>
    <s v="70"/>
    <x v="20"/>
    <n v="214"/>
    <n v="214"/>
    <n v="1"/>
    <x v="20"/>
    <s v="si"/>
  </r>
  <r>
    <x v="0"/>
    <s v="male"/>
    <s v="yes"/>
    <n v="96"/>
    <n v="0"/>
    <x v="0"/>
    <s v="147"/>
    <n v="1"/>
    <x v="1"/>
    <s v="74"/>
    <x v="20"/>
    <n v="214"/>
    <n v="214"/>
    <n v="1"/>
    <x v="20"/>
    <s v="si"/>
  </r>
  <r>
    <x v="32"/>
    <s v="female"/>
    <s v="yes"/>
    <n v="80"/>
    <n v="0"/>
    <x v="0"/>
    <s v="110"/>
    <n v="0"/>
    <x v="0"/>
    <s v="74"/>
    <x v="20"/>
    <n v="265"/>
    <n v="265"/>
    <n v="1"/>
    <x v="20"/>
    <s v="si"/>
  </r>
  <r>
    <x v="0"/>
    <s v="male"/>
    <s v="yes"/>
    <n v="72"/>
    <n v="0"/>
    <x v="0"/>
    <s v="128"/>
    <n v="0"/>
    <x v="0"/>
    <s v="74"/>
    <x v="20"/>
    <n v="245"/>
    <n v="245"/>
    <n v="1"/>
    <x v="20"/>
    <s v="si"/>
  </r>
  <r>
    <x v="6"/>
    <s v="female"/>
    <s v="yes"/>
    <n v="67"/>
    <n v="0"/>
    <x v="0"/>
    <s v="117"/>
    <n v="0"/>
    <x v="0"/>
    <s v="74"/>
    <x v="20"/>
    <n v="168"/>
    <n v="168"/>
    <n v="0"/>
    <x v="20"/>
    <s v="no"/>
  </r>
  <r>
    <x v="9"/>
    <s v="male"/>
    <s v="yes"/>
    <n v="65"/>
    <n v="0"/>
    <x v="0"/>
    <s v="120"/>
    <n v="0"/>
    <x v="0"/>
    <s v="74"/>
    <x v="20"/>
    <n v="188"/>
    <n v="188"/>
    <n v="0"/>
    <x v="20"/>
    <s v="no"/>
  </r>
  <r>
    <x v="12"/>
    <s v="female"/>
    <s v="yes"/>
    <n v="100"/>
    <n v="1"/>
    <x v="1"/>
    <s v="115"/>
    <n v="0"/>
    <x v="0"/>
    <s v="74"/>
    <x v="20"/>
    <n v="250"/>
    <n v="250"/>
    <n v="1"/>
    <x v="20"/>
    <s v="si"/>
  </r>
  <r>
    <x v="3"/>
    <s v="male"/>
    <s v="yes"/>
    <n v="83"/>
    <n v="0"/>
    <x v="0"/>
    <s v="116"/>
    <n v="0"/>
    <x v="0"/>
    <s v="74"/>
    <x v="20"/>
    <n v="319"/>
    <n v="319"/>
    <n v="1"/>
    <x v="20"/>
    <s v="si"/>
  </r>
  <r>
    <x v="27"/>
    <s v="male"/>
    <s v="yes"/>
    <n v="70"/>
    <n v="0"/>
    <x v="0"/>
    <n v="112.5"/>
    <n v="0"/>
    <x v="0"/>
    <s v="74"/>
    <x v="20"/>
    <m/>
    <s v="Desconocido"/>
    <n v="0"/>
    <x v="20"/>
    <s v="no"/>
  </r>
  <r>
    <x v="12"/>
    <s v="male"/>
    <s v="yes"/>
    <n v="85"/>
    <n v="0"/>
    <x v="0"/>
    <s v="108"/>
    <n v="0"/>
    <x v="0"/>
    <s v="74"/>
    <x v="20"/>
    <n v="233"/>
    <n v="233"/>
    <n v="1"/>
    <x v="20"/>
    <s v="si"/>
  </r>
  <r>
    <x v="6"/>
    <s v="male"/>
    <s v="yes"/>
    <n v="86"/>
    <n v="0"/>
    <x v="0"/>
    <s v="129"/>
    <n v="0"/>
    <x v="0"/>
    <s v="74"/>
    <x v="20"/>
    <n v="232"/>
    <n v="232"/>
    <n v="1"/>
    <x v="20"/>
    <s v="si"/>
  </r>
  <r>
    <x v="22"/>
    <s v="female"/>
    <s v="yes"/>
    <n v="65"/>
    <n v="0"/>
    <x v="0"/>
    <s v="128"/>
    <n v="0"/>
    <x v="0"/>
    <s v="74"/>
    <x v="20"/>
    <n v="248"/>
    <n v="248"/>
    <n v="1"/>
    <x v="20"/>
    <s v="si"/>
  </r>
  <r>
    <x v="27"/>
    <s v="male"/>
    <s v="yes"/>
    <n v="80"/>
    <n v="0"/>
    <x v="0"/>
    <s v="139"/>
    <n v="0"/>
    <x v="0"/>
    <s v="74"/>
    <x v="20"/>
    <n v="227"/>
    <n v="227"/>
    <n v="1"/>
    <x v="20"/>
    <s v="si"/>
  </r>
  <r>
    <x v="34"/>
    <s v="male"/>
    <s v="yes"/>
    <n v="60"/>
    <n v="0"/>
    <x v="0"/>
    <s v="131"/>
    <n v="0"/>
    <x v="0"/>
    <s v="74"/>
    <x v="20"/>
    <n v="210"/>
    <n v="210"/>
    <n v="1"/>
    <x v="20"/>
    <s v="si"/>
  </r>
  <r>
    <x v="13"/>
    <s v="female"/>
    <s v="yes"/>
    <n v="60"/>
    <n v="0"/>
    <x v="0"/>
    <s v="107"/>
    <n v="0"/>
    <x v="0"/>
    <s v="74"/>
    <x v="20"/>
    <n v="187"/>
    <n v="187"/>
    <n v="0"/>
    <x v="20"/>
    <s v="no"/>
  </r>
  <r>
    <x v="9"/>
    <s v="male"/>
    <s v="yes"/>
    <n v="64"/>
    <n v="0"/>
    <x v="0"/>
    <s v="108"/>
    <n v="0"/>
    <x v="0"/>
    <s v="74"/>
    <x v="20"/>
    <n v="202"/>
    <n v="202"/>
    <n v="1"/>
    <x v="20"/>
    <s v="si"/>
  </r>
  <r>
    <x v="10"/>
    <s v="male"/>
    <s v="yes"/>
    <n v="78"/>
    <n v="0"/>
    <x v="0"/>
    <s v="152"/>
    <n v="1"/>
    <x v="1"/>
    <s v="74"/>
    <x v="20"/>
    <n v="204"/>
    <n v="204"/>
    <n v="1"/>
    <x v="20"/>
    <s v="si"/>
  </r>
  <r>
    <x v="5"/>
    <s v="female"/>
    <s v="yes"/>
    <n v="75"/>
    <n v="0"/>
    <x v="0"/>
    <s v="123"/>
    <n v="0"/>
    <x v="0"/>
    <s v="74"/>
    <x v="20"/>
    <n v="250"/>
    <n v="250"/>
    <n v="1"/>
    <x v="20"/>
    <s v="si"/>
  </r>
  <r>
    <x v="13"/>
    <s v="male"/>
    <s v="yes"/>
    <n v="68"/>
    <n v="0"/>
    <x v="0"/>
    <s v="115"/>
    <n v="0"/>
    <x v="0"/>
    <s v="74"/>
    <x v="20"/>
    <n v="242"/>
    <n v="242"/>
    <n v="1"/>
    <x v="20"/>
    <s v="si"/>
  </r>
  <r>
    <x v="5"/>
    <s v="male"/>
    <s v="yes"/>
    <n v="75"/>
    <n v="0"/>
    <x v="0"/>
    <s v="116"/>
    <n v="0"/>
    <x v="0"/>
    <s v="74"/>
    <x v="20"/>
    <n v="198"/>
    <n v="198"/>
    <n v="0"/>
    <x v="20"/>
    <s v="no"/>
  </r>
  <r>
    <x v="11"/>
    <s v="female"/>
    <s v="yes"/>
    <n v="80"/>
    <n v="0"/>
    <x v="0"/>
    <s v="128"/>
    <n v="0"/>
    <x v="0"/>
    <s v="74"/>
    <x v="20"/>
    <n v="202"/>
    <n v="202"/>
    <n v="1"/>
    <x v="20"/>
    <s v="si"/>
  </r>
  <r>
    <x v="0"/>
    <s v="male"/>
    <s v="yes"/>
    <n v="80"/>
    <n v="0"/>
    <x v="0"/>
    <s v="117"/>
    <n v="0"/>
    <x v="0"/>
    <s v="74"/>
    <x v="20"/>
    <n v="261"/>
    <n v="261"/>
    <n v="1"/>
    <x v="20"/>
    <s v="si"/>
  </r>
  <r>
    <x v="12"/>
    <s v="female"/>
    <s v="yes"/>
    <n v="80"/>
    <n v="0"/>
    <x v="0"/>
    <s v="112"/>
    <n v="0"/>
    <x v="0"/>
    <s v="78"/>
    <x v="20"/>
    <n v="291"/>
    <n v="291"/>
    <n v="1"/>
    <x v="20"/>
    <s v="si"/>
  </r>
  <r>
    <x v="34"/>
    <s v="female"/>
    <s v="yes"/>
    <n v="80"/>
    <n v="0"/>
    <x v="0"/>
    <s v="130"/>
    <n v="0"/>
    <x v="0"/>
    <s v="78"/>
    <x v="20"/>
    <n v="237"/>
    <n v="237"/>
    <n v="1"/>
    <x v="20"/>
    <s v="si"/>
  </r>
  <r>
    <x v="12"/>
    <s v="female"/>
    <s v="yes"/>
    <n v="72"/>
    <n v="0"/>
    <x v="0"/>
    <s v="144"/>
    <n v="1"/>
    <x v="1"/>
    <s v="78"/>
    <x v="20"/>
    <n v="197"/>
    <n v="197"/>
    <n v="0"/>
    <x v="20"/>
    <s v="no"/>
  </r>
  <r>
    <x v="12"/>
    <s v="male"/>
    <s v="yes"/>
    <n v="83"/>
    <n v="0"/>
    <x v="0"/>
    <n v="120.5"/>
    <n v="0"/>
    <x v="0"/>
    <s v="78"/>
    <x v="20"/>
    <n v="270"/>
    <n v="270"/>
    <n v="1"/>
    <x v="20"/>
    <s v="si"/>
  </r>
  <r>
    <x v="17"/>
    <s v="male"/>
    <s v="yes"/>
    <n v="80"/>
    <n v="0"/>
    <x v="0"/>
    <s v="126"/>
    <n v="0"/>
    <x v="0"/>
    <s v="78"/>
    <x v="20"/>
    <n v="255"/>
    <n v="255"/>
    <n v="1"/>
    <x v="20"/>
    <s v="si"/>
  </r>
  <r>
    <x v="14"/>
    <s v="male"/>
    <s v="yes"/>
    <n v="60"/>
    <n v="0"/>
    <x v="0"/>
    <s v="124"/>
    <n v="0"/>
    <x v="0"/>
    <s v="78"/>
    <x v="20"/>
    <n v="256"/>
    <n v="256"/>
    <n v="1"/>
    <x v="20"/>
    <s v="si"/>
  </r>
  <r>
    <x v="12"/>
    <s v="female"/>
    <s v="yes"/>
    <n v="72"/>
    <n v="0"/>
    <x v="0"/>
    <s v="117"/>
    <n v="0"/>
    <x v="0"/>
    <s v="78"/>
    <x v="20"/>
    <n v="182"/>
    <n v="182"/>
    <n v="0"/>
    <x v="20"/>
    <s v="no"/>
  </r>
  <r>
    <x v="22"/>
    <s v="male"/>
    <s v="yes"/>
    <n v="50"/>
    <n v="0"/>
    <x v="0"/>
    <s v="114"/>
    <n v="0"/>
    <x v="0"/>
    <s v="78"/>
    <x v="20"/>
    <n v="233"/>
    <n v="233"/>
    <n v="1"/>
    <x v="20"/>
    <s v="si"/>
  </r>
  <r>
    <x v="15"/>
    <s v="male"/>
    <s v="yes"/>
    <n v="80"/>
    <n v="0"/>
    <x v="0"/>
    <s v="134"/>
    <n v="0"/>
    <x v="0"/>
    <s v="78"/>
    <x v="20"/>
    <n v="268"/>
    <n v="268"/>
    <n v="1"/>
    <x v="20"/>
    <s v="si"/>
  </r>
  <r>
    <x v="32"/>
    <s v="female"/>
    <s v="yes"/>
    <n v="52"/>
    <n v="0"/>
    <x v="0"/>
    <s v="121"/>
    <n v="0"/>
    <x v="0"/>
    <s v="78"/>
    <x v="20"/>
    <n v="235"/>
    <n v="235"/>
    <n v="1"/>
    <x v="20"/>
    <s v="si"/>
  </r>
  <r>
    <x v="27"/>
    <s v="female"/>
    <s v="yes"/>
    <n v="65"/>
    <n v="0"/>
    <x v="0"/>
    <s v="128"/>
    <n v="0"/>
    <x v="0"/>
    <s v="78"/>
    <x v="20"/>
    <n v="300"/>
    <n v="300"/>
    <n v="1"/>
    <x v="20"/>
    <s v="si"/>
  </r>
  <r>
    <x v="27"/>
    <s v="male"/>
    <s v="yes"/>
    <n v="63"/>
    <n v="0"/>
    <x v="0"/>
    <s v="126"/>
    <n v="0"/>
    <x v="0"/>
    <s v="78"/>
    <x v="20"/>
    <n v="163"/>
    <n v="163"/>
    <n v="0"/>
    <x v="20"/>
    <s v="no"/>
  </r>
  <r>
    <x v="13"/>
    <s v="male"/>
    <s v="yes"/>
    <n v="70"/>
    <n v="0"/>
    <x v="0"/>
    <s v="122"/>
    <n v="0"/>
    <x v="0"/>
    <s v="78"/>
    <x v="20"/>
    <n v="193"/>
    <n v="193"/>
    <n v="0"/>
    <x v="20"/>
    <s v="no"/>
  </r>
  <r>
    <x v="17"/>
    <s v="female"/>
    <s v="yes"/>
    <n v="88"/>
    <n v="0"/>
    <x v="0"/>
    <s v="124"/>
    <n v="0"/>
    <x v="0"/>
    <s v="78"/>
    <x v="20"/>
    <n v="326"/>
    <n v="326"/>
    <n v="1"/>
    <x v="20"/>
    <s v="si"/>
  </r>
  <r>
    <x v="7"/>
    <s v="female"/>
    <s v="yes"/>
    <n v="92"/>
    <n v="0"/>
    <x v="0"/>
    <n v="123.5"/>
    <n v="0"/>
    <x v="0"/>
    <s v="78"/>
    <x v="20"/>
    <n v="323"/>
    <n v="323"/>
    <n v="1"/>
    <x v="20"/>
    <s v="si"/>
  </r>
  <r>
    <x v="9"/>
    <s v="female"/>
    <s v="yes"/>
    <n v="75"/>
    <n v="0"/>
    <x v="0"/>
    <s v="127"/>
    <n v="0"/>
    <x v="0"/>
    <s v="78"/>
    <x v="20"/>
    <n v="236"/>
    <n v="236"/>
    <n v="1"/>
    <x v="20"/>
    <s v="si"/>
  </r>
  <r>
    <x v="12"/>
    <s v="male"/>
    <s v="yes"/>
    <n v="75"/>
    <n v="0"/>
    <x v="0"/>
    <s v="120"/>
    <n v="0"/>
    <x v="0"/>
    <s v="78"/>
    <x v="20"/>
    <n v="182"/>
    <n v="182"/>
    <n v="0"/>
    <x v="20"/>
    <s v="no"/>
  </r>
  <r>
    <x v="5"/>
    <s v="female"/>
    <s v="yes"/>
    <n v="82"/>
    <n v="0"/>
    <x v="0"/>
    <s v="114"/>
    <n v="0"/>
    <x v="0"/>
    <s v="78"/>
    <x v="20"/>
    <n v="202"/>
    <n v="202"/>
    <n v="1"/>
    <x v="20"/>
    <s v="si"/>
  </r>
  <r>
    <x v="1"/>
    <s v="male"/>
    <s v="yes"/>
    <n v="85"/>
    <n v="0"/>
    <x v="0"/>
    <s v="117"/>
    <n v="0"/>
    <x v="0"/>
    <s v="78"/>
    <x v="20"/>
    <n v="229"/>
    <n v="229"/>
    <n v="1"/>
    <x v="20"/>
    <s v="si"/>
  </r>
  <r>
    <x v="13"/>
    <s v="male"/>
    <s v="yes"/>
    <n v="90"/>
    <n v="0"/>
    <x v="0"/>
    <n v="136.5"/>
    <n v="0"/>
    <x v="0"/>
    <s v="78"/>
    <x v="20"/>
    <n v="248"/>
    <n v="248"/>
    <n v="1"/>
    <x v="20"/>
    <s v="si"/>
  </r>
  <r>
    <x v="22"/>
    <s v="female"/>
    <s v="yes"/>
    <n v="71"/>
    <n v="0"/>
    <x v="0"/>
    <s v="132"/>
    <n v="0"/>
    <x v="0"/>
    <s v="82"/>
    <x v="20"/>
    <n v="215"/>
    <n v="215"/>
    <n v="1"/>
    <x v="20"/>
    <s v="si"/>
  </r>
  <r>
    <x v="10"/>
    <s v="female"/>
    <s v="yes"/>
    <n v="66"/>
    <n v="0"/>
    <x v="0"/>
    <s v="131"/>
    <n v="0"/>
    <x v="0"/>
    <s v="82"/>
    <x v="20"/>
    <n v="240"/>
    <n v="240"/>
    <n v="1"/>
    <x v="20"/>
    <s v="si"/>
  </r>
  <r>
    <x v="32"/>
    <s v="female"/>
    <s v="yes"/>
    <n v="64"/>
    <n v="0"/>
    <x v="0"/>
    <s v="140"/>
    <n v="1"/>
    <x v="1"/>
    <s v="82"/>
    <x v="20"/>
    <n v="213"/>
    <n v="213"/>
    <n v="1"/>
    <x v="20"/>
    <s v="si"/>
  </r>
  <r>
    <x v="12"/>
    <s v="female"/>
    <s v="yes"/>
    <n v="100"/>
    <n v="1"/>
    <x v="1"/>
    <s v="118"/>
    <n v="0"/>
    <x v="0"/>
    <s v="82"/>
    <x v="20"/>
    <n v="253"/>
    <n v="253"/>
    <n v="1"/>
    <x v="20"/>
    <s v="si"/>
  </r>
  <r>
    <x v="18"/>
    <s v="male"/>
    <s v="yes"/>
    <n v="82"/>
    <n v="0"/>
    <x v="0"/>
    <s v="128"/>
    <n v="0"/>
    <x v="0"/>
    <s v="82"/>
    <x v="20"/>
    <n v="225"/>
    <n v="225"/>
    <n v="1"/>
    <x v="20"/>
    <s v="si"/>
  </r>
  <r>
    <x v="12"/>
    <s v="male"/>
    <s v="yes"/>
    <n v="58"/>
    <n v="0"/>
    <x v="0"/>
    <s v="118"/>
    <n v="0"/>
    <x v="0"/>
    <s v="82"/>
    <x v="20"/>
    <n v="279"/>
    <n v="279"/>
    <n v="1"/>
    <x v="20"/>
    <s v="si"/>
  </r>
  <r>
    <x v="2"/>
    <s v="male"/>
    <s v="yes"/>
    <n v="72"/>
    <n v="0"/>
    <x v="0"/>
    <s v="129"/>
    <n v="0"/>
    <x v="0"/>
    <s v="82"/>
    <x v="20"/>
    <n v="220"/>
    <n v="220"/>
    <n v="1"/>
    <x v="20"/>
    <s v="si"/>
  </r>
  <r>
    <x v="9"/>
    <s v="male"/>
    <s v="yes"/>
    <n v="58"/>
    <n v="0"/>
    <x v="0"/>
    <s v="122"/>
    <n v="0"/>
    <x v="0"/>
    <s v="82"/>
    <x v="20"/>
    <n v="325"/>
    <n v="325"/>
    <n v="1"/>
    <x v="20"/>
    <s v="si"/>
  </r>
  <r>
    <x v="17"/>
    <s v="male"/>
    <s v="yes"/>
    <n v="83"/>
    <n v="0"/>
    <x v="0"/>
    <s v="122"/>
    <n v="0"/>
    <x v="0"/>
    <s v="82"/>
    <x v="20"/>
    <n v="192"/>
    <n v="192"/>
    <n v="0"/>
    <x v="20"/>
    <s v="no"/>
  </r>
  <r>
    <x v="11"/>
    <s v="male"/>
    <s v="yes"/>
    <n v="60"/>
    <n v="0"/>
    <x v="0"/>
    <n v="116.5"/>
    <n v="0"/>
    <x v="0"/>
    <s v="82"/>
    <x v="20"/>
    <n v="268"/>
    <n v="268"/>
    <n v="1"/>
    <x v="20"/>
    <s v="si"/>
  </r>
  <r>
    <x v="23"/>
    <s v="male"/>
    <s v="yes"/>
    <n v="60"/>
    <n v="0"/>
    <x v="0"/>
    <n v="131.5"/>
    <n v="0"/>
    <x v="0"/>
    <s v="82"/>
    <x v="20"/>
    <n v="285"/>
    <n v="285"/>
    <n v="1"/>
    <x v="20"/>
    <s v="si"/>
  </r>
  <r>
    <x v="4"/>
    <s v="female"/>
    <s v="yes"/>
    <n v="84"/>
    <n v="0"/>
    <x v="0"/>
    <s v="139"/>
    <n v="0"/>
    <x v="0"/>
    <s v="82"/>
    <x v="20"/>
    <n v="252"/>
    <n v="252"/>
    <n v="1"/>
    <x v="20"/>
    <s v="si"/>
  </r>
  <r>
    <x v="22"/>
    <s v="male"/>
    <s v="yes"/>
    <n v="100"/>
    <n v="1"/>
    <x v="1"/>
    <s v="135"/>
    <n v="0"/>
    <x v="0"/>
    <s v="82"/>
    <x v="20"/>
    <n v="240"/>
    <n v="240"/>
    <n v="1"/>
    <x v="20"/>
    <s v="si"/>
  </r>
  <r>
    <x v="17"/>
    <s v="male"/>
    <s v="yes"/>
    <n v="75"/>
    <n v="0"/>
    <x v="0"/>
    <n v="126.5"/>
    <n v="0"/>
    <x v="0"/>
    <s v="82"/>
    <x v="20"/>
    <n v="264"/>
    <n v="264"/>
    <n v="1"/>
    <x v="20"/>
    <s v="si"/>
  </r>
  <r>
    <x v="10"/>
    <s v="male"/>
    <s v="yes"/>
    <n v="70"/>
    <n v="0"/>
    <x v="0"/>
    <s v="122"/>
    <n v="0"/>
    <x v="0"/>
    <s v="82"/>
    <x v="20"/>
    <n v="239"/>
    <n v="239"/>
    <n v="1"/>
    <x v="20"/>
    <s v="si"/>
  </r>
  <r>
    <x v="8"/>
    <s v="male"/>
    <s v="yes"/>
    <n v="75"/>
    <n v="0"/>
    <x v="0"/>
    <s v="137"/>
    <n v="0"/>
    <x v="0"/>
    <s v="82"/>
    <x v="20"/>
    <n v="283"/>
    <n v="283"/>
    <n v="1"/>
    <x v="20"/>
    <s v="si"/>
  </r>
  <r>
    <x v="28"/>
    <s v="male"/>
    <s v="yes"/>
    <n v="82"/>
    <n v="0"/>
    <x v="0"/>
    <s v="141"/>
    <n v="1"/>
    <x v="1"/>
    <s v="82"/>
    <x v="20"/>
    <n v="228"/>
    <n v="228"/>
    <n v="1"/>
    <x v="20"/>
    <s v="si"/>
  </r>
  <r>
    <x v="10"/>
    <s v="female"/>
    <s v="yes"/>
    <n v="72"/>
    <n v="0"/>
    <x v="0"/>
    <s v="123"/>
    <n v="0"/>
    <x v="0"/>
    <s v="82"/>
    <x v="20"/>
    <n v="222"/>
    <n v="222"/>
    <n v="1"/>
    <x v="20"/>
    <s v="si"/>
  </r>
  <r>
    <x v="7"/>
    <s v="male"/>
    <s v="yes"/>
    <n v="69"/>
    <n v="0"/>
    <x v="0"/>
    <s v="128"/>
    <n v="0"/>
    <x v="0"/>
    <s v="82"/>
    <x v="20"/>
    <n v="155"/>
    <n v="155"/>
    <n v="0"/>
    <x v="20"/>
    <s v="no"/>
  </r>
  <r>
    <x v="25"/>
    <s v="male"/>
    <s v="yes"/>
    <n v="80"/>
    <n v="0"/>
    <x v="0"/>
    <s v="128"/>
    <n v="0"/>
    <x v="0"/>
    <s v="82"/>
    <x v="20"/>
    <n v="223"/>
    <n v="223"/>
    <n v="1"/>
    <x v="20"/>
    <s v="si"/>
  </r>
  <r>
    <x v="17"/>
    <s v="male"/>
    <s v="yes"/>
    <n v="60"/>
    <n v="0"/>
    <x v="0"/>
    <s v="139"/>
    <n v="0"/>
    <x v="0"/>
    <s v="86"/>
    <x v="20"/>
    <n v="244"/>
    <n v="244"/>
    <n v="1"/>
    <x v="20"/>
    <s v="si"/>
  </r>
  <r>
    <x v="10"/>
    <s v="female"/>
    <s v="yes"/>
    <n v="87"/>
    <n v="0"/>
    <x v="0"/>
    <n v="127.5"/>
    <n v="0"/>
    <x v="0"/>
    <s v="86"/>
    <x v="20"/>
    <n v="262"/>
    <n v="262"/>
    <n v="1"/>
    <x v="20"/>
    <s v="si"/>
  </r>
  <r>
    <x v="17"/>
    <s v="male"/>
    <s v="yes"/>
    <n v="80"/>
    <n v="0"/>
    <x v="0"/>
    <s v="128"/>
    <n v="0"/>
    <x v="0"/>
    <s v="86"/>
    <x v="20"/>
    <n v="238"/>
    <n v="238"/>
    <n v="1"/>
    <x v="20"/>
    <s v="si"/>
  </r>
  <r>
    <x v="1"/>
    <s v="male"/>
    <s v="yes"/>
    <n v="80"/>
    <n v="0"/>
    <x v="0"/>
    <s v="138"/>
    <n v="0"/>
    <x v="0"/>
    <s v="86"/>
    <x v="20"/>
    <n v="279"/>
    <n v="279"/>
    <n v="1"/>
    <x v="20"/>
    <s v="si"/>
  </r>
  <r>
    <x v="22"/>
    <s v="female"/>
    <s v="yes"/>
    <n v="80"/>
    <n v="0"/>
    <x v="0"/>
    <s v="147"/>
    <n v="1"/>
    <x v="1"/>
    <s v="86"/>
    <x v="20"/>
    <n v="334"/>
    <n v="334"/>
    <n v="1"/>
    <x v="20"/>
    <s v="si"/>
  </r>
  <r>
    <x v="34"/>
    <s v="male"/>
    <s v="yes"/>
    <n v="80"/>
    <n v="0"/>
    <x v="0"/>
    <s v="126"/>
    <n v="0"/>
    <x v="0"/>
    <s v="86"/>
    <x v="20"/>
    <n v="200"/>
    <n v="200"/>
    <n v="1"/>
    <x v="20"/>
    <s v="si"/>
  </r>
  <r>
    <x v="8"/>
    <s v="male"/>
    <s v="yes"/>
    <n v="55"/>
    <n v="0"/>
    <x v="0"/>
    <s v="120"/>
    <n v="0"/>
    <x v="0"/>
    <s v="86"/>
    <x v="20"/>
    <n v="242"/>
    <n v="242"/>
    <n v="1"/>
    <x v="20"/>
    <s v="si"/>
  </r>
  <r>
    <x v="3"/>
    <s v="female"/>
    <s v="yes"/>
    <n v="80"/>
    <n v="0"/>
    <x v="0"/>
    <s v="132"/>
    <n v="0"/>
    <x v="0"/>
    <s v="86"/>
    <x v="20"/>
    <n v="175"/>
    <n v="175"/>
    <n v="0"/>
    <x v="20"/>
    <s v="no"/>
  </r>
  <r>
    <x v="17"/>
    <s v="male"/>
    <s v="yes"/>
    <n v="80"/>
    <n v="0"/>
    <x v="0"/>
    <s v="146"/>
    <n v="1"/>
    <x v="1"/>
    <s v="86"/>
    <x v="20"/>
    <n v="245"/>
    <n v="245"/>
    <n v="1"/>
    <x v="20"/>
    <s v="si"/>
  </r>
  <r>
    <x v="17"/>
    <s v="male"/>
    <s v="yes"/>
    <n v="73"/>
    <n v="0"/>
    <x v="0"/>
    <s v="127"/>
    <n v="0"/>
    <x v="0"/>
    <s v="86"/>
    <x v="20"/>
    <n v="180"/>
    <n v="180"/>
    <n v="0"/>
    <x v="20"/>
    <s v="no"/>
  </r>
  <r>
    <x v="7"/>
    <s v="male"/>
    <s v="yes"/>
    <n v="80"/>
    <n v="0"/>
    <x v="0"/>
    <s v="124"/>
    <n v="0"/>
    <x v="0"/>
    <s v="86"/>
    <x v="20"/>
    <n v="222"/>
    <n v="222"/>
    <n v="1"/>
    <x v="20"/>
    <s v="si"/>
  </r>
  <r>
    <x v="7"/>
    <s v="female"/>
    <s v="yes"/>
    <n v="95"/>
    <n v="0"/>
    <x v="0"/>
    <s v="127"/>
    <n v="0"/>
    <x v="0"/>
    <s v="86"/>
    <x v="20"/>
    <n v="283"/>
    <n v="283"/>
    <n v="1"/>
    <x v="20"/>
    <s v="si"/>
  </r>
  <r>
    <x v="14"/>
    <s v="male"/>
    <s v="yes"/>
    <n v="90"/>
    <n v="0"/>
    <x v="0"/>
    <s v="140"/>
    <n v="1"/>
    <x v="1"/>
    <s v="86"/>
    <x v="20"/>
    <n v="197"/>
    <n v="197"/>
    <n v="0"/>
    <x v="20"/>
    <s v="no"/>
  </r>
  <r>
    <x v="3"/>
    <s v="male"/>
    <s v="yes"/>
    <n v="75"/>
    <n v="0"/>
    <x v="0"/>
    <s v="132"/>
    <n v="0"/>
    <x v="0"/>
    <s v="86"/>
    <x v="20"/>
    <n v="260"/>
    <n v="260"/>
    <n v="1"/>
    <x v="20"/>
    <s v="si"/>
  </r>
  <r>
    <x v="15"/>
    <s v="male"/>
    <s v="yes"/>
    <n v="85"/>
    <n v="0"/>
    <x v="0"/>
    <s v="123"/>
    <n v="0"/>
    <x v="0"/>
    <s v="86"/>
    <x v="20"/>
    <n v="265"/>
    <n v="265"/>
    <n v="1"/>
    <x v="20"/>
    <s v="si"/>
  </r>
  <r>
    <x v="13"/>
    <s v="male"/>
    <s v="yes"/>
    <n v="75"/>
    <n v="0"/>
    <x v="0"/>
    <s v="119"/>
    <n v="0"/>
    <x v="0"/>
    <s v="86"/>
    <x v="20"/>
    <n v="152"/>
    <n v="152"/>
    <n v="0"/>
    <x v="20"/>
    <s v="no"/>
  </r>
  <r>
    <x v="3"/>
    <s v="male"/>
    <s v="yes"/>
    <n v="70"/>
    <n v="0"/>
    <x v="0"/>
    <s v="125"/>
    <n v="0"/>
    <x v="0"/>
    <s v="86"/>
    <x v="20"/>
    <n v="234"/>
    <n v="234"/>
    <n v="1"/>
    <x v="20"/>
    <s v="si"/>
  </r>
  <r>
    <x v="17"/>
    <s v="male"/>
    <s v="yes"/>
    <n v="65"/>
    <n v="0"/>
    <x v="0"/>
    <s v="132"/>
    <n v="0"/>
    <x v="0"/>
    <s v="86"/>
    <x v="20"/>
    <n v="293"/>
    <n v="293"/>
    <n v="1"/>
    <x v="20"/>
    <s v="si"/>
  </r>
  <r>
    <x v="3"/>
    <s v="female"/>
    <s v="yes"/>
    <n v="66"/>
    <n v="0"/>
    <x v="0"/>
    <s v="128"/>
    <n v="0"/>
    <x v="0"/>
    <s v="86"/>
    <x v="20"/>
    <n v="235"/>
    <n v="235"/>
    <n v="1"/>
    <x v="20"/>
    <s v="si"/>
  </r>
  <r>
    <x v="9"/>
    <s v="male"/>
    <s v="yes"/>
    <n v="112"/>
    <n v="1"/>
    <x v="1"/>
    <s v="136"/>
    <n v="0"/>
    <x v="0"/>
    <s v="86"/>
    <x v="20"/>
    <n v="287"/>
    <n v="287"/>
    <n v="1"/>
    <x v="20"/>
    <s v="si"/>
  </r>
  <r>
    <x v="15"/>
    <s v="female"/>
    <s v="yes"/>
    <n v="95"/>
    <n v="0"/>
    <x v="0"/>
    <s v="140"/>
    <n v="1"/>
    <x v="1"/>
    <s v="90"/>
    <x v="20"/>
    <n v="221"/>
    <n v="221"/>
    <n v="1"/>
    <x v="20"/>
    <s v="si"/>
  </r>
  <r>
    <x v="19"/>
    <s v="male"/>
    <s v="yes"/>
    <n v="71"/>
    <n v="0"/>
    <x v="0"/>
    <s v="118"/>
    <n v="0"/>
    <x v="0"/>
    <s v="90"/>
    <x v="20"/>
    <n v="304"/>
    <n v="304"/>
    <n v="1"/>
    <x v="20"/>
    <s v="si"/>
  </r>
  <r>
    <x v="6"/>
    <s v="female"/>
    <s v="yes"/>
    <n v="96"/>
    <n v="0"/>
    <x v="0"/>
    <s v="138"/>
    <n v="0"/>
    <x v="0"/>
    <s v="90"/>
    <x v="20"/>
    <n v="250"/>
    <n v="250"/>
    <n v="1"/>
    <x v="20"/>
    <s v="si"/>
  </r>
  <r>
    <x v="18"/>
    <s v="male"/>
    <s v="yes"/>
    <n v="89"/>
    <n v="0"/>
    <x v="0"/>
    <s v="158"/>
    <n v="1"/>
    <x v="1"/>
    <s v="90"/>
    <x v="20"/>
    <n v="319"/>
    <n v="319"/>
    <n v="1"/>
    <x v="20"/>
    <s v="si"/>
  </r>
  <r>
    <x v="25"/>
    <s v="female"/>
    <s v="yes"/>
    <n v="83"/>
    <n v="0"/>
    <x v="0"/>
    <s v="150"/>
    <n v="1"/>
    <x v="1"/>
    <s v="90"/>
    <x v="20"/>
    <n v="231"/>
    <n v="231"/>
    <n v="1"/>
    <x v="20"/>
    <s v="si"/>
  </r>
  <r>
    <x v="29"/>
    <s v="female"/>
    <s v="yes"/>
    <n v="95"/>
    <n v="0"/>
    <x v="0"/>
    <s v="142"/>
    <n v="1"/>
    <x v="1"/>
    <s v="90"/>
    <x v="20"/>
    <n v="264"/>
    <n v="264"/>
    <n v="1"/>
    <x v="20"/>
    <s v="si"/>
  </r>
  <r>
    <x v="9"/>
    <s v="male"/>
    <s v="yes"/>
    <n v="69"/>
    <n v="0"/>
    <x v="0"/>
    <s v="134"/>
    <n v="0"/>
    <x v="0"/>
    <s v="90"/>
    <x v="20"/>
    <n v="310"/>
    <n v="310"/>
    <n v="1"/>
    <x v="20"/>
    <s v="si"/>
  </r>
  <r>
    <x v="24"/>
    <s v="female"/>
    <s v="yes"/>
    <n v="72"/>
    <n v="0"/>
    <x v="0"/>
    <s v="154"/>
    <n v="1"/>
    <x v="1"/>
    <s v="90"/>
    <x v="20"/>
    <n v="239"/>
    <n v="239"/>
    <n v="1"/>
    <x v="20"/>
    <s v="si"/>
  </r>
  <r>
    <x v="28"/>
    <s v="male"/>
    <s v="yes"/>
    <n v="82"/>
    <n v="0"/>
    <x v="0"/>
    <s v="149"/>
    <n v="1"/>
    <x v="1"/>
    <s v="90"/>
    <x v="20"/>
    <n v="252"/>
    <n v="252"/>
    <n v="1"/>
    <x v="20"/>
    <s v="si"/>
  </r>
  <r>
    <x v="18"/>
    <s v="male"/>
    <s v="yes"/>
    <n v="80"/>
    <n v="0"/>
    <x v="0"/>
    <s v="136"/>
    <n v="0"/>
    <x v="0"/>
    <s v="90"/>
    <x v="20"/>
    <n v="271"/>
    <n v="271"/>
    <n v="1"/>
    <x v="20"/>
    <s v="si"/>
  </r>
  <r>
    <x v="1"/>
    <s v="female"/>
    <s v="yes"/>
    <n v="65"/>
    <n v="0"/>
    <x v="0"/>
    <s v="150"/>
    <n v="1"/>
    <x v="1"/>
    <s v="90"/>
    <x v="20"/>
    <n v="213"/>
    <n v="213"/>
    <n v="1"/>
    <x v="20"/>
    <s v="si"/>
  </r>
  <r>
    <x v="8"/>
    <s v="female"/>
    <s v="yes"/>
    <n v="87"/>
    <n v="0"/>
    <x v="0"/>
    <s v="139"/>
    <n v="0"/>
    <x v="0"/>
    <s v="90"/>
    <x v="20"/>
    <n v="246"/>
    <n v="246"/>
    <n v="1"/>
    <x v="20"/>
    <s v="si"/>
  </r>
  <r>
    <x v="11"/>
    <s v="male"/>
    <s v="yes"/>
    <n v="95"/>
    <n v="0"/>
    <x v="0"/>
    <n v="135.5"/>
    <n v="0"/>
    <x v="0"/>
    <s v="90"/>
    <x v="20"/>
    <n v="230"/>
    <n v="230"/>
    <n v="1"/>
    <x v="20"/>
    <s v="si"/>
  </r>
  <r>
    <x v="4"/>
    <s v="male"/>
    <s v="yes"/>
    <n v="87"/>
    <n v="0"/>
    <x v="0"/>
    <n v="138.5"/>
    <n v="0"/>
    <x v="0"/>
    <s v="90"/>
    <x v="20"/>
    <n v="257"/>
    <n v="257"/>
    <n v="1"/>
    <x v="20"/>
    <s v="si"/>
  </r>
  <r>
    <x v="11"/>
    <s v="male"/>
    <s v="yes"/>
    <n v="102"/>
    <n v="1"/>
    <x v="1"/>
    <s v="135"/>
    <n v="0"/>
    <x v="0"/>
    <s v="90"/>
    <x v="20"/>
    <n v="259"/>
    <n v="259"/>
    <n v="1"/>
    <x v="20"/>
    <s v="si"/>
  </r>
  <r>
    <x v="5"/>
    <s v="male"/>
    <s v="yes"/>
    <n v="72"/>
    <n v="0"/>
    <x v="0"/>
    <s v="132"/>
    <n v="0"/>
    <x v="0"/>
    <s v="90"/>
    <x v="20"/>
    <n v="263"/>
    <n v="263"/>
    <n v="1"/>
    <x v="20"/>
    <s v="si"/>
  </r>
  <r>
    <x v="3"/>
    <s v="male"/>
    <s v="yes"/>
    <n v="62"/>
    <n v="0"/>
    <x v="0"/>
    <s v="131"/>
    <n v="0"/>
    <x v="0"/>
    <s v="90"/>
    <x v="20"/>
    <n v="220"/>
    <n v="220"/>
    <n v="1"/>
    <x v="20"/>
    <s v="si"/>
  </r>
  <r>
    <x v="10"/>
    <s v="female"/>
    <s v="yes"/>
    <n v="105"/>
    <n v="1"/>
    <x v="1"/>
    <s v="128"/>
    <n v="0"/>
    <x v="0"/>
    <s v="90"/>
    <x v="20"/>
    <n v="256"/>
    <n v="256"/>
    <n v="1"/>
    <x v="20"/>
    <s v="si"/>
  </r>
  <r>
    <x v="23"/>
    <s v="male"/>
    <s v="yes"/>
    <n v="90"/>
    <n v="0"/>
    <x v="0"/>
    <s v="179"/>
    <n v="1"/>
    <x v="1"/>
    <s v="94"/>
    <x v="20"/>
    <n v="170"/>
    <n v="170"/>
    <n v="0"/>
    <x v="20"/>
    <s v="no"/>
  </r>
  <r>
    <x v="8"/>
    <s v="female"/>
    <s v="yes"/>
    <n v="80"/>
    <n v="0"/>
    <x v="0"/>
    <s v="128"/>
    <n v="0"/>
    <x v="0"/>
    <s v="94"/>
    <x v="20"/>
    <n v="233"/>
    <n v="233"/>
    <n v="1"/>
    <x v="20"/>
    <s v="si"/>
  </r>
  <r>
    <x v="18"/>
    <s v="male"/>
    <s v="yes"/>
    <n v="72"/>
    <n v="0"/>
    <x v="0"/>
    <s v="128"/>
    <n v="0"/>
    <x v="0"/>
    <s v="94"/>
    <x v="20"/>
    <n v="214"/>
    <n v="214"/>
    <n v="1"/>
    <x v="20"/>
    <s v="si"/>
  </r>
  <r>
    <x v="12"/>
    <s v="female"/>
    <s v="yes"/>
    <n v="78"/>
    <n v="0"/>
    <x v="0"/>
    <s v="158"/>
    <n v="1"/>
    <x v="1"/>
    <s v="94"/>
    <x v="20"/>
    <n v="271"/>
    <n v="271"/>
    <n v="1"/>
    <x v="20"/>
    <s v="si"/>
  </r>
  <r>
    <x v="28"/>
    <s v="male"/>
    <s v="yes"/>
    <n v="76"/>
    <n v="0"/>
    <x v="0"/>
    <s v="163"/>
    <n v="1"/>
    <x v="1"/>
    <s v="94"/>
    <x v="20"/>
    <n v="213"/>
    <n v="213"/>
    <n v="1"/>
    <x v="20"/>
    <s v="si"/>
  </r>
  <r>
    <x v="21"/>
    <s v="female"/>
    <s v="yes"/>
    <n v="80"/>
    <n v="0"/>
    <x v="0"/>
    <s v="158"/>
    <n v="1"/>
    <x v="1"/>
    <s v="94"/>
    <x v="20"/>
    <n v="258"/>
    <n v="258"/>
    <n v="1"/>
    <x v="20"/>
    <s v="si"/>
  </r>
  <r>
    <x v="22"/>
    <s v="male"/>
    <s v="yes"/>
    <n v="70"/>
    <n v="0"/>
    <x v="0"/>
    <s v="131"/>
    <n v="0"/>
    <x v="0"/>
    <s v="94"/>
    <x v="20"/>
    <n v="200"/>
    <n v="200"/>
    <n v="1"/>
    <x v="20"/>
    <s v="si"/>
  </r>
  <r>
    <x v="18"/>
    <s v="male"/>
    <s v="yes"/>
    <n v="85"/>
    <n v="0"/>
    <x v="0"/>
    <s v="136"/>
    <n v="0"/>
    <x v="0"/>
    <s v="94"/>
    <x v="20"/>
    <n v="246"/>
    <n v="246"/>
    <n v="1"/>
    <x v="20"/>
    <s v="si"/>
  </r>
  <r>
    <x v="34"/>
    <s v="female"/>
    <s v="yes"/>
    <n v="70"/>
    <n v="0"/>
    <x v="0"/>
    <s v="138"/>
    <n v="0"/>
    <x v="0"/>
    <s v="94"/>
    <x v="20"/>
    <n v="308"/>
    <n v="308"/>
    <n v="1"/>
    <x v="20"/>
    <s v="si"/>
  </r>
  <r>
    <x v="17"/>
    <s v="female"/>
    <s v="yes"/>
    <n v="102"/>
    <n v="1"/>
    <x v="1"/>
    <s v="129"/>
    <n v="0"/>
    <x v="0"/>
    <s v="94"/>
    <x v="20"/>
    <n v="235"/>
    <n v="235"/>
    <n v="1"/>
    <x v="20"/>
    <s v="si"/>
  </r>
  <r>
    <x v="28"/>
    <s v="female"/>
    <s v="yes"/>
    <n v="85"/>
    <n v="0"/>
    <x v="0"/>
    <s v="168"/>
    <n v="1"/>
    <x v="1"/>
    <s v="98"/>
    <x v="20"/>
    <n v="260"/>
    <n v="260"/>
    <n v="1"/>
    <x v="20"/>
    <s v="si"/>
  </r>
  <r>
    <x v="22"/>
    <s v="male"/>
    <s v="yes"/>
    <n v="80"/>
    <n v="0"/>
    <x v="0"/>
    <s v="156"/>
    <n v="1"/>
    <x v="1"/>
    <s v="98"/>
    <x v="20"/>
    <n v="225"/>
    <n v="225"/>
    <n v="1"/>
    <x v="20"/>
    <s v="si"/>
  </r>
  <r>
    <x v="2"/>
    <s v="male"/>
    <s v="yes"/>
    <n v="90"/>
    <n v="0"/>
    <x v="0"/>
    <s v="143"/>
    <n v="1"/>
    <x v="1"/>
    <s v="98"/>
    <x v="20"/>
    <n v="192"/>
    <n v="192"/>
    <n v="0"/>
    <x v="20"/>
    <s v="no"/>
  </r>
  <r>
    <x v="10"/>
    <s v="female"/>
    <s v="yes"/>
    <n v="80"/>
    <n v="0"/>
    <x v="0"/>
    <s v="154"/>
    <n v="1"/>
    <x v="1"/>
    <s v="98"/>
    <x v="20"/>
    <n v="235"/>
    <n v="235"/>
    <n v="1"/>
    <x v="20"/>
    <s v="si"/>
  </r>
  <r>
    <x v="18"/>
    <s v="male"/>
    <s v="yes"/>
    <n v="75"/>
    <n v="0"/>
    <x v="0"/>
    <s v="138"/>
    <n v="0"/>
    <x v="0"/>
    <s v="98"/>
    <x v="20"/>
    <n v="230"/>
    <n v="230"/>
    <n v="1"/>
    <x v="20"/>
    <s v="si"/>
  </r>
  <r>
    <x v="34"/>
    <s v="male"/>
    <s v="yes"/>
    <n v="80"/>
    <n v="0"/>
    <x v="0"/>
    <s v="148"/>
    <n v="1"/>
    <x v="1"/>
    <s v="98"/>
    <x v="20"/>
    <n v="286"/>
    <n v="286"/>
    <n v="1"/>
    <x v="20"/>
    <s v="si"/>
  </r>
  <r>
    <x v="1"/>
    <s v="male"/>
    <s v="yes"/>
    <n v="94"/>
    <n v="0"/>
    <x v="0"/>
    <s v="164"/>
    <n v="1"/>
    <x v="1"/>
    <s v="98"/>
    <x v="20"/>
    <n v="271"/>
    <n v="271"/>
    <n v="1"/>
    <x v="20"/>
    <s v="si"/>
  </r>
  <r>
    <x v="13"/>
    <s v="female"/>
    <s v="yes"/>
    <n v="75"/>
    <n v="0"/>
    <x v="0"/>
    <s v="158"/>
    <n v="1"/>
    <x v="1"/>
    <s v="102"/>
    <x v="20"/>
    <n v="205"/>
    <n v="205"/>
    <n v="1"/>
    <x v="20"/>
    <s v="si"/>
  </r>
  <r>
    <x v="27"/>
    <s v="male"/>
    <s v="yes"/>
    <n v="82"/>
    <n v="0"/>
    <x v="0"/>
    <s v="168"/>
    <n v="1"/>
    <x v="1"/>
    <s v="102"/>
    <x v="20"/>
    <n v="239"/>
    <n v="239"/>
    <n v="1"/>
    <x v="20"/>
    <s v="si"/>
  </r>
  <r>
    <x v="12"/>
    <s v="male"/>
    <s v="yes"/>
    <n v="73"/>
    <n v="0"/>
    <x v="0"/>
    <n v="163.5"/>
    <n v="1"/>
    <x v="1"/>
    <s v="102"/>
    <x v="20"/>
    <n v="238"/>
    <n v="238"/>
    <n v="1"/>
    <x v="20"/>
    <s v="si"/>
  </r>
  <r>
    <x v="17"/>
    <s v="female"/>
    <s v="yes"/>
    <n v="85"/>
    <n v="0"/>
    <x v="0"/>
    <s v="150"/>
    <n v="1"/>
    <x v="1"/>
    <s v="106"/>
    <x v="20"/>
    <n v="189"/>
    <n v="189"/>
    <n v="0"/>
    <x v="20"/>
    <s v="no"/>
  </r>
  <r>
    <x v="30"/>
    <s v="male"/>
    <s v="yes"/>
    <n v="68"/>
    <n v="0"/>
    <x v="0"/>
    <n v="151.5"/>
    <n v="1"/>
    <x v="1"/>
    <s v="110"/>
    <x v="20"/>
    <n v="232"/>
    <n v="232"/>
    <n v="1"/>
    <x v="20"/>
    <s v="si"/>
  </r>
  <r>
    <x v="29"/>
    <s v="female"/>
    <s v="yes"/>
    <n v="110"/>
    <n v="1"/>
    <x v="1"/>
    <s v="215"/>
    <n v="1"/>
    <x v="1"/>
    <s v="110"/>
    <x v="20"/>
    <n v="358"/>
    <n v="358"/>
    <n v="1"/>
    <x v="20"/>
    <s v="si"/>
  </r>
  <r>
    <x v="34"/>
    <s v="male"/>
    <s v="yes"/>
    <n v="80"/>
    <n v="0"/>
    <x v="0"/>
    <s v="162"/>
    <n v="1"/>
    <x v="1"/>
    <s v="110"/>
    <x v="20"/>
    <n v="234"/>
    <n v="234"/>
    <n v="1"/>
    <x v="20"/>
    <s v="si"/>
  </r>
  <r>
    <x v="22"/>
    <s v="female"/>
    <s v="yes"/>
    <n v="105"/>
    <n v="1"/>
    <x v="1"/>
    <s v="180"/>
    <n v="1"/>
    <x v="1"/>
    <s v="114"/>
    <x v="20"/>
    <n v="161"/>
    <n v="161"/>
    <n v="0"/>
    <x v="20"/>
    <s v="no"/>
  </r>
  <r>
    <x v="1"/>
    <s v="male"/>
    <s v="yes"/>
    <n v="78"/>
    <n v="0"/>
    <x v="0"/>
    <s v="175"/>
    <n v="1"/>
    <x v="1"/>
    <s v="114"/>
    <x v="20"/>
    <n v="238"/>
    <n v="238"/>
    <n v="1"/>
    <x v="20"/>
    <s v="si"/>
  </r>
  <r>
    <x v="23"/>
    <s v="female"/>
    <s v="yes"/>
    <n v="90"/>
    <n v="0"/>
    <x v="0"/>
    <s v="220"/>
    <n v="1"/>
    <x v="1"/>
    <s v="118"/>
    <x v="20"/>
    <n v="294"/>
    <n v="294"/>
    <n v="1"/>
    <x v="20"/>
    <s v="si"/>
  </r>
  <r>
    <x v="12"/>
    <s v="female"/>
    <s v="yes"/>
    <n v="82"/>
    <n v="0"/>
    <x v="0"/>
    <s v="170"/>
    <n v="1"/>
    <x v="1"/>
    <s v="118"/>
    <x v="20"/>
    <n v="275"/>
    <n v="275"/>
    <n v="1"/>
    <x v="20"/>
    <s v="si"/>
  </r>
  <r>
    <x v="19"/>
    <s v="female"/>
    <s v="yes"/>
    <n v="67"/>
    <n v="0"/>
    <x v="0"/>
    <s v="113"/>
    <n v="0"/>
    <x v="0"/>
    <s v="66.5"/>
    <x v="20"/>
    <n v="272"/>
    <n v="272"/>
    <n v="1"/>
    <x v="20"/>
    <s v="si"/>
  </r>
  <r>
    <x v="8"/>
    <s v="female"/>
    <s v="yes"/>
    <n v="94"/>
    <n v="0"/>
    <x v="0"/>
    <s v="109"/>
    <n v="0"/>
    <x v="0"/>
    <s v="66.5"/>
    <x v="20"/>
    <n v="249"/>
    <n v="249"/>
    <n v="1"/>
    <x v="20"/>
    <s v="si"/>
  </r>
  <r>
    <x v="9"/>
    <s v="female"/>
    <s v="yes"/>
    <n v="60"/>
    <n v="0"/>
    <x v="0"/>
    <n v="128.5"/>
    <n v="0"/>
    <x v="0"/>
    <s v="74.5"/>
    <x v="20"/>
    <n v="160"/>
    <n v="160"/>
    <n v="0"/>
    <x v="20"/>
    <s v="no"/>
  </r>
  <r>
    <x v="5"/>
    <s v="male"/>
    <s v="yes"/>
    <n v="70"/>
    <n v="0"/>
    <x v="0"/>
    <s v="110"/>
    <n v="0"/>
    <x v="0"/>
    <s v="74.5"/>
    <x v="20"/>
    <n v="171"/>
    <n v="171"/>
    <n v="0"/>
    <x v="20"/>
    <s v="no"/>
  </r>
  <r>
    <x v="15"/>
    <s v="female"/>
    <s v="yes"/>
    <n v="90"/>
    <n v="0"/>
    <x v="0"/>
    <s v="117"/>
    <n v="0"/>
    <x v="0"/>
    <s v="78.5"/>
    <x v="20"/>
    <n v="199"/>
    <n v="199"/>
    <n v="0"/>
    <x v="20"/>
    <s v="no"/>
  </r>
  <r>
    <x v="9"/>
    <s v="male"/>
    <s v="yes"/>
    <n v="80"/>
    <n v="0"/>
    <x v="0"/>
    <n v="122.5"/>
    <n v="0"/>
    <x v="0"/>
    <s v="78.5"/>
    <x v="20"/>
    <n v="232"/>
    <n v="232"/>
    <n v="1"/>
    <x v="20"/>
    <s v="si"/>
  </r>
  <r>
    <x v="34"/>
    <s v="male"/>
    <s v="yes"/>
    <n v="75"/>
    <n v="0"/>
    <x v="0"/>
    <s v="117"/>
    <n v="0"/>
    <x v="0"/>
    <s v="78.5"/>
    <x v="20"/>
    <n v="119"/>
    <n v="119"/>
    <n v="0"/>
    <x v="20"/>
    <s v="no"/>
  </r>
  <r>
    <x v="1"/>
    <s v="male"/>
    <s v="yes"/>
    <n v="82"/>
    <n v="0"/>
    <x v="0"/>
    <s v="130"/>
    <n v="0"/>
    <x v="0"/>
    <s v="82.5"/>
    <x v="20"/>
    <n v="255"/>
    <n v="255"/>
    <n v="1"/>
    <x v="20"/>
    <s v="si"/>
  </r>
  <r>
    <x v="16"/>
    <s v="male"/>
    <s v="yes"/>
    <n v="98"/>
    <n v="0"/>
    <x v="0"/>
    <s v="140"/>
    <n v="1"/>
    <x v="1"/>
    <s v="82.5"/>
    <x v="20"/>
    <n v="285"/>
    <n v="285"/>
    <n v="1"/>
    <x v="20"/>
    <s v="si"/>
  </r>
  <r>
    <x v="19"/>
    <s v="male"/>
    <s v="yes"/>
    <n v="70"/>
    <n v="0"/>
    <x v="0"/>
    <n v="132.5"/>
    <n v="0"/>
    <x v="0"/>
    <s v="82.5"/>
    <x v="20"/>
    <n v="204"/>
    <n v="204"/>
    <n v="1"/>
    <x v="20"/>
    <s v="si"/>
  </r>
  <r>
    <x v="28"/>
    <s v="male"/>
    <s v="yes"/>
    <n v="88"/>
    <n v="0"/>
    <x v="0"/>
    <n v="129.5"/>
    <n v="0"/>
    <x v="0"/>
    <s v="82.5"/>
    <x v="20"/>
    <n v="264"/>
    <n v="264"/>
    <n v="1"/>
    <x v="20"/>
    <s v="si"/>
  </r>
  <r>
    <x v="16"/>
    <s v="male"/>
    <s v="yes"/>
    <n v="60"/>
    <n v="0"/>
    <x v="0"/>
    <s v="119"/>
    <n v="0"/>
    <x v="0"/>
    <s v="82.5"/>
    <x v="20"/>
    <n v="177"/>
    <n v="177"/>
    <n v="0"/>
    <x v="20"/>
    <s v="no"/>
  </r>
  <r>
    <x v="1"/>
    <s v="male"/>
    <s v="yes"/>
    <n v="58"/>
    <n v="0"/>
    <x v="0"/>
    <n v="117.5"/>
    <n v="0"/>
    <x v="0"/>
    <s v="82.5"/>
    <x v="20"/>
    <n v="257"/>
    <n v="257"/>
    <n v="1"/>
    <x v="20"/>
    <s v="si"/>
  </r>
  <r>
    <x v="34"/>
    <s v="female"/>
    <s v="yes"/>
    <n v="86"/>
    <n v="0"/>
    <x v="0"/>
    <n v="159.5"/>
    <n v="1"/>
    <x v="1"/>
    <s v="82.5"/>
    <x v="20"/>
    <n v="211"/>
    <n v="211"/>
    <n v="1"/>
    <x v="20"/>
    <s v="si"/>
  </r>
  <r>
    <x v="18"/>
    <s v="female"/>
    <s v="yes"/>
    <n v="72"/>
    <n v="0"/>
    <x v="0"/>
    <n v="132.5"/>
    <n v="0"/>
    <x v="0"/>
    <s v="82.5"/>
    <x v="20"/>
    <n v="205"/>
    <n v="205"/>
    <n v="1"/>
    <x v="20"/>
    <s v="si"/>
  </r>
  <r>
    <x v="29"/>
    <s v="male"/>
    <s v="yes"/>
    <n v="90"/>
    <n v="0"/>
    <x v="0"/>
    <s v="158"/>
    <n v="1"/>
    <x v="1"/>
    <s v="86.5"/>
    <x v="20"/>
    <n v="245"/>
    <n v="245"/>
    <n v="1"/>
    <x v="20"/>
    <s v="si"/>
  </r>
  <r>
    <x v="3"/>
    <s v="male"/>
    <s v="yes"/>
    <n v="65"/>
    <n v="0"/>
    <x v="0"/>
    <s v="125"/>
    <n v="0"/>
    <x v="0"/>
    <s v="86.5"/>
    <x v="20"/>
    <n v="216"/>
    <n v="216"/>
    <n v="1"/>
    <x v="20"/>
    <s v="si"/>
  </r>
  <r>
    <x v="27"/>
    <s v="male"/>
    <s v="yes"/>
    <n v="90"/>
    <n v="0"/>
    <x v="0"/>
    <s v="134"/>
    <n v="0"/>
    <x v="0"/>
    <s v="86.5"/>
    <x v="20"/>
    <n v="300"/>
    <n v="300"/>
    <n v="1"/>
    <x v="20"/>
    <s v="si"/>
  </r>
  <r>
    <x v="27"/>
    <s v="male"/>
    <s v="yes"/>
    <n v="85"/>
    <n v="0"/>
    <x v="0"/>
    <s v="130"/>
    <n v="0"/>
    <x v="0"/>
    <s v="86.5"/>
    <x v="20"/>
    <n v="243"/>
    <n v="243"/>
    <n v="1"/>
    <x v="20"/>
    <s v="si"/>
  </r>
  <r>
    <x v="5"/>
    <s v="female"/>
    <s v="yes"/>
    <n v="100"/>
    <n v="1"/>
    <x v="1"/>
    <s v="133"/>
    <n v="0"/>
    <x v="0"/>
    <s v="86.5"/>
    <x v="20"/>
    <n v="204"/>
    <n v="204"/>
    <n v="1"/>
    <x v="20"/>
    <s v="si"/>
  </r>
  <r>
    <x v="19"/>
    <s v="male"/>
    <s v="yes"/>
    <n v="65"/>
    <n v="0"/>
    <x v="0"/>
    <s v="135"/>
    <n v="0"/>
    <x v="0"/>
    <s v="94.5"/>
    <x v="20"/>
    <n v="248"/>
    <n v="248"/>
    <n v="1"/>
    <x v="20"/>
    <s v="si"/>
  </r>
  <r>
    <x v="2"/>
    <s v="female"/>
    <s v="yes"/>
    <n v="100"/>
    <n v="1"/>
    <x v="1"/>
    <s v="165"/>
    <n v="1"/>
    <x v="1"/>
    <s v="94.5"/>
    <x v="20"/>
    <n v="231"/>
    <n v="231"/>
    <n v="1"/>
    <x v="20"/>
    <s v="si"/>
  </r>
  <r>
    <x v="7"/>
    <s v="male"/>
    <s v="yes"/>
    <n v="75"/>
    <n v="0"/>
    <x v="0"/>
    <n v="160.5"/>
    <n v="1"/>
    <x v="1"/>
    <s v="106.5"/>
    <x v="20"/>
    <n v="270"/>
    <n v="270"/>
    <n v="1"/>
    <x v="20"/>
    <s v="si"/>
  </r>
  <r>
    <x v="23"/>
    <s v="female"/>
    <s v="yes"/>
    <n v="88"/>
    <n v="0"/>
    <x v="0"/>
    <s v="200"/>
    <n v="1"/>
    <x v="1"/>
    <s v="122.5"/>
    <x v="20"/>
    <n v="180"/>
    <n v="180"/>
    <n v="0"/>
    <x v="20"/>
    <s v="no"/>
  </r>
  <r>
    <x v="9"/>
    <s v="male"/>
    <s v="yes"/>
    <n v="73"/>
    <n v="0"/>
    <x v="0"/>
    <n v="97.5"/>
    <n v="0"/>
    <x v="0"/>
    <s v="57.5"/>
    <x v="20"/>
    <n v="222"/>
    <n v="222"/>
    <n v="1"/>
    <x v="20"/>
    <s v="si"/>
  </r>
  <r>
    <x v="6"/>
    <s v="female"/>
    <s v="yes"/>
    <n v="72"/>
    <n v="0"/>
    <x v="0"/>
    <s v="106"/>
    <n v="0"/>
    <x v="0"/>
    <s v="59.5"/>
    <x v="20"/>
    <n v="154"/>
    <n v="154"/>
    <n v="0"/>
    <x v="20"/>
    <s v="no"/>
  </r>
  <r>
    <x v="17"/>
    <s v="male"/>
    <s v="yes"/>
    <n v="67"/>
    <n v="0"/>
    <x v="0"/>
    <s v="102"/>
    <n v="0"/>
    <x v="0"/>
    <s v="59.5"/>
    <x v="20"/>
    <n v="163"/>
    <n v="163"/>
    <n v="0"/>
    <x v="20"/>
    <s v="no"/>
  </r>
  <r>
    <x v="19"/>
    <s v="female"/>
    <s v="yes"/>
    <n v="71"/>
    <n v="0"/>
    <x v="0"/>
    <s v="115"/>
    <n v="0"/>
    <x v="0"/>
    <s v="63.5"/>
    <x v="20"/>
    <n v="177"/>
    <n v="177"/>
    <n v="0"/>
    <x v="20"/>
    <s v="no"/>
  </r>
  <r>
    <x v="17"/>
    <s v="male"/>
    <s v="yes"/>
    <n v="80"/>
    <n v="0"/>
    <x v="0"/>
    <s v="112"/>
    <n v="0"/>
    <x v="0"/>
    <s v="63.5"/>
    <x v="20"/>
    <n v="212"/>
    <n v="212"/>
    <n v="1"/>
    <x v="20"/>
    <s v="si"/>
  </r>
  <r>
    <x v="9"/>
    <s v="female"/>
    <s v="yes"/>
    <n v="70"/>
    <n v="0"/>
    <x v="0"/>
    <s v="111"/>
    <n v="0"/>
    <x v="0"/>
    <s v="67"/>
    <x v="20"/>
    <n v="185"/>
    <n v="185"/>
    <n v="0"/>
    <x v="20"/>
    <s v="no"/>
  </r>
  <r>
    <x v="6"/>
    <s v="female"/>
    <s v="yes"/>
    <n v="68"/>
    <n v="0"/>
    <x v="0"/>
    <n v="96.5"/>
    <n v="0"/>
    <x v="0"/>
    <s v="67"/>
    <x v="20"/>
    <n v="164"/>
    <n v="164"/>
    <n v="0"/>
    <x v="20"/>
    <s v="no"/>
  </r>
  <r>
    <x v="30"/>
    <s v="male"/>
    <s v="yes"/>
    <n v="55"/>
    <n v="0"/>
    <x v="0"/>
    <n v="111.5"/>
    <n v="0"/>
    <x v="0"/>
    <s v="67"/>
    <x v="20"/>
    <n v="207"/>
    <n v="207"/>
    <n v="1"/>
    <x v="20"/>
    <s v="si"/>
  </r>
  <r>
    <x v="18"/>
    <s v="male"/>
    <s v="yes"/>
    <n v="75"/>
    <n v="0"/>
    <x v="0"/>
    <s v="116"/>
    <n v="0"/>
    <x v="0"/>
    <s v="67"/>
    <x v="20"/>
    <n v="258"/>
    <n v="258"/>
    <n v="1"/>
    <x v="20"/>
    <s v="si"/>
  </r>
  <r>
    <x v="13"/>
    <s v="female"/>
    <s v="yes"/>
    <n v="75"/>
    <n v="0"/>
    <x v="0"/>
    <s v="112"/>
    <n v="0"/>
    <x v="0"/>
    <s v="67"/>
    <x v="20"/>
    <n v="261"/>
    <n v="261"/>
    <n v="1"/>
    <x v="20"/>
    <s v="si"/>
  </r>
  <r>
    <x v="19"/>
    <s v="male"/>
    <s v="yes"/>
    <n v="65"/>
    <n v="0"/>
    <x v="0"/>
    <n v="101.5"/>
    <n v="0"/>
    <x v="0"/>
    <s v="67"/>
    <x v="20"/>
    <n v="203"/>
    <n v="203"/>
    <n v="1"/>
    <x v="20"/>
    <s v="si"/>
  </r>
  <r>
    <x v="14"/>
    <s v="male"/>
    <s v="yes"/>
    <n v="70"/>
    <n v="0"/>
    <x v="0"/>
    <s v="116"/>
    <n v="0"/>
    <x v="0"/>
    <s v="67"/>
    <x v="20"/>
    <n v="186"/>
    <n v="186"/>
    <n v="0"/>
    <x v="20"/>
    <s v="no"/>
  </r>
  <r>
    <x v="9"/>
    <s v="male"/>
    <s v="yes"/>
    <n v="63"/>
    <n v="0"/>
    <x v="0"/>
    <s v="126"/>
    <n v="0"/>
    <x v="0"/>
    <s v="67"/>
    <x v="20"/>
    <n v="186"/>
    <n v="186"/>
    <n v="0"/>
    <x v="20"/>
    <s v="no"/>
  </r>
  <r>
    <x v="1"/>
    <s v="female"/>
    <s v="yes"/>
    <n v="79"/>
    <n v="0"/>
    <x v="0"/>
    <s v="100"/>
    <n v="0"/>
    <x v="0"/>
    <s v="71"/>
    <x v="20"/>
    <n v="313"/>
    <n v="313"/>
    <n v="1"/>
    <x v="20"/>
    <s v="si"/>
  </r>
  <r>
    <x v="1"/>
    <s v="female"/>
    <s v="yes"/>
    <n v="80"/>
    <n v="0"/>
    <x v="0"/>
    <s v="123"/>
    <n v="0"/>
    <x v="0"/>
    <s v="71"/>
    <x v="20"/>
    <n v="196"/>
    <n v="196"/>
    <n v="0"/>
    <x v="20"/>
    <s v="no"/>
  </r>
  <r>
    <x v="27"/>
    <s v="male"/>
    <s v="yes"/>
    <n v="77"/>
    <n v="0"/>
    <x v="0"/>
    <s v="125"/>
    <n v="0"/>
    <x v="0"/>
    <s v="71"/>
    <x v="20"/>
    <n v="219"/>
    <n v="219"/>
    <n v="1"/>
    <x v="20"/>
    <s v="si"/>
  </r>
  <r>
    <x v="18"/>
    <s v="female"/>
    <s v="yes"/>
    <n v="70"/>
    <n v="0"/>
    <x v="0"/>
    <s v="109"/>
    <n v="0"/>
    <x v="0"/>
    <s v="71"/>
    <x v="20"/>
    <n v="240"/>
    <n v="240"/>
    <n v="1"/>
    <x v="20"/>
    <s v="si"/>
  </r>
  <r>
    <x v="12"/>
    <s v="male"/>
    <s v="yes"/>
    <n v="80"/>
    <n v="0"/>
    <x v="0"/>
    <s v="101"/>
    <n v="0"/>
    <x v="0"/>
    <s v="71"/>
    <x v="20"/>
    <n v="259"/>
    <n v="259"/>
    <n v="1"/>
    <x v="20"/>
    <s v="si"/>
  </r>
  <r>
    <x v="8"/>
    <s v="male"/>
    <s v="yes"/>
    <n v="75"/>
    <n v="0"/>
    <x v="0"/>
    <s v="110"/>
    <n v="0"/>
    <x v="0"/>
    <s v="71"/>
    <x v="20"/>
    <n v="214"/>
    <n v="214"/>
    <n v="1"/>
    <x v="20"/>
    <s v="si"/>
  </r>
  <r>
    <x v="17"/>
    <s v="male"/>
    <s v="yes"/>
    <n v="90"/>
    <n v="0"/>
    <x v="0"/>
    <s v="166"/>
    <n v="1"/>
    <x v="1"/>
    <s v="71"/>
    <x v="20"/>
    <n v="240"/>
    <n v="240"/>
    <n v="1"/>
    <x v="20"/>
    <s v="si"/>
  </r>
  <r>
    <x v="34"/>
    <s v="male"/>
    <s v="yes"/>
    <n v="65"/>
    <n v="0"/>
    <x v="0"/>
    <n v="102.5"/>
    <n v="0"/>
    <x v="0"/>
    <s v="71"/>
    <x v="20"/>
    <n v="344"/>
    <n v="344"/>
    <n v="1"/>
    <x v="20"/>
    <s v="si"/>
  </r>
  <r>
    <x v="3"/>
    <s v="male"/>
    <s v="yes"/>
    <n v="68"/>
    <n v="0"/>
    <x v="0"/>
    <s v="103"/>
    <n v="0"/>
    <x v="0"/>
    <s v="71"/>
    <x v="20"/>
    <n v="234"/>
    <n v="234"/>
    <n v="1"/>
    <x v="20"/>
    <s v="si"/>
  </r>
  <r>
    <x v="3"/>
    <s v="female"/>
    <s v="yes"/>
    <n v="95"/>
    <n v="0"/>
    <x v="0"/>
    <s v="111"/>
    <n v="0"/>
    <x v="0"/>
    <s v="71"/>
    <x v="20"/>
    <n v="225"/>
    <n v="225"/>
    <n v="1"/>
    <x v="20"/>
    <s v="si"/>
  </r>
  <r>
    <x v="12"/>
    <s v="female"/>
    <s v="yes"/>
    <n v="80"/>
    <n v="0"/>
    <x v="0"/>
    <s v="126"/>
    <n v="0"/>
    <x v="0"/>
    <s v="71"/>
    <x v="20"/>
    <n v="275"/>
    <n v="275"/>
    <n v="1"/>
    <x v="20"/>
    <s v="si"/>
  </r>
  <r>
    <x v="12"/>
    <s v="female"/>
    <s v="yes"/>
    <n v="80"/>
    <n v="0"/>
    <x v="0"/>
    <n v="112.5"/>
    <n v="0"/>
    <x v="0"/>
    <s v="71"/>
    <x v="20"/>
    <n v="200"/>
    <n v="200"/>
    <n v="1"/>
    <x v="20"/>
    <s v="si"/>
  </r>
  <r>
    <x v="1"/>
    <s v="male"/>
    <s v="yes"/>
    <n v="66"/>
    <n v="0"/>
    <x v="0"/>
    <s v="118"/>
    <n v="0"/>
    <x v="0"/>
    <s v="71"/>
    <x v="20"/>
    <n v="212"/>
    <n v="212"/>
    <n v="1"/>
    <x v="20"/>
    <s v="si"/>
  </r>
  <r>
    <x v="10"/>
    <s v="male"/>
    <s v="yes"/>
    <n v="78"/>
    <n v="0"/>
    <x v="0"/>
    <n v="123.5"/>
    <n v="0"/>
    <x v="0"/>
    <s v="75"/>
    <x v="20"/>
    <n v="220"/>
    <n v="220"/>
    <n v="1"/>
    <x v="20"/>
    <s v="si"/>
  </r>
  <r>
    <x v="3"/>
    <s v="female"/>
    <s v="yes"/>
    <n v="70"/>
    <n v="0"/>
    <x v="0"/>
    <s v="105"/>
    <n v="0"/>
    <x v="0"/>
    <s v="75"/>
    <x v="20"/>
    <n v="237"/>
    <n v="237"/>
    <n v="1"/>
    <x v="20"/>
    <s v="si"/>
  </r>
  <r>
    <x v="1"/>
    <s v="male"/>
    <s v="yes"/>
    <n v="70"/>
    <n v="0"/>
    <x v="0"/>
    <s v="119"/>
    <n v="0"/>
    <x v="0"/>
    <s v="75"/>
    <x v="20"/>
    <n v="226"/>
    <n v="226"/>
    <n v="1"/>
    <x v="20"/>
    <s v="si"/>
  </r>
  <r>
    <x v="22"/>
    <s v="female"/>
    <s v="yes"/>
    <n v="67"/>
    <n v="0"/>
    <x v="0"/>
    <s v="117"/>
    <n v="0"/>
    <x v="0"/>
    <s v="75"/>
    <x v="20"/>
    <n v="190"/>
    <n v="190"/>
    <n v="0"/>
    <x v="20"/>
    <s v="no"/>
  </r>
  <r>
    <x v="4"/>
    <s v="male"/>
    <s v="yes"/>
    <n v="80"/>
    <n v="0"/>
    <x v="0"/>
    <s v="127"/>
    <n v="0"/>
    <x v="0"/>
    <s v="75"/>
    <x v="20"/>
    <n v="205"/>
    <n v="205"/>
    <n v="1"/>
    <x v="20"/>
    <s v="si"/>
  </r>
  <r>
    <x v="1"/>
    <s v="female"/>
    <s v="yes"/>
    <n v="79"/>
    <n v="0"/>
    <x v="0"/>
    <s v="107"/>
    <n v="0"/>
    <x v="0"/>
    <s v="75"/>
    <x v="20"/>
    <n v="215"/>
    <n v="215"/>
    <n v="1"/>
    <x v="20"/>
    <s v="si"/>
  </r>
  <r>
    <x v="31"/>
    <s v="female"/>
    <s v="yes"/>
    <n v="60"/>
    <n v="0"/>
    <x v="0"/>
    <s v="141"/>
    <n v="1"/>
    <x v="1"/>
    <s v="75"/>
    <x v="20"/>
    <n v="326"/>
    <n v="326"/>
    <n v="1"/>
    <x v="20"/>
    <s v="si"/>
  </r>
  <r>
    <x v="27"/>
    <s v="male"/>
    <s v="yes"/>
    <n v="60"/>
    <n v="0"/>
    <x v="0"/>
    <s v="130"/>
    <n v="0"/>
    <x v="0"/>
    <s v="75"/>
    <x v="20"/>
    <n v="256"/>
    <n v="256"/>
    <n v="1"/>
    <x v="20"/>
    <s v="si"/>
  </r>
  <r>
    <x v="11"/>
    <s v="male"/>
    <s v="yes"/>
    <n v="72"/>
    <n v="0"/>
    <x v="0"/>
    <n v="112.5"/>
    <n v="0"/>
    <x v="0"/>
    <s v="75"/>
    <x v="20"/>
    <n v="236"/>
    <n v="236"/>
    <n v="1"/>
    <x v="20"/>
    <s v="si"/>
  </r>
  <r>
    <x v="23"/>
    <s v="male"/>
    <s v="yes"/>
    <n v="75"/>
    <n v="0"/>
    <x v="0"/>
    <n v="112.5"/>
    <n v="0"/>
    <x v="0"/>
    <s v="75"/>
    <x v="20"/>
    <n v="305"/>
    <n v="305"/>
    <n v="1"/>
    <x v="20"/>
    <s v="si"/>
  </r>
  <r>
    <x v="14"/>
    <s v="male"/>
    <s v="yes"/>
    <n v="67"/>
    <n v="0"/>
    <x v="0"/>
    <s v="109"/>
    <n v="0"/>
    <x v="0"/>
    <s v="75"/>
    <x v="20"/>
    <n v="270"/>
    <n v="270"/>
    <n v="1"/>
    <x v="20"/>
    <s v="si"/>
  </r>
  <r>
    <x v="19"/>
    <s v="male"/>
    <s v="yes"/>
    <n v="83"/>
    <n v="0"/>
    <x v="0"/>
    <s v="115"/>
    <n v="0"/>
    <x v="0"/>
    <s v="75"/>
    <x v="20"/>
    <n v="242"/>
    <n v="242"/>
    <n v="1"/>
    <x v="20"/>
    <s v="si"/>
  </r>
  <r>
    <x v="20"/>
    <s v="male"/>
    <s v="yes"/>
    <n v="70"/>
    <n v="0"/>
    <x v="0"/>
    <s v="120"/>
    <n v="0"/>
    <x v="0"/>
    <s v="75"/>
    <x v="20"/>
    <n v="225"/>
    <n v="225"/>
    <n v="1"/>
    <x v="20"/>
    <s v="si"/>
  </r>
  <r>
    <x v="27"/>
    <s v="male"/>
    <s v="yes"/>
    <n v="70"/>
    <n v="0"/>
    <x v="0"/>
    <s v="108"/>
    <n v="0"/>
    <x v="0"/>
    <s v="75"/>
    <x v="20"/>
    <n v="274"/>
    <n v="274"/>
    <n v="1"/>
    <x v="20"/>
    <s v="si"/>
  </r>
  <r>
    <x v="13"/>
    <s v="female"/>
    <s v="yes"/>
    <n v="80"/>
    <n v="0"/>
    <x v="0"/>
    <s v="123"/>
    <n v="0"/>
    <x v="0"/>
    <s v="75"/>
    <x v="20"/>
    <n v="272"/>
    <n v="272"/>
    <n v="1"/>
    <x v="20"/>
    <s v="si"/>
  </r>
  <r>
    <x v="15"/>
    <s v="male"/>
    <s v="yes"/>
    <n v="83"/>
    <n v="0"/>
    <x v="0"/>
    <s v="120"/>
    <n v="0"/>
    <x v="0"/>
    <s v="75"/>
    <x v="20"/>
    <n v="270"/>
    <n v="270"/>
    <n v="1"/>
    <x v="20"/>
    <s v="si"/>
  </r>
  <r>
    <x v="0"/>
    <s v="male"/>
    <s v="yes"/>
    <n v="85"/>
    <n v="0"/>
    <x v="0"/>
    <s v="143"/>
    <n v="1"/>
    <x v="1"/>
    <s v="75"/>
    <x v="20"/>
    <n v="235"/>
    <n v="235"/>
    <n v="1"/>
    <x v="20"/>
    <s v="si"/>
  </r>
  <r>
    <x v="22"/>
    <s v="male"/>
    <s v="yes"/>
    <n v="85"/>
    <n v="0"/>
    <x v="0"/>
    <s v="126"/>
    <n v="0"/>
    <x v="0"/>
    <s v="75"/>
    <x v="20"/>
    <n v="225"/>
    <n v="225"/>
    <n v="1"/>
    <x v="20"/>
    <s v="si"/>
  </r>
  <r>
    <x v="14"/>
    <s v="male"/>
    <s v="yes"/>
    <n v="95"/>
    <n v="0"/>
    <x v="0"/>
    <s v="121"/>
    <n v="0"/>
    <x v="0"/>
    <s v="79"/>
    <x v="20"/>
    <n v="270"/>
    <n v="270"/>
    <n v="1"/>
    <x v="20"/>
    <s v="si"/>
  </r>
  <r>
    <x v="13"/>
    <s v="female"/>
    <s v="yes"/>
    <n v="130"/>
    <n v="1"/>
    <x v="1"/>
    <s v="118"/>
    <n v="0"/>
    <x v="0"/>
    <s v="79"/>
    <x v="20"/>
    <n v="210"/>
    <n v="210"/>
    <n v="1"/>
    <x v="20"/>
    <s v="si"/>
  </r>
  <r>
    <x v="6"/>
    <s v="female"/>
    <s v="yes"/>
    <n v="75"/>
    <n v="0"/>
    <x v="0"/>
    <s v="120"/>
    <n v="0"/>
    <x v="0"/>
    <s v="79"/>
    <x v="20"/>
    <n v="240"/>
    <n v="240"/>
    <n v="1"/>
    <x v="20"/>
    <s v="si"/>
  </r>
  <r>
    <x v="10"/>
    <s v="female"/>
    <s v="yes"/>
    <n v="70"/>
    <n v="0"/>
    <x v="0"/>
    <s v="127"/>
    <n v="0"/>
    <x v="0"/>
    <s v="79"/>
    <x v="20"/>
    <n v="242"/>
    <n v="242"/>
    <n v="1"/>
    <x v="20"/>
    <s v="si"/>
  </r>
  <r>
    <x v="22"/>
    <s v="male"/>
    <s v="yes"/>
    <n v="80"/>
    <n v="0"/>
    <x v="0"/>
    <s v="106"/>
    <n v="0"/>
    <x v="0"/>
    <s v="79"/>
    <x v="20"/>
    <n v="265"/>
    <n v="265"/>
    <n v="1"/>
    <x v="20"/>
    <s v="si"/>
  </r>
  <r>
    <x v="0"/>
    <s v="female"/>
    <s v="yes"/>
    <n v="67"/>
    <n v="0"/>
    <x v="0"/>
    <s v="131"/>
    <n v="0"/>
    <x v="0"/>
    <s v="79"/>
    <x v="20"/>
    <n v="225"/>
    <n v="225"/>
    <n v="1"/>
    <x v="20"/>
    <s v="si"/>
  </r>
  <r>
    <x v="1"/>
    <s v="female"/>
    <s v="yes"/>
    <n v="68"/>
    <n v="0"/>
    <x v="0"/>
    <s v="132"/>
    <n v="0"/>
    <x v="0"/>
    <s v="79"/>
    <x v="20"/>
    <n v="192"/>
    <n v="192"/>
    <n v="0"/>
    <x v="20"/>
    <s v="no"/>
  </r>
  <r>
    <x v="13"/>
    <s v="male"/>
    <s v="yes"/>
    <n v="85"/>
    <n v="0"/>
    <x v="0"/>
    <s v="123"/>
    <n v="0"/>
    <x v="0"/>
    <s v="79"/>
    <x v="20"/>
    <n v="160"/>
    <n v="160"/>
    <n v="0"/>
    <x v="20"/>
    <s v="no"/>
  </r>
  <r>
    <x v="15"/>
    <s v="male"/>
    <s v="yes"/>
    <n v="70"/>
    <n v="0"/>
    <x v="0"/>
    <s v="125"/>
    <n v="0"/>
    <x v="0"/>
    <s v="79"/>
    <x v="20"/>
    <n v="225"/>
    <n v="225"/>
    <n v="1"/>
    <x v="20"/>
    <s v="si"/>
  </r>
  <r>
    <x v="29"/>
    <s v="male"/>
    <s v="yes"/>
    <n v="72"/>
    <n v="0"/>
    <x v="0"/>
    <s v="127"/>
    <n v="0"/>
    <x v="0"/>
    <s v="79"/>
    <x v="20"/>
    <n v="245"/>
    <n v="245"/>
    <n v="1"/>
    <x v="20"/>
    <s v="si"/>
  </r>
  <r>
    <x v="0"/>
    <s v="female"/>
    <s v="yes"/>
    <n v="72"/>
    <n v="0"/>
    <x v="0"/>
    <s v="116"/>
    <n v="0"/>
    <x v="0"/>
    <s v="79"/>
    <x v="20"/>
    <n v="274"/>
    <n v="274"/>
    <n v="1"/>
    <x v="20"/>
    <s v="si"/>
  </r>
  <r>
    <x v="3"/>
    <s v="male"/>
    <s v="yes"/>
    <n v="92"/>
    <n v="0"/>
    <x v="0"/>
    <n v="121.5"/>
    <n v="0"/>
    <x v="0"/>
    <s v="79"/>
    <x v="20"/>
    <n v="190"/>
    <n v="190"/>
    <n v="0"/>
    <x v="20"/>
    <s v="no"/>
  </r>
  <r>
    <x v="10"/>
    <s v="male"/>
    <s v="yes"/>
    <n v="75"/>
    <n v="0"/>
    <x v="0"/>
    <s v="110"/>
    <n v="0"/>
    <x v="0"/>
    <s v="79"/>
    <x v="20"/>
    <n v="216"/>
    <n v="216"/>
    <n v="1"/>
    <x v="20"/>
    <s v="si"/>
  </r>
  <r>
    <x v="12"/>
    <s v="male"/>
    <s v="yes"/>
    <n v="70"/>
    <n v="0"/>
    <x v="0"/>
    <s v="118"/>
    <n v="0"/>
    <x v="0"/>
    <s v="79"/>
    <x v="20"/>
    <n v="219"/>
    <n v="219"/>
    <n v="1"/>
    <x v="20"/>
    <s v="si"/>
  </r>
  <r>
    <x v="11"/>
    <s v="male"/>
    <s v="yes"/>
    <n v="75"/>
    <n v="0"/>
    <x v="0"/>
    <s v="131"/>
    <n v="0"/>
    <x v="0"/>
    <s v="79"/>
    <x v="20"/>
    <n v="172"/>
    <n v="172"/>
    <n v="0"/>
    <x v="20"/>
    <s v="no"/>
  </r>
  <r>
    <x v="3"/>
    <s v="female"/>
    <s v="yes"/>
    <n v="98"/>
    <n v="0"/>
    <x v="0"/>
    <s v="129"/>
    <n v="0"/>
    <x v="0"/>
    <s v="79"/>
    <x v="20"/>
    <n v="223"/>
    <n v="223"/>
    <n v="1"/>
    <x v="20"/>
    <s v="si"/>
  </r>
  <r>
    <x v="17"/>
    <s v="male"/>
    <s v="yes"/>
    <n v="100"/>
    <n v="1"/>
    <x v="1"/>
    <s v="110"/>
    <n v="0"/>
    <x v="0"/>
    <s v="79"/>
    <x v="20"/>
    <n v="217"/>
    <n v="217"/>
    <n v="1"/>
    <x v="20"/>
    <s v="si"/>
  </r>
  <r>
    <x v="14"/>
    <s v="female"/>
    <s v="yes"/>
    <n v="80"/>
    <n v="0"/>
    <x v="0"/>
    <s v="125"/>
    <n v="0"/>
    <x v="0"/>
    <s v="79"/>
    <x v="20"/>
    <n v="240"/>
    <n v="240"/>
    <n v="1"/>
    <x v="20"/>
    <s v="si"/>
  </r>
  <r>
    <x v="31"/>
    <s v="male"/>
    <s v="yes"/>
    <n v="56"/>
    <n v="0"/>
    <x v="0"/>
    <s v="115"/>
    <n v="0"/>
    <x v="0"/>
    <s v="79"/>
    <x v="20"/>
    <n v="260"/>
    <n v="260"/>
    <n v="1"/>
    <x v="20"/>
    <s v="si"/>
  </r>
  <r>
    <x v="22"/>
    <s v="male"/>
    <s v="yes"/>
    <n v="72"/>
    <n v="0"/>
    <x v="0"/>
    <s v="145"/>
    <n v="1"/>
    <x v="1"/>
    <s v="79"/>
    <x v="20"/>
    <n v="283"/>
    <n v="283"/>
    <n v="1"/>
    <x v="20"/>
    <s v="si"/>
  </r>
  <r>
    <x v="31"/>
    <s v="female"/>
    <s v="yes"/>
    <n v="78"/>
    <n v="0"/>
    <x v="0"/>
    <s v="122"/>
    <n v="0"/>
    <x v="0"/>
    <s v="83"/>
    <x v="20"/>
    <n v="229"/>
    <n v="229"/>
    <n v="1"/>
    <x v="20"/>
    <s v="si"/>
  </r>
  <r>
    <x v="15"/>
    <s v="male"/>
    <s v="yes"/>
    <n v="72"/>
    <n v="0"/>
    <x v="0"/>
    <s v="117"/>
    <n v="0"/>
    <x v="0"/>
    <s v="83"/>
    <x v="20"/>
    <n v="268"/>
    <n v="268"/>
    <n v="1"/>
    <x v="20"/>
    <s v="si"/>
  </r>
  <r>
    <x v="27"/>
    <s v="male"/>
    <s v="yes"/>
    <n v="83"/>
    <n v="0"/>
    <x v="0"/>
    <n v="146.5"/>
    <n v="1"/>
    <x v="1"/>
    <s v="83"/>
    <x v="20"/>
    <n v="240"/>
    <n v="240"/>
    <n v="1"/>
    <x v="20"/>
    <s v="si"/>
  </r>
  <r>
    <x v="13"/>
    <s v="female"/>
    <s v="yes"/>
    <n v="85"/>
    <n v="0"/>
    <x v="0"/>
    <s v="125"/>
    <n v="0"/>
    <x v="0"/>
    <s v="83"/>
    <x v="20"/>
    <n v="247"/>
    <n v="247"/>
    <n v="1"/>
    <x v="20"/>
    <s v="si"/>
  </r>
  <r>
    <x v="1"/>
    <s v="female"/>
    <s v="yes"/>
    <n v="68"/>
    <n v="0"/>
    <x v="0"/>
    <s v="119"/>
    <n v="0"/>
    <x v="0"/>
    <s v="83"/>
    <x v="20"/>
    <n v="156"/>
    <n v="156"/>
    <n v="0"/>
    <x v="20"/>
    <s v="no"/>
  </r>
  <r>
    <x v="1"/>
    <s v="male"/>
    <s v="yes"/>
    <n v="55"/>
    <n v="0"/>
    <x v="0"/>
    <s v="133"/>
    <n v="0"/>
    <x v="0"/>
    <s v="83"/>
    <x v="20"/>
    <n v="194"/>
    <n v="194"/>
    <n v="0"/>
    <x v="20"/>
    <s v="no"/>
  </r>
  <r>
    <x v="3"/>
    <s v="male"/>
    <s v="yes"/>
    <n v="90"/>
    <n v="0"/>
    <x v="0"/>
    <s v="116"/>
    <n v="0"/>
    <x v="0"/>
    <s v="83"/>
    <x v="20"/>
    <n v="410"/>
    <n v="410"/>
    <n v="1"/>
    <x v="20"/>
    <s v="si"/>
  </r>
  <r>
    <x v="0"/>
    <s v="male"/>
    <s v="yes"/>
    <n v="80"/>
    <n v="0"/>
    <x v="0"/>
    <s v="133"/>
    <n v="0"/>
    <x v="0"/>
    <s v="83"/>
    <x v="20"/>
    <n v="225"/>
    <n v="225"/>
    <n v="1"/>
    <x v="20"/>
    <s v="si"/>
  </r>
  <r>
    <x v="3"/>
    <s v="male"/>
    <s v="yes"/>
    <n v="85"/>
    <n v="0"/>
    <x v="0"/>
    <s v="120"/>
    <n v="0"/>
    <x v="0"/>
    <s v="83"/>
    <x v="20"/>
    <n v="182"/>
    <n v="182"/>
    <n v="0"/>
    <x v="20"/>
    <s v="no"/>
  </r>
  <r>
    <x v="32"/>
    <s v="female"/>
    <s v="yes"/>
    <n v="90"/>
    <n v="0"/>
    <x v="0"/>
    <s v="123"/>
    <n v="0"/>
    <x v="0"/>
    <s v="83"/>
    <x v="20"/>
    <n v="275"/>
    <n v="275"/>
    <n v="1"/>
    <x v="20"/>
    <s v="si"/>
  </r>
  <r>
    <x v="27"/>
    <s v="female"/>
    <s v="yes"/>
    <n v="104"/>
    <n v="1"/>
    <x v="1"/>
    <s v="112"/>
    <n v="0"/>
    <x v="0"/>
    <s v="83"/>
    <x v="20"/>
    <n v="326"/>
    <n v="326"/>
    <n v="1"/>
    <x v="20"/>
    <s v="si"/>
  </r>
  <r>
    <x v="32"/>
    <s v="female"/>
    <s v="yes"/>
    <n v="75"/>
    <n v="0"/>
    <x v="0"/>
    <n v="131.5"/>
    <n v="0"/>
    <x v="0"/>
    <s v="83"/>
    <x v="20"/>
    <n v="195"/>
    <n v="195"/>
    <n v="0"/>
    <x v="20"/>
    <s v="no"/>
  </r>
  <r>
    <x v="6"/>
    <s v="male"/>
    <s v="yes"/>
    <n v="68"/>
    <n v="0"/>
    <x v="0"/>
    <s v="130"/>
    <n v="0"/>
    <x v="0"/>
    <s v="83"/>
    <x v="20"/>
    <n v="220"/>
    <n v="220"/>
    <n v="1"/>
    <x v="20"/>
    <s v="si"/>
  </r>
  <r>
    <x v="12"/>
    <s v="female"/>
    <s v="yes"/>
    <n v="66"/>
    <n v="0"/>
    <x v="0"/>
    <s v="129"/>
    <n v="0"/>
    <x v="0"/>
    <s v="83"/>
    <x v="20"/>
    <n v="259"/>
    <n v="259"/>
    <n v="1"/>
    <x v="20"/>
    <s v="si"/>
  </r>
  <r>
    <x v="34"/>
    <s v="female"/>
    <s v="yes"/>
    <n v="65"/>
    <n v="0"/>
    <x v="0"/>
    <n v="132.5"/>
    <n v="0"/>
    <x v="0"/>
    <s v="87"/>
    <x v="20"/>
    <n v="220"/>
    <n v="220"/>
    <n v="1"/>
    <x v="20"/>
    <s v="si"/>
  </r>
  <r>
    <x v="1"/>
    <s v="female"/>
    <s v="yes"/>
    <n v="65"/>
    <n v="0"/>
    <x v="0"/>
    <s v="116"/>
    <n v="0"/>
    <x v="0"/>
    <s v="87"/>
    <x v="20"/>
    <n v="285"/>
    <n v="285"/>
    <n v="1"/>
    <x v="20"/>
    <s v="si"/>
  </r>
  <r>
    <x v="34"/>
    <s v="female"/>
    <s v="yes"/>
    <n v="92"/>
    <n v="0"/>
    <x v="0"/>
    <s v="134"/>
    <n v="0"/>
    <x v="0"/>
    <s v="87"/>
    <x v="20"/>
    <n v="328"/>
    <n v="328"/>
    <n v="1"/>
    <x v="20"/>
    <s v="si"/>
  </r>
  <r>
    <x v="29"/>
    <s v="male"/>
    <s v="yes"/>
    <n v="65"/>
    <n v="0"/>
    <x v="0"/>
    <n v="129.5"/>
    <n v="0"/>
    <x v="0"/>
    <s v="87"/>
    <x v="20"/>
    <n v="168"/>
    <n v="168"/>
    <n v="0"/>
    <x v="20"/>
    <s v="no"/>
  </r>
  <r>
    <x v="3"/>
    <s v="male"/>
    <s v="yes"/>
    <n v="75"/>
    <n v="0"/>
    <x v="0"/>
    <s v="123"/>
    <n v="0"/>
    <x v="0"/>
    <s v="87"/>
    <x v="20"/>
    <n v="231"/>
    <n v="231"/>
    <n v="1"/>
    <x v="20"/>
    <s v="si"/>
  </r>
  <r>
    <x v="1"/>
    <s v="female"/>
    <s v="yes"/>
    <n v="96"/>
    <n v="0"/>
    <x v="0"/>
    <s v="189"/>
    <n v="1"/>
    <x v="1"/>
    <s v="87"/>
    <x v="20"/>
    <n v="234"/>
    <n v="234"/>
    <n v="1"/>
    <x v="20"/>
    <s v="si"/>
  </r>
  <r>
    <x v="5"/>
    <s v="female"/>
    <s v="yes"/>
    <n v="86"/>
    <n v="0"/>
    <x v="0"/>
    <s v="120"/>
    <n v="0"/>
    <x v="0"/>
    <s v="87"/>
    <x v="20"/>
    <n v="259"/>
    <n v="259"/>
    <n v="1"/>
    <x v="20"/>
    <s v="si"/>
  </r>
  <r>
    <x v="15"/>
    <s v="male"/>
    <s v="yes"/>
    <n v="76"/>
    <n v="0"/>
    <x v="0"/>
    <s v="124"/>
    <n v="0"/>
    <x v="0"/>
    <s v="87"/>
    <x v="20"/>
    <n v="279"/>
    <n v="279"/>
    <n v="1"/>
    <x v="20"/>
    <s v="si"/>
  </r>
  <r>
    <x v="3"/>
    <s v="female"/>
    <s v="yes"/>
    <n v="97"/>
    <n v="0"/>
    <x v="0"/>
    <s v="145"/>
    <n v="1"/>
    <x v="1"/>
    <s v="87"/>
    <x v="20"/>
    <n v="196"/>
    <n v="196"/>
    <n v="0"/>
    <x v="20"/>
    <s v="no"/>
  </r>
  <r>
    <x v="8"/>
    <s v="male"/>
    <s v="yes"/>
    <n v="70"/>
    <n v="0"/>
    <x v="0"/>
    <s v="128"/>
    <n v="0"/>
    <x v="0"/>
    <s v="87"/>
    <x v="20"/>
    <n v="268"/>
    <n v="268"/>
    <n v="1"/>
    <x v="20"/>
    <s v="si"/>
  </r>
  <r>
    <x v="10"/>
    <s v="female"/>
    <s v="yes"/>
    <n v="80"/>
    <n v="0"/>
    <x v="0"/>
    <n v="163.5"/>
    <n v="1"/>
    <x v="1"/>
    <s v="87"/>
    <x v="20"/>
    <n v="181"/>
    <n v="181"/>
    <n v="0"/>
    <x v="20"/>
    <s v="no"/>
  </r>
  <r>
    <x v="25"/>
    <s v="male"/>
    <s v="yes"/>
    <n v="71"/>
    <n v="0"/>
    <x v="0"/>
    <s v="131"/>
    <n v="0"/>
    <x v="0"/>
    <s v="87"/>
    <x v="20"/>
    <n v="200"/>
    <n v="200"/>
    <n v="1"/>
    <x v="20"/>
    <s v="si"/>
  </r>
  <r>
    <x v="3"/>
    <s v="male"/>
    <s v="yes"/>
    <n v="70"/>
    <n v="0"/>
    <x v="0"/>
    <n v="119.5"/>
    <n v="0"/>
    <x v="0"/>
    <s v="87"/>
    <x v="20"/>
    <n v="223"/>
    <n v="223"/>
    <n v="1"/>
    <x v="20"/>
    <s v="si"/>
  </r>
  <r>
    <x v="1"/>
    <s v="male"/>
    <s v="yes"/>
    <n v="72"/>
    <n v="0"/>
    <x v="0"/>
    <s v="130"/>
    <n v="0"/>
    <x v="0"/>
    <s v="87"/>
    <x v="20"/>
    <n v="218"/>
    <n v="218"/>
    <n v="1"/>
    <x v="20"/>
    <s v="si"/>
  </r>
  <r>
    <x v="9"/>
    <s v="male"/>
    <s v="yes"/>
    <n v="100"/>
    <n v="1"/>
    <x v="1"/>
    <n v="122.5"/>
    <n v="0"/>
    <x v="0"/>
    <s v="87"/>
    <x v="20"/>
    <n v="228"/>
    <n v="228"/>
    <n v="1"/>
    <x v="20"/>
    <s v="si"/>
  </r>
  <r>
    <x v="31"/>
    <s v="female"/>
    <s v="yes"/>
    <n v="82"/>
    <n v="0"/>
    <x v="0"/>
    <s v="128"/>
    <n v="0"/>
    <x v="0"/>
    <s v="87"/>
    <x v="20"/>
    <n v="231"/>
    <n v="231"/>
    <n v="1"/>
    <x v="20"/>
    <s v="si"/>
  </r>
  <r>
    <x v="13"/>
    <s v="female"/>
    <s v="yes"/>
    <n v="89"/>
    <n v="0"/>
    <x v="0"/>
    <s v="129"/>
    <n v="0"/>
    <x v="0"/>
    <s v="87"/>
    <x v="20"/>
    <n v="231"/>
    <n v="231"/>
    <n v="1"/>
    <x v="20"/>
    <s v="si"/>
  </r>
  <r>
    <x v="11"/>
    <s v="female"/>
    <s v="yes"/>
    <n v="60"/>
    <n v="0"/>
    <x v="0"/>
    <s v="113"/>
    <n v="0"/>
    <x v="0"/>
    <s v="87"/>
    <x v="20"/>
    <n v="246"/>
    <n v="246"/>
    <n v="1"/>
    <x v="20"/>
    <s v="si"/>
  </r>
  <r>
    <x v="25"/>
    <s v="male"/>
    <s v="yes"/>
    <n v="73"/>
    <n v="0"/>
    <x v="0"/>
    <s v="132"/>
    <n v="0"/>
    <x v="0"/>
    <s v="91"/>
    <x v="20"/>
    <n v="225"/>
    <n v="225"/>
    <n v="1"/>
    <x v="20"/>
    <s v="si"/>
  </r>
  <r>
    <x v="6"/>
    <s v="female"/>
    <s v="yes"/>
    <n v="66"/>
    <n v="0"/>
    <x v="0"/>
    <s v="135"/>
    <n v="0"/>
    <x v="0"/>
    <s v="91"/>
    <x v="20"/>
    <n v="186"/>
    <n v="186"/>
    <n v="0"/>
    <x v="20"/>
    <s v="no"/>
  </r>
  <r>
    <x v="34"/>
    <s v="male"/>
    <s v="yes"/>
    <n v="73"/>
    <n v="0"/>
    <x v="0"/>
    <s v="137"/>
    <n v="0"/>
    <x v="0"/>
    <s v="91"/>
    <x v="20"/>
    <n v="284"/>
    <n v="284"/>
    <n v="1"/>
    <x v="20"/>
    <s v="si"/>
  </r>
  <r>
    <x v="9"/>
    <s v="male"/>
    <s v="yes"/>
    <n v="63"/>
    <n v="0"/>
    <x v="0"/>
    <n v="141.5"/>
    <n v="1"/>
    <x v="1"/>
    <s v="91"/>
    <x v="20"/>
    <n v="222"/>
    <n v="222"/>
    <n v="1"/>
    <x v="20"/>
    <s v="si"/>
  </r>
  <r>
    <x v="1"/>
    <s v="female"/>
    <s v="yes"/>
    <n v="87"/>
    <n v="0"/>
    <x v="0"/>
    <s v="142"/>
    <n v="1"/>
    <x v="1"/>
    <s v="91"/>
    <x v="20"/>
    <n v="297"/>
    <n v="297"/>
    <n v="1"/>
    <x v="20"/>
    <s v="si"/>
  </r>
  <r>
    <x v="13"/>
    <s v="male"/>
    <s v="yes"/>
    <n v="80"/>
    <n v="0"/>
    <x v="0"/>
    <s v="146"/>
    <n v="1"/>
    <x v="1"/>
    <s v="95"/>
    <x v="20"/>
    <n v="283"/>
    <n v="283"/>
    <n v="1"/>
    <x v="20"/>
    <s v="si"/>
  </r>
  <r>
    <x v="12"/>
    <s v="male"/>
    <s v="yes"/>
    <n v="75"/>
    <n v="0"/>
    <x v="0"/>
    <s v="135"/>
    <n v="0"/>
    <x v="0"/>
    <s v="95"/>
    <x v="20"/>
    <n v="269"/>
    <n v="269"/>
    <n v="1"/>
    <x v="20"/>
    <s v="si"/>
  </r>
  <r>
    <x v="30"/>
    <s v="female"/>
    <s v="yes"/>
    <n v="95"/>
    <n v="0"/>
    <x v="0"/>
    <s v="175"/>
    <n v="1"/>
    <x v="1"/>
    <s v="95"/>
    <x v="20"/>
    <n v="270"/>
    <n v="270"/>
    <n v="1"/>
    <x v="20"/>
    <s v="si"/>
  </r>
  <r>
    <x v="34"/>
    <s v="female"/>
    <s v="yes"/>
    <n v="95"/>
    <n v="0"/>
    <x v="0"/>
    <s v="160"/>
    <n v="1"/>
    <x v="1"/>
    <s v="95"/>
    <x v="20"/>
    <n v="325"/>
    <n v="325"/>
    <n v="1"/>
    <x v="20"/>
    <s v="si"/>
  </r>
  <r>
    <x v="21"/>
    <s v="female"/>
    <s v="yes"/>
    <n v="95"/>
    <n v="0"/>
    <x v="0"/>
    <s v="148"/>
    <n v="1"/>
    <x v="1"/>
    <s v="95"/>
    <x v="20"/>
    <n v="322"/>
    <n v="322"/>
    <n v="1"/>
    <x v="20"/>
    <s v="si"/>
  </r>
  <r>
    <x v="18"/>
    <s v="male"/>
    <s v="yes"/>
    <n v="75"/>
    <n v="0"/>
    <x v="0"/>
    <s v="135"/>
    <n v="0"/>
    <x v="0"/>
    <s v="95"/>
    <x v="20"/>
    <n v="316"/>
    <n v="316"/>
    <n v="1"/>
    <x v="20"/>
    <s v="si"/>
  </r>
  <r>
    <x v="9"/>
    <s v="male"/>
    <s v="yes"/>
    <n v="73"/>
    <n v="0"/>
    <x v="0"/>
    <s v="145"/>
    <n v="1"/>
    <x v="1"/>
    <s v="99"/>
    <x v="20"/>
    <n v="220"/>
    <n v="220"/>
    <n v="1"/>
    <x v="20"/>
    <s v="si"/>
  </r>
  <r>
    <x v="7"/>
    <s v="male"/>
    <s v="yes"/>
    <n v="60"/>
    <n v="0"/>
    <x v="0"/>
    <s v="141"/>
    <n v="1"/>
    <x v="1"/>
    <s v="99"/>
    <x v="20"/>
    <n v="212"/>
    <n v="212"/>
    <n v="1"/>
    <x v="20"/>
    <s v="si"/>
  </r>
  <r>
    <x v="31"/>
    <s v="male"/>
    <s v="yes"/>
    <n v="95"/>
    <n v="0"/>
    <x v="0"/>
    <s v="157"/>
    <n v="1"/>
    <x v="1"/>
    <s v="99"/>
    <x v="20"/>
    <n v="360"/>
    <n v="360"/>
    <n v="1"/>
    <x v="20"/>
    <s v="si"/>
  </r>
  <r>
    <x v="2"/>
    <s v="male"/>
    <s v="yes"/>
    <n v="60"/>
    <n v="0"/>
    <x v="0"/>
    <s v="162"/>
    <n v="1"/>
    <x v="1"/>
    <s v="99"/>
    <x v="20"/>
    <n v="213"/>
    <n v="213"/>
    <n v="1"/>
    <x v="20"/>
    <s v="si"/>
  </r>
  <r>
    <x v="30"/>
    <s v="male"/>
    <s v="yes"/>
    <n v="96"/>
    <n v="0"/>
    <x v="0"/>
    <s v="165"/>
    <n v="1"/>
    <x v="1"/>
    <s v="99"/>
    <x v="20"/>
    <n v="266"/>
    <n v="266"/>
    <n v="1"/>
    <x v="20"/>
    <s v="si"/>
  </r>
  <r>
    <x v="20"/>
    <s v="male"/>
    <s v="yes"/>
    <n v="75"/>
    <n v="0"/>
    <x v="0"/>
    <s v="155"/>
    <n v="1"/>
    <x v="1"/>
    <s v="99"/>
    <x v="20"/>
    <n v="214"/>
    <n v="214"/>
    <n v="1"/>
    <x v="20"/>
    <s v="si"/>
  </r>
  <r>
    <x v="7"/>
    <s v="male"/>
    <s v="yes"/>
    <n v="85"/>
    <n v="0"/>
    <x v="0"/>
    <s v="160"/>
    <n v="1"/>
    <x v="1"/>
    <s v="99"/>
    <x v="20"/>
    <n v="291"/>
    <n v="291"/>
    <n v="1"/>
    <x v="20"/>
    <s v="si"/>
  </r>
  <r>
    <x v="17"/>
    <s v="male"/>
    <s v="yes"/>
    <n v="82"/>
    <n v="0"/>
    <x v="0"/>
    <s v="154"/>
    <n v="1"/>
    <x v="1"/>
    <s v="99"/>
    <x v="20"/>
    <n v="196"/>
    <n v="196"/>
    <n v="0"/>
    <x v="20"/>
    <s v="no"/>
  </r>
  <r>
    <x v="13"/>
    <s v="male"/>
    <s v="yes"/>
    <n v="85"/>
    <n v="0"/>
    <x v="0"/>
    <s v="152"/>
    <n v="1"/>
    <x v="1"/>
    <s v="103"/>
    <x v="20"/>
    <n v="229"/>
    <n v="229"/>
    <n v="1"/>
    <x v="20"/>
    <s v="si"/>
  </r>
  <r>
    <x v="23"/>
    <s v="male"/>
    <s v="yes"/>
    <n v="72"/>
    <n v="0"/>
    <x v="0"/>
    <s v="178"/>
    <n v="1"/>
    <x v="1"/>
    <s v="103"/>
    <x v="20"/>
    <n v="260"/>
    <n v="260"/>
    <n v="1"/>
    <x v="20"/>
    <s v="si"/>
  </r>
  <r>
    <x v="14"/>
    <s v="male"/>
    <s v="yes"/>
    <n v="65"/>
    <n v="0"/>
    <x v="0"/>
    <n v="151.5"/>
    <n v="1"/>
    <x v="1"/>
    <s v="103"/>
    <x v="20"/>
    <n v="228"/>
    <n v="228"/>
    <n v="1"/>
    <x v="20"/>
    <s v="si"/>
  </r>
  <r>
    <x v="12"/>
    <s v="male"/>
    <s v="yes"/>
    <n v="63"/>
    <n v="0"/>
    <x v="0"/>
    <s v="164"/>
    <n v="1"/>
    <x v="1"/>
    <s v="107"/>
    <x v="20"/>
    <n v="208"/>
    <n v="208"/>
    <n v="1"/>
    <x v="20"/>
    <s v="si"/>
  </r>
  <r>
    <x v="14"/>
    <s v="male"/>
    <s v="yes"/>
    <n v="80"/>
    <n v="0"/>
    <x v="0"/>
    <s v="198"/>
    <n v="1"/>
    <x v="1"/>
    <s v="107"/>
    <x v="20"/>
    <n v="285"/>
    <n v="285"/>
    <n v="1"/>
    <x v="20"/>
    <s v="si"/>
  </r>
  <r>
    <x v="4"/>
    <s v="male"/>
    <s v="yes"/>
    <n v="66"/>
    <n v="0"/>
    <x v="0"/>
    <n v="158.5"/>
    <n v="1"/>
    <x v="1"/>
    <s v="107"/>
    <x v="20"/>
    <n v="257"/>
    <n v="257"/>
    <n v="1"/>
    <x v="20"/>
    <s v="si"/>
  </r>
  <r>
    <x v="0"/>
    <s v="female"/>
    <s v="yes"/>
    <n v="90"/>
    <n v="0"/>
    <x v="0"/>
    <s v="170"/>
    <n v="1"/>
    <x v="1"/>
    <s v="107"/>
    <x v="20"/>
    <n v="325"/>
    <n v="325"/>
    <n v="1"/>
    <x v="20"/>
    <s v="si"/>
  </r>
  <r>
    <x v="15"/>
    <s v="female"/>
    <s v="yes"/>
    <n v="78"/>
    <n v="0"/>
    <x v="0"/>
    <n v="117.5"/>
    <n v="0"/>
    <x v="0"/>
    <s v="67.5"/>
    <x v="20"/>
    <n v="229"/>
    <n v="229"/>
    <n v="1"/>
    <x v="20"/>
    <s v="si"/>
  </r>
  <r>
    <x v="9"/>
    <s v="male"/>
    <s v="yes"/>
    <n v="87"/>
    <n v="0"/>
    <x v="0"/>
    <n v="107.5"/>
    <n v="0"/>
    <x v="0"/>
    <s v="67.5"/>
    <x v="20"/>
    <n v="212"/>
    <n v="212"/>
    <n v="1"/>
    <x v="20"/>
    <s v="si"/>
  </r>
  <r>
    <x v="26"/>
    <s v="female"/>
    <s v="yes"/>
    <n v="63"/>
    <n v="0"/>
    <x v="0"/>
    <n v="117.5"/>
    <n v="0"/>
    <x v="0"/>
    <s v="67.5"/>
    <x v="20"/>
    <n v="220"/>
    <n v="220"/>
    <n v="1"/>
    <x v="20"/>
    <s v="si"/>
  </r>
  <r>
    <x v="31"/>
    <s v="male"/>
    <s v="yes"/>
    <n v="88"/>
    <n v="0"/>
    <x v="0"/>
    <s v="105"/>
    <n v="0"/>
    <x v="0"/>
    <s v="67.5"/>
    <x v="20"/>
    <n v="167"/>
    <n v="167"/>
    <n v="0"/>
    <x v="20"/>
    <s v="no"/>
  </r>
  <r>
    <x v="22"/>
    <s v="female"/>
    <s v="yes"/>
    <n v="75"/>
    <n v="0"/>
    <x v="0"/>
    <s v="105"/>
    <n v="0"/>
    <x v="0"/>
    <s v="67.5"/>
    <x v="20"/>
    <n v="410"/>
    <n v="410"/>
    <n v="1"/>
    <x v="20"/>
    <s v="si"/>
  </r>
  <r>
    <x v="10"/>
    <s v="male"/>
    <s v="yes"/>
    <n v="75"/>
    <n v="0"/>
    <x v="0"/>
    <s v="130"/>
    <n v="0"/>
    <x v="0"/>
    <s v="71.5"/>
    <x v="20"/>
    <n v="231"/>
    <n v="231"/>
    <n v="1"/>
    <x v="20"/>
    <s v="si"/>
  </r>
  <r>
    <x v="12"/>
    <s v="female"/>
    <s v="yes"/>
    <n v="67"/>
    <n v="0"/>
    <x v="0"/>
    <n v="122.5"/>
    <n v="0"/>
    <x v="0"/>
    <s v="75.5"/>
    <x v="20"/>
    <n v="212"/>
    <n v="212"/>
    <n v="1"/>
    <x v="20"/>
    <s v="si"/>
  </r>
  <r>
    <x v="30"/>
    <s v="male"/>
    <s v="yes"/>
    <n v="58"/>
    <n v="0"/>
    <x v="0"/>
    <n v="112.5"/>
    <n v="0"/>
    <x v="0"/>
    <s v="75.5"/>
    <x v="20"/>
    <n v="238"/>
    <n v="238"/>
    <n v="1"/>
    <x v="20"/>
    <s v="si"/>
  </r>
  <r>
    <x v="1"/>
    <s v="male"/>
    <s v="yes"/>
    <n v="88"/>
    <n v="0"/>
    <x v="0"/>
    <s v="113"/>
    <n v="0"/>
    <x v="0"/>
    <s v="75.5"/>
    <x v="20"/>
    <n v="200"/>
    <n v="200"/>
    <n v="1"/>
    <x v="20"/>
    <s v="si"/>
  </r>
  <r>
    <x v="6"/>
    <s v="male"/>
    <s v="yes"/>
    <n v="82"/>
    <n v="0"/>
    <x v="0"/>
    <s v="118"/>
    <n v="0"/>
    <x v="0"/>
    <s v="79.5"/>
    <x v="20"/>
    <n v="315"/>
    <n v="315"/>
    <n v="1"/>
    <x v="20"/>
    <s v="si"/>
  </r>
  <r>
    <x v="5"/>
    <s v="male"/>
    <s v="yes"/>
    <n v="63"/>
    <n v="0"/>
    <x v="0"/>
    <s v="130"/>
    <n v="0"/>
    <x v="0"/>
    <s v="83.5"/>
    <x v="20"/>
    <n v="153"/>
    <n v="153"/>
    <n v="0"/>
    <x v="20"/>
    <s v="no"/>
  </r>
  <r>
    <x v="3"/>
    <s v="male"/>
    <s v="yes"/>
    <n v="80"/>
    <n v="0"/>
    <x v="0"/>
    <s v="120"/>
    <n v="0"/>
    <x v="0"/>
    <s v="83.5"/>
    <x v="20"/>
    <n v="274"/>
    <n v="274"/>
    <n v="1"/>
    <x v="20"/>
    <s v="si"/>
  </r>
  <r>
    <x v="15"/>
    <s v="male"/>
    <s v="yes"/>
    <n v="68"/>
    <n v="0"/>
    <x v="0"/>
    <s v="119"/>
    <n v="0"/>
    <x v="0"/>
    <s v="83.5"/>
    <x v="20"/>
    <n v="238"/>
    <n v="238"/>
    <n v="1"/>
    <x v="20"/>
    <s v="si"/>
  </r>
  <r>
    <x v="15"/>
    <s v="male"/>
    <s v="yes"/>
    <n v="78"/>
    <n v="0"/>
    <x v="0"/>
    <s v="120"/>
    <n v="0"/>
    <x v="0"/>
    <s v="83.5"/>
    <x v="20"/>
    <n v="113"/>
    <n v="113"/>
    <n v="0"/>
    <x v="20"/>
    <s v="no"/>
  </r>
  <r>
    <x v="34"/>
    <s v="female"/>
    <s v="yes"/>
    <n v="80"/>
    <n v="0"/>
    <x v="0"/>
    <n v="127.5"/>
    <n v="0"/>
    <x v="0"/>
    <s v="87.5"/>
    <x v="20"/>
    <n v="272"/>
    <n v="272"/>
    <n v="1"/>
    <x v="20"/>
    <s v="si"/>
  </r>
  <r>
    <x v="29"/>
    <s v="male"/>
    <s v="yes"/>
    <n v="81"/>
    <n v="0"/>
    <x v="0"/>
    <n v="145.5"/>
    <n v="1"/>
    <x v="1"/>
    <s v="87.5"/>
    <x v="20"/>
    <n v="270"/>
    <n v="270"/>
    <n v="1"/>
    <x v="20"/>
    <s v="si"/>
  </r>
  <r>
    <x v="12"/>
    <s v="male"/>
    <s v="yes"/>
    <n v="80"/>
    <n v="0"/>
    <x v="0"/>
    <s v="122"/>
    <n v="0"/>
    <x v="0"/>
    <s v="87.5"/>
    <x v="20"/>
    <n v="181"/>
    <n v="181"/>
    <n v="0"/>
    <x v="20"/>
    <s v="no"/>
  </r>
  <r>
    <x v="23"/>
    <s v="male"/>
    <s v="yes"/>
    <n v="64"/>
    <n v="0"/>
    <x v="0"/>
    <n v="138.5"/>
    <n v="0"/>
    <x v="0"/>
    <s v="87.5"/>
    <x v="20"/>
    <n v="212"/>
    <n v="212"/>
    <n v="1"/>
    <x v="20"/>
    <s v="si"/>
  </r>
  <r>
    <x v="17"/>
    <s v="female"/>
    <s v="yes"/>
    <n v="75"/>
    <n v="0"/>
    <x v="0"/>
    <n v="147.5"/>
    <n v="1"/>
    <x v="1"/>
    <s v="87.5"/>
    <x v="20"/>
    <n v="167"/>
    <n v="167"/>
    <n v="0"/>
    <x v="20"/>
    <s v="no"/>
  </r>
  <r>
    <x v="18"/>
    <s v="male"/>
    <s v="yes"/>
    <n v="88"/>
    <n v="0"/>
    <x v="0"/>
    <n v="137.5"/>
    <n v="0"/>
    <x v="0"/>
    <s v="87.5"/>
    <x v="20"/>
    <n v="232"/>
    <n v="232"/>
    <n v="1"/>
    <x v="20"/>
    <s v="si"/>
  </r>
  <r>
    <x v="3"/>
    <s v="female"/>
    <s v="yes"/>
    <n v="95"/>
    <n v="0"/>
    <x v="0"/>
    <s v="129"/>
    <n v="0"/>
    <x v="0"/>
    <s v="91.5"/>
    <x v="20"/>
    <n v="193"/>
    <n v="193"/>
    <n v="0"/>
    <x v="20"/>
    <s v="no"/>
  </r>
  <r>
    <x v="4"/>
    <s v="male"/>
    <s v="yes"/>
    <n v="78"/>
    <n v="0"/>
    <x v="0"/>
    <s v="150"/>
    <n v="1"/>
    <x v="1"/>
    <s v="95.5"/>
    <x v="20"/>
    <n v="235"/>
    <n v="235"/>
    <n v="1"/>
    <x v="20"/>
    <s v="si"/>
  </r>
  <r>
    <x v="18"/>
    <s v="male"/>
    <s v="yes"/>
    <n v="80"/>
    <n v="0"/>
    <x v="0"/>
    <s v="115"/>
    <n v="0"/>
    <x v="0"/>
    <s v="76"/>
    <x v="21"/>
    <n v="272"/>
    <n v="272"/>
    <n v="1"/>
    <x v="21"/>
    <s v="si"/>
  </r>
  <r>
    <x v="1"/>
    <s v="male"/>
    <s v="yes"/>
    <n v="68"/>
    <n v="0"/>
    <x v="0"/>
    <s v="115"/>
    <n v="0"/>
    <x v="0"/>
    <s v="76"/>
    <x v="21"/>
    <n v="263"/>
    <n v="263"/>
    <n v="1"/>
    <x v="21"/>
    <s v="si"/>
  </r>
  <r>
    <x v="15"/>
    <s v="male"/>
    <s v="yes"/>
    <n v="90"/>
    <n v="0"/>
    <x v="0"/>
    <s v="128"/>
    <n v="0"/>
    <x v="0"/>
    <s v="80"/>
    <x v="21"/>
    <n v="165"/>
    <n v="165"/>
    <n v="0"/>
    <x v="21"/>
    <s v="no"/>
  </r>
  <r>
    <x v="12"/>
    <s v="female"/>
    <s v="yes"/>
    <n v="85"/>
    <n v="0"/>
    <x v="0"/>
    <s v="130"/>
    <n v="0"/>
    <x v="0"/>
    <s v="84"/>
    <x v="21"/>
    <n v="285"/>
    <n v="285"/>
    <n v="1"/>
    <x v="21"/>
    <s v="si"/>
  </r>
  <r>
    <x v="29"/>
    <s v="male"/>
    <s v="yes"/>
    <n v="85"/>
    <n v="0"/>
    <x v="0"/>
    <s v="164"/>
    <n v="1"/>
    <x v="1"/>
    <s v="88"/>
    <x v="21"/>
    <n v="286"/>
    <n v="286"/>
    <n v="1"/>
    <x v="21"/>
    <s v="si"/>
  </r>
  <r>
    <x v="36"/>
    <s v="male"/>
    <s v="yes"/>
    <n v="72"/>
    <n v="0"/>
    <x v="0"/>
    <s v="179"/>
    <n v="1"/>
    <x v="1"/>
    <s v="93"/>
    <x v="21"/>
    <n v="186"/>
    <n v="186"/>
    <n v="0"/>
    <x v="21"/>
    <s v="no"/>
  </r>
  <r>
    <x v="9"/>
    <s v="female"/>
    <s v="yes"/>
    <n v="79"/>
    <n v="0"/>
    <x v="0"/>
    <s v="110"/>
    <n v="0"/>
    <x v="0"/>
    <s v="68"/>
    <x v="22"/>
    <n v="200"/>
    <n v="200"/>
    <n v="1"/>
    <x v="22"/>
    <s v="si"/>
  </r>
  <r>
    <x v="14"/>
    <s v="male"/>
    <s v="yes"/>
    <n v="67"/>
    <n v="0"/>
    <x v="0"/>
    <s v="138"/>
    <n v="0"/>
    <x v="0"/>
    <s v="80"/>
    <x v="22"/>
    <n v="255"/>
    <n v="255"/>
    <n v="1"/>
    <x v="22"/>
    <s v="si"/>
  </r>
  <r>
    <x v="32"/>
    <s v="male"/>
    <s v="yes"/>
    <n v="67"/>
    <n v="0"/>
    <x v="0"/>
    <s v="134"/>
    <n v="0"/>
    <x v="0"/>
    <s v="80"/>
    <x v="22"/>
    <n v="215"/>
    <n v="215"/>
    <n v="1"/>
    <x v="22"/>
    <s v="si"/>
  </r>
  <r>
    <x v="3"/>
    <s v="female"/>
    <s v="yes"/>
    <n v="75"/>
    <n v="0"/>
    <x v="0"/>
    <n v="133.5"/>
    <n v="0"/>
    <x v="0"/>
    <s v="80"/>
    <x v="22"/>
    <n v="286"/>
    <n v="286"/>
    <n v="1"/>
    <x v="22"/>
    <s v="si"/>
  </r>
  <r>
    <x v="3"/>
    <s v="male"/>
    <s v="yes"/>
    <n v="66"/>
    <n v="0"/>
    <x v="0"/>
    <s v="122"/>
    <n v="0"/>
    <x v="0"/>
    <s v="84"/>
    <x v="22"/>
    <n v="231"/>
    <n v="231"/>
    <n v="1"/>
    <x v="22"/>
    <s v="si"/>
  </r>
  <r>
    <x v="19"/>
    <s v="male"/>
    <s v="yes"/>
    <n v="75"/>
    <n v="0"/>
    <x v="0"/>
    <s v="117"/>
    <n v="0"/>
    <x v="0"/>
    <s v="84"/>
    <x v="22"/>
    <n v="210"/>
    <n v="210"/>
    <n v="1"/>
    <x v="22"/>
    <s v="si"/>
  </r>
  <r>
    <x v="13"/>
    <s v="male"/>
    <s v="yes"/>
    <n v="85"/>
    <n v="0"/>
    <x v="0"/>
    <n v="136.5"/>
    <n v="0"/>
    <x v="0"/>
    <s v="84"/>
    <x v="22"/>
    <n v="335"/>
    <n v="335"/>
    <n v="1"/>
    <x v="22"/>
    <s v="si"/>
  </r>
  <r>
    <x v="24"/>
    <s v="male"/>
    <s v="yes"/>
    <n v="72"/>
    <n v="0"/>
    <x v="0"/>
    <s v="144"/>
    <n v="1"/>
    <x v="1"/>
    <s v="84"/>
    <x v="22"/>
    <n v="221"/>
    <n v="221"/>
    <n v="1"/>
    <x v="22"/>
    <s v="si"/>
  </r>
  <r>
    <x v="5"/>
    <s v="female"/>
    <s v="yes"/>
    <n v="88"/>
    <n v="0"/>
    <x v="0"/>
    <n v="161.5"/>
    <n v="1"/>
    <x v="1"/>
    <s v="96"/>
    <x v="22"/>
    <n v="258"/>
    <n v="258"/>
    <n v="1"/>
    <x v="22"/>
    <s v="si"/>
  </r>
  <r>
    <x v="11"/>
    <s v="female"/>
    <s v="yes"/>
    <n v="72"/>
    <n v="0"/>
    <x v="0"/>
    <s v="103"/>
    <n v="0"/>
    <x v="0"/>
    <s v="76.5"/>
    <x v="22"/>
    <n v="250"/>
    <n v="250"/>
    <n v="1"/>
    <x v="22"/>
    <s v="si"/>
  </r>
  <r>
    <x v="5"/>
    <s v="male"/>
    <s v="yes"/>
    <n v="92"/>
    <n v="0"/>
    <x v="0"/>
    <s v="126"/>
    <n v="0"/>
    <x v="0"/>
    <s v="88.5"/>
    <x v="22"/>
    <n v="245"/>
    <n v="245"/>
    <n v="1"/>
    <x v="22"/>
    <s v="si"/>
  </r>
  <r>
    <x v="22"/>
    <s v="male"/>
    <s v="yes"/>
    <n v="70"/>
    <n v="0"/>
    <x v="0"/>
    <s v="121"/>
    <n v="0"/>
    <x v="0"/>
    <s v="73"/>
    <x v="22"/>
    <n v="271"/>
    <n v="271"/>
    <n v="1"/>
    <x v="22"/>
    <s v="si"/>
  </r>
  <r>
    <x v="17"/>
    <s v="female"/>
    <s v="yes"/>
    <n v="85"/>
    <n v="0"/>
    <x v="0"/>
    <s v="108"/>
    <n v="0"/>
    <x v="0"/>
    <s v="73"/>
    <x v="22"/>
    <n v="172"/>
    <n v="172"/>
    <n v="0"/>
    <x v="22"/>
    <s v="no"/>
  </r>
  <r>
    <x v="26"/>
    <s v="male"/>
    <s v="yes"/>
    <n v="63"/>
    <n v="0"/>
    <x v="0"/>
    <s v="119"/>
    <n v="0"/>
    <x v="0"/>
    <s v="77"/>
    <x v="22"/>
    <n v="250"/>
    <n v="250"/>
    <n v="1"/>
    <x v="22"/>
    <s v="si"/>
  </r>
  <r>
    <x v="1"/>
    <s v="male"/>
    <s v="yes"/>
    <n v="69"/>
    <n v="0"/>
    <x v="0"/>
    <s v="124"/>
    <n v="0"/>
    <x v="0"/>
    <s v="81"/>
    <x v="22"/>
    <n v="288"/>
    <n v="288"/>
    <n v="1"/>
    <x v="22"/>
    <s v="si"/>
  </r>
  <r>
    <x v="19"/>
    <s v="female"/>
    <s v="yes"/>
    <n v="95"/>
    <n v="0"/>
    <x v="0"/>
    <s v="125"/>
    <n v="0"/>
    <x v="0"/>
    <s v="85"/>
    <x v="22"/>
    <n v="220"/>
    <n v="220"/>
    <n v="1"/>
    <x v="22"/>
    <s v="si"/>
  </r>
  <r>
    <x v="9"/>
    <s v="male"/>
    <s v="yes"/>
    <n v="66"/>
    <n v="0"/>
    <x v="0"/>
    <s v="119"/>
    <n v="0"/>
    <x v="0"/>
    <s v="85"/>
    <x v="22"/>
    <n v="217"/>
    <n v="217"/>
    <n v="1"/>
    <x v="22"/>
    <s v="si"/>
  </r>
  <r>
    <x v="34"/>
    <s v="male"/>
    <s v="yes"/>
    <n v="94"/>
    <n v="0"/>
    <x v="0"/>
    <s v="154"/>
    <n v="1"/>
    <x v="1"/>
    <s v="93"/>
    <x v="22"/>
    <n v="236"/>
    <n v="236"/>
    <n v="1"/>
    <x v="22"/>
    <s v="si"/>
  </r>
  <r>
    <x v="22"/>
    <s v="male"/>
    <s v="yes"/>
    <n v="75"/>
    <n v="0"/>
    <x v="0"/>
    <s v="173"/>
    <n v="1"/>
    <x v="1"/>
    <s v="117"/>
    <x v="22"/>
    <n v="206"/>
    <n v="206"/>
    <n v="1"/>
    <x v="22"/>
    <s v="si"/>
  </r>
  <r>
    <x v="28"/>
    <s v="male"/>
    <s v="yes"/>
    <n v="80"/>
    <n v="0"/>
    <x v="0"/>
    <n v="192.5"/>
    <n v="1"/>
    <x v="1"/>
    <s v="125"/>
    <x v="22"/>
    <n v="203"/>
    <n v="203"/>
    <n v="1"/>
    <x v="22"/>
    <s v="si"/>
  </r>
  <r>
    <x v="34"/>
    <s v="male"/>
    <s v="yes"/>
    <n v="68"/>
    <n v="0"/>
    <x v="0"/>
    <n v="117.5"/>
    <n v="0"/>
    <x v="0"/>
    <s v="77.5"/>
    <x v="22"/>
    <n v="173"/>
    <n v="173"/>
    <n v="0"/>
    <x v="22"/>
    <s v="no"/>
  </r>
  <r>
    <x v="12"/>
    <s v="female"/>
    <s v="yes"/>
    <n v="72"/>
    <n v="0"/>
    <x v="0"/>
    <n v="99.5"/>
    <n v="0"/>
    <x v="0"/>
    <s v="66"/>
    <x v="22"/>
    <n v="165"/>
    <n v="165"/>
    <n v="0"/>
    <x v="22"/>
    <s v="no"/>
  </r>
  <r>
    <x v="27"/>
    <s v="female"/>
    <s v="yes"/>
    <n v="90"/>
    <n v="0"/>
    <x v="0"/>
    <s v="117"/>
    <n v="0"/>
    <x v="0"/>
    <s v="70"/>
    <x v="22"/>
    <n v="327"/>
    <n v="327"/>
    <n v="1"/>
    <x v="22"/>
    <s v="si"/>
  </r>
  <r>
    <x v="34"/>
    <s v="male"/>
    <s v="yes"/>
    <n v="85"/>
    <n v="0"/>
    <x v="0"/>
    <s v="105"/>
    <n v="0"/>
    <x v="0"/>
    <s v="74"/>
    <x v="22"/>
    <n v="261"/>
    <n v="261"/>
    <n v="1"/>
    <x v="22"/>
    <s v="si"/>
  </r>
  <r>
    <x v="3"/>
    <s v="male"/>
    <s v="yes"/>
    <n v="70"/>
    <n v="0"/>
    <x v="0"/>
    <n v="121.5"/>
    <n v="0"/>
    <x v="0"/>
    <s v="74"/>
    <x v="22"/>
    <n v="256"/>
    <n v="256"/>
    <n v="1"/>
    <x v="22"/>
    <s v="si"/>
  </r>
  <r>
    <x v="8"/>
    <s v="male"/>
    <s v="yes"/>
    <n v="72"/>
    <n v="0"/>
    <x v="0"/>
    <s v="142"/>
    <n v="1"/>
    <x v="1"/>
    <s v="74"/>
    <x v="22"/>
    <n v="230"/>
    <n v="230"/>
    <n v="1"/>
    <x v="22"/>
    <s v="si"/>
  </r>
  <r>
    <x v="18"/>
    <s v="male"/>
    <s v="yes"/>
    <n v="62"/>
    <n v="0"/>
    <x v="0"/>
    <s v="103"/>
    <n v="0"/>
    <x v="0"/>
    <s v="78"/>
    <x v="22"/>
    <n v="210"/>
    <n v="210"/>
    <n v="1"/>
    <x v="22"/>
    <s v="si"/>
  </r>
  <r>
    <x v="18"/>
    <s v="male"/>
    <s v="yes"/>
    <n v="85"/>
    <n v="0"/>
    <x v="0"/>
    <s v="111"/>
    <n v="0"/>
    <x v="0"/>
    <s v="78"/>
    <x v="22"/>
    <n v="241"/>
    <n v="241"/>
    <n v="1"/>
    <x v="22"/>
    <s v="si"/>
  </r>
  <r>
    <x v="13"/>
    <s v="male"/>
    <s v="yes"/>
    <n v="80"/>
    <n v="0"/>
    <x v="0"/>
    <s v="112"/>
    <n v="0"/>
    <x v="0"/>
    <s v="78"/>
    <x v="22"/>
    <n v="258"/>
    <n v="258"/>
    <n v="1"/>
    <x v="22"/>
    <s v="si"/>
  </r>
  <r>
    <x v="9"/>
    <s v="male"/>
    <s v="yes"/>
    <n v="69"/>
    <n v="0"/>
    <x v="0"/>
    <s v="124"/>
    <n v="0"/>
    <x v="0"/>
    <s v="78"/>
    <x v="22"/>
    <n v="206"/>
    <n v="206"/>
    <n v="1"/>
    <x v="22"/>
    <s v="si"/>
  </r>
  <r>
    <x v="22"/>
    <s v="female"/>
    <s v="yes"/>
    <n v="77"/>
    <n v="0"/>
    <x v="0"/>
    <s v="119"/>
    <n v="0"/>
    <x v="0"/>
    <s v="82"/>
    <x v="22"/>
    <n v="235"/>
    <n v="235"/>
    <n v="1"/>
    <x v="22"/>
    <s v="si"/>
  </r>
  <r>
    <x v="8"/>
    <s v="male"/>
    <s v="yes"/>
    <n v="88"/>
    <n v="0"/>
    <x v="0"/>
    <s v="129"/>
    <n v="0"/>
    <x v="0"/>
    <s v="82"/>
    <x v="22"/>
    <n v="270"/>
    <n v="270"/>
    <n v="1"/>
    <x v="22"/>
    <s v="si"/>
  </r>
  <r>
    <x v="32"/>
    <s v="male"/>
    <s v="yes"/>
    <n v="66"/>
    <n v="0"/>
    <x v="0"/>
    <s v="112"/>
    <n v="0"/>
    <x v="0"/>
    <s v="82"/>
    <x v="22"/>
    <n v="240"/>
    <n v="240"/>
    <n v="1"/>
    <x v="22"/>
    <s v="si"/>
  </r>
  <r>
    <x v="5"/>
    <s v="male"/>
    <s v="yes"/>
    <n v="70"/>
    <n v="0"/>
    <x v="0"/>
    <s v="121"/>
    <n v="0"/>
    <x v="0"/>
    <s v="82"/>
    <x v="22"/>
    <n v="201"/>
    <n v="201"/>
    <n v="1"/>
    <x v="22"/>
    <s v="si"/>
  </r>
  <r>
    <x v="14"/>
    <s v="female"/>
    <s v="yes"/>
    <n v="90"/>
    <n v="0"/>
    <x v="0"/>
    <n v="130.5"/>
    <n v="0"/>
    <x v="0"/>
    <s v="82"/>
    <x v="22"/>
    <n v="273"/>
    <n v="273"/>
    <n v="1"/>
    <x v="22"/>
    <s v="si"/>
  </r>
  <r>
    <x v="18"/>
    <s v="male"/>
    <s v="yes"/>
    <n v="87"/>
    <n v="0"/>
    <x v="0"/>
    <s v="123"/>
    <n v="0"/>
    <x v="0"/>
    <s v="82"/>
    <x v="22"/>
    <n v="254"/>
    <n v="254"/>
    <n v="1"/>
    <x v="22"/>
    <s v="si"/>
  </r>
  <r>
    <x v="1"/>
    <s v="male"/>
    <s v="yes"/>
    <n v="78"/>
    <n v="0"/>
    <x v="0"/>
    <s v="165"/>
    <n v="1"/>
    <x v="1"/>
    <s v="86"/>
    <x v="22"/>
    <n v="232"/>
    <n v="232"/>
    <n v="1"/>
    <x v="22"/>
    <s v="si"/>
  </r>
  <r>
    <x v="5"/>
    <s v="male"/>
    <s v="yes"/>
    <n v="72"/>
    <n v="0"/>
    <x v="0"/>
    <s v="137"/>
    <n v="0"/>
    <x v="0"/>
    <s v="90"/>
    <x v="22"/>
    <n v="296"/>
    <n v="296"/>
    <n v="1"/>
    <x v="22"/>
    <s v="si"/>
  </r>
  <r>
    <x v="11"/>
    <s v="female"/>
    <s v="yes"/>
    <n v="100"/>
    <n v="1"/>
    <x v="1"/>
    <s v="102"/>
    <n v="0"/>
    <x v="0"/>
    <s v="66.5"/>
    <x v="22"/>
    <n v="304"/>
    <n v="304"/>
    <n v="1"/>
    <x v="22"/>
    <s v="si"/>
  </r>
  <r>
    <x v="0"/>
    <s v="male"/>
    <s v="yes"/>
    <n v="75"/>
    <n v="0"/>
    <x v="0"/>
    <n v="137.5"/>
    <n v="0"/>
    <x v="0"/>
    <s v="82.5"/>
    <x v="22"/>
    <n v="208"/>
    <n v="208"/>
    <n v="1"/>
    <x v="22"/>
    <s v="si"/>
  </r>
  <r>
    <x v="19"/>
    <s v="male"/>
    <s v="yes"/>
    <n v="63"/>
    <n v="0"/>
    <x v="0"/>
    <s v="110"/>
    <n v="0"/>
    <x v="0"/>
    <s v="67"/>
    <x v="22"/>
    <n v="215"/>
    <n v="215"/>
    <n v="1"/>
    <x v="22"/>
    <s v="si"/>
  </r>
  <r>
    <x v="6"/>
    <s v="male"/>
    <s v="yes"/>
    <n v="60"/>
    <n v="0"/>
    <x v="0"/>
    <s v="125"/>
    <n v="0"/>
    <x v="0"/>
    <s v="75"/>
    <x v="22"/>
    <n v="243"/>
    <n v="243"/>
    <n v="1"/>
    <x v="22"/>
    <s v="si"/>
  </r>
  <r>
    <x v="18"/>
    <s v="female"/>
    <s v="yes"/>
    <n v="95"/>
    <n v="0"/>
    <x v="0"/>
    <s v="111"/>
    <n v="0"/>
    <x v="0"/>
    <s v="79"/>
    <x v="22"/>
    <n v="200"/>
    <n v="200"/>
    <n v="1"/>
    <x v="22"/>
    <s v="si"/>
  </r>
  <r>
    <x v="11"/>
    <s v="male"/>
    <s v="yes"/>
    <n v="67"/>
    <n v="0"/>
    <x v="0"/>
    <s v="144"/>
    <n v="1"/>
    <x v="1"/>
    <s v="79"/>
    <x v="22"/>
    <n v="216"/>
    <n v="216"/>
    <n v="1"/>
    <x v="22"/>
    <s v="si"/>
  </r>
  <r>
    <x v="7"/>
    <s v="male"/>
    <s v="yes"/>
    <n v="67"/>
    <n v="0"/>
    <x v="0"/>
    <s v="134"/>
    <n v="0"/>
    <x v="0"/>
    <s v="79"/>
    <x v="22"/>
    <n v="282"/>
    <n v="282"/>
    <n v="1"/>
    <x v="22"/>
    <s v="si"/>
  </r>
  <r>
    <x v="17"/>
    <s v="male"/>
    <s v="yes"/>
    <n v="75"/>
    <n v="0"/>
    <x v="0"/>
    <s v="129"/>
    <n v="0"/>
    <x v="0"/>
    <s v="83"/>
    <x v="22"/>
    <n v="232"/>
    <n v="232"/>
    <n v="1"/>
    <x v="22"/>
    <s v="si"/>
  </r>
  <r>
    <x v="15"/>
    <s v="male"/>
    <s v="yes"/>
    <n v="72"/>
    <n v="0"/>
    <x v="0"/>
    <n v="145.5"/>
    <n v="1"/>
    <x v="1"/>
    <s v="87"/>
    <x v="22"/>
    <n v="210"/>
    <n v="210"/>
    <n v="1"/>
    <x v="22"/>
    <s v="si"/>
  </r>
  <r>
    <x v="16"/>
    <s v="male"/>
    <s v="yes"/>
    <n v="82"/>
    <n v="0"/>
    <x v="0"/>
    <n v="147.5"/>
    <n v="1"/>
    <x v="1"/>
    <s v="95"/>
    <x v="22"/>
    <n v="215"/>
    <n v="215"/>
    <n v="1"/>
    <x v="22"/>
    <s v="si"/>
  </r>
  <r>
    <x v="11"/>
    <s v="male"/>
    <s v="yes"/>
    <n v="90"/>
    <n v="0"/>
    <x v="0"/>
    <s v="132"/>
    <n v="0"/>
    <x v="0"/>
    <s v="95"/>
    <x v="22"/>
    <n v="249"/>
    <n v="249"/>
    <n v="1"/>
    <x v="22"/>
    <s v="si"/>
  </r>
  <r>
    <x v="11"/>
    <s v="male"/>
    <s v="yes"/>
    <n v="75"/>
    <n v="0"/>
    <x v="0"/>
    <n v="126.5"/>
    <n v="0"/>
    <x v="0"/>
    <s v="91.5"/>
    <x v="22"/>
    <n v="200"/>
    <n v="200"/>
    <n v="1"/>
    <x v="22"/>
    <s v="si"/>
  </r>
  <r>
    <x v="0"/>
    <s v="male"/>
    <s v="yes"/>
    <n v="77"/>
    <n v="0"/>
    <x v="0"/>
    <s v="120"/>
    <n v="0"/>
    <x v="0"/>
    <s v="72"/>
    <x v="23"/>
    <n v="211"/>
    <n v="211"/>
    <n v="1"/>
    <x v="23"/>
    <s v="si"/>
  </r>
  <r>
    <x v="17"/>
    <s v="male"/>
    <s v="yes"/>
    <n v="60"/>
    <n v="0"/>
    <x v="0"/>
    <s v="100"/>
    <n v="0"/>
    <x v="0"/>
    <s v="60"/>
    <x v="24"/>
    <n v="193"/>
    <n v="193"/>
    <n v="0"/>
    <x v="24"/>
    <s v="no"/>
  </r>
  <r>
    <x v="3"/>
    <s v="male"/>
    <s v="yes"/>
    <n v="74"/>
    <n v="0"/>
    <x v="0"/>
    <s v="111"/>
    <n v="0"/>
    <x v="0"/>
    <s v="62"/>
    <x v="24"/>
    <n v="256"/>
    <n v="256"/>
    <n v="1"/>
    <x v="24"/>
    <s v="si"/>
  </r>
  <r>
    <x v="18"/>
    <s v="male"/>
    <s v="yes"/>
    <n v="90"/>
    <n v="0"/>
    <x v="0"/>
    <s v="97"/>
    <n v="0"/>
    <x v="0"/>
    <s v="62"/>
    <x v="24"/>
    <n v="339"/>
    <n v="339"/>
    <n v="1"/>
    <x v="24"/>
    <s v="si"/>
  </r>
  <r>
    <x v="17"/>
    <s v="male"/>
    <s v="yes"/>
    <n v="66"/>
    <n v="0"/>
    <x v="0"/>
    <s v="114"/>
    <n v="0"/>
    <x v="0"/>
    <s v="68"/>
    <x v="24"/>
    <n v="224"/>
    <n v="224"/>
    <n v="1"/>
    <x v="24"/>
    <s v="si"/>
  </r>
  <r>
    <x v="15"/>
    <s v="female"/>
    <s v="yes"/>
    <n v="70"/>
    <n v="0"/>
    <x v="0"/>
    <s v="113"/>
    <n v="0"/>
    <x v="0"/>
    <s v="68"/>
    <x v="24"/>
    <n v="164"/>
    <n v="164"/>
    <n v="0"/>
    <x v="24"/>
    <s v="no"/>
  </r>
  <r>
    <x v="19"/>
    <s v="male"/>
    <s v="yes"/>
    <n v="50"/>
    <n v="0"/>
    <x v="0"/>
    <s v="126"/>
    <n v="0"/>
    <x v="0"/>
    <s v="72"/>
    <x v="24"/>
    <n v="155"/>
    <n v="155"/>
    <n v="0"/>
    <x v="24"/>
    <s v="no"/>
  </r>
  <r>
    <x v="0"/>
    <s v="male"/>
    <s v="yes"/>
    <n v="65"/>
    <n v="0"/>
    <x v="0"/>
    <n v="113.5"/>
    <n v="0"/>
    <x v="0"/>
    <s v="72"/>
    <x v="24"/>
    <n v="195"/>
    <n v="195"/>
    <n v="0"/>
    <x v="24"/>
    <s v="no"/>
  </r>
  <r>
    <x v="6"/>
    <s v="male"/>
    <s v="yes"/>
    <n v="75"/>
    <n v="0"/>
    <x v="0"/>
    <s v="120"/>
    <n v="0"/>
    <x v="0"/>
    <s v="72"/>
    <x v="24"/>
    <n v="210"/>
    <n v="210"/>
    <n v="1"/>
    <x v="24"/>
    <s v="si"/>
  </r>
  <r>
    <x v="12"/>
    <s v="male"/>
    <s v="yes"/>
    <n v="90"/>
    <n v="0"/>
    <x v="0"/>
    <s v="115"/>
    <n v="0"/>
    <x v="0"/>
    <s v="72"/>
    <x v="24"/>
    <n v="217"/>
    <n v="217"/>
    <n v="1"/>
    <x v="24"/>
    <s v="si"/>
  </r>
  <r>
    <x v="13"/>
    <s v="female"/>
    <s v="yes"/>
    <n v="70"/>
    <n v="0"/>
    <x v="0"/>
    <s v="104"/>
    <n v="0"/>
    <x v="0"/>
    <s v="76"/>
    <x v="24"/>
    <n v="202"/>
    <n v="202"/>
    <n v="1"/>
    <x v="24"/>
    <s v="si"/>
  </r>
  <r>
    <x v="9"/>
    <s v="male"/>
    <s v="yes"/>
    <n v="73"/>
    <n v="0"/>
    <x v="0"/>
    <s v="118"/>
    <n v="0"/>
    <x v="0"/>
    <s v="76"/>
    <x v="24"/>
    <n v="257"/>
    <n v="257"/>
    <n v="1"/>
    <x v="24"/>
    <s v="si"/>
  </r>
  <r>
    <x v="32"/>
    <s v="female"/>
    <s v="yes"/>
    <n v="69"/>
    <n v="0"/>
    <x v="0"/>
    <s v="128"/>
    <n v="0"/>
    <x v="0"/>
    <s v="76"/>
    <x v="24"/>
    <n v="243"/>
    <n v="243"/>
    <n v="1"/>
    <x v="24"/>
    <s v="si"/>
  </r>
  <r>
    <x v="12"/>
    <s v="male"/>
    <s v="yes"/>
    <n v="55"/>
    <n v="0"/>
    <x v="0"/>
    <s v="123"/>
    <n v="0"/>
    <x v="0"/>
    <s v="76"/>
    <x v="24"/>
    <n v="250"/>
    <n v="250"/>
    <n v="1"/>
    <x v="24"/>
    <s v="si"/>
  </r>
  <r>
    <x v="13"/>
    <s v="male"/>
    <s v="yes"/>
    <n v="65"/>
    <n v="0"/>
    <x v="0"/>
    <s v="120"/>
    <n v="0"/>
    <x v="0"/>
    <s v="80"/>
    <x v="24"/>
    <n v="212"/>
    <n v="212"/>
    <n v="1"/>
    <x v="24"/>
    <s v="si"/>
  </r>
  <r>
    <x v="13"/>
    <s v="male"/>
    <s v="yes"/>
    <n v="66"/>
    <n v="0"/>
    <x v="0"/>
    <s v="130"/>
    <n v="0"/>
    <x v="0"/>
    <s v="80"/>
    <x v="24"/>
    <n v="282"/>
    <n v="282"/>
    <n v="1"/>
    <x v="24"/>
    <s v="si"/>
  </r>
  <r>
    <x v="6"/>
    <s v="male"/>
    <s v="yes"/>
    <n v="85"/>
    <n v="0"/>
    <x v="0"/>
    <s v="127"/>
    <n v="0"/>
    <x v="0"/>
    <s v="80"/>
    <x v="24"/>
    <n v="275"/>
    <n v="275"/>
    <n v="1"/>
    <x v="24"/>
    <s v="si"/>
  </r>
  <r>
    <x v="10"/>
    <s v="male"/>
    <s v="yes"/>
    <n v="72"/>
    <n v="0"/>
    <x v="0"/>
    <s v="139"/>
    <n v="0"/>
    <x v="0"/>
    <s v="80"/>
    <x v="24"/>
    <n v="226"/>
    <n v="226"/>
    <n v="1"/>
    <x v="24"/>
    <s v="si"/>
  </r>
  <r>
    <x v="27"/>
    <s v="male"/>
    <s v="yes"/>
    <n v="70"/>
    <n v="0"/>
    <x v="0"/>
    <s v="127"/>
    <n v="0"/>
    <x v="0"/>
    <s v="80"/>
    <x v="24"/>
    <n v="240"/>
    <n v="240"/>
    <n v="1"/>
    <x v="24"/>
    <s v="si"/>
  </r>
  <r>
    <x v="5"/>
    <s v="female"/>
    <s v="yes"/>
    <n v="90"/>
    <n v="0"/>
    <x v="0"/>
    <n v="128.5"/>
    <n v="0"/>
    <x v="0"/>
    <s v="80"/>
    <x v="24"/>
    <n v="235"/>
    <n v="235"/>
    <n v="1"/>
    <x v="24"/>
    <s v="si"/>
  </r>
  <r>
    <x v="32"/>
    <s v="male"/>
    <s v="yes"/>
    <n v="108"/>
    <n v="1"/>
    <x v="1"/>
    <s v="131"/>
    <n v="0"/>
    <x v="0"/>
    <s v="80"/>
    <x v="24"/>
    <n v="196"/>
    <n v="196"/>
    <n v="0"/>
    <x v="24"/>
    <s v="no"/>
  </r>
  <r>
    <x v="0"/>
    <s v="male"/>
    <s v="yes"/>
    <n v="75"/>
    <n v="0"/>
    <x v="0"/>
    <n v="152.5"/>
    <n v="1"/>
    <x v="1"/>
    <s v="80"/>
    <x v="24"/>
    <n v="234"/>
    <n v="234"/>
    <n v="1"/>
    <x v="24"/>
    <s v="si"/>
  </r>
  <r>
    <x v="6"/>
    <s v="male"/>
    <s v="yes"/>
    <n v="80"/>
    <n v="0"/>
    <x v="0"/>
    <s v="128"/>
    <n v="0"/>
    <x v="0"/>
    <s v="84"/>
    <x v="24"/>
    <n v="243"/>
    <n v="243"/>
    <n v="1"/>
    <x v="24"/>
    <s v="si"/>
  </r>
  <r>
    <x v="25"/>
    <s v="female"/>
    <s v="yes"/>
    <n v="60"/>
    <n v="0"/>
    <x v="0"/>
    <s v="148"/>
    <n v="1"/>
    <x v="1"/>
    <s v="84"/>
    <x v="24"/>
    <n v="245"/>
    <n v="245"/>
    <n v="1"/>
    <x v="24"/>
    <s v="si"/>
  </r>
  <r>
    <x v="17"/>
    <s v="male"/>
    <s v="yes"/>
    <n v="78"/>
    <n v="0"/>
    <x v="0"/>
    <s v="146"/>
    <n v="1"/>
    <x v="1"/>
    <s v="88"/>
    <x v="24"/>
    <n v="176"/>
    <n v="176"/>
    <n v="0"/>
    <x v="24"/>
    <s v="no"/>
  </r>
  <r>
    <x v="32"/>
    <s v="male"/>
    <s v="yes"/>
    <n v="75"/>
    <n v="0"/>
    <x v="0"/>
    <s v="133"/>
    <n v="0"/>
    <x v="0"/>
    <s v="88"/>
    <x v="24"/>
    <n v="249"/>
    <n v="249"/>
    <n v="1"/>
    <x v="24"/>
    <s v="si"/>
  </r>
  <r>
    <x v="4"/>
    <s v="male"/>
    <s v="yes"/>
    <n v="80"/>
    <n v="0"/>
    <x v="0"/>
    <s v="140"/>
    <n v="1"/>
    <x v="1"/>
    <s v="88"/>
    <x v="24"/>
    <n v="225"/>
    <n v="225"/>
    <n v="1"/>
    <x v="24"/>
    <s v="si"/>
  </r>
  <r>
    <x v="4"/>
    <s v="male"/>
    <s v="yes"/>
    <n v="60"/>
    <n v="0"/>
    <x v="0"/>
    <s v="135"/>
    <n v="0"/>
    <x v="0"/>
    <s v="88"/>
    <x v="24"/>
    <n v="256"/>
    <n v="256"/>
    <n v="1"/>
    <x v="24"/>
    <s v="si"/>
  </r>
  <r>
    <x v="18"/>
    <s v="male"/>
    <s v="yes"/>
    <n v="70"/>
    <n v="0"/>
    <x v="0"/>
    <s v="134"/>
    <n v="0"/>
    <x v="0"/>
    <s v="88"/>
    <x v="24"/>
    <n v="240"/>
    <n v="240"/>
    <n v="1"/>
    <x v="24"/>
    <s v="si"/>
  </r>
  <r>
    <x v="8"/>
    <s v="male"/>
    <s v="yes"/>
    <n v="56"/>
    <n v="0"/>
    <x v="0"/>
    <s v="150"/>
    <n v="1"/>
    <x v="1"/>
    <s v="88"/>
    <x v="24"/>
    <n v="175"/>
    <n v="175"/>
    <n v="0"/>
    <x v="24"/>
    <s v="no"/>
  </r>
  <r>
    <x v="31"/>
    <s v="male"/>
    <s v="yes"/>
    <n v="95"/>
    <n v="0"/>
    <x v="0"/>
    <s v="123"/>
    <n v="0"/>
    <x v="0"/>
    <s v="88"/>
    <x v="24"/>
    <n v="228"/>
    <n v="228"/>
    <n v="1"/>
    <x v="24"/>
    <s v="si"/>
  </r>
  <r>
    <x v="5"/>
    <s v="male"/>
    <s v="yes"/>
    <n v="90"/>
    <n v="0"/>
    <x v="0"/>
    <s v="140"/>
    <n v="1"/>
    <x v="1"/>
    <s v="92"/>
    <x v="24"/>
    <n v="310"/>
    <n v="310"/>
    <n v="1"/>
    <x v="24"/>
    <s v="si"/>
  </r>
  <r>
    <x v="3"/>
    <s v="male"/>
    <s v="yes"/>
    <n v="90"/>
    <n v="0"/>
    <x v="0"/>
    <s v="169"/>
    <n v="1"/>
    <x v="1"/>
    <s v="96"/>
    <x v="24"/>
    <n v="240"/>
    <n v="240"/>
    <n v="1"/>
    <x v="24"/>
    <s v="si"/>
  </r>
  <r>
    <x v="22"/>
    <s v="male"/>
    <s v="yes"/>
    <n v="65"/>
    <n v="0"/>
    <x v="0"/>
    <s v="133"/>
    <n v="0"/>
    <x v="0"/>
    <s v="96"/>
    <x v="24"/>
    <n v="346"/>
    <n v="346"/>
    <n v="1"/>
    <x v="24"/>
    <s v="si"/>
  </r>
  <r>
    <x v="30"/>
    <s v="male"/>
    <s v="yes"/>
    <n v="54"/>
    <n v="0"/>
    <x v="0"/>
    <s v="136"/>
    <n v="0"/>
    <x v="0"/>
    <s v="96"/>
    <x v="24"/>
    <n v="235"/>
    <n v="235"/>
    <n v="1"/>
    <x v="24"/>
    <s v="si"/>
  </r>
  <r>
    <x v="17"/>
    <s v="female"/>
    <s v="yes"/>
    <n v="66"/>
    <n v="0"/>
    <x v="0"/>
    <s v="154"/>
    <n v="1"/>
    <x v="1"/>
    <s v="100"/>
    <x v="24"/>
    <n v="187"/>
    <n v="187"/>
    <n v="0"/>
    <x v="24"/>
    <s v="no"/>
  </r>
  <r>
    <x v="9"/>
    <s v="female"/>
    <s v="yes"/>
    <n v="85"/>
    <n v="0"/>
    <x v="0"/>
    <s v="148"/>
    <n v="1"/>
    <x v="1"/>
    <s v="100"/>
    <x v="24"/>
    <n v="277"/>
    <n v="277"/>
    <n v="1"/>
    <x v="24"/>
    <s v="si"/>
  </r>
  <r>
    <x v="0"/>
    <s v="male"/>
    <s v="yes"/>
    <n v="52"/>
    <n v="0"/>
    <x v="0"/>
    <s v="153"/>
    <n v="1"/>
    <x v="1"/>
    <s v="100"/>
    <x v="24"/>
    <n v="212"/>
    <n v="212"/>
    <n v="1"/>
    <x v="24"/>
    <s v="si"/>
  </r>
  <r>
    <x v="9"/>
    <s v="male"/>
    <s v="yes"/>
    <n v="110"/>
    <n v="1"/>
    <x v="1"/>
    <s v="153"/>
    <n v="1"/>
    <x v="1"/>
    <s v="100"/>
    <x v="24"/>
    <n v="292"/>
    <n v="292"/>
    <n v="1"/>
    <x v="24"/>
    <s v="si"/>
  </r>
  <r>
    <x v="30"/>
    <s v="male"/>
    <s v="yes"/>
    <n v="65"/>
    <n v="0"/>
    <x v="0"/>
    <s v="168"/>
    <n v="1"/>
    <x v="1"/>
    <s v="100"/>
    <x v="24"/>
    <n v="239"/>
    <n v="239"/>
    <n v="1"/>
    <x v="24"/>
    <s v="si"/>
  </r>
  <r>
    <x v="3"/>
    <s v="male"/>
    <s v="yes"/>
    <n v="82"/>
    <n v="0"/>
    <x v="0"/>
    <n v="129.5"/>
    <n v="0"/>
    <x v="0"/>
    <s v="100"/>
    <x v="24"/>
    <n v="270"/>
    <n v="270"/>
    <n v="1"/>
    <x v="24"/>
    <s v="si"/>
  </r>
  <r>
    <x v="15"/>
    <s v="male"/>
    <s v="yes"/>
    <n v="75"/>
    <n v="0"/>
    <x v="0"/>
    <s v="146"/>
    <n v="1"/>
    <x v="1"/>
    <s v="104"/>
    <x v="24"/>
    <n v="195"/>
    <n v="195"/>
    <n v="0"/>
    <x v="24"/>
    <s v="no"/>
  </r>
  <r>
    <x v="27"/>
    <s v="male"/>
    <s v="yes"/>
    <n v="95"/>
    <n v="0"/>
    <x v="0"/>
    <s v="171"/>
    <n v="1"/>
    <x v="1"/>
    <s v="112"/>
    <x v="24"/>
    <n v="230"/>
    <n v="230"/>
    <n v="1"/>
    <x v="24"/>
    <s v="si"/>
  </r>
  <r>
    <x v="9"/>
    <s v="female"/>
    <s v="yes"/>
    <n v="73"/>
    <n v="0"/>
    <x v="0"/>
    <s v="196"/>
    <n v="1"/>
    <x v="1"/>
    <s v="116"/>
    <x v="24"/>
    <n v="235"/>
    <n v="235"/>
    <n v="1"/>
    <x v="24"/>
    <s v="si"/>
  </r>
  <r>
    <x v="13"/>
    <s v="male"/>
    <s v="yes"/>
    <n v="69"/>
    <n v="0"/>
    <x v="0"/>
    <n v="112.5"/>
    <n v="0"/>
    <x v="0"/>
    <s v="64.5"/>
    <x v="24"/>
    <n v="202"/>
    <n v="202"/>
    <n v="1"/>
    <x v="24"/>
    <s v="si"/>
  </r>
  <r>
    <x v="23"/>
    <s v="male"/>
    <s v="yes"/>
    <n v="80"/>
    <n v="0"/>
    <x v="0"/>
    <n v="122.5"/>
    <n v="0"/>
    <x v="0"/>
    <s v="68.5"/>
    <x v="24"/>
    <n v="288"/>
    <n v="288"/>
    <n v="1"/>
    <x v="24"/>
    <s v="si"/>
  </r>
  <r>
    <x v="5"/>
    <s v="male"/>
    <s v="yes"/>
    <n v="82"/>
    <n v="0"/>
    <x v="0"/>
    <s v="105"/>
    <n v="0"/>
    <x v="0"/>
    <s v="72.5"/>
    <x v="24"/>
    <n v="262"/>
    <n v="262"/>
    <n v="1"/>
    <x v="24"/>
    <s v="si"/>
  </r>
  <r>
    <x v="15"/>
    <s v="male"/>
    <s v="yes"/>
    <n v="95"/>
    <n v="0"/>
    <x v="0"/>
    <s v="111"/>
    <n v="0"/>
    <x v="0"/>
    <s v="72.5"/>
    <x v="24"/>
    <n v="281"/>
    <n v="281"/>
    <n v="1"/>
    <x v="24"/>
    <s v="si"/>
  </r>
  <r>
    <x v="13"/>
    <s v="male"/>
    <s v="yes"/>
    <n v="70"/>
    <n v="0"/>
    <x v="0"/>
    <s v="129"/>
    <n v="0"/>
    <x v="0"/>
    <s v="76.5"/>
    <x v="24"/>
    <n v="162"/>
    <n v="162"/>
    <n v="0"/>
    <x v="24"/>
    <s v="no"/>
  </r>
  <r>
    <x v="18"/>
    <s v="female"/>
    <s v="yes"/>
    <n v="64"/>
    <n v="0"/>
    <x v="0"/>
    <s v="125"/>
    <n v="0"/>
    <x v="0"/>
    <s v="80.5"/>
    <x v="24"/>
    <n v="245"/>
    <n v="245"/>
    <n v="1"/>
    <x v="24"/>
    <s v="si"/>
  </r>
  <r>
    <x v="15"/>
    <s v="female"/>
    <s v="yes"/>
    <n v="77"/>
    <n v="0"/>
    <x v="0"/>
    <n v="123.5"/>
    <n v="0"/>
    <x v="0"/>
    <s v="84.5"/>
    <x v="24"/>
    <n v="255"/>
    <n v="255"/>
    <n v="1"/>
    <x v="24"/>
    <s v="si"/>
  </r>
  <r>
    <x v="3"/>
    <s v="female"/>
    <s v="yes"/>
    <n v="90"/>
    <n v="0"/>
    <x v="0"/>
    <s v="141"/>
    <n v="1"/>
    <x v="1"/>
    <s v="84.5"/>
    <x v="24"/>
    <n v="201"/>
    <n v="201"/>
    <n v="1"/>
    <x v="24"/>
    <s v="si"/>
  </r>
  <r>
    <x v="34"/>
    <s v="male"/>
    <s v="yes"/>
    <n v="77"/>
    <n v="0"/>
    <x v="0"/>
    <n v="147.5"/>
    <n v="1"/>
    <x v="1"/>
    <s v="92.5"/>
    <x v="24"/>
    <n v="190"/>
    <n v="190"/>
    <n v="0"/>
    <x v="24"/>
    <s v="no"/>
  </r>
  <r>
    <x v="7"/>
    <s v="male"/>
    <s v="yes"/>
    <n v="75"/>
    <n v="0"/>
    <x v="0"/>
    <s v="137"/>
    <n v="0"/>
    <x v="0"/>
    <s v="96.5"/>
    <x v="24"/>
    <n v="240"/>
    <n v="240"/>
    <n v="1"/>
    <x v="24"/>
    <s v="si"/>
  </r>
  <r>
    <x v="8"/>
    <s v="male"/>
    <s v="yes"/>
    <n v="70"/>
    <n v="0"/>
    <x v="0"/>
    <s v="144"/>
    <n v="1"/>
    <x v="1"/>
    <s v="96.5"/>
    <x v="24"/>
    <n v="239"/>
    <n v="239"/>
    <n v="1"/>
    <x v="24"/>
    <s v="si"/>
  </r>
  <r>
    <x v="33"/>
    <s v="male"/>
    <s v="yes"/>
    <n v="75"/>
    <n v="0"/>
    <x v="0"/>
    <n v="114.5"/>
    <n v="0"/>
    <x v="0"/>
    <s v="62.5"/>
    <x v="24"/>
    <n v="234"/>
    <n v="234"/>
    <n v="1"/>
    <x v="24"/>
    <s v="si"/>
  </r>
  <r>
    <x v="32"/>
    <s v="female"/>
    <s v="yes"/>
    <n v="87"/>
    <n v="0"/>
    <x v="0"/>
    <n v="96.5"/>
    <n v="0"/>
    <x v="0"/>
    <s v="62.5"/>
    <x v="24"/>
    <n v="165"/>
    <n v="165"/>
    <n v="0"/>
    <x v="24"/>
    <s v="no"/>
  </r>
  <r>
    <x v="5"/>
    <s v="male"/>
    <s v="yes"/>
    <n v="96"/>
    <n v="0"/>
    <x v="0"/>
    <s v="125"/>
    <n v="0"/>
    <x v="0"/>
    <s v="65"/>
    <x v="24"/>
    <n v="185"/>
    <n v="185"/>
    <n v="0"/>
    <x v="24"/>
    <s v="no"/>
  </r>
  <r>
    <x v="18"/>
    <s v="female"/>
    <s v="yes"/>
    <n v="62"/>
    <n v="0"/>
    <x v="0"/>
    <s v="110"/>
    <n v="0"/>
    <x v="0"/>
    <s v="65"/>
    <x v="24"/>
    <n v="292"/>
    <n v="292"/>
    <n v="1"/>
    <x v="24"/>
    <s v="si"/>
  </r>
  <r>
    <x v="4"/>
    <s v="male"/>
    <s v="yes"/>
    <n v="83"/>
    <n v="0"/>
    <x v="0"/>
    <s v="127"/>
    <n v="0"/>
    <x v="0"/>
    <s v="69"/>
    <x v="24"/>
    <n v="167"/>
    <n v="167"/>
    <n v="0"/>
    <x v="24"/>
    <s v="no"/>
  </r>
  <r>
    <x v="5"/>
    <s v="male"/>
    <s v="yes"/>
    <n v="65"/>
    <n v="0"/>
    <x v="0"/>
    <s v="121"/>
    <n v="0"/>
    <x v="0"/>
    <s v="69"/>
    <x v="24"/>
    <n v="218"/>
    <n v="218"/>
    <n v="1"/>
    <x v="24"/>
    <s v="si"/>
  </r>
  <r>
    <x v="34"/>
    <s v="female"/>
    <s v="yes"/>
    <n v="92"/>
    <n v="0"/>
    <x v="0"/>
    <s v="107"/>
    <n v="0"/>
    <x v="0"/>
    <s v="69"/>
    <x v="24"/>
    <n v="175"/>
    <n v="175"/>
    <n v="0"/>
    <x v="24"/>
    <s v="no"/>
  </r>
  <r>
    <x v="12"/>
    <s v="male"/>
    <s v="yes"/>
    <n v="100"/>
    <n v="1"/>
    <x v="1"/>
    <s v="107"/>
    <n v="0"/>
    <x v="0"/>
    <s v="73"/>
    <x v="24"/>
    <n v="216"/>
    <n v="216"/>
    <n v="1"/>
    <x v="24"/>
    <s v="si"/>
  </r>
  <r>
    <x v="13"/>
    <s v="male"/>
    <s v="yes"/>
    <n v="80"/>
    <n v="0"/>
    <x v="0"/>
    <s v="116"/>
    <n v="0"/>
    <x v="0"/>
    <s v="73"/>
    <x v="24"/>
    <n v="197"/>
    <n v="197"/>
    <n v="0"/>
    <x v="24"/>
    <s v="no"/>
  </r>
  <r>
    <x v="20"/>
    <s v="male"/>
    <s v="yes"/>
    <n v="75"/>
    <n v="0"/>
    <x v="0"/>
    <s v="114"/>
    <n v="0"/>
    <x v="0"/>
    <s v="73"/>
    <x v="24"/>
    <n v="185"/>
    <n v="185"/>
    <n v="0"/>
    <x v="24"/>
    <s v="no"/>
  </r>
  <r>
    <x v="17"/>
    <s v="male"/>
    <s v="yes"/>
    <n v="75"/>
    <n v="0"/>
    <x v="0"/>
    <s v="152"/>
    <n v="1"/>
    <x v="1"/>
    <s v="73"/>
    <x v="24"/>
    <n v="292"/>
    <n v="292"/>
    <n v="1"/>
    <x v="24"/>
    <s v="si"/>
  </r>
  <r>
    <x v="11"/>
    <s v="male"/>
    <s v="yes"/>
    <n v="80"/>
    <n v="0"/>
    <x v="0"/>
    <n v="132.5"/>
    <n v="0"/>
    <x v="0"/>
    <s v="73"/>
    <x v="24"/>
    <n v="178"/>
    <n v="178"/>
    <n v="0"/>
    <x v="24"/>
    <s v="no"/>
  </r>
  <r>
    <x v="11"/>
    <s v="female"/>
    <s v="yes"/>
    <n v="70"/>
    <n v="0"/>
    <x v="0"/>
    <n v="118.5"/>
    <n v="0"/>
    <x v="0"/>
    <s v="73"/>
    <x v="24"/>
    <n v="305"/>
    <n v="305"/>
    <n v="1"/>
    <x v="24"/>
    <s v="si"/>
  </r>
  <r>
    <x v="2"/>
    <s v="female"/>
    <s v="yes"/>
    <n v="72"/>
    <n v="0"/>
    <x v="0"/>
    <s v="113"/>
    <n v="0"/>
    <x v="0"/>
    <s v="77"/>
    <x v="24"/>
    <n v="234"/>
    <n v="234"/>
    <n v="1"/>
    <x v="24"/>
    <s v="si"/>
  </r>
  <r>
    <x v="12"/>
    <s v="male"/>
    <s v="yes"/>
    <n v="75"/>
    <n v="0"/>
    <x v="0"/>
    <s v="131"/>
    <n v="0"/>
    <x v="0"/>
    <s v="81"/>
    <x v="24"/>
    <n v="270"/>
    <n v="270"/>
    <n v="1"/>
    <x v="24"/>
    <s v="si"/>
  </r>
  <r>
    <x v="6"/>
    <s v="male"/>
    <s v="yes"/>
    <n v="64"/>
    <n v="0"/>
    <x v="0"/>
    <n v="131.5"/>
    <n v="0"/>
    <x v="0"/>
    <s v="81"/>
    <x v="24"/>
    <n v="179"/>
    <n v="179"/>
    <n v="0"/>
    <x v="24"/>
    <s v="no"/>
  </r>
  <r>
    <x v="13"/>
    <s v="female"/>
    <s v="yes"/>
    <n v="62"/>
    <n v="0"/>
    <x v="0"/>
    <s v="115"/>
    <n v="0"/>
    <x v="0"/>
    <s v="81"/>
    <x v="24"/>
    <n v="280"/>
    <n v="280"/>
    <n v="1"/>
    <x v="24"/>
    <s v="si"/>
  </r>
  <r>
    <x v="13"/>
    <s v="male"/>
    <s v="yes"/>
    <n v="66"/>
    <n v="0"/>
    <x v="0"/>
    <s v="131"/>
    <n v="0"/>
    <x v="0"/>
    <s v="81"/>
    <x v="24"/>
    <n v="205"/>
    <n v="205"/>
    <n v="1"/>
    <x v="24"/>
    <s v="si"/>
  </r>
  <r>
    <x v="34"/>
    <s v="female"/>
    <s v="yes"/>
    <n v="90"/>
    <n v="0"/>
    <x v="0"/>
    <n v="126.5"/>
    <n v="0"/>
    <x v="0"/>
    <s v="81"/>
    <x v="24"/>
    <n v="260"/>
    <n v="260"/>
    <n v="1"/>
    <x v="24"/>
    <s v="si"/>
  </r>
  <r>
    <x v="12"/>
    <s v="male"/>
    <s v="yes"/>
    <n v="100"/>
    <n v="1"/>
    <x v="1"/>
    <s v="147"/>
    <n v="1"/>
    <x v="1"/>
    <s v="85"/>
    <x v="24"/>
    <n v="253"/>
    <n v="253"/>
    <n v="1"/>
    <x v="24"/>
    <s v="si"/>
  </r>
  <r>
    <x v="1"/>
    <s v="female"/>
    <s v="yes"/>
    <n v="94"/>
    <n v="0"/>
    <x v="0"/>
    <s v="131"/>
    <n v="0"/>
    <x v="0"/>
    <s v="85"/>
    <x v="24"/>
    <n v="203"/>
    <n v="203"/>
    <n v="1"/>
    <x v="24"/>
    <s v="si"/>
  </r>
  <r>
    <x v="12"/>
    <s v="male"/>
    <s v="yes"/>
    <n v="75"/>
    <n v="0"/>
    <x v="0"/>
    <s v="128"/>
    <n v="0"/>
    <x v="0"/>
    <s v="85"/>
    <x v="24"/>
    <n v="198"/>
    <n v="198"/>
    <n v="0"/>
    <x v="24"/>
    <s v="no"/>
  </r>
  <r>
    <x v="9"/>
    <s v="male"/>
    <s v="yes"/>
    <n v="70"/>
    <n v="0"/>
    <x v="0"/>
    <s v="135"/>
    <n v="0"/>
    <x v="0"/>
    <s v="85"/>
    <x v="24"/>
    <n v="220"/>
    <n v="220"/>
    <n v="1"/>
    <x v="24"/>
    <s v="si"/>
  </r>
  <r>
    <x v="18"/>
    <s v="male"/>
    <s v="yes"/>
    <n v="65"/>
    <n v="0"/>
    <x v="0"/>
    <s v="126"/>
    <n v="0"/>
    <x v="0"/>
    <s v="85"/>
    <x v="24"/>
    <n v="217"/>
    <n v="217"/>
    <n v="1"/>
    <x v="24"/>
    <s v="si"/>
  </r>
  <r>
    <x v="9"/>
    <s v="male"/>
    <s v="yes"/>
    <n v="85"/>
    <n v="0"/>
    <x v="0"/>
    <s v="120"/>
    <n v="0"/>
    <x v="0"/>
    <s v="85"/>
    <x v="24"/>
    <n v="292"/>
    <n v="292"/>
    <n v="1"/>
    <x v="24"/>
    <s v="si"/>
  </r>
  <r>
    <x v="20"/>
    <s v="female"/>
    <s v="yes"/>
    <n v="70"/>
    <n v="0"/>
    <x v="0"/>
    <n v="136.5"/>
    <n v="0"/>
    <x v="0"/>
    <s v="85"/>
    <x v="24"/>
    <n v="241"/>
    <n v="241"/>
    <n v="1"/>
    <x v="24"/>
    <s v="si"/>
  </r>
  <r>
    <x v="8"/>
    <s v="male"/>
    <s v="yes"/>
    <n v="72"/>
    <n v="0"/>
    <x v="0"/>
    <s v="130"/>
    <n v="0"/>
    <x v="0"/>
    <s v="85"/>
    <x v="24"/>
    <n v="230"/>
    <n v="230"/>
    <n v="1"/>
    <x v="24"/>
    <s v="si"/>
  </r>
  <r>
    <x v="15"/>
    <s v="male"/>
    <s v="yes"/>
    <n v="72"/>
    <n v="0"/>
    <x v="0"/>
    <n v="117.5"/>
    <n v="0"/>
    <x v="0"/>
    <s v="85"/>
    <x v="24"/>
    <n v="275"/>
    <n v="275"/>
    <n v="1"/>
    <x v="24"/>
    <s v="si"/>
  </r>
  <r>
    <x v="23"/>
    <s v="male"/>
    <s v="yes"/>
    <n v="80"/>
    <n v="0"/>
    <x v="0"/>
    <s v="135"/>
    <n v="0"/>
    <x v="0"/>
    <s v="85"/>
    <x v="24"/>
    <n v="248"/>
    <n v="248"/>
    <n v="1"/>
    <x v="24"/>
    <s v="si"/>
  </r>
  <r>
    <x v="6"/>
    <s v="male"/>
    <s v="yes"/>
    <n v="88"/>
    <n v="0"/>
    <x v="0"/>
    <s v="127"/>
    <n v="0"/>
    <x v="0"/>
    <s v="85"/>
    <x v="24"/>
    <n v="189"/>
    <n v="189"/>
    <n v="0"/>
    <x v="24"/>
    <s v="no"/>
  </r>
  <r>
    <x v="29"/>
    <s v="male"/>
    <s v="yes"/>
    <n v="80"/>
    <n v="0"/>
    <x v="0"/>
    <n v="138.5"/>
    <n v="0"/>
    <x v="0"/>
    <s v="85"/>
    <x v="24"/>
    <n v="373"/>
    <n v="373"/>
    <n v="1"/>
    <x v="24"/>
    <s v="si"/>
  </r>
  <r>
    <x v="17"/>
    <s v="male"/>
    <s v="yes"/>
    <n v="68"/>
    <n v="0"/>
    <x v="0"/>
    <n v="132.5"/>
    <n v="0"/>
    <x v="0"/>
    <s v="85"/>
    <x v="24"/>
    <n v="210"/>
    <n v="210"/>
    <n v="1"/>
    <x v="24"/>
    <s v="si"/>
  </r>
  <r>
    <x v="30"/>
    <s v="male"/>
    <s v="yes"/>
    <n v="78"/>
    <n v="0"/>
    <x v="0"/>
    <s v="134"/>
    <n v="0"/>
    <x v="0"/>
    <s v="89"/>
    <x v="24"/>
    <n v="303"/>
    <n v="303"/>
    <n v="1"/>
    <x v="24"/>
    <s v="si"/>
  </r>
  <r>
    <x v="1"/>
    <s v="male"/>
    <s v="yes"/>
    <n v="95"/>
    <n v="0"/>
    <x v="0"/>
    <s v="141"/>
    <n v="1"/>
    <x v="1"/>
    <s v="89"/>
    <x v="24"/>
    <n v="240"/>
    <n v="240"/>
    <n v="1"/>
    <x v="24"/>
    <s v="si"/>
  </r>
  <r>
    <x v="3"/>
    <s v="male"/>
    <s v="yes"/>
    <n v="79"/>
    <n v="0"/>
    <x v="0"/>
    <n v="127.5"/>
    <n v="0"/>
    <x v="0"/>
    <s v="89"/>
    <x v="24"/>
    <n v="224"/>
    <n v="224"/>
    <n v="1"/>
    <x v="24"/>
    <s v="si"/>
  </r>
  <r>
    <x v="14"/>
    <s v="male"/>
    <s v="yes"/>
    <n v="57"/>
    <n v="0"/>
    <x v="0"/>
    <s v="139"/>
    <n v="0"/>
    <x v="0"/>
    <s v="93"/>
    <x v="24"/>
    <n v="193"/>
    <n v="193"/>
    <n v="0"/>
    <x v="24"/>
    <s v="no"/>
  </r>
  <r>
    <x v="14"/>
    <s v="male"/>
    <s v="yes"/>
    <n v="93"/>
    <n v="0"/>
    <x v="0"/>
    <n v="136.5"/>
    <n v="0"/>
    <x v="0"/>
    <s v="97"/>
    <x v="24"/>
    <n v="303"/>
    <n v="303"/>
    <n v="1"/>
    <x v="24"/>
    <s v="si"/>
  </r>
  <r>
    <x v="10"/>
    <s v="female"/>
    <s v="yes"/>
    <n v="80"/>
    <n v="0"/>
    <x v="0"/>
    <s v="163"/>
    <n v="1"/>
    <x v="1"/>
    <s v="97"/>
    <x v="24"/>
    <n v="268"/>
    <n v="268"/>
    <n v="1"/>
    <x v="24"/>
    <s v="si"/>
  </r>
  <r>
    <x v="1"/>
    <s v="male"/>
    <s v="yes"/>
    <n v="75"/>
    <n v="0"/>
    <x v="0"/>
    <s v="147"/>
    <n v="1"/>
    <x v="1"/>
    <s v="101"/>
    <x v="24"/>
    <n v="233"/>
    <n v="233"/>
    <n v="1"/>
    <x v="24"/>
    <s v="si"/>
  </r>
  <r>
    <x v="32"/>
    <s v="male"/>
    <s v="yes"/>
    <n v="72"/>
    <n v="0"/>
    <x v="0"/>
    <n v="152.5"/>
    <n v="1"/>
    <x v="1"/>
    <s v="105"/>
    <x v="24"/>
    <m/>
    <s v="Desconocido"/>
    <n v="0"/>
    <x v="24"/>
    <s v="no"/>
  </r>
  <r>
    <x v="22"/>
    <s v="female"/>
    <s v="yes"/>
    <n v="72"/>
    <n v="0"/>
    <x v="0"/>
    <n v="157.5"/>
    <n v="1"/>
    <x v="1"/>
    <s v="105"/>
    <x v="24"/>
    <n v="240"/>
    <n v="240"/>
    <n v="1"/>
    <x v="24"/>
    <s v="si"/>
  </r>
  <r>
    <x v="9"/>
    <s v="male"/>
    <s v="yes"/>
    <n v="90"/>
    <n v="0"/>
    <x v="0"/>
    <s v="162"/>
    <n v="1"/>
    <x v="1"/>
    <s v="109"/>
    <x v="24"/>
    <n v="186"/>
    <n v="186"/>
    <n v="0"/>
    <x v="24"/>
    <s v="no"/>
  </r>
  <r>
    <x v="32"/>
    <s v="female"/>
    <s v="yes"/>
    <n v="68"/>
    <n v="0"/>
    <x v="0"/>
    <s v="176"/>
    <n v="1"/>
    <x v="1"/>
    <s v="113"/>
    <x v="24"/>
    <n v="214"/>
    <n v="214"/>
    <n v="1"/>
    <x v="24"/>
    <s v="si"/>
  </r>
  <r>
    <x v="17"/>
    <s v="male"/>
    <s v="yes"/>
    <n v="85"/>
    <n v="0"/>
    <x v="0"/>
    <s v="115"/>
    <n v="0"/>
    <x v="0"/>
    <s v="77.5"/>
    <x v="24"/>
    <n v="293"/>
    <n v="293"/>
    <n v="1"/>
    <x v="24"/>
    <s v="si"/>
  </r>
  <r>
    <x v="32"/>
    <s v="male"/>
    <s v="yes"/>
    <n v="64"/>
    <n v="0"/>
    <x v="0"/>
    <s v="122"/>
    <n v="0"/>
    <x v="0"/>
    <s v="81.5"/>
    <x v="24"/>
    <n v="234"/>
    <n v="234"/>
    <n v="1"/>
    <x v="24"/>
    <s v="si"/>
  </r>
  <r>
    <x v="7"/>
    <s v="male"/>
    <s v="yes"/>
    <n v="88"/>
    <n v="0"/>
    <x v="0"/>
    <s v="114"/>
    <n v="0"/>
    <x v="0"/>
    <s v="85.5"/>
    <x v="24"/>
    <n v="237"/>
    <n v="237"/>
    <n v="1"/>
    <x v="24"/>
    <s v="si"/>
  </r>
  <r>
    <x v="13"/>
    <s v="male"/>
    <s v="yes"/>
    <n v="77"/>
    <n v="0"/>
    <x v="0"/>
    <s v="131"/>
    <n v="0"/>
    <x v="0"/>
    <s v="85.5"/>
    <x v="24"/>
    <n v="219"/>
    <n v="219"/>
    <n v="1"/>
    <x v="24"/>
    <s v="si"/>
  </r>
  <r>
    <x v="10"/>
    <s v="male"/>
    <s v="yes"/>
    <n v="80"/>
    <n v="0"/>
    <x v="0"/>
    <s v="121"/>
    <n v="0"/>
    <x v="0"/>
    <s v="85.5"/>
    <x v="24"/>
    <n v="253"/>
    <n v="253"/>
    <n v="1"/>
    <x v="24"/>
    <s v="si"/>
  </r>
  <r>
    <x v="11"/>
    <s v="male"/>
    <s v="yes"/>
    <n v="82"/>
    <n v="0"/>
    <x v="0"/>
    <n v="138.5"/>
    <n v="0"/>
    <x v="0"/>
    <s v="85.5"/>
    <x v="24"/>
    <n v="208"/>
    <n v="208"/>
    <n v="1"/>
    <x v="24"/>
    <s v="si"/>
  </r>
  <r>
    <x v="1"/>
    <s v="male"/>
    <s v="yes"/>
    <n v="75"/>
    <n v="0"/>
    <x v="0"/>
    <s v="126"/>
    <n v="0"/>
    <x v="0"/>
    <s v="89.5"/>
    <x v="24"/>
    <n v="250"/>
    <n v="250"/>
    <n v="1"/>
    <x v="24"/>
    <s v="si"/>
  </r>
  <r>
    <x v="13"/>
    <s v="male"/>
    <s v="yes"/>
    <n v="87"/>
    <n v="0"/>
    <x v="0"/>
    <s v="146"/>
    <n v="1"/>
    <x v="1"/>
    <s v="93.5"/>
    <x v="24"/>
    <n v="267"/>
    <n v="267"/>
    <n v="1"/>
    <x v="24"/>
    <s v="si"/>
  </r>
  <r>
    <x v="3"/>
    <s v="male"/>
    <s v="yes"/>
    <n v="86"/>
    <n v="0"/>
    <x v="0"/>
    <n v="133.5"/>
    <n v="0"/>
    <x v="0"/>
    <s v="97.5"/>
    <x v="24"/>
    <n v="240"/>
    <n v="240"/>
    <n v="1"/>
    <x v="24"/>
    <s v="si"/>
  </r>
  <r>
    <x v="2"/>
    <s v="male"/>
    <s v="yes"/>
    <n v="75"/>
    <n v="0"/>
    <x v="0"/>
    <s v="180"/>
    <n v="1"/>
    <x v="1"/>
    <s v="109.5"/>
    <x v="24"/>
    <n v="279"/>
    <n v="279"/>
    <n v="1"/>
    <x v="24"/>
    <s v="si"/>
  </r>
  <r>
    <x v="7"/>
    <s v="male"/>
    <s v="yes"/>
    <n v="90"/>
    <n v="0"/>
    <x v="0"/>
    <s v="118"/>
    <n v="0"/>
    <x v="0"/>
    <s v="66"/>
    <x v="24"/>
    <n v="238"/>
    <n v="238"/>
    <n v="1"/>
    <x v="24"/>
    <s v="si"/>
  </r>
  <r>
    <x v="34"/>
    <s v="male"/>
    <s v="yes"/>
    <n v="70"/>
    <n v="0"/>
    <x v="0"/>
    <s v="112"/>
    <n v="0"/>
    <x v="0"/>
    <s v="66"/>
    <x v="24"/>
    <n v="210"/>
    <n v="210"/>
    <n v="1"/>
    <x v="24"/>
    <s v="si"/>
  </r>
  <r>
    <x v="14"/>
    <s v="male"/>
    <s v="yes"/>
    <n v="62"/>
    <n v="0"/>
    <x v="0"/>
    <s v="109"/>
    <n v="0"/>
    <x v="0"/>
    <s v="70"/>
    <x v="24"/>
    <n v="241"/>
    <n v="241"/>
    <n v="1"/>
    <x v="24"/>
    <s v="si"/>
  </r>
  <r>
    <x v="3"/>
    <s v="male"/>
    <s v="yes"/>
    <n v="90"/>
    <n v="0"/>
    <x v="0"/>
    <n v="111.5"/>
    <n v="0"/>
    <x v="0"/>
    <s v="70"/>
    <x v="24"/>
    <n v="232"/>
    <n v="232"/>
    <n v="1"/>
    <x v="24"/>
    <s v="si"/>
  </r>
  <r>
    <x v="0"/>
    <s v="male"/>
    <s v="yes"/>
    <n v="80"/>
    <n v="0"/>
    <x v="0"/>
    <s v="113"/>
    <n v="0"/>
    <x v="0"/>
    <s v="70"/>
    <x v="24"/>
    <n v="219"/>
    <n v="219"/>
    <n v="1"/>
    <x v="24"/>
    <s v="si"/>
  </r>
  <r>
    <x v="34"/>
    <s v="male"/>
    <s v="yes"/>
    <n v="66"/>
    <n v="0"/>
    <x v="0"/>
    <s v="111"/>
    <n v="0"/>
    <x v="0"/>
    <s v="70"/>
    <x v="24"/>
    <n v="260"/>
    <n v="260"/>
    <n v="1"/>
    <x v="24"/>
    <s v="si"/>
  </r>
  <r>
    <x v="14"/>
    <s v="female"/>
    <s v="yes"/>
    <n v="72"/>
    <n v="0"/>
    <x v="0"/>
    <s v="123"/>
    <n v="0"/>
    <x v="0"/>
    <s v="70"/>
    <x v="24"/>
    <n v="288"/>
    <n v="288"/>
    <n v="1"/>
    <x v="24"/>
    <s v="si"/>
  </r>
  <r>
    <x v="27"/>
    <s v="male"/>
    <s v="yes"/>
    <n v="72"/>
    <n v="0"/>
    <x v="0"/>
    <s v="110"/>
    <n v="0"/>
    <x v="0"/>
    <s v="70"/>
    <x v="24"/>
    <n v="342"/>
    <n v="342"/>
    <n v="1"/>
    <x v="24"/>
    <s v="si"/>
  </r>
  <r>
    <x v="6"/>
    <s v="male"/>
    <s v="yes"/>
    <n v="56"/>
    <n v="0"/>
    <x v="0"/>
    <s v="112"/>
    <n v="0"/>
    <x v="0"/>
    <s v="70"/>
    <x v="24"/>
    <n v="249"/>
    <n v="249"/>
    <n v="1"/>
    <x v="24"/>
    <s v="si"/>
  </r>
  <r>
    <x v="22"/>
    <s v="male"/>
    <s v="yes"/>
    <n v="72"/>
    <n v="0"/>
    <x v="0"/>
    <s v="108"/>
    <n v="0"/>
    <x v="0"/>
    <s v="70"/>
    <x v="24"/>
    <n v="222"/>
    <n v="222"/>
    <n v="1"/>
    <x v="24"/>
    <s v="si"/>
  </r>
  <r>
    <x v="13"/>
    <s v="male"/>
    <s v="yes"/>
    <n v="60"/>
    <n v="0"/>
    <x v="0"/>
    <s v="110"/>
    <n v="0"/>
    <x v="0"/>
    <s v="70"/>
    <x v="24"/>
    <n v="190"/>
    <n v="190"/>
    <n v="0"/>
    <x v="24"/>
    <s v="no"/>
  </r>
  <r>
    <x v="18"/>
    <s v="male"/>
    <s v="yes"/>
    <n v="80"/>
    <n v="0"/>
    <x v="0"/>
    <s v="131"/>
    <n v="0"/>
    <x v="0"/>
    <s v="74"/>
    <x v="24"/>
    <n v="334"/>
    <n v="334"/>
    <n v="1"/>
    <x v="24"/>
    <s v="si"/>
  </r>
  <r>
    <x v="14"/>
    <s v="male"/>
    <s v="yes"/>
    <n v="90"/>
    <n v="0"/>
    <x v="0"/>
    <n v="113.5"/>
    <n v="0"/>
    <x v="0"/>
    <s v="74"/>
    <x v="24"/>
    <n v="197"/>
    <n v="197"/>
    <n v="0"/>
    <x v="24"/>
    <s v="no"/>
  </r>
  <r>
    <x v="0"/>
    <s v="male"/>
    <s v="yes"/>
    <n v="90"/>
    <n v="0"/>
    <x v="0"/>
    <s v="127"/>
    <n v="0"/>
    <x v="0"/>
    <s v="74"/>
    <x v="24"/>
    <n v="333"/>
    <n v="333"/>
    <n v="1"/>
    <x v="24"/>
    <s v="si"/>
  </r>
  <r>
    <x v="17"/>
    <s v="male"/>
    <s v="yes"/>
    <n v="70"/>
    <n v="0"/>
    <x v="0"/>
    <s v="109"/>
    <n v="0"/>
    <x v="0"/>
    <s v="74"/>
    <x v="24"/>
    <n v="289"/>
    <n v="289"/>
    <n v="1"/>
    <x v="24"/>
    <s v="si"/>
  </r>
  <r>
    <x v="6"/>
    <s v="male"/>
    <s v="yes"/>
    <n v="80"/>
    <n v="0"/>
    <x v="0"/>
    <s v="111"/>
    <n v="0"/>
    <x v="0"/>
    <s v="74"/>
    <x v="24"/>
    <n v="170"/>
    <n v="170"/>
    <n v="0"/>
    <x v="24"/>
    <s v="no"/>
  </r>
  <r>
    <x v="34"/>
    <s v="male"/>
    <s v="yes"/>
    <n v="70"/>
    <n v="0"/>
    <x v="0"/>
    <s v="150"/>
    <n v="1"/>
    <x v="1"/>
    <s v="74"/>
    <x v="24"/>
    <n v="271"/>
    <n v="271"/>
    <n v="1"/>
    <x v="24"/>
    <s v="si"/>
  </r>
  <r>
    <x v="32"/>
    <s v="male"/>
    <s v="yes"/>
    <n v="88"/>
    <n v="0"/>
    <x v="0"/>
    <n v="121.5"/>
    <n v="0"/>
    <x v="0"/>
    <s v="78"/>
    <x v="24"/>
    <n v="210"/>
    <n v="210"/>
    <n v="1"/>
    <x v="24"/>
    <s v="si"/>
  </r>
  <r>
    <x v="1"/>
    <s v="male"/>
    <s v="yes"/>
    <n v="68"/>
    <n v="0"/>
    <x v="0"/>
    <s v="110"/>
    <n v="0"/>
    <x v="0"/>
    <s v="78"/>
    <x v="24"/>
    <n v="307"/>
    <n v="307"/>
    <n v="1"/>
    <x v="24"/>
    <s v="si"/>
  </r>
  <r>
    <x v="32"/>
    <s v="male"/>
    <s v="yes"/>
    <n v="72"/>
    <n v="0"/>
    <x v="0"/>
    <s v="124"/>
    <n v="0"/>
    <x v="0"/>
    <s v="78"/>
    <x v="24"/>
    <n v="258"/>
    <n v="258"/>
    <n v="1"/>
    <x v="24"/>
    <s v="si"/>
  </r>
  <r>
    <x v="5"/>
    <s v="male"/>
    <s v="yes"/>
    <n v="90"/>
    <n v="0"/>
    <x v="0"/>
    <s v="112"/>
    <n v="0"/>
    <x v="0"/>
    <s v="78"/>
    <x v="24"/>
    <n v="252"/>
    <n v="252"/>
    <n v="1"/>
    <x v="24"/>
    <s v="si"/>
  </r>
  <r>
    <x v="12"/>
    <s v="female"/>
    <s v="yes"/>
    <n v="70"/>
    <n v="0"/>
    <x v="0"/>
    <s v="115"/>
    <n v="0"/>
    <x v="0"/>
    <s v="78"/>
    <x v="24"/>
    <n v="303"/>
    <n v="303"/>
    <n v="1"/>
    <x v="24"/>
    <s v="si"/>
  </r>
  <r>
    <x v="28"/>
    <s v="male"/>
    <s v="yes"/>
    <n v="65"/>
    <n v="0"/>
    <x v="0"/>
    <n v="130.5"/>
    <n v="0"/>
    <x v="0"/>
    <s v="82"/>
    <x v="24"/>
    <n v="260"/>
    <n v="260"/>
    <n v="1"/>
    <x v="24"/>
    <s v="si"/>
  </r>
  <r>
    <x v="32"/>
    <s v="female"/>
    <s v="yes"/>
    <n v="55"/>
    <n v="0"/>
    <x v="0"/>
    <n v="128.5"/>
    <n v="0"/>
    <x v="0"/>
    <s v="82"/>
    <x v="24"/>
    <n v="203"/>
    <n v="203"/>
    <n v="1"/>
    <x v="24"/>
    <s v="si"/>
  </r>
  <r>
    <x v="28"/>
    <s v="male"/>
    <s v="yes"/>
    <n v="70"/>
    <n v="0"/>
    <x v="0"/>
    <s v="146"/>
    <n v="1"/>
    <x v="1"/>
    <s v="82"/>
    <x v="24"/>
    <n v="225"/>
    <n v="225"/>
    <n v="1"/>
    <x v="24"/>
    <s v="si"/>
  </r>
  <r>
    <x v="6"/>
    <s v="male"/>
    <s v="yes"/>
    <n v="60"/>
    <n v="0"/>
    <x v="0"/>
    <s v="125"/>
    <n v="0"/>
    <x v="0"/>
    <s v="82"/>
    <x v="24"/>
    <n v="179"/>
    <n v="179"/>
    <n v="0"/>
    <x v="24"/>
    <s v="no"/>
  </r>
  <r>
    <x v="22"/>
    <s v="male"/>
    <s v="yes"/>
    <n v="65"/>
    <n v="0"/>
    <x v="0"/>
    <s v="119"/>
    <n v="0"/>
    <x v="0"/>
    <s v="82"/>
    <x v="24"/>
    <n v="248"/>
    <n v="248"/>
    <n v="1"/>
    <x v="24"/>
    <s v="si"/>
  </r>
  <r>
    <x v="3"/>
    <s v="male"/>
    <s v="yes"/>
    <n v="72"/>
    <n v="0"/>
    <x v="0"/>
    <s v="122"/>
    <n v="0"/>
    <x v="0"/>
    <s v="82"/>
    <x v="24"/>
    <n v="270"/>
    <n v="270"/>
    <n v="1"/>
    <x v="24"/>
    <s v="si"/>
  </r>
  <r>
    <x v="22"/>
    <s v="male"/>
    <s v="yes"/>
    <n v="66"/>
    <n v="0"/>
    <x v="0"/>
    <s v="133"/>
    <n v="0"/>
    <x v="0"/>
    <s v="82"/>
    <x v="24"/>
    <n v="223"/>
    <n v="223"/>
    <n v="1"/>
    <x v="24"/>
    <s v="si"/>
  </r>
  <r>
    <x v="9"/>
    <s v="male"/>
    <s v="yes"/>
    <n v="76"/>
    <n v="0"/>
    <x v="0"/>
    <s v="124"/>
    <n v="0"/>
    <x v="0"/>
    <s v="86"/>
    <x v="24"/>
    <n v="199"/>
    <n v="199"/>
    <n v="0"/>
    <x v="24"/>
    <s v="no"/>
  </r>
  <r>
    <x v="7"/>
    <s v="female"/>
    <s v="yes"/>
    <n v="82"/>
    <n v="0"/>
    <x v="0"/>
    <s v="144"/>
    <n v="1"/>
    <x v="1"/>
    <s v="86"/>
    <x v="24"/>
    <n v="265"/>
    <n v="265"/>
    <n v="1"/>
    <x v="24"/>
    <s v="si"/>
  </r>
  <r>
    <x v="11"/>
    <s v="male"/>
    <s v="yes"/>
    <n v="66"/>
    <n v="0"/>
    <x v="0"/>
    <s v="139"/>
    <n v="0"/>
    <x v="0"/>
    <s v="86"/>
    <x v="24"/>
    <n v="212"/>
    <n v="212"/>
    <n v="1"/>
    <x v="24"/>
    <s v="si"/>
  </r>
  <r>
    <x v="0"/>
    <s v="male"/>
    <s v="yes"/>
    <n v="98"/>
    <n v="0"/>
    <x v="0"/>
    <s v="149"/>
    <n v="1"/>
    <x v="1"/>
    <s v="86"/>
    <x v="24"/>
    <n v="255"/>
    <n v="255"/>
    <n v="1"/>
    <x v="24"/>
    <s v="si"/>
  </r>
  <r>
    <x v="13"/>
    <s v="male"/>
    <s v="yes"/>
    <n v="80"/>
    <n v="0"/>
    <x v="0"/>
    <s v="141"/>
    <n v="1"/>
    <x v="1"/>
    <s v="86"/>
    <x v="24"/>
    <n v="287"/>
    <n v="287"/>
    <n v="1"/>
    <x v="24"/>
    <s v="si"/>
  </r>
  <r>
    <x v="32"/>
    <s v="male"/>
    <s v="yes"/>
    <n v="79"/>
    <n v="0"/>
    <x v="0"/>
    <n v="133.5"/>
    <n v="0"/>
    <x v="0"/>
    <s v="86"/>
    <x v="24"/>
    <n v="225"/>
    <n v="225"/>
    <n v="1"/>
    <x v="24"/>
    <s v="si"/>
  </r>
  <r>
    <x v="34"/>
    <s v="male"/>
    <s v="yes"/>
    <n v="75"/>
    <n v="0"/>
    <x v="0"/>
    <s v="137"/>
    <n v="0"/>
    <x v="0"/>
    <s v="86"/>
    <x v="24"/>
    <n v="277"/>
    <n v="277"/>
    <n v="1"/>
    <x v="24"/>
    <s v="si"/>
  </r>
  <r>
    <x v="3"/>
    <s v="male"/>
    <s v="yes"/>
    <n v="60"/>
    <n v="0"/>
    <x v="0"/>
    <s v="130"/>
    <n v="0"/>
    <x v="0"/>
    <s v="86"/>
    <x v="24"/>
    <n v="209"/>
    <n v="209"/>
    <n v="1"/>
    <x v="24"/>
    <s v="si"/>
  </r>
  <r>
    <x v="9"/>
    <s v="female"/>
    <s v="yes"/>
    <n v="85"/>
    <n v="0"/>
    <x v="0"/>
    <s v="133"/>
    <n v="0"/>
    <x v="0"/>
    <s v="86"/>
    <x v="24"/>
    <n v="196"/>
    <n v="196"/>
    <n v="0"/>
    <x v="24"/>
    <s v="no"/>
  </r>
  <r>
    <x v="18"/>
    <s v="male"/>
    <s v="yes"/>
    <n v="75"/>
    <n v="0"/>
    <x v="0"/>
    <n v="137.5"/>
    <n v="0"/>
    <x v="0"/>
    <s v="90"/>
    <x v="24"/>
    <n v="270"/>
    <n v="270"/>
    <n v="1"/>
    <x v="24"/>
    <s v="si"/>
  </r>
  <r>
    <x v="9"/>
    <s v="male"/>
    <s v="yes"/>
    <n v="73"/>
    <n v="0"/>
    <x v="0"/>
    <s v="139"/>
    <n v="0"/>
    <x v="0"/>
    <s v="90"/>
    <x v="24"/>
    <n v="300"/>
    <n v="300"/>
    <n v="1"/>
    <x v="24"/>
    <s v="si"/>
  </r>
  <r>
    <x v="2"/>
    <s v="male"/>
    <s v="yes"/>
    <n v="75"/>
    <n v="0"/>
    <x v="0"/>
    <s v="144"/>
    <n v="1"/>
    <x v="1"/>
    <s v="90"/>
    <x v="24"/>
    <n v="200"/>
    <n v="200"/>
    <n v="1"/>
    <x v="24"/>
    <s v="si"/>
  </r>
  <r>
    <x v="3"/>
    <s v="female"/>
    <s v="yes"/>
    <n v="75"/>
    <n v="0"/>
    <x v="0"/>
    <s v="127"/>
    <n v="0"/>
    <x v="0"/>
    <s v="90"/>
    <x v="24"/>
    <n v="240"/>
    <n v="240"/>
    <n v="1"/>
    <x v="24"/>
    <s v="si"/>
  </r>
  <r>
    <x v="7"/>
    <s v="female"/>
    <s v="yes"/>
    <n v="110"/>
    <n v="1"/>
    <x v="1"/>
    <s v="174"/>
    <n v="1"/>
    <x v="1"/>
    <s v="90"/>
    <x v="24"/>
    <n v="350"/>
    <n v="350"/>
    <n v="1"/>
    <x v="24"/>
    <s v="si"/>
  </r>
  <r>
    <x v="12"/>
    <s v="male"/>
    <s v="yes"/>
    <n v="65"/>
    <n v="0"/>
    <x v="0"/>
    <s v="141"/>
    <n v="1"/>
    <x v="1"/>
    <s v="90"/>
    <x v="24"/>
    <n v="154"/>
    <n v="154"/>
    <n v="0"/>
    <x v="24"/>
    <s v="no"/>
  </r>
  <r>
    <x v="11"/>
    <s v="male"/>
    <s v="yes"/>
    <n v="75"/>
    <n v="0"/>
    <x v="0"/>
    <s v="133"/>
    <n v="0"/>
    <x v="0"/>
    <s v="90"/>
    <x v="24"/>
    <n v="215"/>
    <n v="215"/>
    <n v="1"/>
    <x v="24"/>
    <s v="si"/>
  </r>
  <r>
    <x v="13"/>
    <s v="male"/>
    <s v="yes"/>
    <n v="73"/>
    <n v="0"/>
    <x v="0"/>
    <s v="125"/>
    <n v="0"/>
    <x v="0"/>
    <s v="94"/>
    <x v="24"/>
    <n v="154"/>
    <n v="154"/>
    <n v="0"/>
    <x v="24"/>
    <s v="no"/>
  </r>
  <r>
    <x v="1"/>
    <s v="male"/>
    <s v="yes"/>
    <n v="75"/>
    <n v="0"/>
    <x v="0"/>
    <s v="140"/>
    <n v="1"/>
    <x v="1"/>
    <s v="94"/>
    <x v="24"/>
    <n v="270"/>
    <n v="270"/>
    <n v="1"/>
    <x v="24"/>
    <s v="si"/>
  </r>
  <r>
    <x v="31"/>
    <s v="male"/>
    <s v="yes"/>
    <n v="53"/>
    <n v="0"/>
    <x v="0"/>
    <s v="132"/>
    <n v="0"/>
    <x v="0"/>
    <s v="94"/>
    <x v="24"/>
    <n v="170"/>
    <n v="170"/>
    <n v="0"/>
    <x v="24"/>
    <s v="no"/>
  </r>
  <r>
    <x v="12"/>
    <s v="male"/>
    <s v="yes"/>
    <n v="100"/>
    <n v="1"/>
    <x v="1"/>
    <s v="140"/>
    <n v="1"/>
    <x v="1"/>
    <s v="94"/>
    <x v="24"/>
    <n v="187"/>
    <n v="187"/>
    <n v="0"/>
    <x v="24"/>
    <s v="no"/>
  </r>
  <r>
    <x v="15"/>
    <s v="male"/>
    <s v="yes"/>
    <n v="90"/>
    <n v="0"/>
    <x v="0"/>
    <s v="141"/>
    <n v="1"/>
    <x v="1"/>
    <s v="98"/>
    <x v="24"/>
    <n v="239"/>
    <n v="239"/>
    <n v="1"/>
    <x v="24"/>
    <s v="si"/>
  </r>
  <r>
    <x v="22"/>
    <s v="male"/>
    <s v="yes"/>
    <n v="90"/>
    <n v="0"/>
    <x v="0"/>
    <s v="184"/>
    <n v="1"/>
    <x v="1"/>
    <s v="102"/>
    <x v="24"/>
    <n v="238"/>
    <n v="238"/>
    <n v="1"/>
    <x v="24"/>
    <s v="si"/>
  </r>
  <r>
    <x v="20"/>
    <s v="male"/>
    <s v="yes"/>
    <n v="100"/>
    <n v="1"/>
    <x v="1"/>
    <s v="178"/>
    <n v="1"/>
    <x v="1"/>
    <s v="106"/>
    <x v="24"/>
    <n v="253"/>
    <n v="253"/>
    <n v="1"/>
    <x v="24"/>
    <s v="si"/>
  </r>
  <r>
    <x v="32"/>
    <s v="male"/>
    <s v="yes"/>
    <n v="90"/>
    <n v="0"/>
    <x v="0"/>
    <s v="190"/>
    <n v="1"/>
    <x v="1"/>
    <s v="110"/>
    <x v="24"/>
    <n v="320"/>
    <n v="320"/>
    <n v="1"/>
    <x v="24"/>
    <s v="si"/>
  </r>
  <r>
    <x v="4"/>
    <s v="male"/>
    <s v="yes"/>
    <n v="62"/>
    <n v="0"/>
    <x v="0"/>
    <s v="122"/>
    <n v="0"/>
    <x v="0"/>
    <s v="66.5"/>
    <x v="24"/>
    <n v="211"/>
    <n v="211"/>
    <n v="1"/>
    <x v="24"/>
    <s v="si"/>
  </r>
  <r>
    <x v="3"/>
    <s v="female"/>
    <s v="yes"/>
    <n v="72"/>
    <n v="0"/>
    <x v="0"/>
    <s v="108"/>
    <n v="0"/>
    <x v="0"/>
    <s v="70.5"/>
    <x v="24"/>
    <n v="190"/>
    <n v="190"/>
    <n v="0"/>
    <x v="24"/>
    <s v="no"/>
  </r>
  <r>
    <x v="0"/>
    <s v="male"/>
    <s v="yes"/>
    <n v="60"/>
    <n v="0"/>
    <x v="0"/>
    <n v="117.5"/>
    <n v="0"/>
    <x v="0"/>
    <s v="70.5"/>
    <x v="24"/>
    <n v="215"/>
    <n v="215"/>
    <n v="1"/>
    <x v="24"/>
    <s v="si"/>
  </r>
  <r>
    <x v="2"/>
    <s v="male"/>
    <s v="yes"/>
    <n v="75"/>
    <n v="0"/>
    <x v="0"/>
    <s v="112"/>
    <n v="0"/>
    <x v="0"/>
    <s v="74.5"/>
    <x v="24"/>
    <n v="200"/>
    <n v="200"/>
    <n v="1"/>
    <x v="24"/>
    <s v="si"/>
  </r>
  <r>
    <x v="27"/>
    <s v="male"/>
    <s v="yes"/>
    <n v="85"/>
    <n v="0"/>
    <x v="0"/>
    <n v="126.5"/>
    <n v="0"/>
    <x v="0"/>
    <s v="78.5"/>
    <x v="24"/>
    <n v="241"/>
    <n v="241"/>
    <n v="1"/>
    <x v="24"/>
    <s v="si"/>
  </r>
  <r>
    <x v="17"/>
    <s v="male"/>
    <s v="yes"/>
    <n v="67"/>
    <n v="0"/>
    <x v="0"/>
    <s v="113"/>
    <n v="0"/>
    <x v="0"/>
    <s v="82.5"/>
    <x v="24"/>
    <n v="228"/>
    <n v="228"/>
    <n v="1"/>
    <x v="24"/>
    <s v="si"/>
  </r>
  <r>
    <x v="9"/>
    <s v="male"/>
    <s v="yes"/>
    <n v="74"/>
    <n v="0"/>
    <x v="0"/>
    <s v="128"/>
    <n v="0"/>
    <x v="0"/>
    <s v="86.5"/>
    <x v="24"/>
    <n v="225"/>
    <n v="225"/>
    <n v="1"/>
    <x v="24"/>
    <s v="si"/>
  </r>
  <r>
    <x v="3"/>
    <s v="female"/>
    <s v="yes"/>
    <n v="72"/>
    <n v="0"/>
    <x v="0"/>
    <s v="96"/>
    <n v="0"/>
    <x v="0"/>
    <s v="67"/>
    <x v="24"/>
    <n v="187"/>
    <n v="187"/>
    <n v="0"/>
    <x v="24"/>
    <s v="no"/>
  </r>
  <r>
    <x v="17"/>
    <s v="male"/>
    <s v="yes"/>
    <n v="85"/>
    <n v="0"/>
    <x v="0"/>
    <s v="106"/>
    <n v="0"/>
    <x v="0"/>
    <s v="71"/>
    <x v="24"/>
    <n v="198"/>
    <n v="198"/>
    <n v="0"/>
    <x v="24"/>
    <s v="no"/>
  </r>
  <r>
    <x v="7"/>
    <s v="male"/>
    <s v="yes"/>
    <n v="70"/>
    <n v="0"/>
    <x v="0"/>
    <n v="107.5"/>
    <n v="0"/>
    <x v="0"/>
    <s v="71"/>
    <x v="24"/>
    <n v="199"/>
    <n v="199"/>
    <n v="0"/>
    <x v="24"/>
    <s v="no"/>
  </r>
  <r>
    <x v="5"/>
    <s v="male"/>
    <s v="yes"/>
    <n v="84"/>
    <n v="0"/>
    <x v="0"/>
    <s v="121"/>
    <n v="0"/>
    <x v="0"/>
    <s v="75"/>
    <x v="24"/>
    <n v="292"/>
    <n v="292"/>
    <n v="1"/>
    <x v="24"/>
    <s v="si"/>
  </r>
  <r>
    <x v="11"/>
    <s v="male"/>
    <s v="yes"/>
    <n v="75"/>
    <n v="0"/>
    <x v="0"/>
    <n v="127.5"/>
    <n v="0"/>
    <x v="0"/>
    <s v="75"/>
    <x v="24"/>
    <n v="150"/>
    <n v="150"/>
    <n v="0"/>
    <x v="24"/>
    <s v="no"/>
  </r>
  <r>
    <x v="9"/>
    <s v="male"/>
    <s v="yes"/>
    <n v="67"/>
    <n v="0"/>
    <x v="0"/>
    <s v="108"/>
    <n v="0"/>
    <x v="0"/>
    <s v="75"/>
    <x v="24"/>
    <n v="255"/>
    <n v="255"/>
    <n v="1"/>
    <x v="24"/>
    <s v="si"/>
  </r>
  <r>
    <x v="12"/>
    <s v="female"/>
    <s v="yes"/>
    <n v="60"/>
    <n v="0"/>
    <x v="0"/>
    <s v="114"/>
    <n v="0"/>
    <x v="0"/>
    <s v="75"/>
    <x v="24"/>
    <n v="196"/>
    <n v="196"/>
    <n v="0"/>
    <x v="24"/>
    <s v="no"/>
  </r>
  <r>
    <x v="11"/>
    <s v="male"/>
    <s v="yes"/>
    <n v="63"/>
    <n v="0"/>
    <x v="0"/>
    <s v="108"/>
    <n v="0"/>
    <x v="0"/>
    <s v="75"/>
    <x v="24"/>
    <n v="205"/>
    <n v="205"/>
    <n v="1"/>
    <x v="24"/>
    <s v="si"/>
  </r>
  <r>
    <x v="23"/>
    <s v="male"/>
    <s v="yes"/>
    <n v="80"/>
    <n v="0"/>
    <x v="0"/>
    <s v="126"/>
    <n v="0"/>
    <x v="0"/>
    <s v="79"/>
    <x v="24"/>
    <n v="243"/>
    <n v="243"/>
    <n v="1"/>
    <x v="24"/>
    <s v="si"/>
  </r>
  <r>
    <x v="34"/>
    <s v="male"/>
    <s v="yes"/>
    <n v="69"/>
    <n v="0"/>
    <x v="0"/>
    <s v="114"/>
    <n v="0"/>
    <x v="0"/>
    <s v="79"/>
    <x v="24"/>
    <n v="143"/>
    <n v="143"/>
    <n v="0"/>
    <x v="24"/>
    <s v="no"/>
  </r>
  <r>
    <x v="27"/>
    <s v="male"/>
    <s v="yes"/>
    <n v="70"/>
    <n v="0"/>
    <x v="0"/>
    <s v="118"/>
    <n v="0"/>
    <x v="0"/>
    <s v="79"/>
    <x v="24"/>
    <n v="241"/>
    <n v="241"/>
    <n v="1"/>
    <x v="24"/>
    <s v="si"/>
  </r>
  <r>
    <x v="5"/>
    <s v="female"/>
    <s v="yes"/>
    <n v="72"/>
    <n v="0"/>
    <x v="0"/>
    <s v="104"/>
    <n v="0"/>
    <x v="0"/>
    <s v="79"/>
    <x v="24"/>
    <n v="199"/>
    <n v="199"/>
    <n v="0"/>
    <x v="24"/>
    <s v="no"/>
  </r>
  <r>
    <x v="9"/>
    <s v="male"/>
    <s v="yes"/>
    <n v="90"/>
    <n v="0"/>
    <x v="0"/>
    <s v="121"/>
    <n v="0"/>
    <x v="0"/>
    <s v="83"/>
    <x v="24"/>
    <n v="196"/>
    <n v="196"/>
    <n v="0"/>
    <x v="24"/>
    <s v="no"/>
  </r>
  <r>
    <x v="13"/>
    <s v="male"/>
    <s v="yes"/>
    <n v="69"/>
    <n v="0"/>
    <x v="0"/>
    <s v="128"/>
    <n v="0"/>
    <x v="0"/>
    <s v="83"/>
    <x v="24"/>
    <n v="165"/>
    <n v="165"/>
    <n v="0"/>
    <x v="24"/>
    <s v="no"/>
  </r>
  <r>
    <x v="6"/>
    <s v="male"/>
    <s v="yes"/>
    <n v="60"/>
    <n v="0"/>
    <x v="0"/>
    <s v="124"/>
    <n v="0"/>
    <x v="0"/>
    <s v="83"/>
    <x v="24"/>
    <n v="246"/>
    <n v="246"/>
    <n v="1"/>
    <x v="24"/>
    <s v="si"/>
  </r>
  <r>
    <x v="4"/>
    <s v="male"/>
    <s v="yes"/>
    <n v="85"/>
    <n v="0"/>
    <x v="0"/>
    <s v="139"/>
    <n v="0"/>
    <x v="0"/>
    <s v="83"/>
    <x v="24"/>
    <n v="249"/>
    <n v="249"/>
    <n v="1"/>
    <x v="24"/>
    <s v="si"/>
  </r>
  <r>
    <x v="3"/>
    <s v="female"/>
    <s v="yes"/>
    <n v="75"/>
    <n v="0"/>
    <x v="0"/>
    <s v="126"/>
    <n v="0"/>
    <x v="0"/>
    <s v="87"/>
    <x v="24"/>
    <n v="218"/>
    <n v="218"/>
    <n v="1"/>
    <x v="24"/>
    <s v="si"/>
  </r>
  <r>
    <x v="18"/>
    <s v="male"/>
    <s v="yes"/>
    <n v="70"/>
    <n v="0"/>
    <x v="0"/>
    <s v="128"/>
    <n v="0"/>
    <x v="0"/>
    <s v="87"/>
    <x v="24"/>
    <n v="230"/>
    <n v="230"/>
    <n v="1"/>
    <x v="24"/>
    <s v="si"/>
  </r>
  <r>
    <x v="5"/>
    <s v="male"/>
    <s v="yes"/>
    <n v="77"/>
    <n v="0"/>
    <x v="0"/>
    <s v="152"/>
    <n v="1"/>
    <x v="1"/>
    <s v="87"/>
    <x v="24"/>
    <m/>
    <s v="Desconocido"/>
    <n v="0"/>
    <x v="24"/>
    <s v="no"/>
  </r>
  <r>
    <x v="19"/>
    <s v="male"/>
    <s v="yes"/>
    <n v="78"/>
    <n v="0"/>
    <x v="0"/>
    <s v="126"/>
    <n v="0"/>
    <x v="0"/>
    <s v="87"/>
    <x v="24"/>
    <n v="310"/>
    <n v="310"/>
    <n v="1"/>
    <x v="24"/>
    <s v="si"/>
  </r>
  <r>
    <x v="18"/>
    <s v="male"/>
    <s v="yes"/>
    <n v="95"/>
    <n v="0"/>
    <x v="0"/>
    <s v="140"/>
    <n v="1"/>
    <x v="1"/>
    <s v="87"/>
    <x v="24"/>
    <n v="363"/>
    <n v="363"/>
    <n v="1"/>
    <x v="24"/>
    <s v="si"/>
  </r>
  <r>
    <x v="34"/>
    <s v="female"/>
    <s v="yes"/>
    <n v="85"/>
    <n v="0"/>
    <x v="0"/>
    <s v="143"/>
    <n v="1"/>
    <x v="1"/>
    <s v="87"/>
    <x v="24"/>
    <n v="198"/>
    <n v="198"/>
    <n v="0"/>
    <x v="24"/>
    <s v="no"/>
  </r>
  <r>
    <x v="34"/>
    <s v="male"/>
    <s v="yes"/>
    <n v="75"/>
    <n v="0"/>
    <x v="0"/>
    <s v="126"/>
    <n v="0"/>
    <x v="0"/>
    <s v="91"/>
    <x v="24"/>
    <n v="260"/>
    <n v="260"/>
    <n v="1"/>
    <x v="24"/>
    <s v="si"/>
  </r>
  <r>
    <x v="3"/>
    <s v="male"/>
    <s v="yes"/>
    <n v="72"/>
    <n v="0"/>
    <x v="0"/>
    <s v="130"/>
    <n v="0"/>
    <x v="0"/>
    <s v="91"/>
    <x v="24"/>
    <n v="232"/>
    <n v="232"/>
    <n v="1"/>
    <x v="24"/>
    <s v="si"/>
  </r>
  <r>
    <x v="0"/>
    <s v="male"/>
    <s v="yes"/>
    <n v="92"/>
    <n v="0"/>
    <x v="0"/>
    <n v="141.5"/>
    <n v="1"/>
    <x v="1"/>
    <s v="91"/>
    <x v="24"/>
    <n v="267"/>
    <n v="267"/>
    <n v="1"/>
    <x v="24"/>
    <s v="si"/>
  </r>
  <r>
    <x v="15"/>
    <s v="male"/>
    <s v="yes"/>
    <n v="69"/>
    <n v="0"/>
    <x v="0"/>
    <s v="149"/>
    <n v="1"/>
    <x v="1"/>
    <s v="91"/>
    <x v="24"/>
    <n v="266"/>
    <n v="266"/>
    <n v="1"/>
    <x v="24"/>
    <s v="si"/>
  </r>
  <r>
    <x v="31"/>
    <s v="female"/>
    <s v="yes"/>
    <n v="65"/>
    <n v="0"/>
    <x v="0"/>
    <s v="150"/>
    <n v="1"/>
    <x v="1"/>
    <s v="95"/>
    <x v="24"/>
    <n v="225"/>
    <n v="225"/>
    <n v="1"/>
    <x v="24"/>
    <s v="si"/>
  </r>
  <r>
    <x v="1"/>
    <s v="male"/>
    <s v="yes"/>
    <n v="78"/>
    <n v="0"/>
    <x v="0"/>
    <s v="151"/>
    <n v="1"/>
    <x v="1"/>
    <s v="95"/>
    <x v="24"/>
    <n v="233"/>
    <n v="233"/>
    <n v="1"/>
    <x v="24"/>
    <s v="si"/>
  </r>
  <r>
    <x v="2"/>
    <s v="male"/>
    <s v="yes"/>
    <n v="71"/>
    <n v="0"/>
    <x v="0"/>
    <n v="167.5"/>
    <n v="1"/>
    <x v="1"/>
    <s v="95"/>
    <x v="24"/>
    <n v="234"/>
    <n v="234"/>
    <n v="1"/>
    <x v="24"/>
    <s v="si"/>
  </r>
  <r>
    <x v="28"/>
    <s v="female"/>
    <s v="yes"/>
    <n v="50"/>
    <n v="0"/>
    <x v="0"/>
    <s v="172"/>
    <n v="1"/>
    <x v="1"/>
    <s v="95"/>
    <x v="24"/>
    <n v="213"/>
    <n v="213"/>
    <n v="1"/>
    <x v="24"/>
    <s v="si"/>
  </r>
  <r>
    <x v="3"/>
    <s v="male"/>
    <s v="yes"/>
    <n v="75"/>
    <n v="0"/>
    <x v="0"/>
    <s v="145"/>
    <n v="1"/>
    <x v="1"/>
    <s v="95"/>
    <x v="24"/>
    <n v="283"/>
    <n v="283"/>
    <n v="1"/>
    <x v="24"/>
    <s v="si"/>
  </r>
  <r>
    <x v="22"/>
    <s v="male"/>
    <s v="yes"/>
    <n v="75"/>
    <n v="0"/>
    <x v="0"/>
    <s v="148"/>
    <n v="1"/>
    <x v="1"/>
    <s v="99"/>
    <x v="24"/>
    <n v="312"/>
    <n v="312"/>
    <n v="1"/>
    <x v="24"/>
    <s v="si"/>
  </r>
  <r>
    <x v="5"/>
    <s v="male"/>
    <s v="yes"/>
    <n v="93"/>
    <n v="0"/>
    <x v="0"/>
    <s v="162"/>
    <n v="1"/>
    <x v="1"/>
    <s v="107"/>
    <x v="24"/>
    <n v="225"/>
    <n v="225"/>
    <n v="1"/>
    <x v="24"/>
    <s v="si"/>
  </r>
  <r>
    <x v="9"/>
    <s v="male"/>
    <s v="yes"/>
    <n v="110"/>
    <n v="1"/>
    <x v="1"/>
    <s v="159"/>
    <n v="1"/>
    <x v="1"/>
    <s v="115"/>
    <x v="24"/>
    <n v="253"/>
    <n v="253"/>
    <n v="1"/>
    <x v="24"/>
    <s v="si"/>
  </r>
  <r>
    <x v="10"/>
    <s v="male"/>
    <s v="yes"/>
    <n v="115"/>
    <n v="1"/>
    <x v="1"/>
    <s v="141"/>
    <n v="1"/>
    <x v="1"/>
    <s v="115"/>
    <x v="24"/>
    <n v="190"/>
    <n v="190"/>
    <n v="0"/>
    <x v="24"/>
    <s v="no"/>
  </r>
  <r>
    <x v="10"/>
    <s v="male"/>
    <s v="yes"/>
    <n v="88"/>
    <n v="0"/>
    <x v="0"/>
    <s v="106"/>
    <n v="0"/>
    <x v="0"/>
    <s v="67.5"/>
    <x v="24"/>
    <n v="244"/>
    <n v="244"/>
    <n v="1"/>
    <x v="24"/>
    <s v="si"/>
  </r>
  <r>
    <x v="10"/>
    <s v="male"/>
    <s v="yes"/>
    <n v="60"/>
    <n v="0"/>
    <x v="0"/>
    <s v="110"/>
    <n v="0"/>
    <x v="0"/>
    <s v="67.5"/>
    <x v="24"/>
    <n v="189"/>
    <n v="189"/>
    <n v="0"/>
    <x v="24"/>
    <s v="no"/>
  </r>
  <r>
    <x v="29"/>
    <s v="male"/>
    <s v="yes"/>
    <n v="60"/>
    <n v="0"/>
    <x v="0"/>
    <s v="106"/>
    <n v="0"/>
    <x v="0"/>
    <s v="67.5"/>
    <x v="24"/>
    <n v="226"/>
    <n v="226"/>
    <n v="1"/>
    <x v="24"/>
    <s v="si"/>
  </r>
  <r>
    <x v="18"/>
    <s v="female"/>
    <s v="yes"/>
    <n v="94"/>
    <n v="0"/>
    <x v="0"/>
    <n v="122.5"/>
    <n v="0"/>
    <x v="0"/>
    <s v="67.5"/>
    <x v="24"/>
    <n v="188"/>
    <n v="188"/>
    <n v="0"/>
    <x v="24"/>
    <s v="no"/>
  </r>
  <r>
    <x v="32"/>
    <s v="female"/>
    <s v="yes"/>
    <n v="64"/>
    <n v="0"/>
    <x v="0"/>
    <n v="147.5"/>
    <n v="1"/>
    <x v="1"/>
    <s v="87.5"/>
    <x v="24"/>
    <n v="287"/>
    <n v="287"/>
    <n v="1"/>
    <x v="24"/>
    <s v="si"/>
  </r>
  <r>
    <x v="0"/>
    <s v="male"/>
    <s v="yes"/>
    <n v="65"/>
    <n v="0"/>
    <x v="0"/>
    <n v="162.5"/>
    <n v="1"/>
    <x v="1"/>
    <s v="99.5"/>
    <x v="24"/>
    <n v="177"/>
    <n v="177"/>
    <n v="0"/>
    <x v="24"/>
    <s v="no"/>
  </r>
  <r>
    <x v="19"/>
    <s v="male"/>
    <s v="yes"/>
    <n v="60"/>
    <n v="0"/>
    <x v="0"/>
    <s v="102"/>
    <n v="0"/>
    <x v="0"/>
    <s v="68"/>
    <x v="25"/>
    <n v="295"/>
    <n v="295"/>
    <n v="1"/>
    <x v="25"/>
    <s v="si"/>
  </r>
  <r>
    <x v="19"/>
    <s v="male"/>
    <s v="yes"/>
    <n v="66"/>
    <n v="0"/>
    <x v="0"/>
    <s v="114"/>
    <n v="0"/>
    <x v="0"/>
    <s v="76"/>
    <x v="25"/>
    <n v="240"/>
    <n v="240"/>
    <n v="1"/>
    <x v="25"/>
    <s v="si"/>
  </r>
  <r>
    <x v="15"/>
    <s v="female"/>
    <s v="yes"/>
    <n v="68"/>
    <n v="0"/>
    <x v="0"/>
    <s v="110"/>
    <n v="0"/>
    <x v="0"/>
    <s v="76"/>
    <x v="25"/>
    <n v="164"/>
    <n v="164"/>
    <n v="0"/>
    <x v="25"/>
    <s v="no"/>
  </r>
  <r>
    <x v="13"/>
    <s v="male"/>
    <s v="yes"/>
    <n v="63"/>
    <n v="0"/>
    <x v="0"/>
    <s v="133"/>
    <n v="0"/>
    <x v="0"/>
    <s v="80"/>
    <x v="25"/>
    <n v="185"/>
    <n v="185"/>
    <n v="0"/>
    <x v="25"/>
    <s v="no"/>
  </r>
  <r>
    <x v="8"/>
    <s v="male"/>
    <s v="yes"/>
    <n v="80"/>
    <n v="0"/>
    <x v="0"/>
    <n v="120.5"/>
    <n v="0"/>
    <x v="0"/>
    <s v="84"/>
    <x v="25"/>
    <n v="290"/>
    <n v="290"/>
    <n v="1"/>
    <x v="25"/>
    <s v="si"/>
  </r>
  <r>
    <x v="11"/>
    <s v="female"/>
    <s v="yes"/>
    <n v="72"/>
    <n v="0"/>
    <x v="0"/>
    <s v="154"/>
    <n v="1"/>
    <x v="1"/>
    <s v="84"/>
    <x v="25"/>
    <n v="174"/>
    <n v="174"/>
    <n v="0"/>
    <x v="25"/>
    <s v="no"/>
  </r>
  <r>
    <x v="8"/>
    <s v="female"/>
    <s v="yes"/>
    <n v="72"/>
    <n v="0"/>
    <x v="0"/>
    <n v="144.5"/>
    <n v="1"/>
    <x v="1"/>
    <s v="88.5"/>
    <x v="25"/>
    <n v="275"/>
    <n v="275"/>
    <n v="1"/>
    <x v="25"/>
    <s v="si"/>
  </r>
  <r>
    <x v="5"/>
    <s v="male"/>
    <s v="yes"/>
    <n v="60"/>
    <n v="0"/>
    <x v="0"/>
    <s v="117"/>
    <n v="0"/>
    <x v="0"/>
    <s v="65"/>
    <x v="25"/>
    <n v="207"/>
    <n v="207"/>
    <n v="1"/>
    <x v="25"/>
    <s v="si"/>
  </r>
  <r>
    <x v="32"/>
    <s v="male"/>
    <s v="yes"/>
    <n v="70"/>
    <n v="0"/>
    <x v="0"/>
    <s v="102"/>
    <n v="0"/>
    <x v="0"/>
    <s v="69"/>
    <x v="25"/>
    <n v="236"/>
    <n v="236"/>
    <n v="1"/>
    <x v="25"/>
    <s v="si"/>
  </r>
  <r>
    <x v="32"/>
    <s v="male"/>
    <s v="yes"/>
    <n v="67"/>
    <n v="0"/>
    <x v="0"/>
    <s v="150"/>
    <n v="1"/>
    <x v="1"/>
    <s v="85"/>
    <x v="25"/>
    <n v="293"/>
    <n v="293"/>
    <n v="1"/>
    <x v="25"/>
    <s v="si"/>
  </r>
  <r>
    <x v="22"/>
    <s v="male"/>
    <s v="yes"/>
    <n v="115"/>
    <n v="1"/>
    <x v="1"/>
    <s v="133"/>
    <n v="0"/>
    <x v="0"/>
    <s v="93"/>
    <x v="25"/>
    <n v="281"/>
    <n v="281"/>
    <n v="1"/>
    <x v="25"/>
    <s v="si"/>
  </r>
  <r>
    <x v="1"/>
    <s v="male"/>
    <s v="yes"/>
    <n v="65"/>
    <n v="0"/>
    <x v="0"/>
    <s v="122"/>
    <n v="0"/>
    <x v="0"/>
    <s v="82"/>
    <x v="25"/>
    <n v="161"/>
    <n v="161"/>
    <n v="0"/>
    <x v="25"/>
    <s v="no"/>
  </r>
  <r>
    <x v="3"/>
    <s v="male"/>
    <s v="yes"/>
    <n v="85"/>
    <n v="0"/>
    <x v="0"/>
    <s v="116"/>
    <n v="0"/>
    <x v="0"/>
    <s v="86"/>
    <x v="25"/>
    <n v="218"/>
    <n v="218"/>
    <n v="1"/>
    <x v="25"/>
    <s v="si"/>
  </r>
  <r>
    <x v="3"/>
    <s v="male"/>
    <s v="yes"/>
    <n v="69"/>
    <n v="0"/>
    <x v="0"/>
    <s v="138"/>
    <n v="0"/>
    <x v="0"/>
    <s v="90"/>
    <x v="25"/>
    <n v="211"/>
    <n v="211"/>
    <n v="1"/>
    <x v="25"/>
    <s v="si"/>
  </r>
  <r>
    <x v="18"/>
    <s v="male"/>
    <s v="yes"/>
    <n v="50"/>
    <n v="0"/>
    <x v="0"/>
    <n v="143.5"/>
    <n v="1"/>
    <x v="1"/>
    <s v="90"/>
    <x v="25"/>
    <n v="198"/>
    <n v="198"/>
    <n v="0"/>
    <x v="25"/>
    <s v="no"/>
  </r>
  <r>
    <x v="13"/>
    <s v="male"/>
    <s v="yes"/>
    <n v="60"/>
    <n v="0"/>
    <x v="0"/>
    <n v="122.5"/>
    <n v="0"/>
    <x v="0"/>
    <s v="66.5"/>
    <x v="25"/>
    <n v="195"/>
    <n v="195"/>
    <n v="0"/>
    <x v="25"/>
    <s v="no"/>
  </r>
  <r>
    <x v="11"/>
    <s v="male"/>
    <s v="yes"/>
    <n v="80"/>
    <n v="0"/>
    <x v="0"/>
    <s v="120"/>
    <n v="0"/>
    <x v="0"/>
    <s v="82.5"/>
    <x v="25"/>
    <n v="188"/>
    <n v="188"/>
    <n v="0"/>
    <x v="25"/>
    <s v="no"/>
  </r>
  <r>
    <x v="0"/>
    <s v="male"/>
    <s v="yes"/>
    <n v="82"/>
    <n v="0"/>
    <x v="0"/>
    <s v="146"/>
    <n v="1"/>
    <x v="1"/>
    <s v="91"/>
    <x v="25"/>
    <n v="240"/>
    <n v="240"/>
    <n v="1"/>
    <x v="25"/>
    <s v="si"/>
  </r>
  <r>
    <x v="11"/>
    <s v="male"/>
    <s v="yes"/>
    <n v="90"/>
    <n v="0"/>
    <x v="0"/>
    <s v="132"/>
    <n v="0"/>
    <x v="0"/>
    <s v="91"/>
    <x v="25"/>
    <n v="263"/>
    <n v="263"/>
    <n v="1"/>
    <x v="25"/>
    <s v="si"/>
  </r>
  <r>
    <x v="18"/>
    <s v="male"/>
    <s v="yes"/>
    <n v="68"/>
    <n v="0"/>
    <x v="0"/>
    <s v="144"/>
    <n v="1"/>
    <x v="1"/>
    <s v="99"/>
    <x v="25"/>
    <n v="217"/>
    <n v="217"/>
    <n v="1"/>
    <x v="25"/>
    <s v="si"/>
  </r>
  <r>
    <x v="30"/>
    <s v="female"/>
    <s v="yes"/>
    <n v="83"/>
    <n v="0"/>
    <x v="0"/>
    <n v="182.5"/>
    <n v="1"/>
    <x v="1"/>
    <s v="103"/>
    <x v="25"/>
    <n v="345"/>
    <n v="345"/>
    <n v="1"/>
    <x v="25"/>
    <s v="si"/>
  </r>
  <r>
    <x v="5"/>
    <s v="male"/>
    <s v="yes"/>
    <n v="75"/>
    <n v="0"/>
    <x v="0"/>
    <s v="130"/>
    <n v="0"/>
    <x v="0"/>
    <s v="86"/>
    <x v="26"/>
    <n v="207"/>
    <n v="207"/>
    <n v="1"/>
    <x v="26"/>
    <s v="si"/>
  </r>
  <r>
    <x v="7"/>
    <s v="male"/>
    <s v="yes"/>
    <n v="67"/>
    <n v="0"/>
    <x v="0"/>
    <s v="142"/>
    <n v="1"/>
    <x v="1"/>
    <s v="54"/>
    <x v="27"/>
    <n v="260"/>
    <n v="260"/>
    <n v="1"/>
    <x v="27"/>
    <s v="si"/>
  </r>
  <r>
    <x v="5"/>
    <s v="male"/>
    <s v="yes"/>
    <n v="90"/>
    <n v="0"/>
    <x v="0"/>
    <n v="103.5"/>
    <n v="0"/>
    <x v="0"/>
    <s v="60"/>
    <x v="27"/>
    <n v="226"/>
    <n v="226"/>
    <n v="1"/>
    <x v="27"/>
    <s v="si"/>
  </r>
  <r>
    <x v="9"/>
    <s v="male"/>
    <s v="yes"/>
    <n v="65"/>
    <n v="0"/>
    <x v="0"/>
    <n v="112.5"/>
    <n v="0"/>
    <x v="0"/>
    <s v="60"/>
    <x v="27"/>
    <n v="218"/>
    <n v="218"/>
    <n v="1"/>
    <x v="27"/>
    <s v="si"/>
  </r>
  <r>
    <x v="30"/>
    <s v="male"/>
    <s v="yes"/>
    <n v="75"/>
    <n v="0"/>
    <x v="0"/>
    <s v="111"/>
    <n v="0"/>
    <x v="0"/>
    <s v="72"/>
    <x v="27"/>
    <n v="188"/>
    <n v="188"/>
    <n v="0"/>
    <x v="27"/>
    <s v="no"/>
  </r>
  <r>
    <x v="6"/>
    <s v="female"/>
    <s v="yes"/>
    <n v="77"/>
    <n v="0"/>
    <x v="0"/>
    <s v="109"/>
    <n v="0"/>
    <x v="0"/>
    <s v="72"/>
    <x v="27"/>
    <n v="224"/>
    <n v="224"/>
    <n v="1"/>
    <x v="27"/>
    <s v="si"/>
  </r>
  <r>
    <x v="19"/>
    <s v="male"/>
    <s v="yes"/>
    <n v="96"/>
    <n v="0"/>
    <x v="0"/>
    <s v="118"/>
    <n v="0"/>
    <x v="0"/>
    <s v="76"/>
    <x v="27"/>
    <n v="215"/>
    <n v="215"/>
    <n v="1"/>
    <x v="27"/>
    <s v="si"/>
  </r>
  <r>
    <x v="8"/>
    <s v="male"/>
    <s v="yes"/>
    <n v="90"/>
    <n v="0"/>
    <x v="0"/>
    <s v="127"/>
    <n v="0"/>
    <x v="0"/>
    <s v="76"/>
    <x v="27"/>
    <n v="205"/>
    <n v="205"/>
    <n v="1"/>
    <x v="27"/>
    <s v="si"/>
  </r>
  <r>
    <x v="17"/>
    <s v="male"/>
    <s v="yes"/>
    <n v="80"/>
    <n v="0"/>
    <x v="0"/>
    <n v="117.5"/>
    <n v="0"/>
    <x v="0"/>
    <s v="80"/>
    <x v="27"/>
    <n v="310"/>
    <n v="310"/>
    <n v="1"/>
    <x v="27"/>
    <s v="si"/>
  </r>
  <r>
    <x v="18"/>
    <s v="male"/>
    <s v="yes"/>
    <n v="68"/>
    <n v="0"/>
    <x v="0"/>
    <s v="120"/>
    <n v="0"/>
    <x v="0"/>
    <s v="80"/>
    <x v="27"/>
    <n v="200"/>
    <n v="200"/>
    <n v="1"/>
    <x v="27"/>
    <s v="si"/>
  </r>
  <r>
    <x v="4"/>
    <s v="male"/>
    <s v="yes"/>
    <n v="75"/>
    <n v="0"/>
    <x v="0"/>
    <s v="117"/>
    <n v="0"/>
    <x v="0"/>
    <s v="80"/>
    <x v="27"/>
    <n v="280"/>
    <n v="280"/>
    <n v="1"/>
    <x v="27"/>
    <s v="si"/>
  </r>
  <r>
    <x v="11"/>
    <s v="male"/>
    <s v="yes"/>
    <n v="60"/>
    <n v="0"/>
    <x v="0"/>
    <n v="117.5"/>
    <n v="0"/>
    <x v="0"/>
    <s v="80"/>
    <x v="27"/>
    <n v="226"/>
    <n v="226"/>
    <n v="1"/>
    <x v="27"/>
    <s v="si"/>
  </r>
  <r>
    <x v="10"/>
    <s v="female"/>
    <s v="yes"/>
    <n v="78"/>
    <n v="0"/>
    <x v="0"/>
    <s v="129"/>
    <n v="0"/>
    <x v="0"/>
    <s v="80"/>
    <x v="27"/>
    <n v="183"/>
    <n v="183"/>
    <n v="0"/>
    <x v="27"/>
    <s v="no"/>
  </r>
  <r>
    <x v="13"/>
    <s v="male"/>
    <s v="yes"/>
    <n v="75"/>
    <n v="0"/>
    <x v="0"/>
    <s v="120"/>
    <n v="0"/>
    <x v="0"/>
    <s v="80"/>
    <x v="27"/>
    <n v="208"/>
    <n v="208"/>
    <n v="1"/>
    <x v="27"/>
    <s v="si"/>
  </r>
  <r>
    <x v="17"/>
    <s v="male"/>
    <s v="yes"/>
    <n v="75"/>
    <n v="0"/>
    <x v="0"/>
    <n v="137.5"/>
    <n v="0"/>
    <x v="0"/>
    <s v="80"/>
    <x v="27"/>
    <n v="260"/>
    <n v="260"/>
    <n v="1"/>
    <x v="27"/>
    <s v="si"/>
  </r>
  <r>
    <x v="1"/>
    <s v="male"/>
    <s v="yes"/>
    <n v="75"/>
    <n v="0"/>
    <x v="0"/>
    <s v="135"/>
    <n v="0"/>
    <x v="0"/>
    <s v="84"/>
    <x v="27"/>
    <n v="278"/>
    <n v="278"/>
    <n v="1"/>
    <x v="27"/>
    <s v="si"/>
  </r>
  <r>
    <x v="32"/>
    <s v="male"/>
    <s v="yes"/>
    <n v="88"/>
    <n v="0"/>
    <x v="0"/>
    <s v="157"/>
    <n v="1"/>
    <x v="1"/>
    <s v="88"/>
    <x v="27"/>
    <n v="175"/>
    <n v="175"/>
    <n v="0"/>
    <x v="27"/>
    <s v="no"/>
  </r>
  <r>
    <x v="29"/>
    <s v="male"/>
    <s v="yes"/>
    <n v="70"/>
    <n v="0"/>
    <x v="0"/>
    <s v="148"/>
    <n v="1"/>
    <x v="1"/>
    <s v="96"/>
    <x v="27"/>
    <n v="203"/>
    <n v="203"/>
    <n v="1"/>
    <x v="27"/>
    <s v="si"/>
  </r>
  <r>
    <x v="17"/>
    <s v="male"/>
    <s v="yes"/>
    <n v="110"/>
    <n v="1"/>
    <x v="1"/>
    <s v="141"/>
    <n v="1"/>
    <x v="1"/>
    <s v="100"/>
    <x v="27"/>
    <n v="254"/>
    <n v="254"/>
    <n v="1"/>
    <x v="27"/>
    <s v="si"/>
  </r>
  <r>
    <x v="27"/>
    <s v="male"/>
    <s v="yes"/>
    <n v="90"/>
    <n v="0"/>
    <x v="0"/>
    <n v="162.5"/>
    <n v="1"/>
    <x v="1"/>
    <s v="104"/>
    <x v="27"/>
    <n v="227"/>
    <n v="227"/>
    <n v="1"/>
    <x v="27"/>
    <s v="si"/>
  </r>
  <r>
    <x v="5"/>
    <s v="male"/>
    <s v="yes"/>
    <n v="70"/>
    <n v="0"/>
    <x v="0"/>
    <s v="100"/>
    <n v="0"/>
    <x v="0"/>
    <s v="72.5"/>
    <x v="27"/>
    <n v="240"/>
    <n v="240"/>
    <n v="1"/>
    <x v="27"/>
    <s v="si"/>
  </r>
  <r>
    <x v="9"/>
    <s v="male"/>
    <s v="yes"/>
    <n v="75"/>
    <n v="0"/>
    <x v="0"/>
    <n v="145.5"/>
    <n v="1"/>
    <x v="1"/>
    <s v="92.5"/>
    <x v="27"/>
    <n v="215"/>
    <n v="215"/>
    <n v="1"/>
    <x v="27"/>
    <s v="si"/>
  </r>
  <r>
    <x v="25"/>
    <s v="male"/>
    <s v="yes"/>
    <n v="102"/>
    <n v="1"/>
    <x v="1"/>
    <n v="167.5"/>
    <n v="1"/>
    <x v="1"/>
    <s v="104.5"/>
    <x v="27"/>
    <n v="265"/>
    <n v="265"/>
    <n v="1"/>
    <x v="27"/>
    <s v="si"/>
  </r>
  <r>
    <x v="18"/>
    <s v="male"/>
    <s v="yes"/>
    <n v="67"/>
    <n v="0"/>
    <x v="0"/>
    <n v="142.5"/>
    <n v="1"/>
    <x v="1"/>
    <s v="104.5"/>
    <x v="27"/>
    <n v="201"/>
    <n v="201"/>
    <n v="1"/>
    <x v="27"/>
    <s v="si"/>
  </r>
  <r>
    <x v="25"/>
    <s v="male"/>
    <s v="yes"/>
    <n v="73"/>
    <n v="0"/>
    <x v="0"/>
    <s v="112"/>
    <n v="0"/>
    <x v="0"/>
    <s v="62.5"/>
    <x v="27"/>
    <n v="175"/>
    <n v="175"/>
    <n v="0"/>
    <x v="27"/>
    <s v="no"/>
  </r>
  <r>
    <x v="14"/>
    <s v="female"/>
    <s v="yes"/>
    <n v="110"/>
    <n v="1"/>
    <x v="1"/>
    <s v="147"/>
    <n v="1"/>
    <x v="1"/>
    <s v="65"/>
    <x v="27"/>
    <n v="214"/>
    <n v="214"/>
    <n v="1"/>
    <x v="27"/>
    <s v="si"/>
  </r>
  <r>
    <x v="28"/>
    <s v="female"/>
    <s v="yes"/>
    <n v="95"/>
    <n v="0"/>
    <x v="0"/>
    <s v="116"/>
    <n v="0"/>
    <x v="0"/>
    <s v="69"/>
    <x v="27"/>
    <n v="179"/>
    <n v="179"/>
    <n v="0"/>
    <x v="27"/>
    <s v="no"/>
  </r>
  <r>
    <x v="27"/>
    <s v="male"/>
    <s v="yes"/>
    <n v="75"/>
    <n v="0"/>
    <x v="0"/>
    <n v="122.5"/>
    <n v="0"/>
    <x v="0"/>
    <s v="73"/>
    <x v="27"/>
    <n v="212"/>
    <n v="212"/>
    <n v="1"/>
    <x v="27"/>
    <s v="si"/>
  </r>
  <r>
    <x v="10"/>
    <s v="male"/>
    <s v="yes"/>
    <n v="73"/>
    <n v="0"/>
    <x v="0"/>
    <s v="136"/>
    <n v="0"/>
    <x v="0"/>
    <s v="73"/>
    <x v="27"/>
    <n v="232"/>
    <n v="232"/>
    <n v="1"/>
    <x v="27"/>
    <s v="si"/>
  </r>
  <r>
    <x v="9"/>
    <s v="male"/>
    <s v="yes"/>
    <n v="65"/>
    <n v="0"/>
    <x v="0"/>
    <s v="115"/>
    <n v="0"/>
    <x v="0"/>
    <s v="77"/>
    <x v="27"/>
    <n v="251"/>
    <n v="251"/>
    <n v="1"/>
    <x v="27"/>
    <s v="si"/>
  </r>
  <r>
    <x v="13"/>
    <s v="male"/>
    <s v="yes"/>
    <n v="82"/>
    <n v="0"/>
    <x v="0"/>
    <s v="120"/>
    <n v="0"/>
    <x v="0"/>
    <s v="77"/>
    <x v="27"/>
    <n v="334"/>
    <n v="334"/>
    <n v="1"/>
    <x v="27"/>
    <s v="si"/>
  </r>
  <r>
    <x v="5"/>
    <s v="male"/>
    <s v="yes"/>
    <n v="70"/>
    <n v="0"/>
    <x v="0"/>
    <s v="114"/>
    <n v="0"/>
    <x v="0"/>
    <s v="81"/>
    <x v="27"/>
    <n v="263"/>
    <n v="263"/>
    <n v="1"/>
    <x v="27"/>
    <s v="si"/>
  </r>
  <r>
    <x v="13"/>
    <s v="male"/>
    <s v="yes"/>
    <n v="80"/>
    <n v="0"/>
    <x v="0"/>
    <s v="127"/>
    <n v="0"/>
    <x v="0"/>
    <s v="81"/>
    <x v="27"/>
    <n v="169"/>
    <n v="169"/>
    <n v="0"/>
    <x v="27"/>
    <s v="no"/>
  </r>
  <r>
    <x v="7"/>
    <s v="male"/>
    <s v="yes"/>
    <n v="65"/>
    <n v="0"/>
    <x v="0"/>
    <s v="148"/>
    <n v="1"/>
    <x v="1"/>
    <s v="85"/>
    <x v="27"/>
    <n v="240"/>
    <n v="240"/>
    <n v="1"/>
    <x v="27"/>
    <s v="si"/>
  </r>
  <r>
    <x v="34"/>
    <s v="female"/>
    <s v="yes"/>
    <n v="75"/>
    <n v="0"/>
    <x v="0"/>
    <s v="160"/>
    <n v="1"/>
    <x v="1"/>
    <s v="85"/>
    <x v="27"/>
    <n v="247"/>
    <n v="247"/>
    <n v="1"/>
    <x v="27"/>
    <s v="si"/>
  </r>
  <r>
    <x v="32"/>
    <s v="male"/>
    <s v="yes"/>
    <n v="80"/>
    <n v="0"/>
    <x v="0"/>
    <n v="127.5"/>
    <n v="0"/>
    <x v="0"/>
    <s v="85"/>
    <x v="27"/>
    <n v="238"/>
    <n v="238"/>
    <n v="1"/>
    <x v="27"/>
    <s v="si"/>
  </r>
  <r>
    <x v="8"/>
    <s v="male"/>
    <s v="yes"/>
    <n v="80"/>
    <n v="0"/>
    <x v="0"/>
    <s v="130"/>
    <n v="0"/>
    <x v="0"/>
    <s v="85"/>
    <x v="27"/>
    <n v="242"/>
    <n v="242"/>
    <n v="1"/>
    <x v="27"/>
    <s v="si"/>
  </r>
  <r>
    <x v="10"/>
    <s v="male"/>
    <s v="yes"/>
    <n v="75"/>
    <n v="0"/>
    <x v="0"/>
    <s v="151"/>
    <n v="1"/>
    <x v="1"/>
    <s v="89"/>
    <x v="27"/>
    <n v="270"/>
    <n v="270"/>
    <n v="1"/>
    <x v="27"/>
    <s v="si"/>
  </r>
  <r>
    <x v="18"/>
    <s v="male"/>
    <s v="yes"/>
    <n v="85"/>
    <n v="0"/>
    <x v="0"/>
    <s v="157"/>
    <n v="1"/>
    <x v="1"/>
    <s v="97"/>
    <x v="27"/>
    <n v="312"/>
    <n v="312"/>
    <n v="1"/>
    <x v="27"/>
    <s v="si"/>
  </r>
  <r>
    <x v="18"/>
    <s v="male"/>
    <s v="yes"/>
    <n v="80"/>
    <n v="0"/>
    <x v="0"/>
    <n v="146.5"/>
    <n v="1"/>
    <x v="1"/>
    <s v="97"/>
    <x v="27"/>
    <n v="227"/>
    <n v="227"/>
    <n v="1"/>
    <x v="27"/>
    <s v="si"/>
  </r>
  <r>
    <x v="5"/>
    <s v="male"/>
    <s v="yes"/>
    <n v="75"/>
    <n v="0"/>
    <x v="0"/>
    <s v="165"/>
    <n v="1"/>
    <x v="1"/>
    <s v="105"/>
    <x v="27"/>
    <n v="220"/>
    <n v="220"/>
    <n v="1"/>
    <x v="27"/>
    <s v="si"/>
  </r>
  <r>
    <x v="11"/>
    <s v="male"/>
    <s v="yes"/>
    <n v="81"/>
    <n v="0"/>
    <x v="0"/>
    <s v="133"/>
    <n v="0"/>
    <x v="0"/>
    <s v="77.5"/>
    <x v="27"/>
    <n v="247"/>
    <n v="247"/>
    <n v="1"/>
    <x v="27"/>
    <s v="si"/>
  </r>
  <r>
    <x v="32"/>
    <s v="male"/>
    <s v="yes"/>
    <n v="70"/>
    <n v="0"/>
    <x v="0"/>
    <s v="137"/>
    <n v="0"/>
    <x v="0"/>
    <s v="89.5"/>
    <x v="27"/>
    <n v="225"/>
    <n v="225"/>
    <n v="1"/>
    <x v="27"/>
    <s v="si"/>
  </r>
  <r>
    <x v="17"/>
    <s v="male"/>
    <s v="yes"/>
    <n v="70"/>
    <n v="0"/>
    <x v="0"/>
    <n v="119.5"/>
    <n v="0"/>
    <x v="0"/>
    <s v="70"/>
    <x v="27"/>
    <n v="239"/>
    <n v="239"/>
    <n v="1"/>
    <x v="27"/>
    <s v="si"/>
  </r>
  <r>
    <x v="24"/>
    <s v="male"/>
    <s v="yes"/>
    <n v="90"/>
    <n v="0"/>
    <x v="0"/>
    <s v="148"/>
    <n v="1"/>
    <x v="1"/>
    <s v="70"/>
    <x v="27"/>
    <n v="216"/>
    <n v="216"/>
    <n v="1"/>
    <x v="27"/>
    <s v="si"/>
  </r>
  <r>
    <x v="11"/>
    <s v="male"/>
    <s v="yes"/>
    <n v="70"/>
    <n v="0"/>
    <x v="0"/>
    <s v="110"/>
    <n v="0"/>
    <x v="0"/>
    <s v="70"/>
    <x v="27"/>
    <n v="228"/>
    <n v="228"/>
    <n v="1"/>
    <x v="27"/>
    <s v="si"/>
  </r>
  <r>
    <x v="3"/>
    <s v="male"/>
    <s v="yes"/>
    <n v="65"/>
    <n v="0"/>
    <x v="0"/>
    <s v="105"/>
    <n v="0"/>
    <x v="0"/>
    <s v="70"/>
    <x v="27"/>
    <n v="245"/>
    <n v="245"/>
    <n v="1"/>
    <x v="27"/>
    <s v="si"/>
  </r>
  <r>
    <x v="12"/>
    <s v="female"/>
    <s v="yes"/>
    <n v="75"/>
    <n v="0"/>
    <x v="0"/>
    <s v="118"/>
    <n v="0"/>
    <x v="0"/>
    <s v="74"/>
    <x v="27"/>
    <n v="253"/>
    <n v="253"/>
    <n v="1"/>
    <x v="27"/>
    <s v="si"/>
  </r>
  <r>
    <x v="14"/>
    <s v="male"/>
    <s v="yes"/>
    <n v="80"/>
    <n v="0"/>
    <x v="0"/>
    <n v="111.5"/>
    <n v="0"/>
    <x v="0"/>
    <s v="74"/>
    <x v="27"/>
    <n v="296"/>
    <n v="296"/>
    <n v="1"/>
    <x v="27"/>
    <s v="si"/>
  </r>
  <r>
    <x v="6"/>
    <s v="female"/>
    <s v="yes"/>
    <n v="80"/>
    <n v="0"/>
    <x v="0"/>
    <s v="110"/>
    <n v="0"/>
    <x v="0"/>
    <s v="78"/>
    <x v="27"/>
    <n v="205"/>
    <n v="205"/>
    <n v="1"/>
    <x v="27"/>
    <s v="si"/>
  </r>
  <r>
    <x v="9"/>
    <s v="male"/>
    <s v="yes"/>
    <n v="70"/>
    <n v="0"/>
    <x v="0"/>
    <s v="134"/>
    <n v="0"/>
    <x v="0"/>
    <s v="82"/>
    <x v="27"/>
    <n v="209"/>
    <n v="209"/>
    <n v="1"/>
    <x v="27"/>
    <s v="si"/>
  </r>
  <r>
    <x v="7"/>
    <s v="male"/>
    <s v="yes"/>
    <n v="88"/>
    <n v="0"/>
    <x v="0"/>
    <n v="118.5"/>
    <n v="0"/>
    <x v="0"/>
    <s v="82"/>
    <x v="27"/>
    <n v="222"/>
    <n v="222"/>
    <n v="1"/>
    <x v="27"/>
    <s v="si"/>
  </r>
  <r>
    <x v="9"/>
    <s v="male"/>
    <s v="yes"/>
    <n v="73"/>
    <n v="0"/>
    <x v="0"/>
    <s v="131"/>
    <n v="0"/>
    <x v="0"/>
    <s v="82"/>
    <x v="27"/>
    <n v="207"/>
    <n v="207"/>
    <n v="1"/>
    <x v="27"/>
    <s v="si"/>
  </r>
  <r>
    <x v="20"/>
    <s v="male"/>
    <s v="yes"/>
    <n v="95"/>
    <n v="0"/>
    <x v="0"/>
    <s v="126"/>
    <n v="0"/>
    <x v="0"/>
    <s v="82"/>
    <x v="27"/>
    <n v="206"/>
    <n v="206"/>
    <n v="1"/>
    <x v="27"/>
    <s v="si"/>
  </r>
  <r>
    <x v="27"/>
    <s v="male"/>
    <s v="yes"/>
    <n v="85"/>
    <n v="0"/>
    <x v="0"/>
    <s v="119"/>
    <n v="0"/>
    <x v="0"/>
    <s v="82"/>
    <x v="27"/>
    <n v="264"/>
    <n v="264"/>
    <n v="1"/>
    <x v="27"/>
    <s v="si"/>
  </r>
  <r>
    <x v="12"/>
    <s v="male"/>
    <s v="yes"/>
    <n v="60"/>
    <n v="0"/>
    <x v="0"/>
    <s v="107"/>
    <n v="0"/>
    <x v="0"/>
    <s v="82"/>
    <x v="27"/>
    <n v="165"/>
    <n v="165"/>
    <n v="0"/>
    <x v="27"/>
    <s v="no"/>
  </r>
  <r>
    <x v="0"/>
    <s v="male"/>
    <s v="yes"/>
    <n v="65"/>
    <n v="0"/>
    <x v="0"/>
    <s v="114"/>
    <n v="0"/>
    <x v="0"/>
    <s v="82"/>
    <x v="27"/>
    <n v="250"/>
    <n v="250"/>
    <n v="1"/>
    <x v="27"/>
    <s v="si"/>
  </r>
  <r>
    <x v="0"/>
    <s v="male"/>
    <s v="yes"/>
    <n v="75"/>
    <n v="0"/>
    <x v="0"/>
    <s v="152"/>
    <n v="1"/>
    <x v="1"/>
    <s v="82"/>
    <x v="27"/>
    <n v="245"/>
    <n v="245"/>
    <n v="1"/>
    <x v="27"/>
    <s v="si"/>
  </r>
  <r>
    <x v="18"/>
    <s v="male"/>
    <s v="yes"/>
    <n v="72"/>
    <n v="0"/>
    <x v="0"/>
    <s v="125"/>
    <n v="0"/>
    <x v="0"/>
    <s v="86"/>
    <x v="27"/>
    <n v="232"/>
    <n v="232"/>
    <n v="1"/>
    <x v="27"/>
    <s v="si"/>
  </r>
  <r>
    <x v="5"/>
    <s v="male"/>
    <s v="yes"/>
    <n v="100"/>
    <n v="1"/>
    <x v="1"/>
    <s v="135"/>
    <n v="0"/>
    <x v="0"/>
    <s v="86"/>
    <x v="27"/>
    <n v="212"/>
    <n v="212"/>
    <n v="1"/>
    <x v="27"/>
    <s v="si"/>
  </r>
  <r>
    <x v="0"/>
    <s v="male"/>
    <s v="yes"/>
    <n v="75"/>
    <n v="0"/>
    <x v="0"/>
    <s v="145"/>
    <n v="1"/>
    <x v="1"/>
    <s v="90"/>
    <x v="27"/>
    <n v="230"/>
    <n v="230"/>
    <n v="1"/>
    <x v="27"/>
    <s v="si"/>
  </r>
  <r>
    <x v="3"/>
    <s v="male"/>
    <s v="yes"/>
    <n v="70"/>
    <n v="0"/>
    <x v="0"/>
    <s v="129"/>
    <n v="0"/>
    <x v="0"/>
    <s v="90"/>
    <x v="27"/>
    <n v="218"/>
    <n v="218"/>
    <n v="1"/>
    <x v="27"/>
    <s v="si"/>
  </r>
  <r>
    <x v="18"/>
    <s v="male"/>
    <s v="yes"/>
    <n v="90"/>
    <n v="0"/>
    <x v="0"/>
    <s v="130"/>
    <n v="0"/>
    <x v="0"/>
    <s v="90"/>
    <x v="27"/>
    <n v="189"/>
    <n v="189"/>
    <n v="0"/>
    <x v="27"/>
    <s v="no"/>
  </r>
  <r>
    <x v="17"/>
    <s v="male"/>
    <s v="yes"/>
    <n v="87"/>
    <n v="0"/>
    <x v="0"/>
    <n v="124.5"/>
    <n v="0"/>
    <x v="0"/>
    <s v="86.5"/>
    <x v="27"/>
    <n v="242"/>
    <n v="242"/>
    <n v="1"/>
    <x v="27"/>
    <s v="si"/>
  </r>
  <r>
    <x v="7"/>
    <s v="male"/>
    <s v="yes"/>
    <n v="79"/>
    <n v="0"/>
    <x v="0"/>
    <s v="119"/>
    <n v="0"/>
    <x v="0"/>
    <s v="67"/>
    <x v="27"/>
    <n v="167"/>
    <n v="167"/>
    <n v="0"/>
    <x v="27"/>
    <s v="no"/>
  </r>
  <r>
    <x v="29"/>
    <s v="male"/>
    <s v="yes"/>
    <n v="65"/>
    <n v="0"/>
    <x v="0"/>
    <n v="127.5"/>
    <n v="0"/>
    <x v="0"/>
    <s v="75"/>
    <x v="27"/>
    <n v="260"/>
    <n v="260"/>
    <n v="1"/>
    <x v="27"/>
    <s v="si"/>
  </r>
  <r>
    <x v="17"/>
    <s v="male"/>
    <s v="yes"/>
    <n v="60"/>
    <n v="0"/>
    <x v="0"/>
    <s v="114"/>
    <n v="0"/>
    <x v="0"/>
    <s v="79"/>
    <x v="27"/>
    <n v="313"/>
    <n v="313"/>
    <n v="1"/>
    <x v="27"/>
    <s v="si"/>
  </r>
  <r>
    <x v="17"/>
    <s v="male"/>
    <s v="yes"/>
    <n v="53"/>
    <n v="0"/>
    <x v="0"/>
    <s v="126"/>
    <n v="0"/>
    <x v="0"/>
    <s v="79"/>
    <x v="27"/>
    <n v="224"/>
    <n v="224"/>
    <n v="1"/>
    <x v="27"/>
    <s v="si"/>
  </r>
  <r>
    <x v="18"/>
    <s v="male"/>
    <s v="yes"/>
    <n v="75"/>
    <n v="0"/>
    <x v="0"/>
    <n v="150.5"/>
    <n v="1"/>
    <x v="1"/>
    <s v="87"/>
    <x v="27"/>
    <n v="158"/>
    <n v="158"/>
    <n v="0"/>
    <x v="27"/>
    <s v="no"/>
  </r>
  <r>
    <x v="5"/>
    <s v="male"/>
    <s v="yes"/>
    <n v="75"/>
    <n v="0"/>
    <x v="0"/>
    <s v="137"/>
    <n v="0"/>
    <x v="0"/>
    <s v="87"/>
    <x v="27"/>
    <n v="188"/>
    <n v="188"/>
    <n v="0"/>
    <x v="27"/>
    <s v="no"/>
  </r>
  <r>
    <x v="34"/>
    <s v="female"/>
    <s v="yes"/>
    <n v="85"/>
    <n v="0"/>
    <x v="0"/>
    <s v="144"/>
    <n v="1"/>
    <x v="1"/>
    <s v="91"/>
    <x v="27"/>
    <n v="221"/>
    <n v="221"/>
    <n v="1"/>
    <x v="27"/>
    <s v="si"/>
  </r>
  <r>
    <x v="30"/>
    <s v="male"/>
    <s v="yes"/>
    <n v="85"/>
    <n v="0"/>
    <x v="0"/>
    <s v="162"/>
    <n v="1"/>
    <x v="1"/>
    <s v="91"/>
    <x v="27"/>
    <n v="243"/>
    <n v="243"/>
    <n v="1"/>
    <x v="27"/>
    <s v="si"/>
  </r>
  <r>
    <x v="12"/>
    <s v="male"/>
    <s v="yes"/>
    <n v="88"/>
    <n v="0"/>
    <x v="0"/>
    <s v="154"/>
    <n v="1"/>
    <x v="1"/>
    <s v="91"/>
    <x v="27"/>
    <n v="210"/>
    <n v="210"/>
    <n v="1"/>
    <x v="27"/>
    <s v="si"/>
  </r>
  <r>
    <x v="23"/>
    <s v="male"/>
    <s v="yes"/>
    <n v="67"/>
    <n v="0"/>
    <x v="0"/>
    <s v="149"/>
    <n v="1"/>
    <x v="1"/>
    <s v="95"/>
    <x v="27"/>
    <n v="230"/>
    <n v="230"/>
    <n v="1"/>
    <x v="27"/>
    <s v="si"/>
  </r>
  <r>
    <x v="2"/>
    <s v="male"/>
    <s v="yes"/>
    <n v="85"/>
    <n v="0"/>
    <x v="0"/>
    <s v="171"/>
    <n v="1"/>
    <x v="1"/>
    <s v="95"/>
    <x v="27"/>
    <n v="231"/>
    <n v="231"/>
    <n v="1"/>
    <x v="27"/>
    <s v="si"/>
  </r>
  <r>
    <x v="18"/>
    <s v="male"/>
    <s v="yes"/>
    <n v="68"/>
    <n v="0"/>
    <x v="0"/>
    <s v="147"/>
    <n v="1"/>
    <x v="1"/>
    <s v="103"/>
    <x v="27"/>
    <n v="262"/>
    <n v="262"/>
    <n v="1"/>
    <x v="27"/>
    <s v="si"/>
  </r>
  <r>
    <x v="19"/>
    <s v="male"/>
    <s v="yes"/>
    <n v="67"/>
    <n v="0"/>
    <x v="0"/>
    <s v="103"/>
    <n v="0"/>
    <x v="0"/>
    <s v="67.5"/>
    <x v="27"/>
    <n v="200"/>
    <n v="200"/>
    <n v="1"/>
    <x v="27"/>
    <s v="si"/>
  </r>
  <r>
    <x v="15"/>
    <s v="male"/>
    <s v="yes"/>
    <n v="92"/>
    <n v="0"/>
    <x v="0"/>
    <s v="154"/>
    <n v="1"/>
    <x v="1"/>
    <s v="95.5"/>
    <x v="27"/>
    <n v="245"/>
    <n v="245"/>
    <n v="1"/>
    <x v="27"/>
    <s v="si"/>
  </r>
  <r>
    <x v="28"/>
    <s v="male"/>
    <s v="yes"/>
    <n v="72"/>
    <n v="0"/>
    <x v="0"/>
    <s v="110"/>
    <n v="0"/>
    <x v="0"/>
    <s v="68"/>
    <x v="28"/>
    <n v="217"/>
    <n v="217"/>
    <n v="1"/>
    <x v="28"/>
    <s v="si"/>
  </r>
  <r>
    <x v="10"/>
    <s v="male"/>
    <s v="yes"/>
    <n v="62"/>
    <n v="0"/>
    <x v="0"/>
    <s v="126"/>
    <n v="0"/>
    <x v="0"/>
    <s v="72"/>
    <x v="28"/>
    <n v="238"/>
    <n v="238"/>
    <n v="1"/>
    <x v="28"/>
    <s v="si"/>
  </r>
  <r>
    <x v="13"/>
    <s v="female"/>
    <s v="yes"/>
    <n v="82"/>
    <n v="0"/>
    <x v="0"/>
    <s v="106"/>
    <n v="0"/>
    <x v="0"/>
    <s v="72"/>
    <x v="28"/>
    <n v="224"/>
    <n v="224"/>
    <n v="1"/>
    <x v="28"/>
    <s v="si"/>
  </r>
  <r>
    <x v="5"/>
    <s v="male"/>
    <s v="yes"/>
    <n v="85"/>
    <n v="0"/>
    <x v="0"/>
    <s v="122"/>
    <n v="0"/>
    <x v="0"/>
    <s v="76"/>
    <x v="28"/>
    <n v="215"/>
    <n v="215"/>
    <n v="1"/>
    <x v="28"/>
    <s v="si"/>
  </r>
  <r>
    <x v="6"/>
    <s v="female"/>
    <s v="yes"/>
    <n v="65"/>
    <n v="0"/>
    <x v="0"/>
    <s v="118"/>
    <n v="0"/>
    <x v="0"/>
    <s v="76"/>
    <x v="28"/>
    <n v="167"/>
    <n v="167"/>
    <n v="0"/>
    <x v="28"/>
    <s v="no"/>
  </r>
  <r>
    <x v="27"/>
    <s v="male"/>
    <s v="yes"/>
    <n v="65"/>
    <n v="0"/>
    <x v="0"/>
    <n v="126.5"/>
    <n v="0"/>
    <x v="0"/>
    <s v="80"/>
    <x v="28"/>
    <n v="207"/>
    <n v="207"/>
    <n v="1"/>
    <x v="28"/>
    <s v="si"/>
  </r>
  <r>
    <x v="34"/>
    <s v="male"/>
    <s v="yes"/>
    <n v="68"/>
    <n v="0"/>
    <x v="0"/>
    <s v="126"/>
    <n v="0"/>
    <x v="0"/>
    <s v="84"/>
    <x v="28"/>
    <n v="227"/>
    <n v="227"/>
    <n v="1"/>
    <x v="28"/>
    <s v="si"/>
  </r>
  <r>
    <x v="13"/>
    <s v="male"/>
    <s v="yes"/>
    <n v="95"/>
    <n v="0"/>
    <x v="0"/>
    <s v="129"/>
    <n v="0"/>
    <x v="0"/>
    <s v="88"/>
    <x v="28"/>
    <n v="238"/>
    <n v="238"/>
    <n v="1"/>
    <x v="28"/>
    <s v="si"/>
  </r>
  <r>
    <x v="27"/>
    <s v="male"/>
    <s v="yes"/>
    <n v="110"/>
    <n v="1"/>
    <x v="1"/>
    <s v="140"/>
    <n v="1"/>
    <x v="1"/>
    <s v="88"/>
    <x v="28"/>
    <n v="176"/>
    <n v="176"/>
    <n v="0"/>
    <x v="28"/>
    <s v="no"/>
  </r>
  <r>
    <x v="12"/>
    <s v="male"/>
    <s v="yes"/>
    <n v="103"/>
    <n v="1"/>
    <x v="1"/>
    <s v="145"/>
    <n v="1"/>
    <x v="1"/>
    <s v="88"/>
    <x v="28"/>
    <n v="272"/>
    <n v="272"/>
    <n v="1"/>
    <x v="28"/>
    <s v="si"/>
  </r>
  <r>
    <x v="11"/>
    <s v="male"/>
    <s v="yes"/>
    <n v="84"/>
    <n v="0"/>
    <x v="0"/>
    <s v="144"/>
    <n v="1"/>
    <x v="1"/>
    <s v="88"/>
    <x v="28"/>
    <n v="209"/>
    <n v="209"/>
    <n v="1"/>
    <x v="28"/>
    <s v="si"/>
  </r>
  <r>
    <x v="0"/>
    <s v="male"/>
    <s v="yes"/>
    <n v="90"/>
    <n v="0"/>
    <x v="0"/>
    <s v="135"/>
    <n v="0"/>
    <x v="0"/>
    <s v="92"/>
    <x v="28"/>
    <n v="243"/>
    <n v="243"/>
    <n v="1"/>
    <x v="28"/>
    <s v="si"/>
  </r>
  <r>
    <x v="10"/>
    <s v="male"/>
    <s v="yes"/>
    <n v="82"/>
    <n v="0"/>
    <x v="0"/>
    <n v="142.5"/>
    <n v="1"/>
    <x v="1"/>
    <s v="100"/>
    <x v="28"/>
    <n v="193"/>
    <n v="193"/>
    <n v="0"/>
    <x v="28"/>
    <s v="no"/>
  </r>
  <r>
    <x v="9"/>
    <s v="male"/>
    <s v="yes"/>
    <n v="67"/>
    <n v="0"/>
    <x v="0"/>
    <n v="177.5"/>
    <n v="1"/>
    <x v="1"/>
    <s v="100"/>
    <x v="28"/>
    <n v="291"/>
    <n v="291"/>
    <n v="1"/>
    <x v="28"/>
    <s v="si"/>
  </r>
  <r>
    <x v="12"/>
    <s v="male"/>
    <s v="yes"/>
    <n v="67"/>
    <n v="0"/>
    <x v="0"/>
    <s v="105"/>
    <n v="0"/>
    <x v="0"/>
    <s v="72.5"/>
    <x v="28"/>
    <n v="237"/>
    <n v="237"/>
    <n v="1"/>
    <x v="28"/>
    <s v="si"/>
  </r>
  <r>
    <x v="32"/>
    <s v="male"/>
    <s v="yes"/>
    <n v="90"/>
    <n v="0"/>
    <x v="0"/>
    <n v="126.5"/>
    <n v="0"/>
    <x v="0"/>
    <s v="92.5"/>
    <x v="28"/>
    <n v="255"/>
    <n v="255"/>
    <n v="1"/>
    <x v="28"/>
    <s v="si"/>
  </r>
  <r>
    <x v="0"/>
    <s v="male"/>
    <s v="yes"/>
    <n v="72"/>
    <n v="0"/>
    <x v="0"/>
    <s v="145"/>
    <n v="1"/>
    <x v="1"/>
    <s v="92.5"/>
    <x v="28"/>
    <n v="288"/>
    <n v="288"/>
    <n v="1"/>
    <x v="28"/>
    <s v="si"/>
  </r>
  <r>
    <x v="19"/>
    <s v="female"/>
    <s v="yes"/>
    <n v="95"/>
    <n v="0"/>
    <x v="0"/>
    <s v="124"/>
    <n v="0"/>
    <x v="0"/>
    <s v="73"/>
    <x v="28"/>
    <n v="201"/>
    <n v="201"/>
    <n v="1"/>
    <x v="28"/>
    <s v="si"/>
  </r>
  <r>
    <x v="30"/>
    <s v="male"/>
    <s v="yes"/>
    <n v="96"/>
    <n v="0"/>
    <x v="0"/>
    <s v="117"/>
    <n v="0"/>
    <x v="0"/>
    <s v="73"/>
    <x v="28"/>
    <n v="162"/>
    <n v="162"/>
    <n v="0"/>
    <x v="28"/>
    <s v="no"/>
  </r>
  <r>
    <x v="34"/>
    <s v="female"/>
    <s v="yes"/>
    <n v="72"/>
    <n v="0"/>
    <x v="0"/>
    <n v="132.5"/>
    <n v="0"/>
    <x v="0"/>
    <s v="85"/>
    <x v="28"/>
    <n v="252"/>
    <n v="252"/>
    <n v="1"/>
    <x v="28"/>
    <s v="si"/>
  </r>
  <r>
    <x v="15"/>
    <s v="male"/>
    <s v="yes"/>
    <n v="68"/>
    <n v="0"/>
    <x v="0"/>
    <s v="129"/>
    <n v="0"/>
    <x v="0"/>
    <s v="85"/>
    <x v="28"/>
    <n v="265"/>
    <n v="265"/>
    <n v="1"/>
    <x v="28"/>
    <s v="si"/>
  </r>
  <r>
    <x v="1"/>
    <s v="male"/>
    <s v="yes"/>
    <n v="83"/>
    <n v="0"/>
    <x v="0"/>
    <n v="137.5"/>
    <n v="0"/>
    <x v="0"/>
    <s v="85"/>
    <x v="28"/>
    <n v="216"/>
    <n v="216"/>
    <n v="1"/>
    <x v="28"/>
    <s v="si"/>
  </r>
  <r>
    <x v="12"/>
    <s v="male"/>
    <s v="yes"/>
    <n v="100"/>
    <n v="1"/>
    <x v="1"/>
    <s v="125"/>
    <n v="0"/>
    <x v="0"/>
    <s v="89"/>
    <x v="28"/>
    <n v="259"/>
    <n v="259"/>
    <n v="1"/>
    <x v="28"/>
    <s v="si"/>
  </r>
  <r>
    <x v="13"/>
    <s v="male"/>
    <s v="yes"/>
    <n v="75"/>
    <n v="0"/>
    <x v="0"/>
    <s v="135"/>
    <n v="0"/>
    <x v="0"/>
    <s v="93"/>
    <x v="28"/>
    <n v="258"/>
    <n v="258"/>
    <n v="1"/>
    <x v="28"/>
    <s v="si"/>
  </r>
  <r>
    <x v="10"/>
    <s v="male"/>
    <s v="yes"/>
    <n v="72"/>
    <n v="0"/>
    <x v="0"/>
    <s v="176"/>
    <n v="1"/>
    <x v="1"/>
    <s v="109"/>
    <x v="28"/>
    <n v="246"/>
    <n v="246"/>
    <n v="1"/>
    <x v="28"/>
    <s v="si"/>
  </r>
  <r>
    <x v="5"/>
    <s v="male"/>
    <s v="yes"/>
    <n v="75"/>
    <n v="0"/>
    <x v="0"/>
    <s v="115"/>
    <n v="0"/>
    <x v="0"/>
    <s v="85.5"/>
    <x v="28"/>
    <n v="226"/>
    <n v="226"/>
    <n v="1"/>
    <x v="28"/>
    <s v="si"/>
  </r>
  <r>
    <x v="30"/>
    <s v="male"/>
    <s v="yes"/>
    <n v="65"/>
    <n v="0"/>
    <x v="0"/>
    <n v="132.5"/>
    <n v="0"/>
    <x v="0"/>
    <s v="66"/>
    <x v="28"/>
    <n v="207"/>
    <n v="207"/>
    <n v="1"/>
    <x v="28"/>
    <s v="si"/>
  </r>
  <r>
    <x v="12"/>
    <s v="female"/>
    <s v="yes"/>
    <n v="75"/>
    <n v="0"/>
    <x v="0"/>
    <s v="121"/>
    <n v="0"/>
    <x v="0"/>
    <s v="78"/>
    <x v="28"/>
    <n v="262"/>
    <n v="262"/>
    <n v="1"/>
    <x v="28"/>
    <s v="si"/>
  </r>
  <r>
    <x v="3"/>
    <s v="male"/>
    <s v="yes"/>
    <n v="85"/>
    <n v="0"/>
    <x v="0"/>
    <s v="108"/>
    <n v="0"/>
    <x v="0"/>
    <s v="78"/>
    <x v="28"/>
    <n v="226"/>
    <n v="226"/>
    <n v="1"/>
    <x v="28"/>
    <s v="si"/>
  </r>
  <r>
    <x v="28"/>
    <s v="male"/>
    <s v="yes"/>
    <n v="70"/>
    <n v="0"/>
    <x v="0"/>
    <s v="127"/>
    <n v="0"/>
    <x v="0"/>
    <s v="82"/>
    <x v="28"/>
    <n v="230"/>
    <n v="230"/>
    <n v="1"/>
    <x v="28"/>
    <s v="si"/>
  </r>
  <r>
    <x v="28"/>
    <s v="male"/>
    <s v="yes"/>
    <n v="66"/>
    <n v="0"/>
    <x v="0"/>
    <s v="172"/>
    <n v="1"/>
    <x v="1"/>
    <s v="82"/>
    <x v="28"/>
    <n v="253"/>
    <n v="253"/>
    <n v="1"/>
    <x v="28"/>
    <s v="si"/>
  </r>
  <r>
    <x v="17"/>
    <s v="male"/>
    <s v="yes"/>
    <n v="100"/>
    <n v="1"/>
    <x v="1"/>
    <s v="124"/>
    <n v="0"/>
    <x v="0"/>
    <s v="86"/>
    <x v="28"/>
    <n v="252"/>
    <n v="252"/>
    <n v="1"/>
    <x v="28"/>
    <s v="si"/>
  </r>
  <r>
    <x v="11"/>
    <s v="male"/>
    <s v="yes"/>
    <n v="62"/>
    <n v="0"/>
    <x v="0"/>
    <s v="116"/>
    <n v="0"/>
    <x v="0"/>
    <s v="86"/>
    <x v="28"/>
    <n v="176"/>
    <n v="176"/>
    <n v="0"/>
    <x v="28"/>
    <s v="no"/>
  </r>
  <r>
    <x v="17"/>
    <s v="male"/>
    <s v="yes"/>
    <n v="85"/>
    <n v="0"/>
    <x v="0"/>
    <s v="152"/>
    <n v="1"/>
    <x v="1"/>
    <s v="90"/>
    <x v="28"/>
    <n v="274"/>
    <n v="274"/>
    <n v="1"/>
    <x v="28"/>
    <s v="si"/>
  </r>
  <r>
    <x v="13"/>
    <s v="male"/>
    <s v="yes"/>
    <n v="85"/>
    <n v="0"/>
    <x v="0"/>
    <s v="138"/>
    <n v="0"/>
    <x v="0"/>
    <s v="90"/>
    <x v="28"/>
    <n v="290"/>
    <n v="290"/>
    <n v="1"/>
    <x v="28"/>
    <s v="si"/>
  </r>
  <r>
    <x v="15"/>
    <s v="male"/>
    <s v="yes"/>
    <n v="110"/>
    <n v="1"/>
    <x v="1"/>
    <s v="130"/>
    <n v="0"/>
    <x v="0"/>
    <s v="94"/>
    <x v="28"/>
    <n v="170"/>
    <n v="170"/>
    <n v="0"/>
    <x v="28"/>
    <s v="no"/>
  </r>
  <r>
    <x v="17"/>
    <s v="female"/>
    <s v="yes"/>
    <n v="100"/>
    <n v="1"/>
    <x v="1"/>
    <s v="199"/>
    <n v="1"/>
    <x v="1"/>
    <s v="106"/>
    <x v="28"/>
    <n v="306"/>
    <n v="306"/>
    <n v="1"/>
    <x v="28"/>
    <s v="si"/>
  </r>
  <r>
    <x v="34"/>
    <s v="male"/>
    <s v="yes"/>
    <n v="72"/>
    <n v="0"/>
    <x v="0"/>
    <s v="182"/>
    <n v="1"/>
    <x v="1"/>
    <s v="110"/>
    <x v="28"/>
    <n v="237"/>
    <n v="237"/>
    <n v="1"/>
    <x v="28"/>
    <s v="si"/>
  </r>
  <r>
    <x v="4"/>
    <s v="female"/>
    <s v="yes"/>
    <n v="100"/>
    <n v="1"/>
    <x v="1"/>
    <n v="207.5"/>
    <n v="1"/>
    <x v="1"/>
    <s v="118"/>
    <x v="28"/>
    <n v="283"/>
    <n v="283"/>
    <n v="1"/>
    <x v="28"/>
    <s v="si"/>
  </r>
  <r>
    <x v="18"/>
    <s v="male"/>
    <s v="yes"/>
    <n v="77"/>
    <n v="0"/>
    <x v="0"/>
    <s v="127"/>
    <n v="0"/>
    <x v="0"/>
    <s v="82.5"/>
    <x v="28"/>
    <n v="275"/>
    <n v="275"/>
    <n v="1"/>
    <x v="28"/>
    <s v="si"/>
  </r>
  <r>
    <x v="4"/>
    <s v="male"/>
    <s v="yes"/>
    <n v="87"/>
    <n v="0"/>
    <x v="0"/>
    <s v="134"/>
    <n v="0"/>
    <x v="0"/>
    <s v="90.5"/>
    <x v="28"/>
    <n v="185"/>
    <n v="185"/>
    <n v="0"/>
    <x v="28"/>
    <s v="no"/>
  </r>
  <r>
    <x v="13"/>
    <s v="male"/>
    <s v="yes"/>
    <n v="78"/>
    <n v="0"/>
    <x v="0"/>
    <s v="112"/>
    <n v="0"/>
    <x v="0"/>
    <s v="67"/>
    <x v="28"/>
    <n v="325"/>
    <n v="325"/>
    <n v="1"/>
    <x v="28"/>
    <s v="si"/>
  </r>
  <r>
    <x v="1"/>
    <s v="male"/>
    <s v="yes"/>
    <n v="77"/>
    <n v="0"/>
    <x v="0"/>
    <n v="139.5"/>
    <n v="0"/>
    <x v="0"/>
    <s v="75"/>
    <x v="28"/>
    <n v="191"/>
    <n v="191"/>
    <n v="0"/>
    <x v="28"/>
    <s v="no"/>
  </r>
  <r>
    <x v="10"/>
    <s v="male"/>
    <s v="yes"/>
    <n v="82"/>
    <n v="0"/>
    <x v="0"/>
    <s v="119"/>
    <n v="0"/>
    <x v="0"/>
    <s v="75"/>
    <x v="28"/>
    <n v="220"/>
    <n v="220"/>
    <n v="1"/>
    <x v="28"/>
    <s v="si"/>
  </r>
  <r>
    <x v="29"/>
    <s v="male"/>
    <s v="yes"/>
    <n v="80"/>
    <n v="0"/>
    <x v="0"/>
    <n v="107.5"/>
    <n v="0"/>
    <x v="0"/>
    <s v="75"/>
    <x v="28"/>
    <n v="217"/>
    <n v="217"/>
    <n v="1"/>
    <x v="28"/>
    <s v="si"/>
  </r>
  <r>
    <x v="5"/>
    <s v="male"/>
    <s v="yes"/>
    <n v="88"/>
    <n v="0"/>
    <x v="0"/>
    <s v="126"/>
    <n v="0"/>
    <x v="0"/>
    <s v="79"/>
    <x v="28"/>
    <n v="240"/>
    <n v="240"/>
    <n v="1"/>
    <x v="28"/>
    <s v="si"/>
  </r>
  <r>
    <x v="3"/>
    <s v="male"/>
    <s v="yes"/>
    <n v="80"/>
    <n v="0"/>
    <x v="0"/>
    <s v="128"/>
    <n v="0"/>
    <x v="0"/>
    <s v="83"/>
    <x v="28"/>
    <n v="272"/>
    <n v="272"/>
    <n v="1"/>
    <x v="28"/>
    <s v="si"/>
  </r>
  <r>
    <x v="12"/>
    <s v="male"/>
    <s v="yes"/>
    <n v="75"/>
    <n v="0"/>
    <x v="0"/>
    <n v="116.5"/>
    <n v="0"/>
    <x v="0"/>
    <s v="87"/>
    <x v="28"/>
    <n v="270"/>
    <n v="270"/>
    <n v="1"/>
    <x v="28"/>
    <s v="si"/>
  </r>
  <r>
    <x v="17"/>
    <s v="male"/>
    <s v="yes"/>
    <n v="75"/>
    <n v="0"/>
    <x v="0"/>
    <s v="125"/>
    <n v="0"/>
    <x v="0"/>
    <s v="87"/>
    <x v="28"/>
    <n v="249"/>
    <n v="249"/>
    <n v="1"/>
    <x v="28"/>
    <s v="si"/>
  </r>
  <r>
    <x v="13"/>
    <s v="male"/>
    <s v="yes"/>
    <n v="72"/>
    <n v="0"/>
    <x v="0"/>
    <s v="138"/>
    <n v="0"/>
    <x v="0"/>
    <s v="91"/>
    <x v="28"/>
    <n v="216"/>
    <n v="216"/>
    <n v="1"/>
    <x v="28"/>
    <s v="si"/>
  </r>
  <r>
    <x v="13"/>
    <s v="female"/>
    <s v="yes"/>
    <n v="95"/>
    <n v="0"/>
    <x v="0"/>
    <s v="138"/>
    <n v="0"/>
    <x v="0"/>
    <s v="99"/>
    <x v="28"/>
    <n v="226"/>
    <n v="226"/>
    <n v="1"/>
    <x v="28"/>
    <s v="si"/>
  </r>
  <r>
    <x v="11"/>
    <s v="male"/>
    <s v="yes"/>
    <n v="95"/>
    <n v="0"/>
    <x v="0"/>
    <n v="162.5"/>
    <n v="1"/>
    <x v="1"/>
    <s v="87.5"/>
    <x v="28"/>
    <n v="210"/>
    <n v="210"/>
    <n v="1"/>
    <x v="28"/>
    <s v="si"/>
  </r>
  <r>
    <x v="14"/>
    <s v="male"/>
    <s v="yes"/>
    <n v="80"/>
    <n v="0"/>
    <x v="0"/>
    <n v="128.5"/>
    <n v="0"/>
    <x v="0"/>
    <s v="87.5"/>
    <x v="28"/>
    <n v="240"/>
    <n v="240"/>
    <n v="1"/>
    <x v="28"/>
    <s v="si"/>
  </r>
  <r>
    <x v="12"/>
    <s v="male"/>
    <s v="yes"/>
    <n v="75"/>
    <n v="0"/>
    <x v="0"/>
    <n v="112.5"/>
    <n v="0"/>
    <x v="0"/>
    <s v="65"/>
    <x v="29"/>
    <n v="209"/>
    <n v="209"/>
    <n v="1"/>
    <x v="29"/>
    <s v="si"/>
  </r>
  <r>
    <x v="8"/>
    <s v="male"/>
    <s v="yes"/>
    <n v="72"/>
    <n v="0"/>
    <x v="0"/>
    <s v="134"/>
    <n v="0"/>
    <x v="0"/>
    <s v="89"/>
    <x v="29"/>
    <n v="345"/>
    <n v="345"/>
    <n v="1"/>
    <x v="29"/>
    <s v="si"/>
  </r>
  <r>
    <x v="5"/>
    <s v="male"/>
    <s v="yes"/>
    <n v="76"/>
    <n v="0"/>
    <x v="0"/>
    <s v="126"/>
    <n v="0"/>
    <x v="0"/>
    <s v="82"/>
    <x v="29"/>
    <n v="201"/>
    <n v="201"/>
    <n v="1"/>
    <x v="29"/>
    <s v="si"/>
  </r>
  <r>
    <x v="34"/>
    <s v="male"/>
    <s v="yes"/>
    <n v="82"/>
    <n v="0"/>
    <x v="0"/>
    <s v="145"/>
    <n v="1"/>
    <x v="1"/>
    <s v="89"/>
    <x v="30"/>
    <n v="217"/>
    <n v="217"/>
    <n v="1"/>
    <x v="30"/>
    <s v="si"/>
  </r>
  <r>
    <x v="15"/>
    <s v="male"/>
    <s v="yes"/>
    <n v="70"/>
    <n v="0"/>
    <x v="0"/>
    <s v="120"/>
    <n v="0"/>
    <x v="0"/>
    <s v="74"/>
    <x v="30"/>
    <n v="300"/>
    <n v="300"/>
    <n v="1"/>
    <x v="30"/>
    <s v="si"/>
  </r>
  <r>
    <x v="27"/>
    <s v="male"/>
    <s v="yes"/>
    <n v="80"/>
    <n v="0"/>
    <x v="0"/>
    <n v="125.5"/>
    <n v="0"/>
    <x v="0"/>
    <s v="94"/>
    <x v="30"/>
    <n v="335"/>
    <n v="335"/>
    <n v="1"/>
    <x v="30"/>
    <s v="si"/>
  </r>
  <r>
    <x v="10"/>
    <s v="male"/>
    <s v="yes"/>
    <n v="72"/>
    <n v="0"/>
    <x v="0"/>
    <s v="127"/>
    <n v="0"/>
    <x v="0"/>
    <s v="82.5"/>
    <x v="30"/>
    <n v="306"/>
    <n v="306"/>
    <n v="1"/>
    <x v="30"/>
    <s v="si"/>
  </r>
  <r>
    <x v="7"/>
    <s v="male"/>
    <s v="yes"/>
    <n v="70"/>
    <n v="0"/>
    <x v="0"/>
    <s v="156"/>
    <n v="1"/>
    <x v="1"/>
    <s v="91"/>
    <x v="30"/>
    <n v="252"/>
    <n v="252"/>
    <n v="1"/>
    <x v="30"/>
    <s v="si"/>
  </r>
  <r>
    <x v="24"/>
    <s v="male"/>
    <s v="yes"/>
    <n v="72"/>
    <n v="0"/>
    <x v="0"/>
    <s v="170"/>
    <n v="1"/>
    <x v="1"/>
    <s v="100"/>
    <x v="31"/>
    <n v="261"/>
    <n v="261"/>
    <n v="1"/>
    <x v="31"/>
    <s v="si"/>
  </r>
  <r>
    <x v="9"/>
    <s v="male"/>
    <s v="yes"/>
    <n v="59"/>
    <n v="0"/>
    <x v="0"/>
    <s v="112"/>
    <n v="0"/>
    <x v="0"/>
    <s v="65"/>
    <x v="31"/>
    <n v="215"/>
    <n v="215"/>
    <n v="1"/>
    <x v="31"/>
    <s v="si"/>
  </r>
  <r>
    <x v="11"/>
    <s v="male"/>
    <s v="yes"/>
    <n v="80"/>
    <n v="0"/>
    <x v="0"/>
    <s v="136"/>
    <n v="0"/>
    <x v="0"/>
    <s v="81"/>
    <x v="31"/>
    <n v="232"/>
    <n v="232"/>
    <n v="1"/>
    <x v="31"/>
    <s v="si"/>
  </r>
  <r>
    <x v="2"/>
    <s v="male"/>
    <s v="yes"/>
    <n v="75"/>
    <n v="0"/>
    <x v="0"/>
    <s v="150"/>
    <n v="1"/>
    <x v="1"/>
    <s v="97"/>
    <x v="31"/>
    <n v="250"/>
    <n v="250"/>
    <n v="1"/>
    <x v="31"/>
    <s v="si"/>
  </r>
  <r>
    <x v="30"/>
    <s v="male"/>
    <s v="yes"/>
    <n v="70"/>
    <n v="0"/>
    <x v="0"/>
    <n v="153.5"/>
    <n v="1"/>
    <x v="1"/>
    <s v="105"/>
    <x v="31"/>
    <n v="298"/>
    <n v="298"/>
    <n v="1"/>
    <x v="31"/>
    <s v="si"/>
  </r>
  <r>
    <x v="11"/>
    <s v="male"/>
    <s v="yes"/>
    <n v="70"/>
    <n v="0"/>
    <x v="0"/>
    <s v="104"/>
    <n v="0"/>
    <x v="0"/>
    <s v="73.5"/>
    <x v="31"/>
    <n v="252"/>
    <n v="252"/>
    <n v="1"/>
    <x v="31"/>
    <s v="si"/>
  </r>
  <r>
    <x v="12"/>
    <s v="male"/>
    <s v="yes"/>
    <n v="70"/>
    <n v="0"/>
    <x v="0"/>
    <s v="121"/>
    <n v="0"/>
    <x v="0"/>
    <s v="82"/>
    <x v="31"/>
    <n v="285"/>
    <n v="285"/>
    <n v="1"/>
    <x v="31"/>
    <s v="si"/>
  </r>
  <r>
    <x v="6"/>
    <s v="male"/>
    <s v="yes"/>
    <n v="88"/>
    <n v="0"/>
    <x v="0"/>
    <n v="122.5"/>
    <n v="0"/>
    <x v="0"/>
    <s v="82.5"/>
    <x v="31"/>
    <n v="254"/>
    <n v="254"/>
    <n v="1"/>
    <x v="31"/>
    <s v="si"/>
  </r>
  <r>
    <x v="7"/>
    <s v="male"/>
    <s v="yes"/>
    <n v="70"/>
    <n v="0"/>
    <x v="0"/>
    <s v="123"/>
    <n v="0"/>
    <x v="0"/>
    <s v="75"/>
    <x v="31"/>
    <n v="213"/>
    <n v="213"/>
    <n v="1"/>
    <x v="31"/>
    <s v="si"/>
  </r>
  <r>
    <x v="14"/>
    <s v="male"/>
    <s v="yes"/>
    <n v="70"/>
    <n v="0"/>
    <x v="0"/>
    <s v="125"/>
    <n v="0"/>
    <x v="0"/>
    <s v="79"/>
    <x v="31"/>
    <n v="246"/>
    <n v="246"/>
    <n v="1"/>
    <x v="31"/>
    <s v="si"/>
  </r>
  <r>
    <x v="32"/>
    <s v="male"/>
    <s v="yes"/>
    <n v="85"/>
    <n v="0"/>
    <x v="0"/>
    <s v="134"/>
    <n v="0"/>
    <x v="0"/>
    <s v="95"/>
    <x v="31"/>
    <n v="340"/>
    <n v="340"/>
    <n v="1"/>
    <x v="31"/>
    <s v="si"/>
  </r>
  <r>
    <x v="13"/>
    <s v="male"/>
    <s v="yes"/>
    <n v="98"/>
    <n v="0"/>
    <x v="0"/>
    <s v="132"/>
    <n v="0"/>
    <x v="0"/>
    <s v="86"/>
    <x v="32"/>
    <n v="210"/>
    <n v="210"/>
    <n v="1"/>
    <x v="32"/>
    <s v="si"/>
  </r>
  <r>
    <x v="39"/>
    <m/>
    <m/>
    <m/>
    <m/>
    <x v="2"/>
    <m/>
    <m/>
    <x v="2"/>
    <m/>
    <x v="33"/>
    <m/>
    <m/>
    <m/>
    <x v="3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7F7A9-7066-43FE-A387-E63E5D11C890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5:C19" firstHeaderRow="1" firstDataRow="1" firstDataCol="1"/>
  <pivotFields count="14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Fumador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627B0B-A1DD-48A6-BA38-6AF17C29CBF6}" name="colest y edad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102:B107" firstHeaderRow="1" firstDataRow="1" firstDataCol="1" rowPageCount="1" colPageCount="1"/>
  <pivotFields count="1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Page" dataField="1" showAll="0">
      <items count="4">
        <item x="1"/>
        <item x="0"/>
        <item x="2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3" item="1" hier="-1"/>
  </pageFields>
  <dataFields count="1">
    <dataField name="Cuenta de Colest" fld="13" subtotal="count" baseField="0" baseItem="0"/>
  </dataFields>
  <chartFormats count="1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38177-BB13-4F89-8790-96CAE602A849}" name="taquixardia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52:B56" firstHeaderRow="1" firstDataRow="1" firstDataCol="1"/>
  <pivotFields count="16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ersonas con taquicardia" fld="5" subtotal="count" showDataAs="percentOfTotal" baseField="5" baseItem="0" numFmtId="10"/>
  </dataFields>
  <chartFormats count="1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D6E07-F3E3-47C1-81A9-C3DD1B8888A1}" name="ht y fumadores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HT">
  <location ref="A90:B98" firstHeaderRow="1" firstDataRow="1" firstDataCol="1"/>
  <pivotFields count="14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4">
        <item x="0"/>
        <item n="si" x="1"/>
        <item x="2"/>
        <item t="default"/>
      </items>
    </pivotField>
    <pivotField showAll="0"/>
    <pivotField showAll="0"/>
    <pivotField axis="axisRow" showAll="0">
      <items count="4">
        <item n="Sin hipertensión" x="0"/>
        <item n="Con hipertensión" x="1"/>
        <item n="-"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2"/>
  </rowFields>
  <rowItems count="8">
    <i>
      <x/>
    </i>
    <i r="1">
      <x/>
    </i>
    <i r="1">
      <x v="1"/>
    </i>
    <i>
      <x v="1"/>
    </i>
    <i r="1">
      <x/>
    </i>
    <i r="1">
      <x v="1"/>
    </i>
    <i>
      <x v="2"/>
    </i>
    <i t="grand">
      <x/>
    </i>
  </rowItems>
  <colItems count="1">
    <i/>
  </colItems>
  <dataFields count="1">
    <dataField name="Fumadore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1605B4-9F06-4245-873D-21EADC2AA917}" name="% fumadores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18:B22" firstHeaderRow="1" firstDataRow="1" firstDataCol="1"/>
  <pivotFields count="14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4">
        <item x="0"/>
        <item n="si"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Fumadores" fld="2" subtotal="count" showDataAs="percentOfTotal" baseField="2" baseItem="0" numFmtId="1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A9946-7FA3-4BAD-B220-0191FCA5C3F3}" name="cigarros por dia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A31:B45" firstHeaderRow="1" firstDataRow="1" firstDataCol="1"/>
  <pivotFields count="16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dataField="1" showAll="0">
      <items count="17">
        <item n="&lt;1 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4"/>
    </i>
    <i t="grand">
      <x/>
    </i>
  </rowItems>
  <colItems count="1">
    <i/>
  </colItems>
  <dataFields count="1">
    <dataField name="Cigarros por día" fld="10" subtotal="count" baseField="10" baseItem="0"/>
  </dataFields>
  <chartFormats count="2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96E10-085D-44BB-9165-284CC98879BE}" name="género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3:D7" firstHeaderRow="1" firstDataRow="1" firstDataCol="1"/>
  <pivotFields count="14">
    <pivotField dataField="1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n="Mujeres" x="1"/>
        <item n="Hombres"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úmero encuestados según género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B294F-4456-4504-828C-2F37A8E61D61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4" firstHeaderRow="1" firstDataRow="1" firstDataCol="0"/>
  <pivotFields count="14"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Nº de persona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CFAB7-DA2C-4D58-84DF-579FFAD09084}" name="TablaDinámica1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52:J5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acientes con HT" fld="8" subtotal="count" baseField="8" baseItem="0"/>
  </dataFields>
  <formats count="6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8" type="button" dataOnly="0" labelOnly="1" outline="0" axis="axisRow" fieldPosition="0"/>
    </format>
    <format dxfId="32">
      <pivotArea dataOnly="0" labelOnly="1" fieldPosition="0">
        <references count="1">
          <reference field="8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ABFF03-5F3B-4ACE-80C3-319596A37A44}" name="HTsegun edad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72:B78" firstHeaderRow="1" firstDataRow="1" firstDataCol="1" rowPageCount="1" colPageCount="1"/>
  <pivotFields count="1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8" hier="-1"/>
  </pageFields>
  <dataFields count="1">
    <dataField name="Pacientes con hipertensión según edad" fld="8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F8D01-048C-4EA7-B2D2-A07FD5D4461F}" name="TablaDiná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HT">
  <location ref="I6:J14" firstHeaderRow="1" firstDataRow="1" firstDataCol="1"/>
  <pivotFields count="14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4">
        <item x="0"/>
        <item n="si" x="1"/>
        <item x="2"/>
        <item t="default"/>
      </items>
    </pivotField>
    <pivotField showAll="0"/>
    <pivotField showAll="0"/>
    <pivotField axis="axisRow" showAll="0">
      <items count="4">
        <item n="Sin hipertensión" x="0"/>
        <item n="Con hipertensión" x="1"/>
        <item n="-"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2"/>
  </rowFields>
  <rowItems count="8">
    <i>
      <x/>
    </i>
    <i r="1">
      <x/>
    </i>
    <i r="1">
      <x v="1"/>
    </i>
    <i>
      <x v="1"/>
    </i>
    <i r="1">
      <x/>
    </i>
    <i r="1">
      <x v="1"/>
    </i>
    <i>
      <x v="2"/>
    </i>
    <i t="grand">
      <x/>
    </i>
  </rowItems>
  <colItems count="1">
    <i/>
  </colItems>
  <dataFields count="1">
    <dataField name="Fumadores" fld="2" subtotal="count" baseField="0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6417EB-9C90-4BBE-AADB-7E4F1E4B86A8}" autoFormatId="16" applyNumberFormats="0" applyBorderFormats="0" applyFontFormats="0" applyPatternFormats="0" applyAlignmentFormats="0" applyWidthHeightFormats="0">
  <queryTableRefresh nextId="21" unboundColumnsRight="5">
    <queryTableFields count="17">
      <queryTableField id="1" name="age" tableColumnId="1"/>
      <queryTableField id="2" name="sex" tableColumnId="2"/>
      <queryTableField id="3" name="current_smoker" tableColumnId="3"/>
      <queryTableField id="4" name="heart_rate" tableColumnId="4"/>
      <queryTableField id="19" dataBound="0" tableColumnId="17"/>
      <queryTableField id="20" dataBound="0" tableColumnId="18"/>
      <queryTableField id="9" name="blood_pressure.1" tableColumnId="5"/>
      <queryTableField id="13" dataBound="0" tableColumnId="10"/>
      <queryTableField id="15" dataBound="0" tableColumnId="12"/>
      <queryTableField id="10" name="blood_pressure.2" tableColumnId="9"/>
      <queryTableField id="6" name="cigs_per_day" tableColumnId="6"/>
      <queryTableField id="7" name="chol" tableColumnId="7"/>
      <queryTableField id="14" dataBound="0" tableColumnId="11"/>
      <queryTableField id="8" dataBound="0" tableColumnId="8"/>
      <queryTableField id="17" dataBound="0" tableColumnId="14"/>
      <queryTableField id="16" dataBound="0" tableColumnId="13"/>
      <queryTableField id="18" dataBound="0" tableColumnId="1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Hipertensión" xr10:uid="{BF9C4FC9-FA0D-49E4-A07D-535783073454}" sourceName="Hipertensión">
  <pivotTables>
    <pivotTable tabId="8" name="cigarros por dia"/>
    <pivotTable tabId="8" name="taquixardia"/>
    <pivotTable tabId="8" name="HTsegun edad"/>
    <pivotTable tabId="8" name="TablaDinámica14"/>
  </pivotTables>
  <data>
    <tabular pivotCacheId="1715528534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umador" xr10:uid="{FB59D55E-67A4-487C-A0C2-BAA8A1840909}" sourceName="Fumador">
  <pivotTables>
    <pivotTable tabId="8" name="% fumadores"/>
    <pivotTable tabId="8" name="colest y edad"/>
    <pivotTable tabId="8" name="género"/>
    <pivotTable tabId="8" name="ht y fumadores"/>
    <pivotTable tabId="8" name="TablaDinámica1"/>
    <pivotTable tabId="5" name="TablaDinámica5"/>
    <pivotTable tabId="9" name="TablaDinámica2"/>
  </pivotTables>
  <data>
    <tabular pivotCacheId="117496784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Hipertensión" xr10:uid="{74626758-22C8-4345-8D04-BBACC7C835BB}" cache="SegmentaciónDeDatos_Hipertensión" caption="Hipertensión" rowHeight="247650"/>
  <slicer name="Fumador" xr10:uid="{1B30F595-2DE6-4A5E-A060-CAE14AF23D1D}" cache="SegmentaciónDeDatos_Fumador" caption="Fumador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Hipertensión 1" xr10:uid="{06BAF31E-E27E-47B5-BA42-7C930910313B}" cache="SegmentaciónDeDatos_Hipertensión" caption="Hipertensión" style="SlicerStyleLight5" rowHeight="247650"/>
  <slicer name="Fumador 1" xr10:uid="{E74B9B75-1286-4748-A269-A450A9FA750B}" cache="SegmentaciónDeDatos_Fumador" caption="Fumador" style="SlicerStyleLight5" rowHeight="2476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5DE0-7111-4C50-9532-476013A45135}" name="smoking_health_data_final" displayName="smoking_health_data_final" ref="A1:Q3901" tableType="queryTable" totalsRowShown="0">
  <autoFilter ref="A1:Q3901" xr:uid="{F53A5DE0-7111-4C50-9532-476013A45135}"/>
  <tableColumns count="17">
    <tableColumn id="1" xr3:uid="{7691810D-1829-4A1C-BA1D-CD2E0D287811}" uniqueName="1" name="Edad" queryTableFieldId="1"/>
    <tableColumn id="2" xr3:uid="{E1822BB9-DD69-42C4-B4F3-F5E3A444E545}" uniqueName="2" name="Género" queryTableFieldId="2" dataDxfId="48"/>
    <tableColumn id="3" xr3:uid="{CE509E3D-5177-4804-A031-DEE9D50FE3AD}" uniqueName="3" name="Fumador" queryTableFieldId="3" dataDxfId="47"/>
    <tableColumn id="4" xr3:uid="{25244564-8965-4B87-823C-D94880524BAD}" uniqueName="4" name="Ritmo cardiaco" queryTableFieldId="4"/>
    <tableColumn id="17" xr3:uid="{3F8EDFE5-6BB2-4AB0-AD04-FB851EBB0250}" uniqueName="17" name="Taquicardia 1/0" queryTableFieldId="19" dataDxfId="46">
      <calculatedColumnFormula>GESTEP(smoking_health_data_final[[#This Row],[Ritmo cardiaco]],100)</calculatedColumnFormula>
    </tableColumn>
    <tableColumn id="18" xr3:uid="{5393774F-F0E7-441A-B434-B9B432D094D8}" uniqueName="18" name="Taquicardia" queryTableFieldId="20" dataDxfId="45">
      <calculatedColumnFormula>IF(smoking_health_data_final[[#This Row],[Taquicardia 1/0]]=0,"no","si")</calculatedColumnFormula>
    </tableColumn>
    <tableColumn id="5" xr3:uid="{BF80CC4F-24E1-4D4E-8FC1-9C1BC775BD3B}" uniqueName="5" name="Presión sistólica" queryTableFieldId="9" dataDxfId="44"/>
    <tableColumn id="10" xr3:uid="{5DF5652D-BC60-4D13-92F9-F60D14131A2B}" uniqueName="10" name="Hipertensión (0/1)" queryTableFieldId="13" dataDxfId="43">
      <calculatedColumnFormula>GESTEP(smoking_health_data_final[[#This Row],[Presión sistólica]],140)</calculatedColumnFormula>
    </tableColumn>
    <tableColumn id="12" xr3:uid="{526C35FF-BE38-47B0-9AF6-2D625D7EFB94}" uniqueName="12" name="Hipertensión" queryTableFieldId="15" dataDxfId="42">
      <calculatedColumnFormula>IF(smoking_health_data_final[[#This Row],[Hipertensión (0/1)]]=1,"si","no")</calculatedColumnFormula>
    </tableColumn>
    <tableColumn id="9" xr3:uid="{64B897C1-6DCF-4922-8459-07A2A1123F21}" uniqueName="9" name="Presión diastólica" queryTableFieldId="10" dataDxfId="41"/>
    <tableColumn id="6" xr3:uid="{64A3D8B8-8541-4FE1-BDEF-7067E073B27D}" uniqueName="6" name="cigs por dia" queryTableFieldId="6"/>
    <tableColumn id="7" xr3:uid="{69B41256-44F9-4DE4-AE03-734329094B94}" uniqueName="7" name="colesterol" queryTableFieldId="7"/>
    <tableColumn id="11" xr3:uid="{5B0FAA67-339A-41F3-8B22-800E860AE3BE}" uniqueName="11" name="Colest desc" queryTableFieldId="14" dataDxfId="40">
      <calculatedColumnFormula>IF(smoking_health_data_final[[#This Row],[colesterol]]="","Desconocido",smoking_health_data_final[[#This Row],[colesterol]])</calculatedColumnFormula>
    </tableColumn>
    <tableColumn id="8" xr3:uid="{A622BC94-27A4-457A-99D8-9933F806891C}" uniqueName="8" name="Hipercolesterolemia (y/n)" queryTableFieldId="8" dataDxfId="39">
      <calculatedColumnFormula>GESTEP(smoking_health_data_final[[#This Row],[colesterol]],200)</calculatedColumnFormula>
    </tableColumn>
    <tableColumn id="14" xr3:uid="{8B398700-FF16-4529-9E6A-1C04A194877B}" uniqueName="14" name="Cigarros diarios" queryTableFieldId="17" dataDxfId="38">
      <calculatedColumnFormula>IF(smoking_health_data_final[[#This Row],[cigs por dia]]="","n/s",smoking_health_data_final[[#This Row],[cigs por dia]])</calculatedColumnFormula>
    </tableColumn>
    <tableColumn id="13" xr3:uid="{120CAA5A-792A-43B0-A18B-22B96562B6CF}" uniqueName="13" name="Colest" queryTableFieldId="16" dataDxfId="37">
      <calculatedColumnFormula>IF(smoking_health_data_final[[#This Row],[Hipercolesterolemia (y/n)]]=1,"si","no")</calculatedColumnFormula>
    </tableColumn>
    <tableColumn id="15" xr3:uid="{5AD77EA1-E3D6-4B7A-A0D4-512409AD661E}" uniqueName="15" name="Duplicados" queryTableFieldId="18" dataDxfId="36">
      <calculatedColumnFormula>IF(IFERROR(VLOOKUP(smoking_health_data_final[[#This Row],[Edad]],A3:A3902,1,FALSE),0),1,0)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microsoft.com/office/2007/relationships/slicer" Target="../slicers/slicer1.xml"/><Relationship Id="rId5" Type="http://schemas.openxmlformats.org/officeDocument/2006/relationships/pivotTable" Target="../pivotTables/pivotTable6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9A7D-B8C9-4E27-805B-828924755550}">
  <dimension ref="A1:Q3901"/>
  <sheetViews>
    <sheetView workbookViewId="0">
      <selection activeCell="D17" sqref="D17"/>
    </sheetView>
  </sheetViews>
  <sheetFormatPr baseColWidth="10" defaultRowHeight="14.4" x14ac:dyDescent="0.3"/>
  <cols>
    <col min="1" max="1" width="6.109375" bestFit="1" customWidth="1"/>
    <col min="2" max="2" width="9.5546875" customWidth="1"/>
    <col min="3" max="3" width="16.21875" bestFit="1" customWidth="1"/>
    <col min="4" max="4" width="15.88671875" customWidth="1"/>
    <col min="5" max="5" width="15.88671875" hidden="1" customWidth="1"/>
    <col min="6" max="6" width="15.88671875" customWidth="1"/>
    <col min="7" max="7" width="29.21875" style="3" customWidth="1"/>
    <col min="8" max="8" width="20.88671875" style="1" hidden="1" customWidth="1"/>
    <col min="9" max="9" width="20.88671875" style="1" customWidth="1"/>
    <col min="10" max="10" width="17.5546875" hidden="1" customWidth="1"/>
    <col min="11" max="11" width="13.88671875" hidden="1" customWidth="1"/>
    <col min="12" max="12" width="9.77734375" customWidth="1"/>
    <col min="13" max="13" width="14.6640625" hidden="1" customWidth="1"/>
    <col min="14" max="14" width="17.21875" hidden="1" customWidth="1"/>
    <col min="15" max="16" width="17.21875" customWidth="1"/>
    <col min="17" max="17" width="17.21875" hidden="1" customWidth="1"/>
  </cols>
  <sheetData>
    <row r="1" spans="1:17" x14ac:dyDescent="0.3">
      <c r="A1" t="s">
        <v>239</v>
      </c>
      <c r="B1" t="s">
        <v>240</v>
      </c>
      <c r="C1" t="s">
        <v>241</v>
      </c>
      <c r="D1" t="s">
        <v>242</v>
      </c>
      <c r="E1" t="s">
        <v>264</v>
      </c>
      <c r="F1" t="s">
        <v>263</v>
      </c>
      <c r="G1" s="2" t="s">
        <v>243</v>
      </c>
      <c r="H1" t="s">
        <v>248</v>
      </c>
      <c r="I1" t="s">
        <v>249</v>
      </c>
      <c r="J1" t="s">
        <v>244</v>
      </c>
      <c r="K1" t="s">
        <v>245</v>
      </c>
      <c r="L1" t="s">
        <v>237</v>
      </c>
      <c r="M1" t="s">
        <v>247</v>
      </c>
      <c r="N1" t="s">
        <v>246</v>
      </c>
      <c r="O1" t="s">
        <v>251</v>
      </c>
      <c r="P1" t="s">
        <v>250</v>
      </c>
      <c r="Q1" t="s">
        <v>252</v>
      </c>
    </row>
    <row r="2" spans="1:17" x14ac:dyDescent="0.3">
      <c r="A2">
        <v>54</v>
      </c>
      <c r="B2" t="s">
        <v>0</v>
      </c>
      <c r="C2" t="s">
        <v>2</v>
      </c>
      <c r="D2">
        <v>95</v>
      </c>
      <c r="E2">
        <f>GESTEP(smoking_health_data_final[[#This Row],[Ritmo cardiaco]],100)</f>
        <v>0</v>
      </c>
      <c r="F2" t="str">
        <f>IF(smoking_health_data_final[[#This Row],[Taquicardia 1/0]]=0,"no","si")</f>
        <v>no</v>
      </c>
      <c r="G2" s="2" t="s">
        <v>4</v>
      </c>
      <c r="H2">
        <f>GESTEP(smoking_health_data_final[[#This Row],[Presión sistólica]],140)</f>
        <v>0</v>
      </c>
      <c r="I2" t="str">
        <f>IF(smoking_health_data_final[[#This Row],[Hipertensión (0/1)]]=1,"si","no")</f>
        <v>no</v>
      </c>
      <c r="J2" t="s">
        <v>5</v>
      </c>
      <c r="K2">
        <v>0</v>
      </c>
      <c r="L2">
        <v>219</v>
      </c>
      <c r="M2">
        <f>IF(smoking_health_data_final[[#This Row],[colesterol]]="","Desconocido",smoking_health_data_final[[#This Row],[colesterol]])</f>
        <v>219</v>
      </c>
      <c r="N2">
        <f>GESTEP(smoking_health_data_final[[#This Row],[colesterol]],200)</f>
        <v>1</v>
      </c>
      <c r="O2">
        <f>IF(smoking_health_data_final[[#This Row],[cigs por dia]]="","n/s",smoking_health_data_final[[#This Row],[cigs por dia]])</f>
        <v>0</v>
      </c>
      <c r="P2" t="str">
        <f>IF(smoking_health_data_final[[#This Row],[Hipercolesterolemia (y/n)]]=1,"si","no")</f>
        <v>si</v>
      </c>
      <c r="Q2">
        <f>IF(IFERROR(VLOOKUP(smoking_health_data_final[[#This Row],[Edad]],A3:A3902,1,FALSE),0),1,0)</f>
        <v>1</v>
      </c>
    </row>
    <row r="3" spans="1:17" x14ac:dyDescent="0.3">
      <c r="A3">
        <v>45</v>
      </c>
      <c r="B3" t="s">
        <v>0</v>
      </c>
      <c r="C3" t="s">
        <v>2</v>
      </c>
      <c r="D3">
        <v>64</v>
      </c>
      <c r="E3">
        <f>GESTEP(smoking_health_data_final[[#This Row],[Ritmo cardiaco]],100)</f>
        <v>0</v>
      </c>
      <c r="F3" t="str">
        <f>IF(smoking_health_data_final[[#This Row],[Taquicardia 1/0]]=0,"no","si")</f>
        <v>no</v>
      </c>
      <c r="G3" s="2" t="s">
        <v>6</v>
      </c>
      <c r="H3">
        <f>GESTEP(smoking_health_data_final[[#This Row],[Presión sistólica]],140)</f>
        <v>0</v>
      </c>
      <c r="I3" t="str">
        <f>IF(smoking_health_data_final[[#This Row],[Hipertensión (0/1)]]=1,"si","no")</f>
        <v>no</v>
      </c>
      <c r="J3" t="s">
        <v>5</v>
      </c>
      <c r="K3">
        <v>0</v>
      </c>
      <c r="L3">
        <v>248</v>
      </c>
      <c r="M3">
        <f>IF(smoking_health_data_final[[#This Row],[colesterol]]="","Desconocido",smoking_health_data_final[[#This Row],[colesterol]])</f>
        <v>248</v>
      </c>
      <c r="N3">
        <f>GESTEP(smoking_health_data_final[[#This Row],[colesterol]],200)</f>
        <v>1</v>
      </c>
      <c r="O3">
        <f>IF(smoking_health_data_final[[#This Row],[cigs por dia]]="","n/s",smoking_health_data_final[[#This Row],[cigs por dia]])</f>
        <v>0</v>
      </c>
      <c r="P3" t="str">
        <f>IF(smoking_health_data_final[[#This Row],[Hipercolesterolemia (y/n)]]=1,"si","no")</f>
        <v>si</v>
      </c>
      <c r="Q3">
        <f>IF(IFERROR(VLOOKUP(smoking_health_data_final[[#This Row],[Edad]],A4:A3903,1,FALSE),0),1,0)</f>
        <v>1</v>
      </c>
    </row>
    <row r="4" spans="1:17" x14ac:dyDescent="0.3">
      <c r="A4">
        <v>58</v>
      </c>
      <c r="B4" t="s">
        <v>0</v>
      </c>
      <c r="C4" t="s">
        <v>2</v>
      </c>
      <c r="D4">
        <v>81</v>
      </c>
      <c r="E4">
        <f>GESTEP(smoking_health_data_final[[#This Row],[Ritmo cardiaco]],100)</f>
        <v>0</v>
      </c>
      <c r="F4" t="str">
        <f>IF(smoking_health_data_final[[#This Row],[Taquicardia 1/0]]=0,"no","si")</f>
        <v>no</v>
      </c>
      <c r="G4" s="2">
        <v>127.5</v>
      </c>
      <c r="H4">
        <f>GESTEP(smoking_health_data_final[[#This Row],[Presión sistólica]],140)</f>
        <v>0</v>
      </c>
      <c r="I4" t="str">
        <f>IF(smoking_health_data_final[[#This Row],[Hipertensión (0/1)]]=1,"si","no")</f>
        <v>no</v>
      </c>
      <c r="J4" t="s">
        <v>8</v>
      </c>
      <c r="K4">
        <v>0</v>
      </c>
      <c r="L4">
        <v>235</v>
      </c>
      <c r="M4">
        <f>IF(smoking_health_data_final[[#This Row],[colesterol]]="","Desconocido",smoking_health_data_final[[#This Row],[colesterol]])</f>
        <v>235</v>
      </c>
      <c r="N4">
        <f>GESTEP(smoking_health_data_final[[#This Row],[colesterol]],200)</f>
        <v>1</v>
      </c>
      <c r="O4">
        <f>IF(smoking_health_data_final[[#This Row],[cigs por dia]]="","n/s",smoking_health_data_final[[#This Row],[cigs por dia]])</f>
        <v>0</v>
      </c>
      <c r="P4" t="str">
        <f>IF(smoking_health_data_final[[#This Row],[Hipercolesterolemia (y/n)]]=1,"si","no")</f>
        <v>si</v>
      </c>
      <c r="Q4">
        <f>IF(IFERROR(VLOOKUP(smoking_health_data_final[[#This Row],[Edad]],A5:A3904,1,FALSE),0),1,0)</f>
        <v>1</v>
      </c>
    </row>
    <row r="5" spans="1:17" x14ac:dyDescent="0.3">
      <c r="A5">
        <v>42</v>
      </c>
      <c r="B5" t="s">
        <v>0</v>
      </c>
      <c r="C5" t="s">
        <v>2</v>
      </c>
      <c r="D5">
        <v>90</v>
      </c>
      <c r="E5">
        <f>GESTEP(smoking_health_data_final[[#This Row],[Ritmo cardiaco]],100)</f>
        <v>0</v>
      </c>
      <c r="F5" t="str">
        <f>IF(smoking_health_data_final[[#This Row],[Taquicardia 1/0]]=0,"no","si")</f>
        <v>no</v>
      </c>
      <c r="G5" s="2">
        <v>122.5</v>
      </c>
      <c r="H5">
        <f>GESTEP(smoking_health_data_final[[#This Row],[Presión sistólica]],140)</f>
        <v>0</v>
      </c>
      <c r="I5" t="str">
        <f>IF(smoking_health_data_final[[#This Row],[Hipertensión (0/1)]]=1,"si","no")</f>
        <v>no</v>
      </c>
      <c r="J5" t="s">
        <v>10</v>
      </c>
      <c r="K5">
        <v>0</v>
      </c>
      <c r="L5">
        <v>225</v>
      </c>
      <c r="M5">
        <f>IF(smoking_health_data_final[[#This Row],[colesterol]]="","Desconocido",smoking_health_data_final[[#This Row],[colesterol]])</f>
        <v>225</v>
      </c>
      <c r="N5">
        <f>GESTEP(smoking_health_data_final[[#This Row],[colesterol]],200)</f>
        <v>1</v>
      </c>
      <c r="O5">
        <f>IF(smoking_health_data_final[[#This Row],[cigs por dia]]="","n/s",smoking_health_data_final[[#This Row],[cigs por dia]])</f>
        <v>0</v>
      </c>
      <c r="P5" t="str">
        <f>IF(smoking_health_data_final[[#This Row],[Hipercolesterolemia (y/n)]]=1,"si","no")</f>
        <v>si</v>
      </c>
      <c r="Q5">
        <f>IF(IFERROR(VLOOKUP(smoking_health_data_final[[#This Row],[Edad]],A6:A3905,1,FALSE),0),1,0)</f>
        <v>1</v>
      </c>
    </row>
    <row r="6" spans="1:17" x14ac:dyDescent="0.3">
      <c r="A6">
        <v>42</v>
      </c>
      <c r="B6" t="s">
        <v>0</v>
      </c>
      <c r="C6" t="s">
        <v>2</v>
      </c>
      <c r="D6">
        <v>62</v>
      </c>
      <c r="E6">
        <f>GESTEP(smoking_health_data_final[[#This Row],[Ritmo cardiaco]],100)</f>
        <v>0</v>
      </c>
      <c r="F6" t="str">
        <f>IF(smoking_health_data_final[[#This Row],[Taquicardia 1/0]]=0,"no","si")</f>
        <v>no</v>
      </c>
      <c r="G6" s="2" t="s">
        <v>11</v>
      </c>
      <c r="H6">
        <f>GESTEP(smoking_health_data_final[[#This Row],[Presión sistólica]],140)</f>
        <v>0</v>
      </c>
      <c r="I6" t="str">
        <f>IF(smoking_health_data_final[[#This Row],[Hipertensión (0/1)]]=1,"si","no")</f>
        <v>no</v>
      </c>
      <c r="J6" t="s">
        <v>10</v>
      </c>
      <c r="K6">
        <v>0</v>
      </c>
      <c r="L6">
        <v>226</v>
      </c>
      <c r="M6">
        <f>IF(smoking_health_data_final[[#This Row],[colesterol]]="","Desconocido",smoking_health_data_final[[#This Row],[colesterol]])</f>
        <v>226</v>
      </c>
      <c r="N6">
        <f>GESTEP(smoking_health_data_final[[#This Row],[colesterol]],200)</f>
        <v>1</v>
      </c>
      <c r="O6">
        <f>IF(smoking_health_data_final[[#This Row],[cigs por dia]]="","n/s",smoking_health_data_final[[#This Row],[cigs por dia]])</f>
        <v>0</v>
      </c>
      <c r="P6" t="str">
        <f>IF(smoking_health_data_final[[#This Row],[Hipercolesterolemia (y/n)]]=1,"si","no")</f>
        <v>si</v>
      </c>
      <c r="Q6">
        <f>IF(IFERROR(VLOOKUP(smoking_health_data_final[[#This Row],[Edad]],A7:A3906,1,FALSE),0),1,0)</f>
        <v>1</v>
      </c>
    </row>
    <row r="7" spans="1:17" x14ac:dyDescent="0.3">
      <c r="A7">
        <v>57</v>
      </c>
      <c r="B7" t="s">
        <v>0</v>
      </c>
      <c r="C7" t="s">
        <v>2</v>
      </c>
      <c r="D7">
        <v>62</v>
      </c>
      <c r="E7">
        <f>GESTEP(smoking_health_data_final[[#This Row],[Ritmo cardiaco]],100)</f>
        <v>0</v>
      </c>
      <c r="F7" t="str">
        <f>IF(smoking_health_data_final[[#This Row],[Taquicardia 1/0]]=0,"no","si")</f>
        <v>no</v>
      </c>
      <c r="G7" s="2">
        <v>107.5</v>
      </c>
      <c r="H7">
        <f>GESTEP(smoking_health_data_final[[#This Row],[Presión sistólica]],140)</f>
        <v>0</v>
      </c>
      <c r="I7" t="str">
        <f>IF(smoking_health_data_final[[#This Row],[Hipertensión (0/1)]]=1,"si","no")</f>
        <v>no</v>
      </c>
      <c r="J7" t="s">
        <v>13</v>
      </c>
      <c r="K7">
        <v>0</v>
      </c>
      <c r="L7">
        <v>223</v>
      </c>
      <c r="M7">
        <f>IF(smoking_health_data_final[[#This Row],[colesterol]]="","Desconocido",smoking_health_data_final[[#This Row],[colesterol]])</f>
        <v>223</v>
      </c>
      <c r="N7">
        <f>GESTEP(smoking_health_data_final[[#This Row],[colesterol]],200)</f>
        <v>1</v>
      </c>
      <c r="O7">
        <f>IF(smoking_health_data_final[[#This Row],[cigs por dia]]="","n/s",smoking_health_data_final[[#This Row],[cigs por dia]])</f>
        <v>0</v>
      </c>
      <c r="P7" t="str">
        <f>IF(smoking_health_data_final[[#This Row],[Hipercolesterolemia (y/n)]]=1,"si","no")</f>
        <v>si</v>
      </c>
      <c r="Q7">
        <f>IF(IFERROR(VLOOKUP(smoking_health_data_final[[#This Row],[Edad]],A8:A3907,1,FALSE),0),1,0)</f>
        <v>1</v>
      </c>
    </row>
    <row r="8" spans="1:17" x14ac:dyDescent="0.3">
      <c r="A8">
        <v>43</v>
      </c>
      <c r="B8" t="s">
        <v>0</v>
      </c>
      <c r="C8" t="s">
        <v>2</v>
      </c>
      <c r="D8">
        <v>75</v>
      </c>
      <c r="E8">
        <f>GESTEP(smoking_health_data_final[[#This Row],[Ritmo cardiaco]],100)</f>
        <v>0</v>
      </c>
      <c r="F8" t="str">
        <f>IF(smoking_health_data_final[[#This Row],[Taquicardia 1/0]]=0,"no","si")</f>
        <v>no</v>
      </c>
      <c r="G8" s="2">
        <v>109.5</v>
      </c>
      <c r="H8">
        <f>GESTEP(smoking_health_data_final[[#This Row],[Presión sistólica]],140)</f>
        <v>0</v>
      </c>
      <c r="I8" t="str">
        <f>IF(smoking_health_data_final[[#This Row],[Hipertensión (0/1)]]=1,"si","no")</f>
        <v>no</v>
      </c>
      <c r="J8" t="s">
        <v>15</v>
      </c>
      <c r="K8">
        <v>0</v>
      </c>
      <c r="L8">
        <v>222</v>
      </c>
      <c r="M8">
        <f>IF(smoking_health_data_final[[#This Row],[colesterol]]="","Desconocido",smoking_health_data_final[[#This Row],[colesterol]])</f>
        <v>222</v>
      </c>
      <c r="N8">
        <f>GESTEP(smoking_health_data_final[[#This Row],[colesterol]],200)</f>
        <v>1</v>
      </c>
      <c r="O8">
        <f>IF(smoking_health_data_final[[#This Row],[cigs por dia]]="","n/s",smoking_health_data_final[[#This Row],[cigs por dia]])</f>
        <v>0</v>
      </c>
      <c r="P8" t="str">
        <f>IF(smoking_health_data_final[[#This Row],[Hipercolesterolemia (y/n)]]=1,"si","no")</f>
        <v>si</v>
      </c>
      <c r="Q8">
        <f>IF(IFERROR(VLOOKUP(smoking_health_data_final[[#This Row],[Edad]],A9:A3908,1,FALSE),0),1,0)</f>
        <v>1</v>
      </c>
    </row>
    <row r="9" spans="1:17" x14ac:dyDescent="0.3">
      <c r="A9">
        <v>42</v>
      </c>
      <c r="B9" t="s">
        <v>0</v>
      </c>
      <c r="C9" t="s">
        <v>2</v>
      </c>
      <c r="D9">
        <v>66</v>
      </c>
      <c r="E9">
        <f>GESTEP(smoking_health_data_final[[#This Row],[Ritmo cardiaco]],100)</f>
        <v>0</v>
      </c>
      <c r="F9" t="str">
        <f>IF(smoking_health_data_final[[#This Row],[Taquicardia 1/0]]=0,"no","si")</f>
        <v>no</v>
      </c>
      <c r="G9" s="2" t="s">
        <v>16</v>
      </c>
      <c r="H9">
        <f>GESTEP(smoking_health_data_final[[#This Row],[Presión sistólica]],140)</f>
        <v>0</v>
      </c>
      <c r="I9" t="str">
        <f>IF(smoking_health_data_final[[#This Row],[Hipertensión (0/1)]]=1,"si","no")</f>
        <v>no</v>
      </c>
      <c r="J9" t="s">
        <v>17</v>
      </c>
      <c r="K9">
        <v>0</v>
      </c>
      <c r="L9">
        <v>196</v>
      </c>
      <c r="M9">
        <f>IF(smoking_health_data_final[[#This Row],[colesterol]]="","Desconocido",smoking_health_data_final[[#This Row],[colesterol]])</f>
        <v>196</v>
      </c>
      <c r="N9">
        <f>GESTEP(smoking_health_data_final[[#This Row],[colesterol]],200)</f>
        <v>0</v>
      </c>
      <c r="O9">
        <f>IF(smoking_health_data_final[[#This Row],[cigs por dia]]="","n/s",smoking_health_data_final[[#This Row],[cigs por dia]])</f>
        <v>0</v>
      </c>
      <c r="P9" t="str">
        <f>IF(smoking_health_data_final[[#This Row],[Hipercolesterolemia (y/n)]]=1,"si","no")</f>
        <v>no</v>
      </c>
      <c r="Q9">
        <f>IF(IFERROR(VLOOKUP(smoking_health_data_final[[#This Row],[Edad]],A10:A3909,1,FALSE),0),1,0)</f>
        <v>1</v>
      </c>
    </row>
    <row r="10" spans="1:17" x14ac:dyDescent="0.3">
      <c r="A10">
        <v>37</v>
      </c>
      <c r="B10" t="s">
        <v>0</v>
      </c>
      <c r="C10" t="s">
        <v>2</v>
      </c>
      <c r="D10">
        <v>65</v>
      </c>
      <c r="E10">
        <f>GESTEP(smoking_health_data_final[[#This Row],[Ritmo cardiaco]],100)</f>
        <v>0</v>
      </c>
      <c r="F10" t="str">
        <f>IF(smoking_health_data_final[[#This Row],[Taquicardia 1/0]]=0,"no","si")</f>
        <v>no</v>
      </c>
      <c r="G10" s="2">
        <v>123.5</v>
      </c>
      <c r="H10">
        <f>GESTEP(smoking_health_data_final[[#This Row],[Presión sistólica]],140)</f>
        <v>0</v>
      </c>
      <c r="I10" t="str">
        <f>IF(smoking_health_data_final[[#This Row],[Hipertensión (0/1)]]=1,"si","no")</f>
        <v>no</v>
      </c>
      <c r="J10" t="s">
        <v>18</v>
      </c>
      <c r="K10">
        <v>0</v>
      </c>
      <c r="L10">
        <v>188</v>
      </c>
      <c r="M10">
        <f>IF(smoking_health_data_final[[#This Row],[colesterol]]="","Desconocido",smoking_health_data_final[[#This Row],[colesterol]])</f>
        <v>188</v>
      </c>
      <c r="N10">
        <f>GESTEP(smoking_health_data_final[[#This Row],[colesterol]],200)</f>
        <v>0</v>
      </c>
      <c r="O10">
        <f>IF(smoking_health_data_final[[#This Row],[cigs por dia]]="","n/s",smoking_health_data_final[[#This Row],[cigs por dia]])</f>
        <v>0</v>
      </c>
      <c r="P10" t="str">
        <f>IF(smoking_health_data_final[[#This Row],[Hipercolesterolemia (y/n)]]=1,"si","no")</f>
        <v>no</v>
      </c>
      <c r="Q10">
        <f>IF(IFERROR(VLOOKUP(smoking_health_data_final[[#This Row],[Edad]],A11:A3910,1,FALSE),0),1,0)</f>
        <v>1</v>
      </c>
    </row>
    <row r="11" spans="1:17" x14ac:dyDescent="0.3">
      <c r="A11">
        <v>49</v>
      </c>
      <c r="B11" t="s">
        <v>0</v>
      </c>
      <c r="C11" t="s">
        <v>2</v>
      </c>
      <c r="D11">
        <v>93</v>
      </c>
      <c r="E11">
        <f>GESTEP(smoking_health_data_final[[#This Row],[Ritmo cardiaco]],100)</f>
        <v>0</v>
      </c>
      <c r="F11" t="str">
        <f>IF(smoking_health_data_final[[#This Row],[Taquicardia 1/0]]=0,"no","si")</f>
        <v>no</v>
      </c>
      <c r="G11" s="2">
        <v>127.5</v>
      </c>
      <c r="H11">
        <f>GESTEP(smoking_health_data_final[[#This Row],[Presión sistólica]],140)</f>
        <v>0</v>
      </c>
      <c r="I11" t="str">
        <f>IF(smoking_health_data_final[[#This Row],[Hipertensión (0/1)]]=1,"si","no")</f>
        <v>no</v>
      </c>
      <c r="J11" t="s">
        <v>19</v>
      </c>
      <c r="K11">
        <v>0</v>
      </c>
      <c r="L11">
        <v>256</v>
      </c>
      <c r="M11">
        <f>IF(smoking_health_data_final[[#This Row],[colesterol]]="","Desconocido",smoking_health_data_final[[#This Row],[colesterol]])</f>
        <v>256</v>
      </c>
      <c r="N11">
        <f>GESTEP(smoking_health_data_final[[#This Row],[colesterol]],200)</f>
        <v>1</v>
      </c>
      <c r="O11">
        <f>IF(smoking_health_data_final[[#This Row],[cigs por dia]]="","n/s",smoking_health_data_final[[#This Row],[cigs por dia]])</f>
        <v>0</v>
      </c>
      <c r="P11" t="str">
        <f>IF(smoking_health_data_final[[#This Row],[Hipercolesterolemia (y/n)]]=1,"si","no")</f>
        <v>si</v>
      </c>
      <c r="Q11">
        <f>IF(IFERROR(VLOOKUP(smoking_health_data_final[[#This Row],[Edad]],A12:A3911,1,FALSE),0),1,0)</f>
        <v>1</v>
      </c>
    </row>
    <row r="12" spans="1:17" x14ac:dyDescent="0.3">
      <c r="A12">
        <v>55</v>
      </c>
      <c r="B12" t="s">
        <v>0</v>
      </c>
      <c r="C12" t="s">
        <v>2</v>
      </c>
      <c r="D12">
        <v>70</v>
      </c>
      <c r="E12">
        <f>GESTEP(smoking_health_data_final[[#This Row],[Ritmo cardiaco]],100)</f>
        <v>0</v>
      </c>
      <c r="F12" t="str">
        <f>IF(smoking_health_data_final[[#This Row],[Taquicardia 1/0]]=0,"no","si")</f>
        <v>no</v>
      </c>
      <c r="G12" s="2">
        <v>132.5</v>
      </c>
      <c r="H12">
        <f>GESTEP(smoking_health_data_final[[#This Row],[Presión sistólica]],140)</f>
        <v>0</v>
      </c>
      <c r="I12" t="str">
        <f>IF(smoking_health_data_final[[#This Row],[Hipertensión (0/1)]]=1,"si","no")</f>
        <v>no</v>
      </c>
      <c r="J12" t="s">
        <v>20</v>
      </c>
      <c r="K12">
        <v>0</v>
      </c>
      <c r="L12">
        <v>214</v>
      </c>
      <c r="M12">
        <f>IF(smoking_health_data_final[[#This Row],[colesterol]]="","Desconocido",smoking_health_data_final[[#This Row],[colesterol]])</f>
        <v>214</v>
      </c>
      <c r="N12">
        <f>GESTEP(smoking_health_data_final[[#This Row],[colesterol]],200)</f>
        <v>1</v>
      </c>
      <c r="O12">
        <f>IF(smoking_health_data_final[[#This Row],[cigs por dia]]="","n/s",smoking_health_data_final[[#This Row],[cigs por dia]])</f>
        <v>0</v>
      </c>
      <c r="P12" t="str">
        <f>IF(smoking_health_data_final[[#This Row],[Hipercolesterolemia (y/n)]]=1,"si","no")</f>
        <v>si</v>
      </c>
      <c r="Q12">
        <f>IF(IFERROR(VLOOKUP(smoking_health_data_final[[#This Row],[Edad]],A13:A3912,1,FALSE),0),1,0)</f>
        <v>1</v>
      </c>
    </row>
    <row r="13" spans="1:17" x14ac:dyDescent="0.3">
      <c r="A13">
        <v>39</v>
      </c>
      <c r="B13" t="s">
        <v>0</v>
      </c>
      <c r="C13" t="s">
        <v>2</v>
      </c>
      <c r="D13">
        <v>85</v>
      </c>
      <c r="E13">
        <f>GESTEP(smoking_health_data_final[[#This Row],[Ritmo cardiaco]],100)</f>
        <v>0</v>
      </c>
      <c r="F13" t="str">
        <f>IF(smoking_health_data_final[[#This Row],[Taquicardia 1/0]]=0,"no","si")</f>
        <v>no</v>
      </c>
      <c r="G13" s="2" t="s">
        <v>6</v>
      </c>
      <c r="H13">
        <f>GESTEP(smoking_health_data_final[[#This Row],[Presión sistólica]],140)</f>
        <v>0</v>
      </c>
      <c r="I13" t="str">
        <f>IF(smoking_health_data_final[[#This Row],[Hipertensión (0/1)]]=1,"si","no")</f>
        <v>no</v>
      </c>
      <c r="J13" t="s">
        <v>21</v>
      </c>
      <c r="K13">
        <v>0</v>
      </c>
      <c r="L13">
        <v>285</v>
      </c>
      <c r="M13">
        <f>IF(smoking_health_data_final[[#This Row],[colesterol]]="","Desconocido",smoking_health_data_final[[#This Row],[colesterol]])</f>
        <v>285</v>
      </c>
      <c r="N13">
        <f>GESTEP(smoking_health_data_final[[#This Row],[colesterol]],200)</f>
        <v>1</v>
      </c>
      <c r="O13">
        <f>IF(smoking_health_data_final[[#This Row],[cigs por dia]]="","n/s",smoking_health_data_final[[#This Row],[cigs por dia]])</f>
        <v>0</v>
      </c>
      <c r="P13" t="str">
        <f>IF(smoking_health_data_final[[#This Row],[Hipercolesterolemia (y/n)]]=1,"si","no")</f>
        <v>si</v>
      </c>
      <c r="Q13">
        <f>IF(IFERROR(VLOOKUP(smoking_health_data_final[[#This Row],[Edad]],A14:A3913,1,FALSE),0),1,0)</f>
        <v>1</v>
      </c>
    </row>
    <row r="14" spans="1:17" x14ac:dyDescent="0.3">
      <c r="A14">
        <v>53</v>
      </c>
      <c r="B14" t="s">
        <v>0</v>
      </c>
      <c r="C14" t="s">
        <v>2</v>
      </c>
      <c r="D14">
        <v>58</v>
      </c>
      <c r="E14">
        <f>GESTEP(smoking_health_data_final[[#This Row],[Ritmo cardiaco]],100)</f>
        <v>0</v>
      </c>
      <c r="F14" t="str">
        <f>IF(smoking_health_data_final[[#This Row],[Taquicardia 1/0]]=0,"no","si")</f>
        <v>no</v>
      </c>
      <c r="G14" s="2" t="s">
        <v>22</v>
      </c>
      <c r="H14">
        <f>GESTEP(smoking_health_data_final[[#This Row],[Presión sistólica]],140)</f>
        <v>0</v>
      </c>
      <c r="I14" t="str">
        <f>IF(smoking_health_data_final[[#This Row],[Hipertensión (0/1)]]=1,"si","no")</f>
        <v>no</v>
      </c>
      <c r="J14" t="s">
        <v>23</v>
      </c>
      <c r="K14">
        <v>0</v>
      </c>
      <c r="L14">
        <v>276</v>
      </c>
      <c r="M14">
        <f>IF(smoking_health_data_final[[#This Row],[colesterol]]="","Desconocido",smoking_health_data_final[[#This Row],[colesterol]])</f>
        <v>276</v>
      </c>
      <c r="N14">
        <f>GESTEP(smoking_health_data_final[[#This Row],[colesterol]],200)</f>
        <v>1</v>
      </c>
      <c r="O14">
        <f>IF(smoking_health_data_final[[#This Row],[cigs por dia]]="","n/s",smoking_health_data_final[[#This Row],[cigs por dia]])</f>
        <v>0</v>
      </c>
      <c r="P14" t="str">
        <f>IF(smoking_health_data_final[[#This Row],[Hipercolesterolemia (y/n)]]=1,"si","no")</f>
        <v>si</v>
      </c>
      <c r="Q14">
        <f>IF(IFERROR(VLOOKUP(smoking_health_data_final[[#This Row],[Edad]],A15:A3914,1,FALSE),0),1,0)</f>
        <v>1</v>
      </c>
    </row>
    <row r="15" spans="1:17" x14ac:dyDescent="0.3">
      <c r="A15">
        <v>45</v>
      </c>
      <c r="B15" t="s">
        <v>0</v>
      </c>
      <c r="C15" t="s">
        <v>2</v>
      </c>
      <c r="D15">
        <v>83</v>
      </c>
      <c r="E15">
        <f>GESTEP(smoking_health_data_final[[#This Row],[Ritmo cardiaco]],100)</f>
        <v>0</v>
      </c>
      <c r="F15" t="str">
        <f>IF(smoking_health_data_final[[#This Row],[Taquicardia 1/0]]=0,"no","si")</f>
        <v>no</v>
      </c>
      <c r="G15" s="2">
        <v>145.5</v>
      </c>
      <c r="H15">
        <f>GESTEP(smoking_health_data_final[[#This Row],[Presión sistólica]],140)</f>
        <v>1</v>
      </c>
      <c r="I15" t="str">
        <f>IF(smoking_health_data_final[[#This Row],[Hipertensión (0/1)]]=1,"si","no")</f>
        <v>si</v>
      </c>
      <c r="J15" t="s">
        <v>24</v>
      </c>
      <c r="K15">
        <v>0</v>
      </c>
      <c r="L15">
        <v>170</v>
      </c>
      <c r="M15">
        <f>IF(smoking_health_data_final[[#This Row],[colesterol]]="","Desconocido",smoking_health_data_final[[#This Row],[colesterol]])</f>
        <v>170</v>
      </c>
      <c r="N15">
        <f>GESTEP(smoking_health_data_final[[#This Row],[colesterol]],200)</f>
        <v>0</v>
      </c>
      <c r="O15">
        <f>IF(smoking_health_data_final[[#This Row],[cigs por dia]]="","n/s",smoking_health_data_final[[#This Row],[cigs por dia]])</f>
        <v>0</v>
      </c>
      <c r="P15" t="str">
        <f>IF(smoking_health_data_final[[#This Row],[Hipercolesterolemia (y/n)]]=1,"si","no")</f>
        <v>no</v>
      </c>
      <c r="Q15">
        <f>IF(IFERROR(VLOOKUP(smoking_health_data_final[[#This Row],[Edad]],A16:A3915,1,FALSE),0),1,0)</f>
        <v>1</v>
      </c>
    </row>
    <row r="16" spans="1:17" x14ac:dyDescent="0.3">
      <c r="A16">
        <v>48</v>
      </c>
      <c r="B16" t="s">
        <v>0</v>
      </c>
      <c r="C16" t="s">
        <v>2</v>
      </c>
      <c r="D16">
        <v>75</v>
      </c>
      <c r="E16">
        <f>GESTEP(smoking_health_data_final[[#This Row],[Ritmo cardiaco]],100)</f>
        <v>0</v>
      </c>
      <c r="F16" t="str">
        <f>IF(smoking_health_data_final[[#This Row],[Taquicardia 1/0]]=0,"no","si")</f>
        <v>no</v>
      </c>
      <c r="G16" s="2" t="s">
        <v>25</v>
      </c>
      <c r="H16">
        <f>GESTEP(smoking_health_data_final[[#This Row],[Presión sistólica]],140)</f>
        <v>0</v>
      </c>
      <c r="I16" t="str">
        <f>IF(smoking_health_data_final[[#This Row],[Hipertensión (0/1)]]=1,"si","no")</f>
        <v>no</v>
      </c>
      <c r="J16" t="s">
        <v>26</v>
      </c>
      <c r="K16">
        <v>0</v>
      </c>
      <c r="L16">
        <v>175</v>
      </c>
      <c r="M16">
        <f>IF(smoking_health_data_final[[#This Row],[colesterol]]="","Desconocido",smoking_health_data_final[[#This Row],[colesterol]])</f>
        <v>175</v>
      </c>
      <c r="N16">
        <f>GESTEP(smoking_health_data_final[[#This Row],[colesterol]],200)</f>
        <v>0</v>
      </c>
      <c r="O16">
        <f>IF(smoking_health_data_final[[#This Row],[cigs por dia]]="","n/s",smoking_health_data_final[[#This Row],[cigs por dia]])</f>
        <v>0</v>
      </c>
      <c r="P16" t="str">
        <f>IF(smoking_health_data_final[[#This Row],[Hipercolesterolemia (y/n)]]=1,"si","no")</f>
        <v>no</v>
      </c>
      <c r="Q16">
        <f>IF(IFERROR(VLOOKUP(smoking_health_data_final[[#This Row],[Edad]],A17:A3916,1,FALSE),0),1,0)</f>
        <v>1</v>
      </c>
    </row>
    <row r="17" spans="1:17" x14ac:dyDescent="0.3">
      <c r="A17">
        <v>58</v>
      </c>
      <c r="B17" t="s">
        <v>3</v>
      </c>
      <c r="C17" t="s">
        <v>2</v>
      </c>
      <c r="D17">
        <v>75</v>
      </c>
      <c r="E17">
        <f>GESTEP(smoking_health_data_final[[#This Row],[Ritmo cardiaco]],100)</f>
        <v>0</v>
      </c>
      <c r="F17" t="str">
        <f>IF(smoking_health_data_final[[#This Row],[Taquicardia 1/0]]=0,"no","si")</f>
        <v>no</v>
      </c>
      <c r="G17" s="2" t="s">
        <v>27</v>
      </c>
      <c r="H17">
        <f>GESTEP(smoking_health_data_final[[#This Row],[Presión sistólica]],140)</f>
        <v>0</v>
      </c>
      <c r="I17" t="str">
        <f>IF(smoking_health_data_final[[#This Row],[Hipertensión (0/1)]]=1,"si","no")</f>
        <v>no</v>
      </c>
      <c r="J17" t="s">
        <v>26</v>
      </c>
      <c r="K17">
        <v>0</v>
      </c>
      <c r="L17">
        <v>240</v>
      </c>
      <c r="M17">
        <f>IF(smoking_health_data_final[[#This Row],[colesterol]]="","Desconocido",smoking_health_data_final[[#This Row],[colesterol]])</f>
        <v>240</v>
      </c>
      <c r="N17">
        <f>GESTEP(smoking_health_data_final[[#This Row],[colesterol]],200)</f>
        <v>1</v>
      </c>
      <c r="O17">
        <f>IF(smoking_health_data_final[[#This Row],[cigs por dia]]="","n/s",smoking_health_data_final[[#This Row],[cigs por dia]])</f>
        <v>0</v>
      </c>
      <c r="P17" t="str">
        <f>IF(smoking_health_data_final[[#This Row],[Hipercolesterolemia (y/n)]]=1,"si","no")</f>
        <v>si</v>
      </c>
      <c r="Q17">
        <f>IF(IFERROR(VLOOKUP(smoking_health_data_final[[#This Row],[Edad]],A18:A3917,1,FALSE),0),1,0)</f>
        <v>1</v>
      </c>
    </row>
    <row r="18" spans="1:17" x14ac:dyDescent="0.3">
      <c r="A18">
        <v>46</v>
      </c>
      <c r="B18" t="s">
        <v>3</v>
      </c>
      <c r="C18" t="s">
        <v>2</v>
      </c>
      <c r="D18">
        <v>80</v>
      </c>
      <c r="E18">
        <f>GESTEP(smoking_health_data_final[[#This Row],[Ritmo cardiaco]],100)</f>
        <v>0</v>
      </c>
      <c r="F18" t="str">
        <f>IF(smoking_health_data_final[[#This Row],[Taquicardia 1/0]]=0,"no","si")</f>
        <v>no</v>
      </c>
      <c r="G18" s="2" t="s">
        <v>28</v>
      </c>
      <c r="H18">
        <f>GESTEP(smoking_health_data_final[[#This Row],[Presión sistólica]],140)</f>
        <v>0</v>
      </c>
      <c r="I18" t="str">
        <f>IF(smoking_health_data_final[[#This Row],[Hipertensión (0/1)]]=1,"si","no")</f>
        <v>no</v>
      </c>
      <c r="J18" t="s">
        <v>29</v>
      </c>
      <c r="K18">
        <v>0</v>
      </c>
      <c r="L18">
        <v>199</v>
      </c>
      <c r="M18">
        <f>IF(smoking_health_data_final[[#This Row],[colesterol]]="","Desconocido",smoking_health_data_final[[#This Row],[colesterol]])</f>
        <v>199</v>
      </c>
      <c r="N18">
        <f>GESTEP(smoking_health_data_final[[#This Row],[colesterol]],200)</f>
        <v>0</v>
      </c>
      <c r="O18">
        <f>IF(smoking_health_data_final[[#This Row],[cigs por dia]]="","n/s",smoking_health_data_final[[#This Row],[cigs por dia]])</f>
        <v>0</v>
      </c>
      <c r="P18" t="str">
        <f>IF(smoking_health_data_final[[#This Row],[Hipercolesterolemia (y/n)]]=1,"si","no")</f>
        <v>no</v>
      </c>
      <c r="Q18">
        <f>IF(IFERROR(VLOOKUP(smoking_health_data_final[[#This Row],[Edad]],A19:A3918,1,FALSE),0),1,0)</f>
        <v>1</v>
      </c>
    </row>
    <row r="19" spans="1:17" x14ac:dyDescent="0.3">
      <c r="A19">
        <v>45</v>
      </c>
      <c r="B19" t="s">
        <v>3</v>
      </c>
      <c r="C19" t="s">
        <v>2</v>
      </c>
      <c r="D19">
        <v>75</v>
      </c>
      <c r="E19">
        <f>GESTEP(smoking_health_data_final[[#This Row],[Ritmo cardiaco]],100)</f>
        <v>0</v>
      </c>
      <c r="F19" t="str">
        <f>IF(smoking_health_data_final[[#This Row],[Taquicardia 1/0]]=0,"no","si")</f>
        <v>no</v>
      </c>
      <c r="G19" s="2" t="s">
        <v>30</v>
      </c>
      <c r="H19">
        <f>GESTEP(smoking_health_data_final[[#This Row],[Presión sistólica]],140)</f>
        <v>0</v>
      </c>
      <c r="I19" t="str">
        <f>IF(smoking_health_data_final[[#This Row],[Hipertensión (0/1)]]=1,"si","no")</f>
        <v>no</v>
      </c>
      <c r="J19" t="s">
        <v>31</v>
      </c>
      <c r="K19">
        <v>0</v>
      </c>
      <c r="L19">
        <v>235</v>
      </c>
      <c r="M19">
        <f>IF(smoking_health_data_final[[#This Row],[colesterol]]="","Desconocido",smoking_health_data_final[[#This Row],[colesterol]])</f>
        <v>235</v>
      </c>
      <c r="N19">
        <f>GESTEP(smoking_health_data_final[[#This Row],[colesterol]],200)</f>
        <v>1</v>
      </c>
      <c r="O19">
        <f>IF(smoking_health_data_final[[#This Row],[cigs por dia]]="","n/s",smoking_health_data_final[[#This Row],[cigs por dia]])</f>
        <v>0</v>
      </c>
      <c r="P19" t="str">
        <f>IF(smoking_health_data_final[[#This Row],[Hipercolesterolemia (y/n)]]=1,"si","no")</f>
        <v>si</v>
      </c>
      <c r="Q19">
        <f>IF(IFERROR(VLOOKUP(smoking_health_data_final[[#This Row],[Edad]],A20:A3919,1,FALSE),0),1,0)</f>
        <v>1</v>
      </c>
    </row>
    <row r="20" spans="1:17" x14ac:dyDescent="0.3">
      <c r="A20">
        <v>37</v>
      </c>
      <c r="B20" t="s">
        <v>3</v>
      </c>
      <c r="C20" t="s">
        <v>2</v>
      </c>
      <c r="D20">
        <v>81</v>
      </c>
      <c r="E20">
        <f>GESTEP(smoking_health_data_final[[#This Row],[Ritmo cardiaco]],100)</f>
        <v>0</v>
      </c>
      <c r="F20" t="str">
        <f>IF(smoking_health_data_final[[#This Row],[Taquicardia 1/0]]=0,"no","si")</f>
        <v>no</v>
      </c>
      <c r="G20" s="2" t="s">
        <v>32</v>
      </c>
      <c r="H20">
        <f>GESTEP(smoking_health_data_final[[#This Row],[Presión sistólica]],140)</f>
        <v>0</v>
      </c>
      <c r="I20" t="str">
        <f>IF(smoking_health_data_final[[#This Row],[Hipertensión (0/1)]]=1,"si","no")</f>
        <v>no</v>
      </c>
      <c r="J20" t="s">
        <v>33</v>
      </c>
      <c r="K20">
        <v>0</v>
      </c>
      <c r="L20">
        <v>300</v>
      </c>
      <c r="M20">
        <f>IF(smoking_health_data_final[[#This Row],[colesterol]]="","Desconocido",smoking_health_data_final[[#This Row],[colesterol]])</f>
        <v>300</v>
      </c>
      <c r="N20">
        <f>GESTEP(smoking_health_data_final[[#This Row],[colesterol]],200)</f>
        <v>1</v>
      </c>
      <c r="O20">
        <f>IF(smoking_health_data_final[[#This Row],[cigs por dia]]="","n/s",smoking_health_data_final[[#This Row],[cigs por dia]])</f>
        <v>0</v>
      </c>
      <c r="P20" t="str">
        <f>IF(smoking_health_data_final[[#This Row],[Hipercolesterolemia (y/n)]]=1,"si","no")</f>
        <v>si</v>
      </c>
      <c r="Q20">
        <f>IF(IFERROR(VLOOKUP(smoking_health_data_final[[#This Row],[Edad]],A21:A3920,1,FALSE),0),1,0)</f>
        <v>1</v>
      </c>
    </row>
    <row r="21" spans="1:17" x14ac:dyDescent="0.3">
      <c r="A21">
        <v>46</v>
      </c>
      <c r="B21" t="s">
        <v>3</v>
      </c>
      <c r="C21" t="s">
        <v>2</v>
      </c>
      <c r="D21">
        <v>60</v>
      </c>
      <c r="E21">
        <f>GESTEP(smoking_health_data_final[[#This Row],[Ritmo cardiaco]],100)</f>
        <v>0</v>
      </c>
      <c r="F21" t="str">
        <f>IF(smoking_health_data_final[[#This Row],[Taquicardia 1/0]]=0,"no","si")</f>
        <v>no</v>
      </c>
      <c r="G21" s="2" t="s">
        <v>34</v>
      </c>
      <c r="H21">
        <f>GESTEP(smoking_health_data_final[[#This Row],[Presión sistólica]],140)</f>
        <v>0</v>
      </c>
      <c r="I21" t="str">
        <f>IF(smoking_health_data_final[[#This Row],[Hipertensión (0/1)]]=1,"si","no")</f>
        <v>no</v>
      </c>
      <c r="J21" t="s">
        <v>33</v>
      </c>
      <c r="K21">
        <v>0</v>
      </c>
      <c r="L21">
        <v>232</v>
      </c>
      <c r="M21">
        <f>IF(smoking_health_data_final[[#This Row],[colesterol]]="","Desconocido",smoking_health_data_final[[#This Row],[colesterol]])</f>
        <v>232</v>
      </c>
      <c r="N21">
        <f>GESTEP(smoking_health_data_final[[#This Row],[colesterol]],200)</f>
        <v>1</v>
      </c>
      <c r="O21">
        <f>IF(smoking_health_data_final[[#This Row],[cigs por dia]]="","n/s",smoking_health_data_final[[#This Row],[cigs por dia]])</f>
        <v>0</v>
      </c>
      <c r="P21" t="str">
        <f>IF(smoking_health_data_final[[#This Row],[Hipercolesterolemia (y/n)]]=1,"si","no")</f>
        <v>si</v>
      </c>
      <c r="Q21">
        <f>IF(IFERROR(VLOOKUP(smoking_health_data_final[[#This Row],[Edad]],A22:A3921,1,FALSE),0),1,0)</f>
        <v>1</v>
      </c>
    </row>
    <row r="22" spans="1:17" x14ac:dyDescent="0.3">
      <c r="A22">
        <v>40</v>
      </c>
      <c r="B22" t="s">
        <v>3</v>
      </c>
      <c r="C22" t="s">
        <v>2</v>
      </c>
      <c r="D22">
        <v>72</v>
      </c>
      <c r="E22">
        <f>GESTEP(smoking_health_data_final[[#This Row],[Ritmo cardiaco]],100)</f>
        <v>0</v>
      </c>
      <c r="F22" t="str">
        <f>IF(smoking_health_data_final[[#This Row],[Taquicardia 1/0]]=0,"no","si")</f>
        <v>no</v>
      </c>
      <c r="G22" s="2" t="s">
        <v>35</v>
      </c>
      <c r="H22">
        <f>GESTEP(smoking_health_data_final[[#This Row],[Presión sistólica]],140)</f>
        <v>0</v>
      </c>
      <c r="I22" t="str">
        <f>IF(smoking_health_data_final[[#This Row],[Hipertensión (0/1)]]=1,"si","no")</f>
        <v>no</v>
      </c>
      <c r="J22" t="s">
        <v>33</v>
      </c>
      <c r="K22">
        <v>0</v>
      </c>
      <c r="L22">
        <v>219</v>
      </c>
      <c r="M22">
        <f>IF(smoking_health_data_final[[#This Row],[colesterol]]="","Desconocido",smoking_health_data_final[[#This Row],[colesterol]])</f>
        <v>219</v>
      </c>
      <c r="N22">
        <f>GESTEP(smoking_health_data_final[[#This Row],[colesterol]],200)</f>
        <v>1</v>
      </c>
      <c r="O22">
        <f>IF(smoking_health_data_final[[#This Row],[cigs por dia]]="","n/s",smoking_health_data_final[[#This Row],[cigs por dia]])</f>
        <v>0</v>
      </c>
      <c r="P22" t="str">
        <f>IF(smoking_health_data_final[[#This Row],[Hipercolesterolemia (y/n)]]=1,"si","no")</f>
        <v>si</v>
      </c>
      <c r="Q22">
        <f>IF(IFERROR(VLOOKUP(smoking_health_data_final[[#This Row],[Edad]],A23:A3922,1,FALSE),0),1,0)</f>
        <v>1</v>
      </c>
    </row>
    <row r="23" spans="1:17" x14ac:dyDescent="0.3">
      <c r="A23">
        <v>56</v>
      </c>
      <c r="B23" t="s">
        <v>3</v>
      </c>
      <c r="C23" t="s">
        <v>2</v>
      </c>
      <c r="D23">
        <v>75</v>
      </c>
      <c r="E23">
        <f>GESTEP(smoking_health_data_final[[#This Row],[Ritmo cardiaco]],100)</f>
        <v>0</v>
      </c>
      <c r="F23" t="str">
        <f>IF(smoking_health_data_final[[#This Row],[Taquicardia 1/0]]=0,"no","si")</f>
        <v>no</v>
      </c>
      <c r="G23" s="2">
        <v>112.5</v>
      </c>
      <c r="H23">
        <f>GESTEP(smoking_health_data_final[[#This Row],[Presión sistólica]],140)</f>
        <v>0</v>
      </c>
      <c r="I23" t="str">
        <f>IF(smoking_health_data_final[[#This Row],[Hipertensión (0/1)]]=1,"si","no")</f>
        <v>no</v>
      </c>
      <c r="J23" t="s">
        <v>33</v>
      </c>
      <c r="K23">
        <v>0</v>
      </c>
      <c r="L23">
        <v>248</v>
      </c>
      <c r="M23">
        <f>IF(smoking_health_data_final[[#This Row],[colesterol]]="","Desconocido",smoking_health_data_final[[#This Row],[colesterol]])</f>
        <v>248</v>
      </c>
      <c r="N23">
        <f>GESTEP(smoking_health_data_final[[#This Row],[colesterol]],200)</f>
        <v>1</v>
      </c>
      <c r="O23">
        <f>IF(smoking_health_data_final[[#This Row],[cigs por dia]]="","n/s",smoking_health_data_final[[#This Row],[cigs por dia]])</f>
        <v>0</v>
      </c>
      <c r="P23" t="str">
        <f>IF(smoking_health_data_final[[#This Row],[Hipercolesterolemia (y/n)]]=1,"si","no")</f>
        <v>si</v>
      </c>
      <c r="Q23">
        <f>IF(IFERROR(VLOOKUP(smoking_health_data_final[[#This Row],[Edad]],A24:A3923,1,FALSE),0),1,0)</f>
        <v>1</v>
      </c>
    </row>
    <row r="24" spans="1:17" x14ac:dyDescent="0.3">
      <c r="A24">
        <v>38</v>
      </c>
      <c r="B24" t="s">
        <v>3</v>
      </c>
      <c r="C24" t="s">
        <v>2</v>
      </c>
      <c r="D24">
        <v>60</v>
      </c>
      <c r="E24">
        <f>GESTEP(smoking_health_data_final[[#This Row],[Ritmo cardiaco]],100)</f>
        <v>0</v>
      </c>
      <c r="F24" t="str">
        <f>IF(smoking_health_data_final[[#This Row],[Taquicardia 1/0]]=0,"no","si")</f>
        <v>no</v>
      </c>
      <c r="G24" s="2">
        <v>102.5</v>
      </c>
      <c r="H24">
        <f>GESTEP(smoking_health_data_final[[#This Row],[Presión sistólica]],140)</f>
        <v>0</v>
      </c>
      <c r="I24" t="str">
        <f>IF(smoking_health_data_final[[#This Row],[Hipertensión (0/1)]]=1,"si","no")</f>
        <v>no</v>
      </c>
      <c r="J24" t="s">
        <v>33</v>
      </c>
      <c r="K24">
        <v>0</v>
      </c>
      <c r="L24">
        <v>167</v>
      </c>
      <c r="M24">
        <f>IF(smoking_health_data_final[[#This Row],[colesterol]]="","Desconocido",smoking_health_data_final[[#This Row],[colesterol]])</f>
        <v>167</v>
      </c>
      <c r="N24">
        <f>GESTEP(smoking_health_data_final[[#This Row],[colesterol]],200)</f>
        <v>0</v>
      </c>
      <c r="O24">
        <f>IF(smoking_health_data_final[[#This Row],[cigs por dia]]="","n/s",smoking_health_data_final[[#This Row],[cigs por dia]])</f>
        <v>0</v>
      </c>
      <c r="P24" t="str">
        <f>IF(smoking_health_data_final[[#This Row],[Hipercolesterolemia (y/n)]]=1,"si","no")</f>
        <v>no</v>
      </c>
      <c r="Q24">
        <f>IF(IFERROR(VLOOKUP(smoking_health_data_final[[#This Row],[Edad]],A25:A3924,1,FALSE),0),1,0)</f>
        <v>1</v>
      </c>
    </row>
    <row r="25" spans="1:17" x14ac:dyDescent="0.3">
      <c r="A25">
        <v>58</v>
      </c>
      <c r="B25" t="s">
        <v>3</v>
      </c>
      <c r="C25" t="s">
        <v>2</v>
      </c>
      <c r="D25">
        <v>71</v>
      </c>
      <c r="E25">
        <f>GESTEP(smoking_health_data_final[[#This Row],[Ritmo cardiaco]],100)</f>
        <v>0</v>
      </c>
      <c r="F25" t="str">
        <f>IF(smoking_health_data_final[[#This Row],[Taquicardia 1/0]]=0,"no","si")</f>
        <v>no</v>
      </c>
      <c r="G25" s="2" t="s">
        <v>28</v>
      </c>
      <c r="H25">
        <f>GESTEP(smoking_health_data_final[[#This Row],[Presión sistólica]],140)</f>
        <v>0</v>
      </c>
      <c r="I25" t="str">
        <f>IF(smoking_health_data_final[[#This Row],[Hipertensión (0/1)]]=1,"si","no")</f>
        <v>no</v>
      </c>
      <c r="J25" t="s">
        <v>33</v>
      </c>
      <c r="K25">
        <v>0</v>
      </c>
      <c r="L25">
        <v>210</v>
      </c>
      <c r="M25">
        <f>IF(smoking_health_data_final[[#This Row],[colesterol]]="","Desconocido",smoking_health_data_final[[#This Row],[colesterol]])</f>
        <v>210</v>
      </c>
      <c r="N25">
        <f>GESTEP(smoking_health_data_final[[#This Row],[colesterol]],200)</f>
        <v>1</v>
      </c>
      <c r="O25">
        <f>IF(smoking_health_data_final[[#This Row],[cigs por dia]]="","n/s",smoking_health_data_final[[#This Row],[cigs por dia]])</f>
        <v>0</v>
      </c>
      <c r="P25" t="str">
        <f>IF(smoking_health_data_final[[#This Row],[Hipercolesterolemia (y/n)]]=1,"si","no")</f>
        <v>si</v>
      </c>
      <c r="Q25">
        <f>IF(IFERROR(VLOOKUP(smoking_health_data_final[[#This Row],[Edad]],A26:A3925,1,FALSE),0),1,0)</f>
        <v>1</v>
      </c>
    </row>
    <row r="26" spans="1:17" x14ac:dyDescent="0.3">
      <c r="A26">
        <v>56</v>
      </c>
      <c r="B26" t="s">
        <v>3</v>
      </c>
      <c r="C26" t="s">
        <v>2</v>
      </c>
      <c r="D26">
        <v>75</v>
      </c>
      <c r="E26">
        <f>GESTEP(smoking_health_data_final[[#This Row],[Ritmo cardiaco]],100)</f>
        <v>0</v>
      </c>
      <c r="F26" t="str">
        <f>IF(smoking_health_data_final[[#This Row],[Taquicardia 1/0]]=0,"no","si")</f>
        <v>no</v>
      </c>
      <c r="G26" s="2" t="s">
        <v>38</v>
      </c>
      <c r="H26">
        <f>GESTEP(smoking_health_data_final[[#This Row],[Presión sistólica]],140)</f>
        <v>0</v>
      </c>
      <c r="I26" t="str">
        <f>IF(smoking_health_data_final[[#This Row],[Hipertensión (0/1)]]=1,"si","no")</f>
        <v>no</v>
      </c>
      <c r="J26" t="s">
        <v>33</v>
      </c>
      <c r="K26">
        <v>0</v>
      </c>
      <c r="L26">
        <v>207</v>
      </c>
      <c r="M26">
        <f>IF(smoking_health_data_final[[#This Row],[colesterol]]="","Desconocido",smoking_health_data_final[[#This Row],[colesterol]])</f>
        <v>207</v>
      </c>
      <c r="N26">
        <f>GESTEP(smoking_health_data_final[[#This Row],[colesterol]],200)</f>
        <v>1</v>
      </c>
      <c r="O26">
        <f>IF(smoking_health_data_final[[#This Row],[cigs por dia]]="","n/s",smoking_health_data_final[[#This Row],[cigs por dia]])</f>
        <v>0</v>
      </c>
      <c r="P26" t="str">
        <f>IF(smoking_health_data_final[[#This Row],[Hipercolesterolemia (y/n)]]=1,"si","no")</f>
        <v>si</v>
      </c>
      <c r="Q26">
        <f>IF(IFERROR(VLOOKUP(smoking_health_data_final[[#This Row],[Edad]],A27:A3926,1,FALSE),0),1,0)</f>
        <v>1</v>
      </c>
    </row>
    <row r="27" spans="1:17" x14ac:dyDescent="0.3">
      <c r="A27">
        <v>65</v>
      </c>
      <c r="B27" t="s">
        <v>0</v>
      </c>
      <c r="C27" t="s">
        <v>2</v>
      </c>
      <c r="D27">
        <v>60</v>
      </c>
      <c r="E27">
        <f>GESTEP(smoking_health_data_final[[#This Row],[Ritmo cardiaco]],100)</f>
        <v>0</v>
      </c>
      <c r="F27" t="str">
        <f>IF(smoking_health_data_final[[#This Row],[Taquicardia 1/0]]=0,"no","si")</f>
        <v>no</v>
      </c>
      <c r="G27" s="2" t="s">
        <v>39</v>
      </c>
      <c r="H27">
        <f>GESTEP(smoking_health_data_final[[#This Row],[Presión sistólica]],140)</f>
        <v>0</v>
      </c>
      <c r="I27" t="str">
        <f>IF(smoking_health_data_final[[#This Row],[Hipertensión (0/1)]]=1,"si","no")</f>
        <v>no</v>
      </c>
      <c r="J27" t="s">
        <v>33</v>
      </c>
      <c r="K27">
        <v>0</v>
      </c>
      <c r="L27">
        <v>253</v>
      </c>
      <c r="M27">
        <f>IF(smoking_health_data_final[[#This Row],[colesterol]]="","Desconocido",smoking_health_data_final[[#This Row],[colesterol]])</f>
        <v>253</v>
      </c>
      <c r="N27">
        <f>GESTEP(smoking_health_data_final[[#This Row],[colesterol]],200)</f>
        <v>1</v>
      </c>
      <c r="O27">
        <f>IF(smoking_health_data_final[[#This Row],[cigs por dia]]="","n/s",smoking_health_data_final[[#This Row],[cigs por dia]])</f>
        <v>0</v>
      </c>
      <c r="P27" t="str">
        <f>IF(smoking_health_data_final[[#This Row],[Hipercolesterolemia (y/n)]]=1,"si","no")</f>
        <v>si</v>
      </c>
      <c r="Q27">
        <f>IF(IFERROR(VLOOKUP(smoking_health_data_final[[#This Row],[Edad]],A28:A3927,1,FALSE),0),1,0)</f>
        <v>1</v>
      </c>
    </row>
    <row r="28" spans="1:17" x14ac:dyDescent="0.3">
      <c r="A28">
        <v>41</v>
      </c>
      <c r="B28" t="s">
        <v>3</v>
      </c>
      <c r="C28" t="s">
        <v>2</v>
      </c>
      <c r="D28">
        <v>75</v>
      </c>
      <c r="E28">
        <f>GESTEP(smoking_health_data_final[[#This Row],[Ritmo cardiaco]],100)</f>
        <v>0</v>
      </c>
      <c r="F28" t="str">
        <f>IF(smoking_health_data_final[[#This Row],[Taquicardia 1/0]]=0,"no","si")</f>
        <v>no</v>
      </c>
      <c r="G28" s="2" t="s">
        <v>4</v>
      </c>
      <c r="H28">
        <f>GESTEP(smoking_health_data_final[[#This Row],[Presión sistólica]],140)</f>
        <v>0</v>
      </c>
      <c r="I28" t="str">
        <f>IF(smoking_health_data_final[[#This Row],[Hipertensión (0/1)]]=1,"si","no")</f>
        <v>no</v>
      </c>
      <c r="J28" t="s">
        <v>33</v>
      </c>
      <c r="K28">
        <v>0</v>
      </c>
      <c r="L28">
        <v>225</v>
      </c>
      <c r="M28">
        <f>IF(smoking_health_data_final[[#This Row],[colesterol]]="","Desconocido",smoking_health_data_final[[#This Row],[colesterol]])</f>
        <v>225</v>
      </c>
      <c r="N28">
        <f>GESTEP(smoking_health_data_final[[#This Row],[colesterol]],200)</f>
        <v>1</v>
      </c>
      <c r="O28">
        <f>IF(smoking_health_data_final[[#This Row],[cigs por dia]]="","n/s",smoking_health_data_final[[#This Row],[cigs por dia]])</f>
        <v>0</v>
      </c>
      <c r="P28" t="str">
        <f>IF(smoking_health_data_final[[#This Row],[Hipercolesterolemia (y/n)]]=1,"si","no")</f>
        <v>si</v>
      </c>
      <c r="Q28">
        <f>IF(IFERROR(VLOOKUP(smoking_health_data_final[[#This Row],[Edad]],A29:A3928,1,FALSE),0),1,0)</f>
        <v>1</v>
      </c>
    </row>
    <row r="29" spans="1:17" x14ac:dyDescent="0.3">
      <c r="A29">
        <v>58</v>
      </c>
      <c r="B29" t="s">
        <v>0</v>
      </c>
      <c r="C29" t="s">
        <v>2</v>
      </c>
      <c r="D29">
        <v>105</v>
      </c>
      <c r="E29">
        <f>GESTEP(smoking_health_data_final[[#This Row],[Ritmo cardiaco]],100)</f>
        <v>1</v>
      </c>
      <c r="F29" t="str">
        <f>IF(smoking_health_data_final[[#This Row],[Taquicardia 1/0]]=0,"no","si")</f>
        <v>si</v>
      </c>
      <c r="G29" s="2" t="s">
        <v>40</v>
      </c>
      <c r="H29">
        <f>GESTEP(smoking_health_data_final[[#This Row],[Presión sistólica]],140)</f>
        <v>0</v>
      </c>
      <c r="I29" t="str">
        <f>IF(smoking_health_data_final[[#This Row],[Hipertensión (0/1)]]=1,"si","no")</f>
        <v>no</v>
      </c>
      <c r="J29" t="s">
        <v>33</v>
      </c>
      <c r="K29">
        <v>0</v>
      </c>
      <c r="L29">
        <v>149</v>
      </c>
      <c r="M29">
        <f>IF(smoking_health_data_final[[#This Row],[colesterol]]="","Desconocido",smoking_health_data_final[[#This Row],[colesterol]])</f>
        <v>149</v>
      </c>
      <c r="N29">
        <f>GESTEP(smoking_health_data_final[[#This Row],[colesterol]],200)</f>
        <v>0</v>
      </c>
      <c r="O29">
        <f>IF(smoking_health_data_final[[#This Row],[cigs por dia]]="","n/s",smoking_health_data_final[[#This Row],[cigs por dia]])</f>
        <v>0</v>
      </c>
      <c r="P29" t="str">
        <f>IF(smoking_health_data_final[[#This Row],[Hipercolesterolemia (y/n)]]=1,"si","no")</f>
        <v>no</v>
      </c>
      <c r="Q29">
        <f>IF(IFERROR(VLOOKUP(smoking_health_data_final[[#This Row],[Edad]],A30:A3929,1,FALSE),0),1,0)</f>
        <v>1</v>
      </c>
    </row>
    <row r="30" spans="1:17" x14ac:dyDescent="0.3">
      <c r="A30">
        <v>39</v>
      </c>
      <c r="B30" t="s">
        <v>3</v>
      </c>
      <c r="C30" t="s">
        <v>2</v>
      </c>
      <c r="D30">
        <v>64</v>
      </c>
      <c r="E30">
        <f>GESTEP(smoking_health_data_final[[#This Row],[Ritmo cardiaco]],100)</f>
        <v>0</v>
      </c>
      <c r="F30" t="str">
        <f>IF(smoking_health_data_final[[#This Row],[Taquicardia 1/0]]=0,"no","si")</f>
        <v>no</v>
      </c>
      <c r="G30" s="2">
        <v>97.5</v>
      </c>
      <c r="H30">
        <f>GESTEP(smoking_health_data_final[[#This Row],[Presión sistólica]],140)</f>
        <v>0</v>
      </c>
      <c r="I30" t="str">
        <f>IF(smoking_health_data_final[[#This Row],[Hipertensión (0/1)]]=1,"si","no")</f>
        <v>no</v>
      </c>
      <c r="J30" t="s">
        <v>33</v>
      </c>
      <c r="K30">
        <v>0</v>
      </c>
      <c r="L30">
        <v>195</v>
      </c>
      <c r="M30">
        <f>IF(smoking_health_data_final[[#This Row],[colesterol]]="","Desconocido",smoking_health_data_final[[#This Row],[colesterol]])</f>
        <v>195</v>
      </c>
      <c r="N30">
        <f>GESTEP(smoking_health_data_final[[#This Row],[colesterol]],200)</f>
        <v>0</v>
      </c>
      <c r="O30">
        <f>IF(smoking_health_data_final[[#This Row],[cigs por dia]]="","n/s",smoking_health_data_final[[#This Row],[cigs por dia]])</f>
        <v>0</v>
      </c>
      <c r="P30" t="str">
        <f>IF(smoking_health_data_final[[#This Row],[Hipercolesterolemia (y/n)]]=1,"si","no")</f>
        <v>no</v>
      </c>
      <c r="Q30">
        <f>IF(IFERROR(VLOOKUP(smoking_health_data_final[[#This Row],[Edad]],A31:A3930,1,FALSE),0),1,0)</f>
        <v>1</v>
      </c>
    </row>
    <row r="31" spans="1:17" x14ac:dyDescent="0.3">
      <c r="A31">
        <v>38</v>
      </c>
      <c r="B31" t="s">
        <v>3</v>
      </c>
      <c r="C31" t="s">
        <v>2</v>
      </c>
      <c r="D31">
        <v>65</v>
      </c>
      <c r="E31">
        <f>GESTEP(smoking_health_data_final[[#This Row],[Ritmo cardiaco]],100)</f>
        <v>0</v>
      </c>
      <c r="F31" t="str">
        <f>IF(smoking_health_data_final[[#This Row],[Taquicardia 1/0]]=0,"no","si")</f>
        <v>no</v>
      </c>
      <c r="G31" s="2" t="s">
        <v>42</v>
      </c>
      <c r="H31">
        <f>GESTEP(smoking_health_data_final[[#This Row],[Presión sistólica]],140)</f>
        <v>0</v>
      </c>
      <c r="I31" t="str">
        <f>IF(smoking_health_data_final[[#This Row],[Hipertensión (0/1)]]=1,"si","no")</f>
        <v>no</v>
      </c>
      <c r="J31" t="s">
        <v>33</v>
      </c>
      <c r="K31">
        <v>0</v>
      </c>
      <c r="L31">
        <v>169</v>
      </c>
      <c r="M31">
        <f>IF(smoking_health_data_final[[#This Row],[colesterol]]="","Desconocido",smoking_health_data_final[[#This Row],[colesterol]])</f>
        <v>169</v>
      </c>
      <c r="N31">
        <f>GESTEP(smoking_health_data_final[[#This Row],[colesterol]],200)</f>
        <v>0</v>
      </c>
      <c r="O31">
        <f>IF(smoking_health_data_final[[#This Row],[cigs por dia]]="","n/s",smoking_health_data_final[[#This Row],[cigs por dia]])</f>
        <v>0</v>
      </c>
      <c r="P31" t="str">
        <f>IF(smoking_health_data_final[[#This Row],[Hipercolesterolemia (y/n)]]=1,"si","no")</f>
        <v>no</v>
      </c>
      <c r="Q31">
        <f>IF(IFERROR(VLOOKUP(smoking_health_data_final[[#This Row],[Edad]],A32:A3931,1,FALSE),0),1,0)</f>
        <v>1</v>
      </c>
    </row>
    <row r="32" spans="1:17" x14ac:dyDescent="0.3">
      <c r="A32">
        <v>44</v>
      </c>
      <c r="B32" t="s">
        <v>0</v>
      </c>
      <c r="C32" t="s">
        <v>2</v>
      </c>
      <c r="D32">
        <v>53</v>
      </c>
      <c r="E32">
        <f>GESTEP(smoking_health_data_final[[#This Row],[Ritmo cardiaco]],100)</f>
        <v>0</v>
      </c>
      <c r="F32" t="str">
        <f>IF(smoking_health_data_final[[#This Row],[Taquicardia 1/0]]=0,"no","si")</f>
        <v>no</v>
      </c>
      <c r="G32" s="2" t="s">
        <v>43</v>
      </c>
      <c r="H32">
        <f>GESTEP(smoking_health_data_final[[#This Row],[Presión sistólica]],140)</f>
        <v>0</v>
      </c>
      <c r="I32" t="str">
        <f>IF(smoking_health_data_final[[#This Row],[Hipertensión (0/1)]]=1,"si","no")</f>
        <v>no</v>
      </c>
      <c r="J32" t="s">
        <v>44</v>
      </c>
      <c r="K32">
        <v>0</v>
      </c>
      <c r="L32">
        <v>169</v>
      </c>
      <c r="M32">
        <f>IF(smoking_health_data_final[[#This Row],[colesterol]]="","Desconocido",smoking_health_data_final[[#This Row],[colesterol]])</f>
        <v>169</v>
      </c>
      <c r="N32">
        <f>GESTEP(smoking_health_data_final[[#This Row],[colesterol]],200)</f>
        <v>0</v>
      </c>
      <c r="O32">
        <f>IF(smoking_health_data_final[[#This Row],[cigs por dia]]="","n/s",smoking_health_data_final[[#This Row],[cigs por dia]])</f>
        <v>0</v>
      </c>
      <c r="P32" t="str">
        <f>IF(smoking_health_data_final[[#This Row],[Hipercolesterolemia (y/n)]]=1,"si","no")</f>
        <v>no</v>
      </c>
      <c r="Q32">
        <f>IF(IFERROR(VLOOKUP(smoking_health_data_final[[#This Row],[Edad]],A33:A3932,1,FALSE),0),1,0)</f>
        <v>1</v>
      </c>
    </row>
    <row r="33" spans="1:17" x14ac:dyDescent="0.3">
      <c r="A33">
        <v>43</v>
      </c>
      <c r="B33" t="s">
        <v>3</v>
      </c>
      <c r="C33" t="s">
        <v>2</v>
      </c>
      <c r="D33">
        <v>74</v>
      </c>
      <c r="E33">
        <f>GESTEP(smoking_health_data_final[[#This Row],[Ritmo cardiaco]],100)</f>
        <v>0</v>
      </c>
      <c r="F33" t="str">
        <f>IF(smoking_health_data_final[[#This Row],[Taquicardia 1/0]]=0,"no","si")</f>
        <v>no</v>
      </c>
      <c r="G33" s="2" t="s">
        <v>45</v>
      </c>
      <c r="H33">
        <f>GESTEP(smoking_health_data_final[[#This Row],[Presión sistólica]],140)</f>
        <v>0</v>
      </c>
      <c r="I33" t="str">
        <f>IF(smoking_health_data_final[[#This Row],[Hipertensión (0/1)]]=1,"si","no")</f>
        <v>no</v>
      </c>
      <c r="J33" t="s">
        <v>44</v>
      </c>
      <c r="K33">
        <v>0</v>
      </c>
      <c r="L33">
        <v>213</v>
      </c>
      <c r="M33">
        <f>IF(smoking_health_data_final[[#This Row],[colesterol]]="","Desconocido",smoking_health_data_final[[#This Row],[colesterol]])</f>
        <v>213</v>
      </c>
      <c r="N33">
        <f>GESTEP(smoking_health_data_final[[#This Row],[colesterol]],200)</f>
        <v>1</v>
      </c>
      <c r="O33">
        <f>IF(smoking_health_data_final[[#This Row],[cigs por dia]]="","n/s",smoking_health_data_final[[#This Row],[cigs por dia]])</f>
        <v>0</v>
      </c>
      <c r="P33" t="str">
        <f>IF(smoking_health_data_final[[#This Row],[Hipercolesterolemia (y/n)]]=1,"si","no")</f>
        <v>si</v>
      </c>
      <c r="Q33">
        <f>IF(IFERROR(VLOOKUP(smoking_health_data_final[[#This Row],[Edad]],A34:A3933,1,FALSE),0),1,0)</f>
        <v>1</v>
      </c>
    </row>
    <row r="34" spans="1:17" x14ac:dyDescent="0.3">
      <c r="A34">
        <v>44</v>
      </c>
      <c r="B34" t="s">
        <v>3</v>
      </c>
      <c r="C34" t="s">
        <v>2</v>
      </c>
      <c r="D34">
        <v>75</v>
      </c>
      <c r="E34">
        <f>GESTEP(smoking_health_data_final[[#This Row],[Ritmo cardiaco]],100)</f>
        <v>0</v>
      </c>
      <c r="F34" t="str">
        <f>IF(smoking_health_data_final[[#This Row],[Taquicardia 1/0]]=0,"no","si")</f>
        <v>no</v>
      </c>
      <c r="G34" s="2" t="s">
        <v>32</v>
      </c>
      <c r="H34">
        <f>GESTEP(smoking_health_data_final[[#This Row],[Presión sistólica]],140)</f>
        <v>0</v>
      </c>
      <c r="I34" t="str">
        <f>IF(smoking_health_data_final[[#This Row],[Hipertensión (0/1)]]=1,"si","no")</f>
        <v>no</v>
      </c>
      <c r="J34" t="s">
        <v>44</v>
      </c>
      <c r="K34">
        <v>0</v>
      </c>
      <c r="L34">
        <v>192</v>
      </c>
      <c r="M34">
        <f>IF(smoking_health_data_final[[#This Row],[colesterol]]="","Desconocido",smoking_health_data_final[[#This Row],[colesterol]])</f>
        <v>192</v>
      </c>
      <c r="N34">
        <f>GESTEP(smoking_health_data_final[[#This Row],[colesterol]],200)</f>
        <v>0</v>
      </c>
      <c r="O34">
        <f>IF(smoking_health_data_final[[#This Row],[cigs por dia]]="","n/s",smoking_health_data_final[[#This Row],[cigs por dia]])</f>
        <v>0</v>
      </c>
      <c r="P34" t="str">
        <f>IF(smoking_health_data_final[[#This Row],[Hipercolesterolemia (y/n)]]=1,"si","no")</f>
        <v>no</v>
      </c>
      <c r="Q34">
        <f>IF(IFERROR(VLOOKUP(smoking_health_data_final[[#This Row],[Edad]],A35:A3934,1,FALSE),0),1,0)</f>
        <v>1</v>
      </c>
    </row>
    <row r="35" spans="1:17" x14ac:dyDescent="0.3">
      <c r="A35">
        <v>36</v>
      </c>
      <c r="B35" t="s">
        <v>3</v>
      </c>
      <c r="C35" t="s">
        <v>2</v>
      </c>
      <c r="D35">
        <v>75</v>
      </c>
      <c r="E35">
        <f>GESTEP(smoking_health_data_final[[#This Row],[Ritmo cardiaco]],100)</f>
        <v>0</v>
      </c>
      <c r="F35" t="str">
        <f>IF(smoking_health_data_final[[#This Row],[Taquicardia 1/0]]=0,"no","si")</f>
        <v>no</v>
      </c>
      <c r="G35" s="2" t="s">
        <v>46</v>
      </c>
      <c r="H35">
        <f>GESTEP(smoking_health_data_final[[#This Row],[Presión sistólica]],140)</f>
        <v>0</v>
      </c>
      <c r="I35" t="str">
        <f>IF(smoking_health_data_final[[#This Row],[Hipertensión (0/1)]]=1,"si","no")</f>
        <v>no</v>
      </c>
      <c r="J35" t="s">
        <v>44</v>
      </c>
      <c r="K35">
        <v>0</v>
      </c>
      <c r="L35">
        <v>200</v>
      </c>
      <c r="M35">
        <f>IF(smoking_health_data_final[[#This Row],[colesterol]]="","Desconocido",smoking_health_data_final[[#This Row],[colesterol]])</f>
        <v>200</v>
      </c>
      <c r="N35">
        <f>GESTEP(smoking_health_data_final[[#This Row],[colesterol]],200)</f>
        <v>1</v>
      </c>
      <c r="O35">
        <f>IF(smoking_health_data_final[[#This Row],[cigs por dia]]="","n/s",smoking_health_data_final[[#This Row],[cigs por dia]])</f>
        <v>0</v>
      </c>
      <c r="P35" t="str">
        <f>IF(smoking_health_data_final[[#This Row],[Hipercolesterolemia (y/n)]]=1,"si","no")</f>
        <v>si</v>
      </c>
      <c r="Q35">
        <f>IF(IFERROR(VLOOKUP(smoking_health_data_final[[#This Row],[Edad]],A36:A3935,1,FALSE),0),1,0)</f>
        <v>1</v>
      </c>
    </row>
    <row r="36" spans="1:17" x14ac:dyDescent="0.3">
      <c r="A36">
        <v>41</v>
      </c>
      <c r="B36" t="s">
        <v>3</v>
      </c>
      <c r="C36" t="s">
        <v>2</v>
      </c>
      <c r="D36">
        <v>63</v>
      </c>
      <c r="E36">
        <f>GESTEP(smoking_health_data_final[[#This Row],[Ritmo cardiaco]],100)</f>
        <v>0</v>
      </c>
      <c r="F36" t="str">
        <f>IF(smoking_health_data_final[[#This Row],[Taquicardia 1/0]]=0,"no","si")</f>
        <v>no</v>
      </c>
      <c r="G36" s="2" t="s">
        <v>46</v>
      </c>
      <c r="H36">
        <f>GESTEP(smoking_health_data_final[[#This Row],[Presión sistólica]],140)</f>
        <v>0</v>
      </c>
      <c r="I36" t="str">
        <f>IF(smoking_health_data_final[[#This Row],[Hipertensión (0/1)]]=1,"si","no")</f>
        <v>no</v>
      </c>
      <c r="J36" t="s">
        <v>44</v>
      </c>
      <c r="K36">
        <v>0</v>
      </c>
      <c r="L36">
        <v>228</v>
      </c>
      <c r="M36">
        <f>IF(smoking_health_data_final[[#This Row],[colesterol]]="","Desconocido",smoking_health_data_final[[#This Row],[colesterol]])</f>
        <v>228</v>
      </c>
      <c r="N36">
        <f>GESTEP(smoking_health_data_final[[#This Row],[colesterol]],200)</f>
        <v>1</v>
      </c>
      <c r="O36">
        <f>IF(smoking_health_data_final[[#This Row],[cigs por dia]]="","n/s",smoking_health_data_final[[#This Row],[cigs por dia]])</f>
        <v>0</v>
      </c>
      <c r="P36" t="str">
        <f>IF(smoking_health_data_final[[#This Row],[Hipercolesterolemia (y/n)]]=1,"si","no")</f>
        <v>si</v>
      </c>
      <c r="Q36">
        <f>IF(IFERROR(VLOOKUP(smoking_health_data_final[[#This Row],[Edad]],A37:A3936,1,FALSE),0),1,0)</f>
        <v>1</v>
      </c>
    </row>
    <row r="37" spans="1:17" x14ac:dyDescent="0.3">
      <c r="A37">
        <v>65</v>
      </c>
      <c r="B37" t="s">
        <v>3</v>
      </c>
      <c r="C37" t="s">
        <v>2</v>
      </c>
      <c r="D37">
        <v>80</v>
      </c>
      <c r="E37">
        <f>GESTEP(smoking_health_data_final[[#This Row],[Ritmo cardiaco]],100)</f>
        <v>0</v>
      </c>
      <c r="F37" t="str">
        <f>IF(smoking_health_data_final[[#This Row],[Taquicardia 1/0]]=0,"no","si")</f>
        <v>no</v>
      </c>
      <c r="G37" s="2" t="s">
        <v>47</v>
      </c>
      <c r="H37">
        <f>GESTEP(smoking_health_data_final[[#This Row],[Presión sistólica]],140)</f>
        <v>0</v>
      </c>
      <c r="I37" t="str">
        <f>IF(smoking_health_data_final[[#This Row],[Hipertensión (0/1)]]=1,"si","no")</f>
        <v>no</v>
      </c>
      <c r="J37" t="s">
        <v>44</v>
      </c>
      <c r="K37">
        <v>0</v>
      </c>
      <c r="L37">
        <v>212</v>
      </c>
      <c r="M37">
        <f>IF(smoking_health_data_final[[#This Row],[colesterol]]="","Desconocido",smoking_health_data_final[[#This Row],[colesterol]])</f>
        <v>212</v>
      </c>
      <c r="N37">
        <f>GESTEP(smoking_health_data_final[[#This Row],[colesterol]],200)</f>
        <v>1</v>
      </c>
      <c r="O37">
        <f>IF(smoking_health_data_final[[#This Row],[cigs por dia]]="","n/s",smoking_health_data_final[[#This Row],[cigs por dia]])</f>
        <v>0</v>
      </c>
      <c r="P37" t="str">
        <f>IF(smoking_health_data_final[[#This Row],[Hipercolesterolemia (y/n)]]=1,"si","no")</f>
        <v>si</v>
      </c>
      <c r="Q37">
        <f>IF(IFERROR(VLOOKUP(smoking_health_data_final[[#This Row],[Edad]],A38:A3937,1,FALSE),0),1,0)</f>
        <v>1</v>
      </c>
    </row>
    <row r="38" spans="1:17" x14ac:dyDescent="0.3">
      <c r="A38">
        <v>64</v>
      </c>
      <c r="B38" t="s">
        <v>0</v>
      </c>
      <c r="C38" t="s">
        <v>2</v>
      </c>
      <c r="D38">
        <v>70</v>
      </c>
      <c r="E38">
        <f>GESTEP(smoking_health_data_final[[#This Row],[Ritmo cardiaco]],100)</f>
        <v>0</v>
      </c>
      <c r="F38" t="str">
        <f>IF(smoking_health_data_final[[#This Row],[Taquicardia 1/0]]=0,"no","si")</f>
        <v>no</v>
      </c>
      <c r="G38" s="2" t="s">
        <v>47</v>
      </c>
      <c r="H38">
        <f>GESTEP(smoking_health_data_final[[#This Row],[Presión sistólica]],140)</f>
        <v>0</v>
      </c>
      <c r="I38" t="str">
        <f>IF(smoking_health_data_final[[#This Row],[Hipertensión (0/1)]]=1,"si","no")</f>
        <v>no</v>
      </c>
      <c r="J38" t="s">
        <v>44</v>
      </c>
      <c r="K38">
        <v>0</v>
      </c>
      <c r="L38">
        <v>185</v>
      </c>
      <c r="M38">
        <f>IF(smoking_health_data_final[[#This Row],[colesterol]]="","Desconocido",smoking_health_data_final[[#This Row],[colesterol]])</f>
        <v>185</v>
      </c>
      <c r="N38">
        <f>GESTEP(smoking_health_data_final[[#This Row],[colesterol]],200)</f>
        <v>0</v>
      </c>
      <c r="O38">
        <f>IF(smoking_health_data_final[[#This Row],[cigs por dia]]="","n/s",smoking_health_data_final[[#This Row],[cigs por dia]])</f>
        <v>0</v>
      </c>
      <c r="P38" t="str">
        <f>IF(smoking_health_data_final[[#This Row],[Hipercolesterolemia (y/n)]]=1,"si","no")</f>
        <v>no</v>
      </c>
      <c r="Q38">
        <f>IF(IFERROR(VLOOKUP(smoking_health_data_final[[#This Row],[Edad]],A39:A3938,1,FALSE),0),1,0)</f>
        <v>1</v>
      </c>
    </row>
    <row r="39" spans="1:17" x14ac:dyDescent="0.3">
      <c r="A39">
        <v>55</v>
      </c>
      <c r="B39" t="s">
        <v>3</v>
      </c>
      <c r="C39" t="s">
        <v>2</v>
      </c>
      <c r="D39">
        <v>82</v>
      </c>
      <c r="E39">
        <f>GESTEP(smoking_health_data_final[[#This Row],[Ritmo cardiaco]],100)</f>
        <v>0</v>
      </c>
      <c r="F39" t="str">
        <f>IF(smoking_health_data_final[[#This Row],[Taquicardia 1/0]]=0,"no","si")</f>
        <v>no</v>
      </c>
      <c r="G39" s="2">
        <v>100.5</v>
      </c>
      <c r="H39">
        <f>GESTEP(smoking_health_data_final[[#This Row],[Presión sistólica]],140)</f>
        <v>0</v>
      </c>
      <c r="I39" t="str">
        <f>IF(smoking_health_data_final[[#This Row],[Hipertensión (0/1)]]=1,"si","no")</f>
        <v>no</v>
      </c>
      <c r="J39" t="s">
        <v>44</v>
      </c>
      <c r="K39">
        <v>0</v>
      </c>
      <c r="L39">
        <v>204</v>
      </c>
      <c r="M39">
        <f>IF(smoking_health_data_final[[#This Row],[colesterol]]="","Desconocido",smoking_health_data_final[[#This Row],[colesterol]])</f>
        <v>204</v>
      </c>
      <c r="N39">
        <f>GESTEP(smoking_health_data_final[[#This Row],[colesterol]],200)</f>
        <v>1</v>
      </c>
      <c r="O39">
        <f>IF(smoking_health_data_final[[#This Row],[cigs por dia]]="","n/s",smoking_health_data_final[[#This Row],[cigs por dia]])</f>
        <v>0</v>
      </c>
      <c r="P39" t="str">
        <f>IF(smoking_health_data_final[[#This Row],[Hipercolesterolemia (y/n)]]=1,"si","no")</f>
        <v>si</v>
      </c>
      <c r="Q39">
        <f>IF(IFERROR(VLOOKUP(smoking_health_data_final[[#This Row],[Edad]],A40:A3939,1,FALSE),0),1,0)</f>
        <v>1</v>
      </c>
    </row>
    <row r="40" spans="1:17" x14ac:dyDescent="0.3">
      <c r="A40">
        <v>68</v>
      </c>
      <c r="B40" t="s">
        <v>0</v>
      </c>
      <c r="C40" t="s">
        <v>2</v>
      </c>
      <c r="D40">
        <v>60</v>
      </c>
      <c r="E40">
        <f>GESTEP(smoking_health_data_final[[#This Row],[Ritmo cardiaco]],100)</f>
        <v>0</v>
      </c>
      <c r="F40" t="str">
        <f>IF(smoking_health_data_final[[#This Row],[Taquicardia 1/0]]=0,"no","si")</f>
        <v>no</v>
      </c>
      <c r="G40" s="2" t="s">
        <v>22</v>
      </c>
      <c r="H40">
        <f>GESTEP(smoking_health_data_final[[#This Row],[Presión sistólica]],140)</f>
        <v>0</v>
      </c>
      <c r="I40" t="str">
        <f>IF(smoking_health_data_final[[#This Row],[Hipertensión (0/1)]]=1,"si","no")</f>
        <v>no</v>
      </c>
      <c r="J40" t="s">
        <v>44</v>
      </c>
      <c r="K40">
        <v>0</v>
      </c>
      <c r="L40">
        <v>237</v>
      </c>
      <c r="M40">
        <f>IF(smoking_health_data_final[[#This Row],[colesterol]]="","Desconocido",smoking_health_data_final[[#This Row],[colesterol]])</f>
        <v>237</v>
      </c>
      <c r="N40">
        <f>GESTEP(smoking_health_data_final[[#This Row],[colesterol]],200)</f>
        <v>1</v>
      </c>
      <c r="O40">
        <f>IF(smoking_health_data_final[[#This Row],[cigs por dia]]="","n/s",smoking_health_data_final[[#This Row],[cigs por dia]])</f>
        <v>0</v>
      </c>
      <c r="P40" t="str">
        <f>IF(smoking_health_data_final[[#This Row],[Hipercolesterolemia (y/n)]]=1,"si","no")</f>
        <v>si</v>
      </c>
      <c r="Q40">
        <f>IF(IFERROR(VLOOKUP(smoking_health_data_final[[#This Row],[Edad]],A41:A3940,1,FALSE),0),1,0)</f>
        <v>1</v>
      </c>
    </row>
    <row r="41" spans="1:17" x14ac:dyDescent="0.3">
      <c r="A41">
        <v>39</v>
      </c>
      <c r="B41" t="s">
        <v>3</v>
      </c>
      <c r="C41" t="s">
        <v>2</v>
      </c>
      <c r="D41">
        <v>70</v>
      </c>
      <c r="E41">
        <f>GESTEP(smoking_health_data_final[[#This Row],[Ritmo cardiaco]],100)</f>
        <v>0</v>
      </c>
      <c r="F41" t="str">
        <f>IF(smoking_health_data_final[[#This Row],[Taquicardia 1/0]]=0,"no","si")</f>
        <v>no</v>
      </c>
      <c r="G41" s="2" t="s">
        <v>49</v>
      </c>
      <c r="H41">
        <f>GESTEP(smoking_health_data_final[[#This Row],[Presión sistólica]],140)</f>
        <v>0</v>
      </c>
      <c r="I41" t="str">
        <f>IF(smoking_health_data_final[[#This Row],[Hipertensión (0/1)]]=1,"si","no")</f>
        <v>no</v>
      </c>
      <c r="J41" t="s">
        <v>44</v>
      </c>
      <c r="K41">
        <v>0</v>
      </c>
      <c r="L41">
        <v>181</v>
      </c>
      <c r="M41">
        <f>IF(smoking_health_data_final[[#This Row],[colesterol]]="","Desconocido",smoking_health_data_final[[#This Row],[colesterol]])</f>
        <v>181</v>
      </c>
      <c r="N41">
        <f>GESTEP(smoking_health_data_final[[#This Row],[colesterol]],200)</f>
        <v>0</v>
      </c>
      <c r="O41">
        <f>IF(smoking_health_data_final[[#This Row],[cigs por dia]]="","n/s",smoking_health_data_final[[#This Row],[cigs por dia]])</f>
        <v>0</v>
      </c>
      <c r="P41" t="str">
        <f>IF(smoking_health_data_final[[#This Row],[Hipercolesterolemia (y/n)]]=1,"si","no")</f>
        <v>no</v>
      </c>
      <c r="Q41">
        <f>IF(IFERROR(VLOOKUP(smoking_health_data_final[[#This Row],[Edad]],A42:A3941,1,FALSE),0),1,0)</f>
        <v>1</v>
      </c>
    </row>
    <row r="42" spans="1:17" x14ac:dyDescent="0.3">
      <c r="A42">
        <v>38</v>
      </c>
      <c r="B42" t="s">
        <v>3</v>
      </c>
      <c r="C42" t="s">
        <v>2</v>
      </c>
      <c r="D42">
        <v>75</v>
      </c>
      <c r="E42">
        <f>GESTEP(smoking_health_data_final[[#This Row],[Ritmo cardiaco]],100)</f>
        <v>0</v>
      </c>
      <c r="F42" t="str">
        <f>IF(smoking_health_data_final[[#This Row],[Taquicardia 1/0]]=0,"no","si")</f>
        <v>no</v>
      </c>
      <c r="G42" s="2" t="s">
        <v>24</v>
      </c>
      <c r="H42">
        <f>GESTEP(smoking_health_data_final[[#This Row],[Presión sistólica]],140)</f>
        <v>0</v>
      </c>
      <c r="I42" t="str">
        <f>IF(smoking_health_data_final[[#This Row],[Hipertensión (0/1)]]=1,"si","no")</f>
        <v>no</v>
      </c>
      <c r="J42" t="s">
        <v>44</v>
      </c>
      <c r="K42">
        <v>0</v>
      </c>
      <c r="L42">
        <v>227</v>
      </c>
      <c r="M42">
        <f>IF(smoking_health_data_final[[#This Row],[colesterol]]="","Desconocido",smoking_health_data_final[[#This Row],[colesterol]])</f>
        <v>227</v>
      </c>
      <c r="N42">
        <f>GESTEP(smoking_health_data_final[[#This Row],[colesterol]],200)</f>
        <v>1</v>
      </c>
      <c r="O42">
        <f>IF(smoking_health_data_final[[#This Row],[cigs por dia]]="","n/s",smoking_health_data_final[[#This Row],[cigs por dia]])</f>
        <v>0</v>
      </c>
      <c r="P42" t="str">
        <f>IF(smoking_health_data_final[[#This Row],[Hipercolesterolemia (y/n)]]=1,"si","no")</f>
        <v>si</v>
      </c>
      <c r="Q42">
        <f>IF(IFERROR(VLOOKUP(smoking_health_data_final[[#This Row],[Edad]],A43:A3942,1,FALSE),0),1,0)</f>
        <v>1</v>
      </c>
    </row>
    <row r="43" spans="1:17" x14ac:dyDescent="0.3">
      <c r="A43">
        <v>54</v>
      </c>
      <c r="B43" t="s">
        <v>3</v>
      </c>
      <c r="C43" t="s">
        <v>2</v>
      </c>
      <c r="D43">
        <v>67</v>
      </c>
      <c r="E43">
        <f>GESTEP(smoking_health_data_final[[#This Row],[Ritmo cardiaco]],100)</f>
        <v>0</v>
      </c>
      <c r="F43" t="str">
        <f>IF(smoking_health_data_final[[#This Row],[Taquicardia 1/0]]=0,"no","si")</f>
        <v>no</v>
      </c>
      <c r="G43" s="2" t="s">
        <v>40</v>
      </c>
      <c r="H43">
        <f>GESTEP(smoking_health_data_final[[#This Row],[Presión sistólica]],140)</f>
        <v>0</v>
      </c>
      <c r="I43" t="str">
        <f>IF(smoking_health_data_final[[#This Row],[Hipertensión (0/1)]]=1,"si","no")</f>
        <v>no</v>
      </c>
      <c r="J43" t="s">
        <v>50</v>
      </c>
      <c r="K43">
        <v>0</v>
      </c>
      <c r="L43">
        <v>270</v>
      </c>
      <c r="M43">
        <f>IF(smoking_health_data_final[[#This Row],[colesterol]]="","Desconocido",smoking_health_data_final[[#This Row],[colesterol]])</f>
        <v>270</v>
      </c>
      <c r="N43">
        <f>GESTEP(smoking_health_data_final[[#This Row],[colesterol]],200)</f>
        <v>1</v>
      </c>
      <c r="O43">
        <f>IF(smoking_health_data_final[[#This Row],[cigs por dia]]="","n/s",smoking_health_data_final[[#This Row],[cigs por dia]])</f>
        <v>0</v>
      </c>
      <c r="P43" t="str">
        <f>IF(smoking_health_data_final[[#This Row],[Hipercolesterolemia (y/n)]]=1,"si","no")</f>
        <v>si</v>
      </c>
      <c r="Q43">
        <f>IF(IFERROR(VLOOKUP(smoking_health_data_final[[#This Row],[Edad]],A44:A3943,1,FALSE),0),1,0)</f>
        <v>1</v>
      </c>
    </row>
    <row r="44" spans="1:17" x14ac:dyDescent="0.3">
      <c r="A44">
        <v>57</v>
      </c>
      <c r="B44" t="s">
        <v>3</v>
      </c>
      <c r="C44" t="s">
        <v>2</v>
      </c>
      <c r="D44">
        <v>60</v>
      </c>
      <c r="E44">
        <f>GESTEP(smoking_health_data_final[[#This Row],[Ritmo cardiaco]],100)</f>
        <v>0</v>
      </c>
      <c r="F44" t="str">
        <f>IF(smoking_health_data_final[[#This Row],[Taquicardia 1/0]]=0,"no","si")</f>
        <v>no</v>
      </c>
      <c r="G44" s="2" t="s">
        <v>45</v>
      </c>
      <c r="H44">
        <f>GESTEP(smoking_health_data_final[[#This Row],[Presión sistólica]],140)</f>
        <v>0</v>
      </c>
      <c r="I44" t="str">
        <f>IF(smoking_health_data_final[[#This Row],[Hipertensión (0/1)]]=1,"si","no")</f>
        <v>no</v>
      </c>
      <c r="J44" t="s">
        <v>50</v>
      </c>
      <c r="K44">
        <v>0</v>
      </c>
      <c r="L44">
        <v>197</v>
      </c>
      <c r="M44">
        <f>IF(smoking_health_data_final[[#This Row],[colesterol]]="","Desconocido",smoking_health_data_final[[#This Row],[colesterol]])</f>
        <v>197</v>
      </c>
      <c r="N44">
        <f>GESTEP(smoking_health_data_final[[#This Row],[colesterol]],200)</f>
        <v>0</v>
      </c>
      <c r="O44">
        <f>IF(smoking_health_data_final[[#This Row],[cigs por dia]]="","n/s",smoking_health_data_final[[#This Row],[cigs por dia]])</f>
        <v>0</v>
      </c>
      <c r="P44" t="str">
        <f>IF(smoking_health_data_final[[#This Row],[Hipercolesterolemia (y/n)]]=1,"si","no")</f>
        <v>no</v>
      </c>
      <c r="Q44">
        <f>IF(IFERROR(VLOOKUP(smoking_health_data_final[[#This Row],[Edad]],A45:A3944,1,FALSE),0),1,0)</f>
        <v>1</v>
      </c>
    </row>
    <row r="45" spans="1:17" x14ac:dyDescent="0.3">
      <c r="A45">
        <v>41</v>
      </c>
      <c r="B45" t="s">
        <v>3</v>
      </c>
      <c r="C45" t="s">
        <v>2</v>
      </c>
      <c r="D45">
        <v>60</v>
      </c>
      <c r="E45">
        <f>GESTEP(smoking_health_data_final[[#This Row],[Ritmo cardiaco]],100)</f>
        <v>0</v>
      </c>
      <c r="F45" t="str">
        <f>IF(smoking_health_data_final[[#This Row],[Taquicardia 1/0]]=0,"no","si")</f>
        <v>no</v>
      </c>
      <c r="G45" s="2" t="s">
        <v>28</v>
      </c>
      <c r="H45">
        <f>GESTEP(smoking_health_data_final[[#This Row],[Presión sistólica]],140)</f>
        <v>0</v>
      </c>
      <c r="I45" t="str">
        <f>IF(smoking_health_data_final[[#This Row],[Hipertensión (0/1)]]=1,"si","no")</f>
        <v>no</v>
      </c>
      <c r="J45" t="s">
        <v>50</v>
      </c>
      <c r="K45">
        <v>0</v>
      </c>
      <c r="L45">
        <v>168</v>
      </c>
      <c r="M45">
        <f>IF(smoking_health_data_final[[#This Row],[colesterol]]="","Desconocido",smoking_health_data_final[[#This Row],[colesterol]])</f>
        <v>168</v>
      </c>
      <c r="N45">
        <f>GESTEP(smoking_health_data_final[[#This Row],[colesterol]],200)</f>
        <v>0</v>
      </c>
      <c r="O45">
        <f>IF(smoking_health_data_final[[#This Row],[cigs por dia]]="","n/s",smoking_health_data_final[[#This Row],[cigs por dia]])</f>
        <v>0</v>
      </c>
      <c r="P45" t="str">
        <f>IF(smoking_health_data_final[[#This Row],[Hipercolesterolemia (y/n)]]=1,"si","no")</f>
        <v>no</v>
      </c>
      <c r="Q45">
        <f>IF(IFERROR(VLOOKUP(smoking_health_data_final[[#This Row],[Edad]],A46:A3945,1,FALSE),0),1,0)</f>
        <v>1</v>
      </c>
    </row>
    <row r="46" spans="1:17" x14ac:dyDescent="0.3">
      <c r="A46">
        <v>52</v>
      </c>
      <c r="B46" t="s">
        <v>3</v>
      </c>
      <c r="C46" t="s">
        <v>2</v>
      </c>
      <c r="D46">
        <v>58</v>
      </c>
      <c r="E46">
        <f>GESTEP(smoking_health_data_final[[#This Row],[Ritmo cardiaco]],100)</f>
        <v>0</v>
      </c>
      <c r="F46" t="str">
        <f>IF(smoking_health_data_final[[#This Row],[Taquicardia 1/0]]=0,"no","si")</f>
        <v>no</v>
      </c>
      <c r="G46" s="2" t="s">
        <v>51</v>
      </c>
      <c r="H46">
        <f>GESTEP(smoking_health_data_final[[#This Row],[Presión sistólica]],140)</f>
        <v>1</v>
      </c>
      <c r="I46" t="str">
        <f>IF(smoking_health_data_final[[#This Row],[Hipertensión (0/1)]]=1,"si","no")</f>
        <v>si</v>
      </c>
      <c r="J46" t="s">
        <v>50</v>
      </c>
      <c r="K46">
        <v>0</v>
      </c>
      <c r="L46">
        <v>215</v>
      </c>
      <c r="M46">
        <f>IF(smoking_health_data_final[[#This Row],[colesterol]]="","Desconocido",smoking_health_data_final[[#This Row],[colesterol]])</f>
        <v>215</v>
      </c>
      <c r="N46">
        <f>GESTEP(smoking_health_data_final[[#This Row],[colesterol]],200)</f>
        <v>1</v>
      </c>
      <c r="O46">
        <f>IF(smoking_health_data_final[[#This Row],[cigs por dia]]="","n/s",smoking_health_data_final[[#This Row],[cigs por dia]])</f>
        <v>0</v>
      </c>
      <c r="P46" t="str">
        <f>IF(smoking_health_data_final[[#This Row],[Hipercolesterolemia (y/n)]]=1,"si","no")</f>
        <v>si</v>
      </c>
      <c r="Q46">
        <f>IF(IFERROR(VLOOKUP(smoking_health_data_final[[#This Row],[Edad]],A47:A3946,1,FALSE),0),1,0)</f>
        <v>1</v>
      </c>
    </row>
    <row r="47" spans="1:17" x14ac:dyDescent="0.3">
      <c r="A47">
        <v>41</v>
      </c>
      <c r="B47" t="s">
        <v>3</v>
      </c>
      <c r="C47" t="s">
        <v>2</v>
      </c>
      <c r="D47">
        <v>72</v>
      </c>
      <c r="E47">
        <f>GESTEP(smoking_health_data_final[[#This Row],[Ritmo cardiaco]],100)</f>
        <v>0</v>
      </c>
      <c r="F47" t="str">
        <f>IF(smoking_health_data_final[[#This Row],[Taquicardia 1/0]]=0,"no","si")</f>
        <v>no</v>
      </c>
      <c r="G47" s="2" t="s">
        <v>46</v>
      </c>
      <c r="H47">
        <f>GESTEP(smoking_health_data_final[[#This Row],[Presión sistólica]],140)</f>
        <v>0</v>
      </c>
      <c r="I47" t="str">
        <f>IF(smoking_health_data_final[[#This Row],[Hipertensión (0/1)]]=1,"si","no")</f>
        <v>no</v>
      </c>
      <c r="J47" t="s">
        <v>50</v>
      </c>
      <c r="K47">
        <v>0</v>
      </c>
      <c r="L47">
        <v>187</v>
      </c>
      <c r="M47">
        <f>IF(smoking_health_data_final[[#This Row],[colesterol]]="","Desconocido",smoking_health_data_final[[#This Row],[colesterol]])</f>
        <v>187</v>
      </c>
      <c r="N47">
        <f>GESTEP(smoking_health_data_final[[#This Row],[colesterol]],200)</f>
        <v>0</v>
      </c>
      <c r="O47">
        <f>IF(smoking_health_data_final[[#This Row],[cigs por dia]]="","n/s",smoking_health_data_final[[#This Row],[cigs por dia]])</f>
        <v>0</v>
      </c>
      <c r="P47" t="str">
        <f>IF(smoking_health_data_final[[#This Row],[Hipercolesterolemia (y/n)]]=1,"si","no")</f>
        <v>no</v>
      </c>
      <c r="Q47">
        <f>IF(IFERROR(VLOOKUP(smoking_health_data_final[[#This Row],[Edad]],A48:A3947,1,FALSE),0),1,0)</f>
        <v>1</v>
      </c>
    </row>
    <row r="48" spans="1:17" x14ac:dyDescent="0.3">
      <c r="A48">
        <v>60</v>
      </c>
      <c r="B48" t="s">
        <v>3</v>
      </c>
      <c r="C48" t="s">
        <v>2</v>
      </c>
      <c r="D48">
        <v>82</v>
      </c>
      <c r="E48">
        <f>GESTEP(smoking_health_data_final[[#This Row],[Ritmo cardiaco]],100)</f>
        <v>0</v>
      </c>
      <c r="F48" t="str">
        <f>IF(smoking_health_data_final[[#This Row],[Taquicardia 1/0]]=0,"no","si")</f>
        <v>no</v>
      </c>
      <c r="G48" s="2" t="s">
        <v>52</v>
      </c>
      <c r="H48">
        <f>GESTEP(smoking_health_data_final[[#This Row],[Presión sistólica]],140)</f>
        <v>0</v>
      </c>
      <c r="I48" t="str">
        <f>IF(smoking_health_data_final[[#This Row],[Hipertensión (0/1)]]=1,"si","no")</f>
        <v>no</v>
      </c>
      <c r="J48" t="s">
        <v>50</v>
      </c>
      <c r="K48">
        <v>0</v>
      </c>
      <c r="L48">
        <v>391</v>
      </c>
      <c r="M48">
        <f>IF(smoking_health_data_final[[#This Row],[colesterol]]="","Desconocido",smoking_health_data_final[[#This Row],[colesterol]])</f>
        <v>391</v>
      </c>
      <c r="N48">
        <f>GESTEP(smoking_health_data_final[[#This Row],[colesterol]],200)</f>
        <v>1</v>
      </c>
      <c r="O48">
        <f>IF(smoking_health_data_final[[#This Row],[cigs por dia]]="","n/s",smoking_health_data_final[[#This Row],[cigs por dia]])</f>
        <v>0</v>
      </c>
      <c r="P48" t="str">
        <f>IF(smoking_health_data_final[[#This Row],[Hipercolesterolemia (y/n)]]=1,"si","no")</f>
        <v>si</v>
      </c>
      <c r="Q48">
        <f>IF(IFERROR(VLOOKUP(smoking_health_data_final[[#This Row],[Edad]],A49:A3948,1,FALSE),0),1,0)</f>
        <v>1</v>
      </c>
    </row>
    <row r="49" spans="1:17" x14ac:dyDescent="0.3">
      <c r="A49">
        <v>38</v>
      </c>
      <c r="B49" t="s">
        <v>3</v>
      </c>
      <c r="C49" t="s">
        <v>2</v>
      </c>
      <c r="D49">
        <v>90</v>
      </c>
      <c r="E49">
        <f>GESTEP(smoking_health_data_final[[#This Row],[Ritmo cardiaco]],100)</f>
        <v>0</v>
      </c>
      <c r="F49" t="str">
        <f>IF(smoking_health_data_final[[#This Row],[Taquicardia 1/0]]=0,"no","si")</f>
        <v>no</v>
      </c>
      <c r="G49" s="2" t="s">
        <v>39</v>
      </c>
      <c r="H49">
        <f>GESTEP(smoking_health_data_final[[#This Row],[Presión sistólica]],140)</f>
        <v>0</v>
      </c>
      <c r="I49" t="str">
        <f>IF(smoking_health_data_final[[#This Row],[Hipertensión (0/1)]]=1,"si","no")</f>
        <v>no</v>
      </c>
      <c r="J49" t="s">
        <v>53</v>
      </c>
      <c r="K49">
        <v>0</v>
      </c>
      <c r="L49">
        <v>171</v>
      </c>
      <c r="M49">
        <f>IF(smoking_health_data_final[[#This Row],[colesterol]]="","Desconocido",smoking_health_data_final[[#This Row],[colesterol]])</f>
        <v>171</v>
      </c>
      <c r="N49">
        <f>GESTEP(smoking_health_data_final[[#This Row],[colesterol]],200)</f>
        <v>0</v>
      </c>
      <c r="O49">
        <f>IF(smoking_health_data_final[[#This Row],[cigs por dia]]="","n/s",smoking_health_data_final[[#This Row],[cigs por dia]])</f>
        <v>0</v>
      </c>
      <c r="P49" t="str">
        <f>IF(smoking_health_data_final[[#This Row],[Hipercolesterolemia (y/n)]]=1,"si","no")</f>
        <v>no</v>
      </c>
      <c r="Q49">
        <f>IF(IFERROR(VLOOKUP(smoking_health_data_final[[#This Row],[Edad]],A50:A3949,1,FALSE),0),1,0)</f>
        <v>1</v>
      </c>
    </row>
    <row r="50" spans="1:17" x14ac:dyDescent="0.3">
      <c r="A50">
        <v>67</v>
      </c>
      <c r="B50" t="s">
        <v>3</v>
      </c>
      <c r="C50" t="s">
        <v>2</v>
      </c>
      <c r="D50">
        <v>70</v>
      </c>
      <c r="E50">
        <f>GESTEP(smoking_health_data_final[[#This Row],[Ritmo cardiaco]],100)</f>
        <v>0</v>
      </c>
      <c r="F50" t="str">
        <f>IF(smoking_health_data_final[[#This Row],[Taquicardia 1/0]]=0,"no","si")</f>
        <v>no</v>
      </c>
      <c r="G50" s="2" t="s">
        <v>54</v>
      </c>
      <c r="H50">
        <f>GESTEP(smoking_health_data_final[[#This Row],[Presión sistólica]],140)</f>
        <v>0</v>
      </c>
      <c r="I50" t="str">
        <f>IF(smoking_health_data_final[[#This Row],[Hipertensión (0/1)]]=1,"si","no")</f>
        <v>no</v>
      </c>
      <c r="J50" t="s">
        <v>53</v>
      </c>
      <c r="K50">
        <v>0</v>
      </c>
      <c r="L50">
        <v>249</v>
      </c>
      <c r="M50">
        <f>IF(smoking_health_data_final[[#This Row],[colesterol]]="","Desconocido",smoking_health_data_final[[#This Row],[colesterol]])</f>
        <v>249</v>
      </c>
      <c r="N50">
        <f>GESTEP(smoking_health_data_final[[#This Row],[colesterol]],200)</f>
        <v>1</v>
      </c>
      <c r="O50">
        <f>IF(smoking_health_data_final[[#This Row],[cigs por dia]]="","n/s",smoking_health_data_final[[#This Row],[cigs por dia]])</f>
        <v>0</v>
      </c>
      <c r="P50" t="str">
        <f>IF(smoking_health_data_final[[#This Row],[Hipercolesterolemia (y/n)]]=1,"si","no")</f>
        <v>si</v>
      </c>
      <c r="Q50">
        <f>IF(IFERROR(VLOOKUP(smoking_health_data_final[[#This Row],[Edad]],A51:A3950,1,FALSE),0),1,0)</f>
        <v>1</v>
      </c>
    </row>
    <row r="51" spans="1:17" x14ac:dyDescent="0.3">
      <c r="A51">
        <v>41</v>
      </c>
      <c r="B51" t="s">
        <v>0</v>
      </c>
      <c r="C51" t="s">
        <v>2</v>
      </c>
      <c r="D51">
        <v>65</v>
      </c>
      <c r="E51">
        <f>GESTEP(smoking_health_data_final[[#This Row],[Ritmo cardiaco]],100)</f>
        <v>0</v>
      </c>
      <c r="F51" t="str">
        <f>IF(smoking_health_data_final[[#This Row],[Taquicardia 1/0]]=0,"no","si")</f>
        <v>no</v>
      </c>
      <c r="G51" s="2" t="s">
        <v>55</v>
      </c>
      <c r="H51">
        <f>GESTEP(smoking_health_data_final[[#This Row],[Presión sistólica]],140)</f>
        <v>0</v>
      </c>
      <c r="I51" t="str">
        <f>IF(smoking_health_data_final[[#This Row],[Hipertensión (0/1)]]=1,"si","no")</f>
        <v>no</v>
      </c>
      <c r="J51" t="s">
        <v>53</v>
      </c>
      <c r="K51">
        <v>0</v>
      </c>
      <c r="L51">
        <v>215</v>
      </c>
      <c r="M51">
        <f>IF(smoking_health_data_final[[#This Row],[colesterol]]="","Desconocido",smoking_health_data_final[[#This Row],[colesterol]])</f>
        <v>215</v>
      </c>
      <c r="N51">
        <f>GESTEP(smoking_health_data_final[[#This Row],[colesterol]],200)</f>
        <v>1</v>
      </c>
      <c r="O51">
        <f>IF(smoking_health_data_final[[#This Row],[cigs por dia]]="","n/s",smoking_health_data_final[[#This Row],[cigs por dia]])</f>
        <v>0</v>
      </c>
      <c r="P51" t="str">
        <f>IF(smoking_health_data_final[[#This Row],[Hipercolesterolemia (y/n)]]=1,"si","no")</f>
        <v>si</v>
      </c>
      <c r="Q51">
        <f>IF(IFERROR(VLOOKUP(smoking_health_data_final[[#This Row],[Edad]],A52:A3951,1,FALSE),0),1,0)</f>
        <v>1</v>
      </c>
    </row>
    <row r="52" spans="1:17" x14ac:dyDescent="0.3">
      <c r="A52">
        <v>53</v>
      </c>
      <c r="B52" t="s">
        <v>3</v>
      </c>
      <c r="C52" t="s">
        <v>2</v>
      </c>
      <c r="D52">
        <v>60</v>
      </c>
      <c r="E52">
        <f>GESTEP(smoking_health_data_final[[#This Row],[Ritmo cardiaco]],100)</f>
        <v>0</v>
      </c>
      <c r="F52" t="str">
        <f>IF(smoking_health_data_final[[#This Row],[Taquicardia 1/0]]=0,"no","si")</f>
        <v>no</v>
      </c>
      <c r="G52" s="2" t="s">
        <v>49</v>
      </c>
      <c r="H52">
        <f>GESTEP(smoking_health_data_final[[#This Row],[Presión sistólica]],140)</f>
        <v>0</v>
      </c>
      <c r="I52" t="str">
        <f>IF(smoking_health_data_final[[#This Row],[Hipertensión (0/1)]]=1,"si","no")</f>
        <v>no</v>
      </c>
      <c r="J52" t="s">
        <v>53</v>
      </c>
      <c r="K52">
        <v>0</v>
      </c>
      <c r="L52">
        <v>245</v>
      </c>
      <c r="M52">
        <f>IF(smoking_health_data_final[[#This Row],[colesterol]]="","Desconocido",smoking_health_data_final[[#This Row],[colesterol]])</f>
        <v>245</v>
      </c>
      <c r="N52">
        <f>GESTEP(smoking_health_data_final[[#This Row],[colesterol]],200)</f>
        <v>1</v>
      </c>
      <c r="O52">
        <f>IF(smoking_health_data_final[[#This Row],[cigs por dia]]="","n/s",smoking_health_data_final[[#This Row],[cigs por dia]])</f>
        <v>0</v>
      </c>
      <c r="P52" t="str">
        <f>IF(smoking_health_data_final[[#This Row],[Hipercolesterolemia (y/n)]]=1,"si","no")</f>
        <v>si</v>
      </c>
      <c r="Q52">
        <f>IF(IFERROR(VLOOKUP(smoking_health_data_final[[#This Row],[Edad]],A53:A3952,1,FALSE),0),1,0)</f>
        <v>1</v>
      </c>
    </row>
    <row r="53" spans="1:17" x14ac:dyDescent="0.3">
      <c r="A53">
        <v>43</v>
      </c>
      <c r="B53" t="s">
        <v>3</v>
      </c>
      <c r="C53" t="s">
        <v>2</v>
      </c>
      <c r="D53">
        <v>76</v>
      </c>
      <c r="E53">
        <f>GESTEP(smoking_health_data_final[[#This Row],[Ritmo cardiaco]],100)</f>
        <v>0</v>
      </c>
      <c r="F53" t="str">
        <f>IF(smoking_health_data_final[[#This Row],[Taquicardia 1/0]]=0,"no","si")</f>
        <v>no</v>
      </c>
      <c r="G53" s="2">
        <v>115.5</v>
      </c>
      <c r="H53">
        <f>GESTEP(smoking_health_data_final[[#This Row],[Presión sistólica]],140)</f>
        <v>0</v>
      </c>
      <c r="I53" t="str">
        <f>IF(smoking_health_data_final[[#This Row],[Hipertensión (0/1)]]=1,"si","no")</f>
        <v>no</v>
      </c>
      <c r="J53" t="s">
        <v>53</v>
      </c>
      <c r="K53">
        <v>0</v>
      </c>
      <c r="L53">
        <v>202</v>
      </c>
      <c r="M53">
        <f>IF(smoking_health_data_final[[#This Row],[colesterol]]="","Desconocido",smoking_health_data_final[[#This Row],[colesterol]])</f>
        <v>202</v>
      </c>
      <c r="N53">
        <f>GESTEP(smoking_health_data_final[[#This Row],[colesterol]],200)</f>
        <v>1</v>
      </c>
      <c r="O53">
        <f>IF(smoking_health_data_final[[#This Row],[cigs por dia]]="","n/s",smoking_health_data_final[[#This Row],[cigs por dia]])</f>
        <v>0</v>
      </c>
      <c r="P53" t="str">
        <f>IF(smoking_health_data_final[[#This Row],[Hipercolesterolemia (y/n)]]=1,"si","no")</f>
        <v>si</v>
      </c>
      <c r="Q53">
        <f>IF(IFERROR(VLOOKUP(smoking_health_data_final[[#This Row],[Edad]],A54:A3953,1,FALSE),0),1,0)</f>
        <v>1</v>
      </c>
    </row>
    <row r="54" spans="1:17" x14ac:dyDescent="0.3">
      <c r="A54">
        <v>35</v>
      </c>
      <c r="B54" t="s">
        <v>3</v>
      </c>
      <c r="C54" t="s">
        <v>2</v>
      </c>
      <c r="D54">
        <v>75</v>
      </c>
      <c r="E54">
        <f>GESTEP(smoking_health_data_final[[#This Row],[Ritmo cardiaco]],100)</f>
        <v>0</v>
      </c>
      <c r="F54" t="str">
        <f>IF(smoking_health_data_final[[#This Row],[Taquicardia 1/0]]=0,"no","si")</f>
        <v>no</v>
      </c>
      <c r="G54" s="2" t="s">
        <v>22</v>
      </c>
      <c r="H54">
        <f>GESTEP(smoking_health_data_final[[#This Row],[Presión sistólica]],140)</f>
        <v>0</v>
      </c>
      <c r="I54" t="str">
        <f>IF(smoking_health_data_final[[#This Row],[Hipertensión (0/1)]]=1,"si","no")</f>
        <v>no</v>
      </c>
      <c r="J54" t="s">
        <v>53</v>
      </c>
      <c r="K54">
        <v>0</v>
      </c>
      <c r="L54">
        <v>216</v>
      </c>
      <c r="M54">
        <f>IF(smoking_health_data_final[[#This Row],[colesterol]]="","Desconocido",smoking_health_data_final[[#This Row],[colesterol]])</f>
        <v>216</v>
      </c>
      <c r="N54">
        <f>GESTEP(smoking_health_data_final[[#This Row],[colesterol]],200)</f>
        <v>1</v>
      </c>
      <c r="O54">
        <f>IF(smoking_health_data_final[[#This Row],[cigs por dia]]="","n/s",smoking_health_data_final[[#This Row],[cigs por dia]])</f>
        <v>0</v>
      </c>
      <c r="P54" t="str">
        <f>IF(smoking_health_data_final[[#This Row],[Hipercolesterolemia (y/n)]]=1,"si","no")</f>
        <v>si</v>
      </c>
      <c r="Q54">
        <f>IF(IFERROR(VLOOKUP(smoking_health_data_final[[#This Row],[Edad]],A55:A3954,1,FALSE),0),1,0)</f>
        <v>1</v>
      </c>
    </row>
    <row r="55" spans="1:17" x14ac:dyDescent="0.3">
      <c r="A55">
        <v>64</v>
      </c>
      <c r="B55" t="s">
        <v>0</v>
      </c>
      <c r="C55" t="s">
        <v>2</v>
      </c>
      <c r="D55">
        <v>80</v>
      </c>
      <c r="E55">
        <f>GESTEP(smoking_health_data_final[[#This Row],[Ritmo cardiaco]],100)</f>
        <v>0</v>
      </c>
      <c r="F55" t="str">
        <f>IF(smoking_health_data_final[[#This Row],[Taquicardia 1/0]]=0,"no","si")</f>
        <v>no</v>
      </c>
      <c r="G55" s="2" t="s">
        <v>38</v>
      </c>
      <c r="H55">
        <f>GESTEP(smoking_health_data_final[[#This Row],[Presión sistólica]],140)</f>
        <v>0</v>
      </c>
      <c r="I55" t="str">
        <f>IF(smoking_health_data_final[[#This Row],[Hipertensión (0/1)]]=1,"si","no")</f>
        <v>no</v>
      </c>
      <c r="J55" t="s">
        <v>53</v>
      </c>
      <c r="K55">
        <v>0</v>
      </c>
      <c r="L55">
        <v>210</v>
      </c>
      <c r="M55">
        <f>IF(smoking_health_data_final[[#This Row],[colesterol]]="","Desconocido",smoking_health_data_final[[#This Row],[colesterol]])</f>
        <v>210</v>
      </c>
      <c r="N55">
        <f>GESTEP(smoking_health_data_final[[#This Row],[colesterol]],200)</f>
        <v>1</v>
      </c>
      <c r="O55">
        <f>IF(smoking_health_data_final[[#This Row],[cigs por dia]]="","n/s",smoking_health_data_final[[#This Row],[cigs por dia]])</f>
        <v>0</v>
      </c>
      <c r="P55" t="str">
        <f>IF(smoking_health_data_final[[#This Row],[Hipercolesterolemia (y/n)]]=1,"si","no")</f>
        <v>si</v>
      </c>
      <c r="Q55">
        <f>IF(IFERROR(VLOOKUP(smoking_health_data_final[[#This Row],[Edad]],A56:A3955,1,FALSE),0),1,0)</f>
        <v>1</v>
      </c>
    </row>
    <row r="56" spans="1:17" x14ac:dyDescent="0.3">
      <c r="A56">
        <v>39</v>
      </c>
      <c r="B56" t="s">
        <v>3</v>
      </c>
      <c r="C56" t="s">
        <v>2</v>
      </c>
      <c r="D56">
        <v>80</v>
      </c>
      <c r="E56">
        <f>GESTEP(smoking_health_data_final[[#This Row],[Ritmo cardiaco]],100)</f>
        <v>0</v>
      </c>
      <c r="F56" t="str">
        <f>IF(smoking_health_data_final[[#This Row],[Taquicardia 1/0]]=0,"no","si")</f>
        <v>no</v>
      </c>
      <c r="G56" s="2" t="s">
        <v>52</v>
      </c>
      <c r="H56">
        <f>GESTEP(smoking_health_data_final[[#This Row],[Presión sistólica]],140)</f>
        <v>0</v>
      </c>
      <c r="I56" t="str">
        <f>IF(smoking_health_data_final[[#This Row],[Hipertensión (0/1)]]=1,"si","no")</f>
        <v>no</v>
      </c>
      <c r="J56" t="s">
        <v>53</v>
      </c>
      <c r="K56">
        <v>0</v>
      </c>
      <c r="L56">
        <v>175</v>
      </c>
      <c r="M56">
        <f>IF(smoking_health_data_final[[#This Row],[colesterol]]="","Desconocido",smoking_health_data_final[[#This Row],[colesterol]])</f>
        <v>175</v>
      </c>
      <c r="N56">
        <f>GESTEP(smoking_health_data_final[[#This Row],[colesterol]],200)</f>
        <v>0</v>
      </c>
      <c r="O56">
        <f>IF(smoking_health_data_final[[#This Row],[cigs por dia]]="","n/s",smoking_health_data_final[[#This Row],[cigs por dia]])</f>
        <v>0</v>
      </c>
      <c r="P56" t="str">
        <f>IF(smoking_health_data_final[[#This Row],[Hipercolesterolemia (y/n)]]=1,"si","no")</f>
        <v>no</v>
      </c>
      <c r="Q56">
        <f>IF(IFERROR(VLOOKUP(smoking_health_data_final[[#This Row],[Edad]],A57:A3956,1,FALSE),0),1,0)</f>
        <v>1</v>
      </c>
    </row>
    <row r="57" spans="1:17" x14ac:dyDescent="0.3">
      <c r="A57">
        <v>46</v>
      </c>
      <c r="B57" t="s">
        <v>3</v>
      </c>
      <c r="C57" t="s">
        <v>2</v>
      </c>
      <c r="D57">
        <v>68</v>
      </c>
      <c r="E57">
        <f>GESTEP(smoking_health_data_final[[#This Row],[Ritmo cardiaco]],100)</f>
        <v>0</v>
      </c>
      <c r="F57" t="str">
        <f>IF(smoking_health_data_final[[#This Row],[Taquicardia 1/0]]=0,"no","si")</f>
        <v>no</v>
      </c>
      <c r="G57" s="2" t="s">
        <v>4</v>
      </c>
      <c r="H57">
        <f>GESTEP(smoking_health_data_final[[#This Row],[Presión sistólica]],140)</f>
        <v>0</v>
      </c>
      <c r="I57" t="str">
        <f>IF(smoking_health_data_final[[#This Row],[Hipertensión (0/1)]]=1,"si","no")</f>
        <v>no</v>
      </c>
      <c r="J57" t="s">
        <v>53</v>
      </c>
      <c r="K57">
        <v>0</v>
      </c>
      <c r="L57">
        <v>193</v>
      </c>
      <c r="M57">
        <f>IF(smoking_health_data_final[[#This Row],[colesterol]]="","Desconocido",smoking_health_data_final[[#This Row],[colesterol]])</f>
        <v>193</v>
      </c>
      <c r="N57">
        <f>GESTEP(smoking_health_data_final[[#This Row],[colesterol]],200)</f>
        <v>0</v>
      </c>
      <c r="O57">
        <f>IF(smoking_health_data_final[[#This Row],[cigs por dia]]="","n/s",smoking_health_data_final[[#This Row],[cigs por dia]])</f>
        <v>0</v>
      </c>
      <c r="P57" t="str">
        <f>IF(smoking_health_data_final[[#This Row],[Hipercolesterolemia (y/n)]]=1,"si","no")</f>
        <v>no</v>
      </c>
      <c r="Q57">
        <f>IF(IFERROR(VLOOKUP(smoking_health_data_final[[#This Row],[Edad]],A58:A3957,1,FALSE),0),1,0)</f>
        <v>1</v>
      </c>
    </row>
    <row r="58" spans="1:17" x14ac:dyDescent="0.3">
      <c r="A58">
        <v>39</v>
      </c>
      <c r="B58" t="s">
        <v>3</v>
      </c>
      <c r="C58" t="s">
        <v>2</v>
      </c>
      <c r="D58">
        <v>85</v>
      </c>
      <c r="E58">
        <f>GESTEP(smoking_health_data_final[[#This Row],[Ritmo cardiaco]],100)</f>
        <v>0</v>
      </c>
      <c r="F58" t="str">
        <f>IF(smoking_health_data_final[[#This Row],[Taquicardia 1/0]]=0,"no","si")</f>
        <v>no</v>
      </c>
      <c r="G58" s="2" t="s">
        <v>57</v>
      </c>
      <c r="H58">
        <f>GESTEP(smoking_health_data_final[[#This Row],[Presión sistólica]],140)</f>
        <v>0</v>
      </c>
      <c r="I58" t="str">
        <f>IF(smoking_health_data_final[[#This Row],[Hipertensión (0/1)]]=1,"si","no")</f>
        <v>no</v>
      </c>
      <c r="J58" t="s">
        <v>53</v>
      </c>
      <c r="K58">
        <v>0</v>
      </c>
      <c r="L58">
        <v>253</v>
      </c>
      <c r="M58">
        <f>IF(smoking_health_data_final[[#This Row],[colesterol]]="","Desconocido",smoking_health_data_final[[#This Row],[colesterol]])</f>
        <v>253</v>
      </c>
      <c r="N58">
        <f>GESTEP(smoking_health_data_final[[#This Row],[colesterol]],200)</f>
        <v>1</v>
      </c>
      <c r="O58">
        <f>IF(smoking_health_data_final[[#This Row],[cigs por dia]]="","n/s",smoking_health_data_final[[#This Row],[cigs por dia]])</f>
        <v>0</v>
      </c>
      <c r="P58" t="str">
        <f>IF(smoking_health_data_final[[#This Row],[Hipercolesterolemia (y/n)]]=1,"si","no")</f>
        <v>si</v>
      </c>
      <c r="Q58">
        <f>IF(IFERROR(VLOOKUP(smoking_health_data_final[[#This Row],[Edad]],A59:A3958,1,FALSE),0),1,0)</f>
        <v>1</v>
      </c>
    </row>
    <row r="59" spans="1:17" x14ac:dyDescent="0.3">
      <c r="A59">
        <v>42</v>
      </c>
      <c r="B59" t="s">
        <v>3</v>
      </c>
      <c r="C59" t="s">
        <v>2</v>
      </c>
      <c r="D59">
        <v>72</v>
      </c>
      <c r="E59">
        <f>GESTEP(smoking_health_data_final[[#This Row],[Ritmo cardiaco]],100)</f>
        <v>0</v>
      </c>
      <c r="F59" t="str">
        <f>IF(smoking_health_data_final[[#This Row],[Taquicardia 1/0]]=0,"no","si")</f>
        <v>no</v>
      </c>
      <c r="G59" s="2" t="s">
        <v>43</v>
      </c>
      <c r="H59">
        <f>GESTEP(smoking_health_data_final[[#This Row],[Presión sistólica]],140)</f>
        <v>0</v>
      </c>
      <c r="I59" t="str">
        <f>IF(smoking_health_data_final[[#This Row],[Hipertensión (0/1)]]=1,"si","no")</f>
        <v>no</v>
      </c>
      <c r="J59" t="s">
        <v>53</v>
      </c>
      <c r="K59">
        <v>0</v>
      </c>
      <c r="L59">
        <v>212</v>
      </c>
      <c r="M59">
        <f>IF(smoking_health_data_final[[#This Row],[colesterol]]="","Desconocido",smoking_health_data_final[[#This Row],[colesterol]])</f>
        <v>212</v>
      </c>
      <c r="N59">
        <f>GESTEP(smoking_health_data_final[[#This Row],[colesterol]],200)</f>
        <v>1</v>
      </c>
      <c r="O59">
        <f>IF(smoking_health_data_final[[#This Row],[cigs por dia]]="","n/s",smoking_health_data_final[[#This Row],[cigs por dia]])</f>
        <v>0</v>
      </c>
      <c r="P59" t="str">
        <f>IF(smoking_health_data_final[[#This Row],[Hipercolesterolemia (y/n)]]=1,"si","no")</f>
        <v>si</v>
      </c>
      <c r="Q59">
        <f>IF(IFERROR(VLOOKUP(smoking_health_data_final[[#This Row],[Edad]],A60:A3959,1,FALSE),0),1,0)</f>
        <v>1</v>
      </c>
    </row>
    <row r="60" spans="1:17" x14ac:dyDescent="0.3">
      <c r="A60">
        <v>34</v>
      </c>
      <c r="B60" t="s">
        <v>3</v>
      </c>
      <c r="C60" t="s">
        <v>2</v>
      </c>
      <c r="D60">
        <v>80</v>
      </c>
      <c r="E60">
        <f>GESTEP(smoking_health_data_final[[#This Row],[Ritmo cardiaco]],100)</f>
        <v>0</v>
      </c>
      <c r="F60" t="str">
        <f>IF(smoking_health_data_final[[#This Row],[Taquicardia 1/0]]=0,"no","si")</f>
        <v>no</v>
      </c>
      <c r="G60" s="2" t="s">
        <v>28</v>
      </c>
      <c r="H60">
        <f>GESTEP(smoking_health_data_final[[#This Row],[Presión sistólica]],140)</f>
        <v>0</v>
      </c>
      <c r="I60" t="str">
        <f>IF(smoking_health_data_final[[#This Row],[Hipertensión (0/1)]]=1,"si","no")</f>
        <v>no</v>
      </c>
      <c r="J60" t="s">
        <v>53</v>
      </c>
      <c r="K60">
        <v>0</v>
      </c>
      <c r="L60">
        <v>227</v>
      </c>
      <c r="M60">
        <f>IF(smoking_health_data_final[[#This Row],[colesterol]]="","Desconocido",smoking_health_data_final[[#This Row],[colesterol]])</f>
        <v>227</v>
      </c>
      <c r="N60">
        <f>GESTEP(smoking_health_data_final[[#This Row],[colesterol]],200)</f>
        <v>1</v>
      </c>
      <c r="O60">
        <f>IF(smoking_health_data_final[[#This Row],[cigs por dia]]="","n/s",smoking_health_data_final[[#This Row],[cigs por dia]])</f>
        <v>0</v>
      </c>
      <c r="P60" t="str">
        <f>IF(smoking_health_data_final[[#This Row],[Hipercolesterolemia (y/n)]]=1,"si","no")</f>
        <v>si</v>
      </c>
      <c r="Q60">
        <f>IF(IFERROR(VLOOKUP(smoking_health_data_final[[#This Row],[Edad]],A61:A3960,1,FALSE),0),1,0)</f>
        <v>1</v>
      </c>
    </row>
    <row r="61" spans="1:17" x14ac:dyDescent="0.3">
      <c r="A61">
        <v>53</v>
      </c>
      <c r="B61" t="s">
        <v>0</v>
      </c>
      <c r="C61" t="s">
        <v>2</v>
      </c>
      <c r="D61">
        <v>76</v>
      </c>
      <c r="E61">
        <f>GESTEP(smoking_health_data_final[[#This Row],[Ritmo cardiaco]],100)</f>
        <v>0</v>
      </c>
      <c r="F61" t="str">
        <f>IF(smoking_health_data_final[[#This Row],[Taquicardia 1/0]]=0,"no","si")</f>
        <v>no</v>
      </c>
      <c r="G61" s="2" t="s">
        <v>55</v>
      </c>
      <c r="H61">
        <f>GESTEP(smoking_health_data_final[[#This Row],[Presión sistólica]],140)</f>
        <v>0</v>
      </c>
      <c r="I61" t="str">
        <f>IF(smoking_health_data_final[[#This Row],[Hipertensión (0/1)]]=1,"si","no")</f>
        <v>no</v>
      </c>
      <c r="J61" t="s">
        <v>53</v>
      </c>
      <c r="K61">
        <v>0</v>
      </c>
      <c r="L61">
        <v>234</v>
      </c>
      <c r="M61">
        <f>IF(smoking_health_data_final[[#This Row],[colesterol]]="","Desconocido",smoking_health_data_final[[#This Row],[colesterol]])</f>
        <v>234</v>
      </c>
      <c r="N61">
        <f>GESTEP(smoking_health_data_final[[#This Row],[colesterol]],200)</f>
        <v>1</v>
      </c>
      <c r="O61">
        <f>IF(smoking_health_data_final[[#This Row],[cigs por dia]]="","n/s",smoking_health_data_final[[#This Row],[cigs por dia]])</f>
        <v>0</v>
      </c>
      <c r="P61" t="str">
        <f>IF(smoking_health_data_final[[#This Row],[Hipercolesterolemia (y/n)]]=1,"si","no")</f>
        <v>si</v>
      </c>
      <c r="Q61">
        <f>IF(IFERROR(VLOOKUP(smoking_health_data_final[[#This Row],[Edad]],A62:A3961,1,FALSE),0),1,0)</f>
        <v>1</v>
      </c>
    </row>
    <row r="62" spans="1:17" x14ac:dyDescent="0.3">
      <c r="A62">
        <v>51</v>
      </c>
      <c r="B62" t="s">
        <v>0</v>
      </c>
      <c r="C62" t="s">
        <v>2</v>
      </c>
      <c r="D62">
        <v>58</v>
      </c>
      <c r="E62">
        <f>GESTEP(smoking_health_data_final[[#This Row],[Ritmo cardiaco]],100)</f>
        <v>0</v>
      </c>
      <c r="F62" t="str">
        <f>IF(smoking_health_data_final[[#This Row],[Taquicardia 1/0]]=0,"no","si")</f>
        <v>no</v>
      </c>
      <c r="G62" s="2" t="s">
        <v>55</v>
      </c>
      <c r="H62">
        <f>GESTEP(smoking_health_data_final[[#This Row],[Presión sistólica]],140)</f>
        <v>0</v>
      </c>
      <c r="I62" t="str">
        <f>IF(smoking_health_data_final[[#This Row],[Hipertensión (0/1)]]=1,"si","no")</f>
        <v>no</v>
      </c>
      <c r="J62" t="s">
        <v>53</v>
      </c>
      <c r="K62">
        <v>0</v>
      </c>
      <c r="L62">
        <v>199</v>
      </c>
      <c r="M62">
        <f>IF(smoking_health_data_final[[#This Row],[colesterol]]="","Desconocido",smoking_health_data_final[[#This Row],[colesterol]])</f>
        <v>199</v>
      </c>
      <c r="N62">
        <f>GESTEP(smoking_health_data_final[[#This Row],[colesterol]],200)</f>
        <v>0</v>
      </c>
      <c r="O62">
        <f>IF(smoking_health_data_final[[#This Row],[cigs por dia]]="","n/s",smoking_health_data_final[[#This Row],[cigs por dia]])</f>
        <v>0</v>
      </c>
      <c r="P62" t="str">
        <f>IF(smoking_health_data_final[[#This Row],[Hipercolesterolemia (y/n)]]=1,"si","no")</f>
        <v>no</v>
      </c>
      <c r="Q62">
        <f>IF(IFERROR(VLOOKUP(smoking_health_data_final[[#This Row],[Edad]],A63:A3962,1,FALSE),0),1,0)</f>
        <v>1</v>
      </c>
    </row>
    <row r="63" spans="1:17" x14ac:dyDescent="0.3">
      <c r="A63">
        <v>34</v>
      </c>
      <c r="B63" t="s">
        <v>3</v>
      </c>
      <c r="C63" t="s">
        <v>2</v>
      </c>
      <c r="D63">
        <v>60</v>
      </c>
      <c r="E63">
        <f>GESTEP(smoking_health_data_final[[#This Row],[Ritmo cardiaco]],100)</f>
        <v>0</v>
      </c>
      <c r="F63" t="str">
        <f>IF(smoking_health_data_final[[#This Row],[Taquicardia 1/0]]=0,"no","si")</f>
        <v>no</v>
      </c>
      <c r="G63" s="2">
        <v>108.5</v>
      </c>
      <c r="H63">
        <f>GESTEP(smoking_health_data_final[[#This Row],[Presión sistólica]],140)</f>
        <v>0</v>
      </c>
      <c r="I63" t="str">
        <f>IF(smoking_health_data_final[[#This Row],[Hipertensión (0/1)]]=1,"si","no")</f>
        <v>no</v>
      </c>
      <c r="J63" t="s">
        <v>53</v>
      </c>
      <c r="K63">
        <v>0</v>
      </c>
      <c r="L63">
        <v>196</v>
      </c>
      <c r="M63">
        <f>IF(smoking_health_data_final[[#This Row],[colesterol]]="","Desconocido",smoking_health_data_final[[#This Row],[colesterol]])</f>
        <v>196</v>
      </c>
      <c r="N63">
        <f>GESTEP(smoking_health_data_final[[#This Row],[colesterol]],200)</f>
        <v>0</v>
      </c>
      <c r="O63">
        <f>IF(smoking_health_data_final[[#This Row],[cigs por dia]]="","n/s",smoking_health_data_final[[#This Row],[cigs por dia]])</f>
        <v>0</v>
      </c>
      <c r="P63" t="str">
        <f>IF(smoking_health_data_final[[#This Row],[Hipercolesterolemia (y/n)]]=1,"si","no")</f>
        <v>no</v>
      </c>
      <c r="Q63">
        <f>IF(IFERROR(VLOOKUP(smoking_health_data_final[[#This Row],[Edad]],A64:A3963,1,FALSE),0),1,0)</f>
        <v>1</v>
      </c>
    </row>
    <row r="64" spans="1:17" x14ac:dyDescent="0.3">
      <c r="A64">
        <v>49</v>
      </c>
      <c r="B64" t="s">
        <v>0</v>
      </c>
      <c r="C64" t="s">
        <v>2</v>
      </c>
      <c r="D64">
        <v>68</v>
      </c>
      <c r="E64">
        <f>GESTEP(smoking_health_data_final[[#This Row],[Ritmo cardiaco]],100)</f>
        <v>0</v>
      </c>
      <c r="F64" t="str">
        <f>IF(smoking_health_data_final[[#This Row],[Taquicardia 1/0]]=0,"no","si")</f>
        <v>no</v>
      </c>
      <c r="G64" s="2" t="s">
        <v>46</v>
      </c>
      <c r="H64">
        <f>GESTEP(smoking_health_data_final[[#This Row],[Presión sistólica]],140)</f>
        <v>0</v>
      </c>
      <c r="I64" t="str">
        <f>IF(smoking_health_data_final[[#This Row],[Hipertensión (0/1)]]=1,"si","no")</f>
        <v>no</v>
      </c>
      <c r="J64" t="s">
        <v>53</v>
      </c>
      <c r="K64">
        <v>0</v>
      </c>
      <c r="L64">
        <v>230</v>
      </c>
      <c r="M64">
        <f>IF(smoking_health_data_final[[#This Row],[colesterol]]="","Desconocido",smoking_health_data_final[[#This Row],[colesterol]])</f>
        <v>230</v>
      </c>
      <c r="N64">
        <f>GESTEP(smoking_health_data_final[[#This Row],[colesterol]],200)</f>
        <v>1</v>
      </c>
      <c r="O64">
        <f>IF(smoking_health_data_final[[#This Row],[cigs por dia]]="","n/s",smoking_health_data_final[[#This Row],[cigs por dia]])</f>
        <v>0</v>
      </c>
      <c r="P64" t="str">
        <f>IF(smoking_health_data_final[[#This Row],[Hipercolesterolemia (y/n)]]=1,"si","no")</f>
        <v>si</v>
      </c>
      <c r="Q64">
        <f>IF(IFERROR(VLOOKUP(smoking_health_data_final[[#This Row],[Edad]],A65:A3964,1,FALSE),0),1,0)</f>
        <v>1</v>
      </c>
    </row>
    <row r="65" spans="1:17" x14ac:dyDescent="0.3">
      <c r="A65">
        <v>57</v>
      </c>
      <c r="B65" t="s">
        <v>3</v>
      </c>
      <c r="C65" t="s">
        <v>2</v>
      </c>
      <c r="D65">
        <v>77</v>
      </c>
      <c r="E65">
        <f>GESTEP(smoking_health_data_final[[#This Row],[Ritmo cardiaco]],100)</f>
        <v>0</v>
      </c>
      <c r="F65" t="str">
        <f>IF(smoking_health_data_final[[#This Row],[Taquicardia 1/0]]=0,"no","si")</f>
        <v>no</v>
      </c>
      <c r="G65" s="2" t="s">
        <v>16</v>
      </c>
      <c r="H65">
        <f>GESTEP(smoking_health_data_final[[#This Row],[Presión sistólica]],140)</f>
        <v>0</v>
      </c>
      <c r="I65" t="str">
        <f>IF(smoking_health_data_final[[#This Row],[Hipertensión (0/1)]]=1,"si","no")</f>
        <v>no</v>
      </c>
      <c r="J65" t="s">
        <v>5</v>
      </c>
      <c r="K65">
        <v>0</v>
      </c>
      <c r="L65">
        <v>175</v>
      </c>
      <c r="M65">
        <f>IF(smoking_health_data_final[[#This Row],[colesterol]]="","Desconocido",smoking_health_data_final[[#This Row],[colesterol]])</f>
        <v>175</v>
      </c>
      <c r="N65">
        <f>GESTEP(smoking_health_data_final[[#This Row],[colesterol]],200)</f>
        <v>0</v>
      </c>
      <c r="O65">
        <f>IF(smoking_health_data_final[[#This Row],[cigs por dia]]="","n/s",smoking_health_data_final[[#This Row],[cigs por dia]])</f>
        <v>0</v>
      </c>
      <c r="P65" t="str">
        <f>IF(smoking_health_data_final[[#This Row],[Hipercolesterolemia (y/n)]]=1,"si","no")</f>
        <v>no</v>
      </c>
      <c r="Q65">
        <f>IF(IFERROR(VLOOKUP(smoking_health_data_final[[#This Row],[Edad]],A66:A3965,1,FALSE),0),1,0)</f>
        <v>1</v>
      </c>
    </row>
    <row r="66" spans="1:17" x14ac:dyDescent="0.3">
      <c r="A66">
        <v>48</v>
      </c>
      <c r="B66" t="s">
        <v>0</v>
      </c>
      <c r="C66" t="s">
        <v>2</v>
      </c>
      <c r="D66">
        <v>69</v>
      </c>
      <c r="E66">
        <f>GESTEP(smoking_health_data_final[[#This Row],[Ritmo cardiaco]],100)</f>
        <v>0</v>
      </c>
      <c r="F66" t="str">
        <f>IF(smoking_health_data_final[[#This Row],[Taquicardia 1/0]]=0,"no","si")</f>
        <v>no</v>
      </c>
      <c r="G66" s="2" t="s">
        <v>43</v>
      </c>
      <c r="H66">
        <f>GESTEP(smoking_health_data_final[[#This Row],[Presión sistólica]],140)</f>
        <v>0</v>
      </c>
      <c r="I66" t="str">
        <f>IF(smoking_health_data_final[[#This Row],[Hipertensión (0/1)]]=1,"si","no")</f>
        <v>no</v>
      </c>
      <c r="J66" t="s">
        <v>5</v>
      </c>
      <c r="K66">
        <v>0</v>
      </c>
      <c r="L66">
        <v>323</v>
      </c>
      <c r="M66">
        <f>IF(smoking_health_data_final[[#This Row],[colesterol]]="","Desconocido",smoking_health_data_final[[#This Row],[colesterol]])</f>
        <v>323</v>
      </c>
      <c r="N66">
        <f>GESTEP(smoking_health_data_final[[#This Row],[colesterol]],200)</f>
        <v>1</v>
      </c>
      <c r="O66">
        <f>IF(smoking_health_data_final[[#This Row],[cigs por dia]]="","n/s",smoking_health_data_final[[#This Row],[cigs por dia]])</f>
        <v>0</v>
      </c>
      <c r="P66" t="str">
        <f>IF(smoking_health_data_final[[#This Row],[Hipercolesterolemia (y/n)]]=1,"si","no")</f>
        <v>si</v>
      </c>
      <c r="Q66">
        <f>IF(IFERROR(VLOOKUP(smoking_health_data_final[[#This Row],[Edad]],A67:A3966,1,FALSE),0),1,0)</f>
        <v>1</v>
      </c>
    </row>
    <row r="67" spans="1:17" x14ac:dyDescent="0.3">
      <c r="A67">
        <v>40</v>
      </c>
      <c r="B67" t="s">
        <v>3</v>
      </c>
      <c r="C67" t="s">
        <v>2</v>
      </c>
      <c r="D67">
        <v>70</v>
      </c>
      <c r="E67">
        <f>GESTEP(smoking_health_data_final[[#This Row],[Ritmo cardiaco]],100)</f>
        <v>0</v>
      </c>
      <c r="F67" t="str">
        <f>IF(smoking_health_data_final[[#This Row],[Taquicardia 1/0]]=0,"no","si")</f>
        <v>no</v>
      </c>
      <c r="G67" s="2">
        <v>109.5</v>
      </c>
      <c r="H67">
        <f>GESTEP(smoking_health_data_final[[#This Row],[Presión sistólica]],140)</f>
        <v>0</v>
      </c>
      <c r="I67" t="str">
        <f>IF(smoking_health_data_final[[#This Row],[Hipertensión (0/1)]]=1,"si","no")</f>
        <v>no</v>
      </c>
      <c r="J67" t="s">
        <v>5</v>
      </c>
      <c r="K67">
        <v>0</v>
      </c>
      <c r="L67">
        <v>195</v>
      </c>
      <c r="M67">
        <f>IF(smoking_health_data_final[[#This Row],[colesterol]]="","Desconocido",smoking_health_data_final[[#This Row],[colesterol]])</f>
        <v>195</v>
      </c>
      <c r="N67">
        <f>GESTEP(smoking_health_data_final[[#This Row],[colesterol]],200)</f>
        <v>0</v>
      </c>
      <c r="O67">
        <f>IF(smoking_health_data_final[[#This Row],[cigs por dia]]="","n/s",smoking_health_data_final[[#This Row],[cigs por dia]])</f>
        <v>0</v>
      </c>
      <c r="P67" t="str">
        <f>IF(smoking_health_data_final[[#This Row],[Hipercolesterolemia (y/n)]]=1,"si","no")</f>
        <v>no</v>
      </c>
      <c r="Q67">
        <f>IF(IFERROR(VLOOKUP(smoking_health_data_final[[#This Row],[Edad]],A68:A3967,1,FALSE),0),1,0)</f>
        <v>1</v>
      </c>
    </row>
    <row r="68" spans="1:17" x14ac:dyDescent="0.3">
      <c r="A68">
        <v>63</v>
      </c>
      <c r="B68" t="s">
        <v>0</v>
      </c>
      <c r="C68" t="s">
        <v>2</v>
      </c>
      <c r="D68">
        <v>68</v>
      </c>
      <c r="E68">
        <f>GESTEP(smoking_health_data_final[[#This Row],[Ritmo cardiaco]],100)</f>
        <v>0</v>
      </c>
      <c r="F68" t="str">
        <f>IF(smoking_health_data_final[[#This Row],[Taquicardia 1/0]]=0,"no","si")</f>
        <v>no</v>
      </c>
      <c r="G68" s="2" t="s">
        <v>22</v>
      </c>
      <c r="H68">
        <f>GESTEP(smoking_health_data_final[[#This Row],[Presión sistólica]],140)</f>
        <v>0</v>
      </c>
      <c r="I68" t="str">
        <f>IF(smoking_health_data_final[[#This Row],[Hipertensión (0/1)]]=1,"si","no")</f>
        <v>no</v>
      </c>
      <c r="J68" t="s">
        <v>5</v>
      </c>
      <c r="K68">
        <v>0</v>
      </c>
      <c r="L68">
        <v>207</v>
      </c>
      <c r="M68">
        <f>IF(smoking_health_data_final[[#This Row],[colesterol]]="","Desconocido",smoking_health_data_final[[#This Row],[colesterol]])</f>
        <v>207</v>
      </c>
      <c r="N68">
        <f>GESTEP(smoking_health_data_final[[#This Row],[colesterol]],200)</f>
        <v>1</v>
      </c>
      <c r="O68">
        <f>IF(smoking_health_data_final[[#This Row],[cigs por dia]]="","n/s",smoking_health_data_final[[#This Row],[cigs por dia]])</f>
        <v>0</v>
      </c>
      <c r="P68" t="str">
        <f>IF(smoking_health_data_final[[#This Row],[Hipercolesterolemia (y/n)]]=1,"si","no")</f>
        <v>si</v>
      </c>
      <c r="Q68">
        <f>IF(IFERROR(VLOOKUP(smoking_health_data_final[[#This Row],[Edad]],A69:A3968,1,FALSE),0),1,0)</f>
        <v>1</v>
      </c>
    </row>
    <row r="69" spans="1:17" x14ac:dyDescent="0.3">
      <c r="A69">
        <v>42</v>
      </c>
      <c r="B69" t="s">
        <v>0</v>
      </c>
      <c r="C69" t="s">
        <v>2</v>
      </c>
      <c r="D69">
        <v>60</v>
      </c>
      <c r="E69">
        <f>GESTEP(smoking_health_data_final[[#This Row],[Ritmo cardiaco]],100)</f>
        <v>0</v>
      </c>
      <c r="F69" t="str">
        <f>IF(smoking_health_data_final[[#This Row],[Taquicardia 1/0]]=0,"no","si")</f>
        <v>no</v>
      </c>
      <c r="G69" s="2" t="s">
        <v>43</v>
      </c>
      <c r="H69">
        <f>GESTEP(smoking_health_data_final[[#This Row],[Presión sistólica]],140)</f>
        <v>0</v>
      </c>
      <c r="I69" t="str">
        <f>IF(smoking_health_data_final[[#This Row],[Hipertensión (0/1)]]=1,"si","no")</f>
        <v>no</v>
      </c>
      <c r="J69" t="s">
        <v>5</v>
      </c>
      <c r="K69">
        <v>0</v>
      </c>
      <c r="L69">
        <v>253</v>
      </c>
      <c r="M69">
        <f>IF(smoking_health_data_final[[#This Row],[colesterol]]="","Desconocido",smoking_health_data_final[[#This Row],[colesterol]])</f>
        <v>253</v>
      </c>
      <c r="N69">
        <f>GESTEP(smoking_health_data_final[[#This Row],[colesterol]],200)</f>
        <v>1</v>
      </c>
      <c r="O69">
        <f>IF(smoking_health_data_final[[#This Row],[cigs por dia]]="","n/s",smoking_health_data_final[[#This Row],[cigs por dia]])</f>
        <v>0</v>
      </c>
      <c r="P69" t="str">
        <f>IF(smoking_health_data_final[[#This Row],[Hipercolesterolemia (y/n)]]=1,"si","no")</f>
        <v>si</v>
      </c>
      <c r="Q69">
        <f>IF(IFERROR(VLOOKUP(smoking_health_data_final[[#This Row],[Edad]],A70:A3969,1,FALSE),0),1,0)</f>
        <v>1</v>
      </c>
    </row>
    <row r="70" spans="1:17" x14ac:dyDescent="0.3">
      <c r="A70">
        <v>35</v>
      </c>
      <c r="B70" t="s">
        <v>0</v>
      </c>
      <c r="C70" t="s">
        <v>2</v>
      </c>
      <c r="D70">
        <v>55</v>
      </c>
      <c r="E70">
        <f>GESTEP(smoking_health_data_final[[#This Row],[Ritmo cardiaco]],100)</f>
        <v>0</v>
      </c>
      <c r="F70" t="str">
        <f>IF(smoking_health_data_final[[#This Row],[Taquicardia 1/0]]=0,"no","si")</f>
        <v>no</v>
      </c>
      <c r="G70" s="2" t="s">
        <v>46</v>
      </c>
      <c r="H70">
        <f>GESTEP(smoking_health_data_final[[#This Row],[Presión sistólica]],140)</f>
        <v>0</v>
      </c>
      <c r="I70" t="str">
        <f>IF(smoking_health_data_final[[#This Row],[Hipertensión (0/1)]]=1,"si","no")</f>
        <v>no</v>
      </c>
      <c r="J70" t="s">
        <v>5</v>
      </c>
      <c r="K70">
        <v>0</v>
      </c>
      <c r="L70">
        <v>290</v>
      </c>
      <c r="M70">
        <f>IF(smoking_health_data_final[[#This Row],[colesterol]]="","Desconocido",smoking_health_data_final[[#This Row],[colesterol]])</f>
        <v>290</v>
      </c>
      <c r="N70">
        <f>GESTEP(smoking_health_data_final[[#This Row],[colesterol]],200)</f>
        <v>1</v>
      </c>
      <c r="O70">
        <f>IF(smoking_health_data_final[[#This Row],[cigs por dia]]="","n/s",smoking_health_data_final[[#This Row],[cigs por dia]])</f>
        <v>0</v>
      </c>
      <c r="P70" t="str">
        <f>IF(smoking_health_data_final[[#This Row],[Hipercolesterolemia (y/n)]]=1,"si","no")</f>
        <v>si</v>
      </c>
      <c r="Q70">
        <f>IF(IFERROR(VLOOKUP(smoking_health_data_final[[#This Row],[Edad]],A71:A3970,1,FALSE),0),1,0)</f>
        <v>1</v>
      </c>
    </row>
    <row r="71" spans="1:17" x14ac:dyDescent="0.3">
      <c r="A71">
        <v>40</v>
      </c>
      <c r="B71" t="s">
        <v>0</v>
      </c>
      <c r="C71" t="s">
        <v>2</v>
      </c>
      <c r="D71">
        <v>63</v>
      </c>
      <c r="E71">
        <f>GESTEP(smoking_health_data_final[[#This Row],[Ritmo cardiaco]],100)</f>
        <v>0</v>
      </c>
      <c r="F71" t="str">
        <f>IF(smoking_health_data_final[[#This Row],[Taquicardia 1/0]]=0,"no","si")</f>
        <v>no</v>
      </c>
      <c r="G71" s="2" t="s">
        <v>28</v>
      </c>
      <c r="H71">
        <f>GESTEP(smoking_health_data_final[[#This Row],[Presión sistólica]],140)</f>
        <v>0</v>
      </c>
      <c r="I71" t="str">
        <f>IF(smoking_health_data_final[[#This Row],[Hipertensión (0/1)]]=1,"si","no")</f>
        <v>no</v>
      </c>
      <c r="J71" t="s">
        <v>5</v>
      </c>
      <c r="K71">
        <v>0</v>
      </c>
      <c r="L71">
        <v>185</v>
      </c>
      <c r="M71">
        <f>IF(smoking_health_data_final[[#This Row],[colesterol]]="","Desconocido",smoking_health_data_final[[#This Row],[colesterol]])</f>
        <v>185</v>
      </c>
      <c r="N71">
        <f>GESTEP(smoking_health_data_final[[#This Row],[colesterol]],200)</f>
        <v>0</v>
      </c>
      <c r="O71">
        <f>IF(smoking_health_data_final[[#This Row],[cigs por dia]]="","n/s",smoking_health_data_final[[#This Row],[cigs por dia]])</f>
        <v>0</v>
      </c>
      <c r="P71" t="str">
        <f>IF(smoking_health_data_final[[#This Row],[Hipercolesterolemia (y/n)]]=1,"si","no")</f>
        <v>no</v>
      </c>
      <c r="Q71">
        <f>IF(IFERROR(VLOOKUP(smoking_health_data_final[[#This Row],[Edad]],A72:A3971,1,FALSE),0),1,0)</f>
        <v>1</v>
      </c>
    </row>
    <row r="72" spans="1:17" x14ac:dyDescent="0.3">
      <c r="A72">
        <v>62</v>
      </c>
      <c r="B72" t="s">
        <v>0</v>
      </c>
      <c r="C72" t="s">
        <v>2</v>
      </c>
      <c r="D72">
        <v>62</v>
      </c>
      <c r="E72">
        <f>GESTEP(smoking_health_data_final[[#This Row],[Ritmo cardiaco]],100)</f>
        <v>0</v>
      </c>
      <c r="F72" t="str">
        <f>IF(smoking_health_data_final[[#This Row],[Taquicardia 1/0]]=0,"no","si")</f>
        <v>no</v>
      </c>
      <c r="G72" s="2" t="s">
        <v>52</v>
      </c>
      <c r="H72">
        <f>GESTEP(smoking_health_data_final[[#This Row],[Presión sistólica]],140)</f>
        <v>0</v>
      </c>
      <c r="I72" t="str">
        <f>IF(smoking_health_data_final[[#This Row],[Hipertensión (0/1)]]=1,"si","no")</f>
        <v>no</v>
      </c>
      <c r="J72" t="s">
        <v>5</v>
      </c>
      <c r="K72">
        <v>0</v>
      </c>
      <c r="L72">
        <v>237</v>
      </c>
      <c r="M72">
        <f>IF(smoking_health_data_final[[#This Row],[colesterol]]="","Desconocido",smoking_health_data_final[[#This Row],[colesterol]])</f>
        <v>237</v>
      </c>
      <c r="N72">
        <f>GESTEP(smoking_health_data_final[[#This Row],[colesterol]],200)</f>
        <v>1</v>
      </c>
      <c r="O72">
        <f>IF(smoking_health_data_final[[#This Row],[cigs por dia]]="","n/s",smoking_health_data_final[[#This Row],[cigs por dia]])</f>
        <v>0</v>
      </c>
      <c r="P72" t="str">
        <f>IF(smoking_health_data_final[[#This Row],[Hipercolesterolemia (y/n)]]=1,"si","no")</f>
        <v>si</v>
      </c>
      <c r="Q72">
        <f>IF(IFERROR(VLOOKUP(smoking_health_data_final[[#This Row],[Edad]],A73:A3972,1,FALSE),0),1,0)</f>
        <v>1</v>
      </c>
    </row>
    <row r="73" spans="1:17" x14ac:dyDescent="0.3">
      <c r="A73">
        <v>39</v>
      </c>
      <c r="B73" t="s">
        <v>0</v>
      </c>
      <c r="C73" t="s">
        <v>2</v>
      </c>
      <c r="D73">
        <v>80</v>
      </c>
      <c r="E73">
        <f>GESTEP(smoking_health_data_final[[#This Row],[Ritmo cardiaco]],100)</f>
        <v>0</v>
      </c>
      <c r="F73" t="str">
        <f>IF(smoking_health_data_final[[#This Row],[Taquicardia 1/0]]=0,"no","si")</f>
        <v>no</v>
      </c>
      <c r="G73" s="2" t="s">
        <v>22</v>
      </c>
      <c r="H73">
        <f>GESTEP(smoking_health_data_final[[#This Row],[Presión sistólica]],140)</f>
        <v>0</v>
      </c>
      <c r="I73" t="str">
        <f>IF(smoking_health_data_final[[#This Row],[Hipertensión (0/1)]]=1,"si","no")</f>
        <v>no</v>
      </c>
      <c r="J73" t="s">
        <v>5</v>
      </c>
      <c r="K73">
        <v>0</v>
      </c>
      <c r="L73">
        <v>213</v>
      </c>
      <c r="M73">
        <f>IF(smoking_health_data_final[[#This Row],[colesterol]]="","Desconocido",smoking_health_data_final[[#This Row],[colesterol]])</f>
        <v>213</v>
      </c>
      <c r="N73">
        <f>GESTEP(smoking_health_data_final[[#This Row],[colesterol]],200)</f>
        <v>1</v>
      </c>
      <c r="O73">
        <f>IF(smoking_health_data_final[[#This Row],[cigs por dia]]="","n/s",smoking_health_data_final[[#This Row],[cigs por dia]])</f>
        <v>0</v>
      </c>
      <c r="P73" t="str">
        <f>IF(smoking_health_data_final[[#This Row],[Hipercolesterolemia (y/n)]]=1,"si","no")</f>
        <v>si</v>
      </c>
      <c r="Q73">
        <f>IF(IFERROR(VLOOKUP(smoking_health_data_final[[#This Row],[Edad]],A74:A3973,1,FALSE),0),1,0)</f>
        <v>1</v>
      </c>
    </row>
    <row r="74" spans="1:17" x14ac:dyDescent="0.3">
      <c r="A74">
        <v>40</v>
      </c>
      <c r="B74" t="s">
        <v>3</v>
      </c>
      <c r="C74" t="s">
        <v>2</v>
      </c>
      <c r="D74">
        <v>70</v>
      </c>
      <c r="E74">
        <f>GESTEP(smoking_health_data_final[[#This Row],[Ritmo cardiaco]],100)</f>
        <v>0</v>
      </c>
      <c r="F74" t="str">
        <f>IF(smoking_health_data_final[[#This Row],[Taquicardia 1/0]]=0,"no","si")</f>
        <v>no</v>
      </c>
      <c r="G74" s="2">
        <v>117.5</v>
      </c>
      <c r="H74">
        <f>GESTEP(smoking_health_data_final[[#This Row],[Presión sistólica]],140)</f>
        <v>0</v>
      </c>
      <c r="I74" t="str">
        <f>IF(smoking_health_data_final[[#This Row],[Hipertensión (0/1)]]=1,"si","no")</f>
        <v>no</v>
      </c>
      <c r="J74" t="s">
        <v>5</v>
      </c>
      <c r="K74">
        <v>0</v>
      </c>
      <c r="L74">
        <v>185</v>
      </c>
      <c r="M74">
        <f>IF(smoking_health_data_final[[#This Row],[colesterol]]="","Desconocido",smoking_health_data_final[[#This Row],[colesterol]])</f>
        <v>185</v>
      </c>
      <c r="N74">
        <f>GESTEP(smoking_health_data_final[[#This Row],[colesterol]],200)</f>
        <v>0</v>
      </c>
      <c r="O74">
        <f>IF(smoking_health_data_final[[#This Row],[cigs por dia]]="","n/s",smoking_health_data_final[[#This Row],[cigs por dia]])</f>
        <v>0</v>
      </c>
      <c r="P74" t="str">
        <f>IF(smoking_health_data_final[[#This Row],[Hipercolesterolemia (y/n)]]=1,"si","no")</f>
        <v>no</v>
      </c>
      <c r="Q74">
        <f>IF(IFERROR(VLOOKUP(smoking_health_data_final[[#This Row],[Edad]],A75:A3974,1,FALSE),0),1,0)</f>
        <v>1</v>
      </c>
    </row>
    <row r="75" spans="1:17" x14ac:dyDescent="0.3">
      <c r="A75">
        <v>59</v>
      </c>
      <c r="B75" t="s">
        <v>3</v>
      </c>
      <c r="C75" t="s">
        <v>2</v>
      </c>
      <c r="D75">
        <v>80</v>
      </c>
      <c r="E75">
        <f>GESTEP(smoking_health_data_final[[#This Row],[Ritmo cardiaco]],100)</f>
        <v>0</v>
      </c>
      <c r="F75" t="str">
        <f>IF(smoking_health_data_final[[#This Row],[Taquicardia 1/0]]=0,"no","si")</f>
        <v>no</v>
      </c>
      <c r="G75" s="2" t="s">
        <v>59</v>
      </c>
      <c r="H75">
        <f>GESTEP(smoking_health_data_final[[#This Row],[Presión sistólica]],140)</f>
        <v>0</v>
      </c>
      <c r="I75" t="str">
        <f>IF(smoking_health_data_final[[#This Row],[Hipertensión (0/1)]]=1,"si","no")</f>
        <v>no</v>
      </c>
      <c r="J75" t="s">
        <v>5</v>
      </c>
      <c r="K75">
        <v>0</v>
      </c>
      <c r="L75">
        <v>239</v>
      </c>
      <c r="M75">
        <f>IF(smoking_health_data_final[[#This Row],[colesterol]]="","Desconocido",smoking_health_data_final[[#This Row],[colesterol]])</f>
        <v>239</v>
      </c>
      <c r="N75">
        <f>GESTEP(smoking_health_data_final[[#This Row],[colesterol]],200)</f>
        <v>1</v>
      </c>
      <c r="O75">
        <f>IF(smoking_health_data_final[[#This Row],[cigs por dia]]="","n/s",smoking_health_data_final[[#This Row],[cigs por dia]])</f>
        <v>0</v>
      </c>
      <c r="P75" t="str">
        <f>IF(smoking_health_data_final[[#This Row],[Hipercolesterolemia (y/n)]]=1,"si","no")</f>
        <v>si</v>
      </c>
      <c r="Q75">
        <f>IF(IFERROR(VLOOKUP(smoking_health_data_final[[#This Row],[Edad]],A76:A3975,1,FALSE),0),1,0)</f>
        <v>1</v>
      </c>
    </row>
    <row r="76" spans="1:17" x14ac:dyDescent="0.3">
      <c r="A76">
        <v>49</v>
      </c>
      <c r="B76" t="s">
        <v>3</v>
      </c>
      <c r="C76" t="s">
        <v>2</v>
      </c>
      <c r="D76">
        <v>75</v>
      </c>
      <c r="E76">
        <f>GESTEP(smoking_health_data_final[[#This Row],[Ritmo cardiaco]],100)</f>
        <v>0</v>
      </c>
      <c r="F76" t="str">
        <f>IF(smoking_health_data_final[[#This Row],[Taquicardia 1/0]]=0,"no","si")</f>
        <v>no</v>
      </c>
      <c r="G76" s="2" t="s">
        <v>54</v>
      </c>
      <c r="H76">
        <f>GESTEP(smoking_health_data_final[[#This Row],[Presión sistólica]],140)</f>
        <v>0</v>
      </c>
      <c r="I76" t="str">
        <f>IF(smoking_health_data_final[[#This Row],[Hipertensión (0/1)]]=1,"si","no")</f>
        <v>no</v>
      </c>
      <c r="J76" t="s">
        <v>5</v>
      </c>
      <c r="K76">
        <v>0</v>
      </c>
      <c r="L76">
        <v>203</v>
      </c>
      <c r="M76">
        <f>IF(smoking_health_data_final[[#This Row],[colesterol]]="","Desconocido",smoking_health_data_final[[#This Row],[colesterol]])</f>
        <v>203</v>
      </c>
      <c r="N76">
        <f>GESTEP(smoking_health_data_final[[#This Row],[colesterol]],200)</f>
        <v>1</v>
      </c>
      <c r="O76">
        <f>IF(smoking_health_data_final[[#This Row],[cigs por dia]]="","n/s",smoking_health_data_final[[#This Row],[cigs por dia]])</f>
        <v>0</v>
      </c>
      <c r="P76" t="str">
        <f>IF(smoking_health_data_final[[#This Row],[Hipercolesterolemia (y/n)]]=1,"si","no")</f>
        <v>si</v>
      </c>
      <c r="Q76">
        <f>IF(IFERROR(VLOOKUP(smoking_health_data_final[[#This Row],[Edad]],A77:A3976,1,FALSE),0),1,0)</f>
        <v>1</v>
      </c>
    </row>
    <row r="77" spans="1:17" x14ac:dyDescent="0.3">
      <c r="A77">
        <v>53</v>
      </c>
      <c r="B77" t="s">
        <v>3</v>
      </c>
      <c r="C77" t="s">
        <v>2</v>
      </c>
      <c r="D77">
        <v>60</v>
      </c>
      <c r="E77">
        <f>GESTEP(smoking_health_data_final[[#This Row],[Ritmo cardiaco]],100)</f>
        <v>0</v>
      </c>
      <c r="F77" t="str">
        <f>IF(smoking_health_data_final[[#This Row],[Taquicardia 1/0]]=0,"no","si")</f>
        <v>no</v>
      </c>
      <c r="G77" s="2" t="s">
        <v>45</v>
      </c>
      <c r="H77">
        <f>GESTEP(smoking_health_data_final[[#This Row],[Presión sistólica]],140)</f>
        <v>0</v>
      </c>
      <c r="I77" t="str">
        <f>IF(smoking_health_data_final[[#This Row],[Hipertensión (0/1)]]=1,"si","no")</f>
        <v>no</v>
      </c>
      <c r="J77" t="s">
        <v>5</v>
      </c>
      <c r="K77">
        <v>0</v>
      </c>
      <c r="L77">
        <v>185</v>
      </c>
      <c r="M77">
        <f>IF(smoking_health_data_final[[#This Row],[colesterol]]="","Desconocido",smoking_health_data_final[[#This Row],[colesterol]])</f>
        <v>185</v>
      </c>
      <c r="N77">
        <f>GESTEP(smoking_health_data_final[[#This Row],[colesterol]],200)</f>
        <v>0</v>
      </c>
      <c r="O77">
        <f>IF(smoking_health_data_final[[#This Row],[cigs por dia]]="","n/s",smoking_health_data_final[[#This Row],[cigs por dia]])</f>
        <v>0</v>
      </c>
      <c r="P77" t="str">
        <f>IF(smoking_health_data_final[[#This Row],[Hipercolesterolemia (y/n)]]=1,"si","no")</f>
        <v>no</v>
      </c>
      <c r="Q77">
        <f>IF(IFERROR(VLOOKUP(smoking_health_data_final[[#This Row],[Edad]],A78:A3977,1,FALSE),0),1,0)</f>
        <v>1</v>
      </c>
    </row>
    <row r="78" spans="1:17" x14ac:dyDescent="0.3">
      <c r="A78">
        <v>39</v>
      </c>
      <c r="B78" t="s">
        <v>3</v>
      </c>
      <c r="C78" t="s">
        <v>2</v>
      </c>
      <c r="D78">
        <v>90</v>
      </c>
      <c r="E78">
        <f>GESTEP(smoking_health_data_final[[#This Row],[Ritmo cardiaco]],100)</f>
        <v>0</v>
      </c>
      <c r="F78" t="str">
        <f>IF(smoking_health_data_final[[#This Row],[Taquicardia 1/0]]=0,"no","si")</f>
        <v>no</v>
      </c>
      <c r="G78" s="2" t="s">
        <v>60</v>
      </c>
      <c r="H78">
        <f>GESTEP(smoking_health_data_final[[#This Row],[Presión sistólica]],140)</f>
        <v>0</v>
      </c>
      <c r="I78" t="str">
        <f>IF(smoking_health_data_final[[#This Row],[Hipertensión (0/1)]]=1,"si","no")</f>
        <v>no</v>
      </c>
      <c r="J78" t="s">
        <v>5</v>
      </c>
      <c r="K78">
        <v>0</v>
      </c>
      <c r="L78">
        <v>209</v>
      </c>
      <c r="M78">
        <f>IF(smoking_health_data_final[[#This Row],[colesterol]]="","Desconocido",smoking_health_data_final[[#This Row],[colesterol]])</f>
        <v>209</v>
      </c>
      <c r="N78">
        <f>GESTEP(smoking_health_data_final[[#This Row],[colesterol]],200)</f>
        <v>1</v>
      </c>
      <c r="O78">
        <f>IF(smoking_health_data_final[[#This Row],[cigs por dia]]="","n/s",smoking_health_data_final[[#This Row],[cigs por dia]])</f>
        <v>0</v>
      </c>
      <c r="P78" t="str">
        <f>IF(smoking_health_data_final[[#This Row],[Hipercolesterolemia (y/n)]]=1,"si","no")</f>
        <v>si</v>
      </c>
      <c r="Q78">
        <f>IF(IFERROR(VLOOKUP(smoking_health_data_final[[#This Row],[Edad]],A79:A3978,1,FALSE),0),1,0)</f>
        <v>1</v>
      </c>
    </row>
    <row r="79" spans="1:17" x14ac:dyDescent="0.3">
      <c r="A79">
        <v>57</v>
      </c>
      <c r="B79" t="s">
        <v>0</v>
      </c>
      <c r="C79" t="s">
        <v>2</v>
      </c>
      <c r="D79">
        <v>72</v>
      </c>
      <c r="E79">
        <f>GESTEP(smoking_health_data_final[[#This Row],[Ritmo cardiaco]],100)</f>
        <v>0</v>
      </c>
      <c r="F79" t="str">
        <f>IF(smoking_health_data_final[[#This Row],[Taquicardia 1/0]]=0,"no","si")</f>
        <v>no</v>
      </c>
      <c r="G79" s="2">
        <v>109.5</v>
      </c>
      <c r="H79">
        <f>GESTEP(smoking_health_data_final[[#This Row],[Presión sistólica]],140)</f>
        <v>0</v>
      </c>
      <c r="I79" t="str">
        <f>IF(smoking_health_data_final[[#This Row],[Hipertensión (0/1)]]=1,"si","no")</f>
        <v>no</v>
      </c>
      <c r="J79" t="s">
        <v>5</v>
      </c>
      <c r="K79">
        <v>0</v>
      </c>
      <c r="L79">
        <v>314</v>
      </c>
      <c r="M79">
        <f>IF(smoking_health_data_final[[#This Row],[colesterol]]="","Desconocido",smoking_health_data_final[[#This Row],[colesterol]])</f>
        <v>314</v>
      </c>
      <c r="N79">
        <f>GESTEP(smoking_health_data_final[[#This Row],[colesterol]],200)</f>
        <v>1</v>
      </c>
      <c r="O79">
        <f>IF(smoking_health_data_final[[#This Row],[cigs por dia]]="","n/s",smoking_health_data_final[[#This Row],[cigs por dia]])</f>
        <v>0</v>
      </c>
      <c r="P79" t="str">
        <f>IF(smoking_health_data_final[[#This Row],[Hipercolesterolemia (y/n)]]=1,"si","no")</f>
        <v>si</v>
      </c>
      <c r="Q79">
        <f>IF(IFERROR(VLOOKUP(smoking_health_data_final[[#This Row],[Edad]],A80:A3979,1,FALSE),0),1,0)</f>
        <v>1</v>
      </c>
    </row>
    <row r="80" spans="1:17" x14ac:dyDescent="0.3">
      <c r="A80">
        <v>40</v>
      </c>
      <c r="B80" t="s">
        <v>3</v>
      </c>
      <c r="C80" t="s">
        <v>2</v>
      </c>
      <c r="D80">
        <v>87</v>
      </c>
      <c r="E80">
        <f>GESTEP(smoking_health_data_final[[#This Row],[Ritmo cardiaco]],100)</f>
        <v>0</v>
      </c>
      <c r="F80" t="str">
        <f>IF(smoking_health_data_final[[#This Row],[Taquicardia 1/0]]=0,"no","si")</f>
        <v>no</v>
      </c>
      <c r="G80" s="2" t="s">
        <v>61</v>
      </c>
      <c r="H80">
        <f>GESTEP(smoking_health_data_final[[#This Row],[Presión sistólica]],140)</f>
        <v>0</v>
      </c>
      <c r="I80" t="str">
        <f>IF(smoking_health_data_final[[#This Row],[Hipertensión (0/1)]]=1,"si","no")</f>
        <v>no</v>
      </c>
      <c r="J80" t="s">
        <v>5</v>
      </c>
      <c r="K80">
        <v>0</v>
      </c>
      <c r="L80">
        <v>226</v>
      </c>
      <c r="M80">
        <f>IF(smoking_health_data_final[[#This Row],[colesterol]]="","Desconocido",smoking_health_data_final[[#This Row],[colesterol]])</f>
        <v>226</v>
      </c>
      <c r="N80">
        <f>GESTEP(smoking_health_data_final[[#This Row],[colesterol]],200)</f>
        <v>1</v>
      </c>
      <c r="O80">
        <f>IF(smoking_health_data_final[[#This Row],[cigs por dia]]="","n/s",smoking_health_data_final[[#This Row],[cigs por dia]])</f>
        <v>0</v>
      </c>
      <c r="P80" t="str">
        <f>IF(smoking_health_data_final[[#This Row],[Hipercolesterolemia (y/n)]]=1,"si","no")</f>
        <v>si</v>
      </c>
      <c r="Q80">
        <f>IF(IFERROR(VLOOKUP(smoking_health_data_final[[#This Row],[Edad]],A81:A3980,1,FALSE),0),1,0)</f>
        <v>1</v>
      </c>
    </row>
    <row r="81" spans="1:17" x14ac:dyDescent="0.3">
      <c r="A81">
        <v>45</v>
      </c>
      <c r="B81" t="s">
        <v>0</v>
      </c>
      <c r="C81" t="s">
        <v>2</v>
      </c>
      <c r="D81">
        <v>70</v>
      </c>
      <c r="E81">
        <f>GESTEP(smoking_health_data_final[[#This Row],[Ritmo cardiaco]],100)</f>
        <v>0</v>
      </c>
      <c r="F81" t="str">
        <f>IF(smoking_health_data_final[[#This Row],[Taquicardia 1/0]]=0,"no","si")</f>
        <v>no</v>
      </c>
      <c r="G81" s="2" t="s">
        <v>60</v>
      </c>
      <c r="H81">
        <f>GESTEP(smoking_health_data_final[[#This Row],[Presión sistólica]],140)</f>
        <v>0</v>
      </c>
      <c r="I81" t="str">
        <f>IF(smoking_health_data_final[[#This Row],[Hipertensión (0/1)]]=1,"si","no")</f>
        <v>no</v>
      </c>
      <c r="J81" t="s">
        <v>5</v>
      </c>
      <c r="K81">
        <v>0</v>
      </c>
      <c r="L81">
        <v>215</v>
      </c>
      <c r="M81">
        <f>IF(smoking_health_data_final[[#This Row],[colesterol]]="","Desconocido",smoking_health_data_final[[#This Row],[colesterol]])</f>
        <v>215</v>
      </c>
      <c r="N81">
        <f>GESTEP(smoking_health_data_final[[#This Row],[colesterol]],200)</f>
        <v>1</v>
      </c>
      <c r="O81">
        <f>IF(smoking_health_data_final[[#This Row],[cigs por dia]]="","n/s",smoking_health_data_final[[#This Row],[cigs por dia]])</f>
        <v>0</v>
      </c>
      <c r="P81" t="str">
        <f>IF(smoking_health_data_final[[#This Row],[Hipercolesterolemia (y/n)]]=1,"si","no")</f>
        <v>si</v>
      </c>
      <c r="Q81">
        <f>IF(IFERROR(VLOOKUP(smoking_health_data_final[[#This Row],[Edad]],A82:A3981,1,FALSE),0),1,0)</f>
        <v>1</v>
      </c>
    </row>
    <row r="82" spans="1:17" x14ac:dyDescent="0.3">
      <c r="A82">
        <v>43</v>
      </c>
      <c r="B82" t="s">
        <v>3</v>
      </c>
      <c r="C82" t="s">
        <v>2</v>
      </c>
      <c r="D82">
        <v>90</v>
      </c>
      <c r="E82">
        <f>GESTEP(smoking_health_data_final[[#This Row],[Ritmo cardiaco]],100)</f>
        <v>0</v>
      </c>
      <c r="F82" t="str">
        <f>IF(smoking_health_data_final[[#This Row],[Taquicardia 1/0]]=0,"no","si")</f>
        <v>no</v>
      </c>
      <c r="G82" s="2" t="s">
        <v>11</v>
      </c>
      <c r="H82">
        <f>GESTEP(smoking_health_data_final[[#This Row],[Presión sistólica]],140)</f>
        <v>0</v>
      </c>
      <c r="I82" t="str">
        <f>IF(smoking_health_data_final[[#This Row],[Hipertensión (0/1)]]=1,"si","no")</f>
        <v>no</v>
      </c>
      <c r="J82" t="s">
        <v>5</v>
      </c>
      <c r="K82">
        <v>0</v>
      </c>
      <c r="L82">
        <v>273</v>
      </c>
      <c r="M82">
        <f>IF(smoking_health_data_final[[#This Row],[colesterol]]="","Desconocido",smoking_health_data_final[[#This Row],[colesterol]])</f>
        <v>273</v>
      </c>
      <c r="N82">
        <f>GESTEP(smoking_health_data_final[[#This Row],[colesterol]],200)</f>
        <v>1</v>
      </c>
      <c r="O82">
        <f>IF(smoking_health_data_final[[#This Row],[cigs por dia]]="","n/s",smoking_health_data_final[[#This Row],[cigs por dia]])</f>
        <v>0</v>
      </c>
      <c r="P82" t="str">
        <f>IF(smoking_health_data_final[[#This Row],[Hipercolesterolemia (y/n)]]=1,"si","no")</f>
        <v>si</v>
      </c>
      <c r="Q82">
        <f>IF(IFERROR(VLOOKUP(smoking_health_data_final[[#This Row],[Edad]],A83:A3982,1,FALSE),0),1,0)</f>
        <v>1</v>
      </c>
    </row>
    <row r="83" spans="1:17" x14ac:dyDescent="0.3">
      <c r="A83">
        <v>42</v>
      </c>
      <c r="B83" t="s">
        <v>3</v>
      </c>
      <c r="C83" t="s">
        <v>2</v>
      </c>
      <c r="D83">
        <v>72</v>
      </c>
      <c r="E83">
        <f>GESTEP(smoking_health_data_final[[#This Row],[Ritmo cardiaco]],100)</f>
        <v>0</v>
      </c>
      <c r="F83" t="str">
        <f>IF(smoking_health_data_final[[#This Row],[Taquicardia 1/0]]=0,"no","si")</f>
        <v>no</v>
      </c>
      <c r="G83" s="2">
        <v>118.5</v>
      </c>
      <c r="H83">
        <f>GESTEP(smoking_health_data_final[[#This Row],[Presión sistólica]],140)</f>
        <v>0</v>
      </c>
      <c r="I83" t="str">
        <f>IF(smoking_health_data_final[[#This Row],[Hipertensión (0/1)]]=1,"si","no")</f>
        <v>no</v>
      </c>
      <c r="J83" t="s">
        <v>5</v>
      </c>
      <c r="K83">
        <v>0</v>
      </c>
      <c r="L83">
        <v>278</v>
      </c>
      <c r="M83">
        <f>IF(smoking_health_data_final[[#This Row],[colesterol]]="","Desconocido",smoking_health_data_final[[#This Row],[colesterol]])</f>
        <v>278</v>
      </c>
      <c r="N83">
        <f>GESTEP(smoking_health_data_final[[#This Row],[colesterol]],200)</f>
        <v>1</v>
      </c>
      <c r="O83">
        <f>IF(smoking_health_data_final[[#This Row],[cigs por dia]]="","n/s",smoking_health_data_final[[#This Row],[cigs por dia]])</f>
        <v>0</v>
      </c>
      <c r="P83" t="str">
        <f>IF(smoking_health_data_final[[#This Row],[Hipercolesterolemia (y/n)]]=1,"si","no")</f>
        <v>si</v>
      </c>
      <c r="Q83">
        <f>IF(IFERROR(VLOOKUP(smoking_health_data_final[[#This Row],[Edad]],A84:A3983,1,FALSE),0),1,0)</f>
        <v>1</v>
      </c>
    </row>
    <row r="84" spans="1:17" x14ac:dyDescent="0.3">
      <c r="A84">
        <v>45</v>
      </c>
      <c r="B84" t="s">
        <v>3</v>
      </c>
      <c r="C84" t="s">
        <v>2</v>
      </c>
      <c r="D84">
        <v>75</v>
      </c>
      <c r="E84">
        <f>GESTEP(smoking_health_data_final[[#This Row],[Ritmo cardiaco]],100)</f>
        <v>0</v>
      </c>
      <c r="F84" t="str">
        <f>IF(smoking_health_data_final[[#This Row],[Taquicardia 1/0]]=0,"no","si")</f>
        <v>no</v>
      </c>
      <c r="G84" s="2" t="s">
        <v>38</v>
      </c>
      <c r="H84">
        <f>GESTEP(smoking_health_data_final[[#This Row],[Presión sistólica]],140)</f>
        <v>0</v>
      </c>
      <c r="I84" t="str">
        <f>IF(smoking_health_data_final[[#This Row],[Hipertensión (0/1)]]=1,"si","no")</f>
        <v>no</v>
      </c>
      <c r="J84" t="s">
        <v>5</v>
      </c>
      <c r="K84">
        <v>0</v>
      </c>
      <c r="L84">
        <v>210</v>
      </c>
      <c r="M84">
        <f>IF(smoking_health_data_final[[#This Row],[colesterol]]="","Desconocido",smoking_health_data_final[[#This Row],[colesterol]])</f>
        <v>210</v>
      </c>
      <c r="N84">
        <f>GESTEP(smoking_health_data_final[[#This Row],[colesterol]],200)</f>
        <v>1</v>
      </c>
      <c r="O84">
        <f>IF(smoking_health_data_final[[#This Row],[cigs por dia]]="","n/s",smoking_health_data_final[[#This Row],[cigs por dia]])</f>
        <v>0</v>
      </c>
      <c r="P84" t="str">
        <f>IF(smoking_health_data_final[[#This Row],[Hipercolesterolemia (y/n)]]=1,"si","no")</f>
        <v>si</v>
      </c>
      <c r="Q84">
        <f>IF(IFERROR(VLOOKUP(smoking_health_data_final[[#This Row],[Edad]],A85:A3984,1,FALSE),0),1,0)</f>
        <v>1</v>
      </c>
    </row>
    <row r="85" spans="1:17" x14ac:dyDescent="0.3">
      <c r="A85">
        <v>54</v>
      </c>
      <c r="B85" t="s">
        <v>0</v>
      </c>
      <c r="C85" t="s">
        <v>2</v>
      </c>
      <c r="D85">
        <v>80</v>
      </c>
      <c r="E85">
        <f>GESTEP(smoking_health_data_final[[#This Row],[Ritmo cardiaco]],100)</f>
        <v>0</v>
      </c>
      <c r="F85" t="str">
        <f>IF(smoking_health_data_final[[#This Row],[Taquicardia 1/0]]=0,"no","si")</f>
        <v>no</v>
      </c>
      <c r="G85" s="2" t="s">
        <v>43</v>
      </c>
      <c r="H85">
        <f>GESTEP(smoking_health_data_final[[#This Row],[Presión sistólica]],140)</f>
        <v>0</v>
      </c>
      <c r="I85" t="str">
        <f>IF(smoking_health_data_final[[#This Row],[Hipertensión (0/1)]]=1,"si","no")</f>
        <v>no</v>
      </c>
      <c r="J85" t="s">
        <v>5</v>
      </c>
      <c r="K85">
        <v>0</v>
      </c>
      <c r="L85">
        <v>217</v>
      </c>
      <c r="M85">
        <f>IF(smoking_health_data_final[[#This Row],[colesterol]]="","Desconocido",smoking_health_data_final[[#This Row],[colesterol]])</f>
        <v>217</v>
      </c>
      <c r="N85">
        <f>GESTEP(smoking_health_data_final[[#This Row],[colesterol]],200)</f>
        <v>1</v>
      </c>
      <c r="O85">
        <f>IF(smoking_health_data_final[[#This Row],[cigs por dia]]="","n/s",smoking_health_data_final[[#This Row],[cigs por dia]])</f>
        <v>0</v>
      </c>
      <c r="P85" t="str">
        <f>IF(smoking_health_data_final[[#This Row],[Hipercolesterolemia (y/n)]]=1,"si","no")</f>
        <v>si</v>
      </c>
      <c r="Q85">
        <f>IF(IFERROR(VLOOKUP(smoking_health_data_final[[#This Row],[Edad]],A86:A3985,1,FALSE),0),1,0)</f>
        <v>1</v>
      </c>
    </row>
    <row r="86" spans="1:17" x14ac:dyDescent="0.3">
      <c r="A86">
        <v>49</v>
      </c>
      <c r="B86" t="s">
        <v>3</v>
      </c>
      <c r="C86" t="s">
        <v>2</v>
      </c>
      <c r="D86">
        <v>74</v>
      </c>
      <c r="E86">
        <f>GESTEP(smoking_health_data_final[[#This Row],[Ritmo cardiaco]],100)</f>
        <v>0</v>
      </c>
      <c r="F86" t="str">
        <f>IF(smoking_health_data_final[[#This Row],[Taquicardia 1/0]]=0,"no","si")</f>
        <v>no</v>
      </c>
      <c r="G86" s="2" t="s">
        <v>59</v>
      </c>
      <c r="H86">
        <f>GESTEP(smoking_health_data_final[[#This Row],[Presión sistólica]],140)</f>
        <v>0</v>
      </c>
      <c r="I86" t="str">
        <f>IF(smoking_health_data_final[[#This Row],[Hipertensión (0/1)]]=1,"si","no")</f>
        <v>no</v>
      </c>
      <c r="J86" t="s">
        <v>5</v>
      </c>
      <c r="K86">
        <v>0</v>
      </c>
      <c r="L86">
        <v>228</v>
      </c>
      <c r="M86">
        <f>IF(smoking_health_data_final[[#This Row],[colesterol]]="","Desconocido",smoking_health_data_final[[#This Row],[colesterol]])</f>
        <v>228</v>
      </c>
      <c r="N86">
        <f>GESTEP(smoking_health_data_final[[#This Row],[colesterol]],200)</f>
        <v>1</v>
      </c>
      <c r="O86">
        <f>IF(smoking_health_data_final[[#This Row],[cigs por dia]]="","n/s",smoking_health_data_final[[#This Row],[cigs por dia]])</f>
        <v>0</v>
      </c>
      <c r="P86" t="str">
        <f>IF(smoking_health_data_final[[#This Row],[Hipercolesterolemia (y/n)]]=1,"si","no")</f>
        <v>si</v>
      </c>
      <c r="Q86">
        <f>IF(IFERROR(VLOOKUP(smoking_health_data_final[[#This Row],[Edad]],A87:A3986,1,FALSE),0),1,0)</f>
        <v>1</v>
      </c>
    </row>
    <row r="87" spans="1:17" x14ac:dyDescent="0.3">
      <c r="A87">
        <v>40</v>
      </c>
      <c r="B87" t="s">
        <v>3</v>
      </c>
      <c r="C87" t="s">
        <v>2</v>
      </c>
      <c r="D87">
        <v>85</v>
      </c>
      <c r="E87">
        <f>GESTEP(smoking_health_data_final[[#This Row],[Ritmo cardiaco]],100)</f>
        <v>0</v>
      </c>
      <c r="F87" t="str">
        <f>IF(smoking_health_data_final[[#This Row],[Taquicardia 1/0]]=0,"no","si")</f>
        <v>no</v>
      </c>
      <c r="G87" s="2" t="s">
        <v>57</v>
      </c>
      <c r="H87">
        <f>GESTEP(smoking_health_data_final[[#This Row],[Presión sistólica]],140)</f>
        <v>0</v>
      </c>
      <c r="I87" t="str">
        <f>IF(smoking_health_data_final[[#This Row],[Hipertensión (0/1)]]=1,"si","no")</f>
        <v>no</v>
      </c>
      <c r="J87" t="s">
        <v>5</v>
      </c>
      <c r="K87">
        <v>0</v>
      </c>
      <c r="L87">
        <v>230</v>
      </c>
      <c r="M87">
        <f>IF(smoking_health_data_final[[#This Row],[colesterol]]="","Desconocido",smoking_health_data_final[[#This Row],[colesterol]])</f>
        <v>230</v>
      </c>
      <c r="N87">
        <f>GESTEP(smoking_health_data_final[[#This Row],[colesterol]],200)</f>
        <v>1</v>
      </c>
      <c r="O87">
        <f>IF(smoking_health_data_final[[#This Row],[cigs por dia]]="","n/s",smoking_health_data_final[[#This Row],[cigs por dia]])</f>
        <v>0</v>
      </c>
      <c r="P87" t="str">
        <f>IF(smoking_health_data_final[[#This Row],[Hipercolesterolemia (y/n)]]=1,"si","no")</f>
        <v>si</v>
      </c>
      <c r="Q87">
        <f>IF(IFERROR(VLOOKUP(smoking_health_data_final[[#This Row],[Edad]],A88:A3987,1,FALSE),0),1,0)</f>
        <v>1</v>
      </c>
    </row>
    <row r="88" spans="1:17" x14ac:dyDescent="0.3">
      <c r="A88">
        <v>59</v>
      </c>
      <c r="B88" t="s">
        <v>3</v>
      </c>
      <c r="C88" t="s">
        <v>2</v>
      </c>
      <c r="D88">
        <v>55</v>
      </c>
      <c r="E88">
        <f>GESTEP(smoking_health_data_final[[#This Row],[Ritmo cardiaco]],100)</f>
        <v>0</v>
      </c>
      <c r="F88" t="str">
        <f>IF(smoking_health_data_final[[#This Row],[Taquicardia 1/0]]=0,"no","si")</f>
        <v>no</v>
      </c>
      <c r="G88" s="2" t="s">
        <v>46</v>
      </c>
      <c r="H88">
        <f>GESTEP(smoking_health_data_final[[#This Row],[Presión sistólica]],140)</f>
        <v>0</v>
      </c>
      <c r="I88" t="str">
        <f>IF(smoking_health_data_final[[#This Row],[Hipertensión (0/1)]]=1,"si","no")</f>
        <v>no</v>
      </c>
      <c r="J88" t="s">
        <v>5</v>
      </c>
      <c r="K88">
        <v>0</v>
      </c>
      <c r="L88">
        <v>226</v>
      </c>
      <c r="M88">
        <f>IF(smoking_health_data_final[[#This Row],[colesterol]]="","Desconocido",smoking_health_data_final[[#This Row],[colesterol]])</f>
        <v>226</v>
      </c>
      <c r="N88">
        <f>GESTEP(smoking_health_data_final[[#This Row],[colesterol]],200)</f>
        <v>1</v>
      </c>
      <c r="O88">
        <f>IF(smoking_health_data_final[[#This Row],[cigs por dia]]="","n/s",smoking_health_data_final[[#This Row],[cigs por dia]])</f>
        <v>0</v>
      </c>
      <c r="P88" t="str">
        <f>IF(smoking_health_data_final[[#This Row],[Hipercolesterolemia (y/n)]]=1,"si","no")</f>
        <v>si</v>
      </c>
      <c r="Q88">
        <f>IF(IFERROR(VLOOKUP(smoking_health_data_final[[#This Row],[Edad]],A89:A3988,1,FALSE),0),1,0)</f>
        <v>1</v>
      </c>
    </row>
    <row r="89" spans="1:17" x14ac:dyDescent="0.3">
      <c r="A89">
        <v>46</v>
      </c>
      <c r="B89" t="s">
        <v>3</v>
      </c>
      <c r="C89" t="s">
        <v>2</v>
      </c>
      <c r="D89">
        <v>75</v>
      </c>
      <c r="E89">
        <f>GESTEP(smoking_health_data_final[[#This Row],[Ritmo cardiaco]],100)</f>
        <v>0</v>
      </c>
      <c r="F89" t="str">
        <f>IF(smoking_health_data_final[[#This Row],[Taquicardia 1/0]]=0,"no","si")</f>
        <v>no</v>
      </c>
      <c r="G89" s="2">
        <v>124.5</v>
      </c>
      <c r="H89">
        <f>GESTEP(smoking_health_data_final[[#This Row],[Presión sistólica]],140)</f>
        <v>0</v>
      </c>
      <c r="I89" t="str">
        <f>IF(smoking_health_data_final[[#This Row],[Hipertensión (0/1)]]=1,"si","no")</f>
        <v>no</v>
      </c>
      <c r="J89" t="s">
        <v>5</v>
      </c>
      <c r="K89">
        <v>0</v>
      </c>
      <c r="L89">
        <v>193</v>
      </c>
      <c r="M89">
        <f>IF(smoking_health_data_final[[#This Row],[colesterol]]="","Desconocido",smoking_health_data_final[[#This Row],[colesterol]])</f>
        <v>193</v>
      </c>
      <c r="N89">
        <f>GESTEP(smoking_health_data_final[[#This Row],[colesterol]],200)</f>
        <v>0</v>
      </c>
      <c r="O89">
        <f>IF(smoking_health_data_final[[#This Row],[cigs por dia]]="","n/s",smoking_health_data_final[[#This Row],[cigs por dia]])</f>
        <v>0</v>
      </c>
      <c r="P89" t="str">
        <f>IF(smoking_health_data_final[[#This Row],[Hipercolesterolemia (y/n)]]=1,"si","no")</f>
        <v>no</v>
      </c>
      <c r="Q89">
        <f>IF(IFERROR(VLOOKUP(smoking_health_data_final[[#This Row],[Edad]],A90:A3989,1,FALSE),0),1,0)</f>
        <v>1</v>
      </c>
    </row>
    <row r="90" spans="1:17" x14ac:dyDescent="0.3">
      <c r="A90">
        <v>52</v>
      </c>
      <c r="B90" t="s">
        <v>3</v>
      </c>
      <c r="C90" t="s">
        <v>2</v>
      </c>
      <c r="D90">
        <v>75</v>
      </c>
      <c r="E90">
        <f>GESTEP(smoking_health_data_final[[#This Row],[Ritmo cardiaco]],100)</f>
        <v>0</v>
      </c>
      <c r="F90" t="str">
        <f>IF(smoking_health_data_final[[#This Row],[Taquicardia 1/0]]=0,"no","si")</f>
        <v>no</v>
      </c>
      <c r="G90" s="2" t="s">
        <v>63</v>
      </c>
      <c r="H90">
        <f>GESTEP(smoking_health_data_final[[#This Row],[Presión sistólica]],140)</f>
        <v>0</v>
      </c>
      <c r="I90" t="str">
        <f>IF(smoking_health_data_final[[#This Row],[Hipertensión (0/1)]]=1,"si","no")</f>
        <v>no</v>
      </c>
      <c r="J90" t="s">
        <v>5</v>
      </c>
      <c r="K90">
        <v>0</v>
      </c>
      <c r="L90">
        <v>216</v>
      </c>
      <c r="M90">
        <f>IF(smoking_health_data_final[[#This Row],[colesterol]]="","Desconocido",smoking_health_data_final[[#This Row],[colesterol]])</f>
        <v>216</v>
      </c>
      <c r="N90">
        <f>GESTEP(smoking_health_data_final[[#This Row],[colesterol]],200)</f>
        <v>1</v>
      </c>
      <c r="O90">
        <f>IF(smoking_health_data_final[[#This Row],[cigs por dia]]="","n/s",smoking_health_data_final[[#This Row],[cigs por dia]])</f>
        <v>0</v>
      </c>
      <c r="P90" t="str">
        <f>IF(smoking_health_data_final[[#This Row],[Hipercolesterolemia (y/n)]]=1,"si","no")</f>
        <v>si</v>
      </c>
      <c r="Q90">
        <f>IF(IFERROR(VLOOKUP(smoking_health_data_final[[#This Row],[Edad]],A91:A3990,1,FALSE),0),1,0)</f>
        <v>1</v>
      </c>
    </row>
    <row r="91" spans="1:17" x14ac:dyDescent="0.3">
      <c r="A91">
        <v>59</v>
      </c>
      <c r="B91" t="s">
        <v>3</v>
      </c>
      <c r="C91" t="s">
        <v>2</v>
      </c>
      <c r="D91">
        <v>60</v>
      </c>
      <c r="E91">
        <f>GESTEP(smoking_health_data_final[[#This Row],[Ritmo cardiaco]],100)</f>
        <v>0</v>
      </c>
      <c r="F91" t="str">
        <f>IF(smoking_health_data_final[[#This Row],[Taquicardia 1/0]]=0,"no","si")</f>
        <v>no</v>
      </c>
      <c r="G91" s="2" t="s">
        <v>64</v>
      </c>
      <c r="H91">
        <f>GESTEP(smoking_health_data_final[[#This Row],[Presión sistólica]],140)</f>
        <v>0</v>
      </c>
      <c r="I91" t="str">
        <f>IF(smoking_health_data_final[[#This Row],[Hipertensión (0/1)]]=1,"si","no")</f>
        <v>no</v>
      </c>
      <c r="J91" t="s">
        <v>5</v>
      </c>
      <c r="K91">
        <v>0</v>
      </c>
      <c r="L91">
        <v>249</v>
      </c>
      <c r="M91">
        <f>IF(smoking_health_data_final[[#This Row],[colesterol]]="","Desconocido",smoking_health_data_final[[#This Row],[colesterol]])</f>
        <v>249</v>
      </c>
      <c r="N91">
        <f>GESTEP(smoking_health_data_final[[#This Row],[colesterol]],200)</f>
        <v>1</v>
      </c>
      <c r="O91">
        <f>IF(smoking_health_data_final[[#This Row],[cigs por dia]]="","n/s",smoking_health_data_final[[#This Row],[cigs por dia]])</f>
        <v>0</v>
      </c>
      <c r="P91" t="str">
        <f>IF(smoking_health_data_final[[#This Row],[Hipercolesterolemia (y/n)]]=1,"si","no")</f>
        <v>si</v>
      </c>
      <c r="Q91">
        <f>IF(IFERROR(VLOOKUP(smoking_health_data_final[[#This Row],[Edad]],A92:A3991,1,FALSE),0),1,0)</f>
        <v>1</v>
      </c>
    </row>
    <row r="92" spans="1:17" x14ac:dyDescent="0.3">
      <c r="A92">
        <v>38</v>
      </c>
      <c r="B92" t="s">
        <v>3</v>
      </c>
      <c r="C92" t="s">
        <v>2</v>
      </c>
      <c r="D92">
        <v>85</v>
      </c>
      <c r="E92">
        <f>GESTEP(smoking_health_data_final[[#This Row],[Ritmo cardiaco]],100)</f>
        <v>0</v>
      </c>
      <c r="F92" t="str">
        <f>IF(smoking_health_data_final[[#This Row],[Taquicardia 1/0]]=0,"no","si")</f>
        <v>no</v>
      </c>
      <c r="G92" s="2" t="s">
        <v>64</v>
      </c>
      <c r="H92">
        <f>GESTEP(smoking_health_data_final[[#This Row],[Presión sistólica]],140)</f>
        <v>0</v>
      </c>
      <c r="I92" t="str">
        <f>IF(smoking_health_data_final[[#This Row],[Hipertensión (0/1)]]=1,"si","no")</f>
        <v>no</v>
      </c>
      <c r="J92" t="s">
        <v>5</v>
      </c>
      <c r="K92">
        <v>0</v>
      </c>
      <c r="L92">
        <v>182</v>
      </c>
      <c r="M92">
        <f>IF(smoking_health_data_final[[#This Row],[colesterol]]="","Desconocido",smoking_health_data_final[[#This Row],[colesterol]])</f>
        <v>182</v>
      </c>
      <c r="N92">
        <f>GESTEP(smoking_health_data_final[[#This Row],[colesterol]],200)</f>
        <v>0</v>
      </c>
      <c r="O92">
        <f>IF(smoking_health_data_final[[#This Row],[cigs por dia]]="","n/s",smoking_health_data_final[[#This Row],[cigs por dia]])</f>
        <v>0</v>
      </c>
      <c r="P92" t="str">
        <f>IF(smoking_health_data_final[[#This Row],[Hipercolesterolemia (y/n)]]=1,"si","no")</f>
        <v>no</v>
      </c>
      <c r="Q92">
        <f>IF(IFERROR(VLOOKUP(smoking_health_data_final[[#This Row],[Edad]],A93:A3992,1,FALSE),0),1,0)</f>
        <v>1</v>
      </c>
    </row>
    <row r="93" spans="1:17" x14ac:dyDescent="0.3">
      <c r="A93">
        <v>57</v>
      </c>
      <c r="B93" t="s">
        <v>3</v>
      </c>
      <c r="C93" t="s">
        <v>2</v>
      </c>
      <c r="D93">
        <v>68</v>
      </c>
      <c r="E93">
        <f>GESTEP(smoking_health_data_final[[#This Row],[Ritmo cardiaco]],100)</f>
        <v>0</v>
      </c>
      <c r="F93" t="str">
        <f>IF(smoking_health_data_final[[#This Row],[Taquicardia 1/0]]=0,"no","si")</f>
        <v>no</v>
      </c>
      <c r="G93" s="2" t="s">
        <v>65</v>
      </c>
      <c r="H93">
        <f>GESTEP(smoking_health_data_final[[#This Row],[Presión sistólica]],140)</f>
        <v>1</v>
      </c>
      <c r="I93" t="str">
        <f>IF(smoking_health_data_final[[#This Row],[Hipertensión (0/1)]]=1,"si","no")</f>
        <v>si</v>
      </c>
      <c r="J93" t="s">
        <v>5</v>
      </c>
      <c r="K93">
        <v>0</v>
      </c>
      <c r="L93">
        <v>285</v>
      </c>
      <c r="M93">
        <f>IF(smoking_health_data_final[[#This Row],[colesterol]]="","Desconocido",smoking_health_data_final[[#This Row],[colesterol]])</f>
        <v>285</v>
      </c>
      <c r="N93">
        <f>GESTEP(smoking_health_data_final[[#This Row],[colesterol]],200)</f>
        <v>1</v>
      </c>
      <c r="O93">
        <f>IF(smoking_health_data_final[[#This Row],[cigs por dia]]="","n/s",smoking_health_data_final[[#This Row],[cigs por dia]])</f>
        <v>0</v>
      </c>
      <c r="P93" t="str">
        <f>IF(smoking_health_data_final[[#This Row],[Hipercolesterolemia (y/n)]]=1,"si","no")</f>
        <v>si</v>
      </c>
      <c r="Q93">
        <f>IF(IFERROR(VLOOKUP(smoking_health_data_final[[#This Row],[Edad]],A94:A3993,1,FALSE),0),1,0)</f>
        <v>1</v>
      </c>
    </row>
    <row r="94" spans="1:17" x14ac:dyDescent="0.3">
      <c r="A94">
        <v>38</v>
      </c>
      <c r="B94" t="s">
        <v>3</v>
      </c>
      <c r="C94" t="s">
        <v>2</v>
      </c>
      <c r="D94">
        <v>85</v>
      </c>
      <c r="E94">
        <f>GESTEP(smoking_health_data_final[[#This Row],[Ritmo cardiaco]],100)</f>
        <v>0</v>
      </c>
      <c r="F94" t="str">
        <f>IF(smoking_health_data_final[[#This Row],[Taquicardia 1/0]]=0,"no","si")</f>
        <v>no</v>
      </c>
      <c r="G94" s="2" t="s">
        <v>35</v>
      </c>
      <c r="H94">
        <f>GESTEP(smoking_health_data_final[[#This Row],[Presión sistólica]],140)</f>
        <v>0</v>
      </c>
      <c r="I94" t="str">
        <f>IF(smoking_health_data_final[[#This Row],[Hipertensión (0/1)]]=1,"si","no")</f>
        <v>no</v>
      </c>
      <c r="J94" t="s">
        <v>5</v>
      </c>
      <c r="K94">
        <v>0</v>
      </c>
      <c r="L94">
        <v>185</v>
      </c>
      <c r="M94">
        <f>IF(smoking_health_data_final[[#This Row],[colesterol]]="","Desconocido",smoking_health_data_final[[#This Row],[colesterol]])</f>
        <v>185</v>
      </c>
      <c r="N94">
        <f>GESTEP(smoking_health_data_final[[#This Row],[colesterol]],200)</f>
        <v>0</v>
      </c>
      <c r="O94">
        <f>IF(smoking_health_data_final[[#This Row],[cigs por dia]]="","n/s",smoking_health_data_final[[#This Row],[cigs por dia]])</f>
        <v>0</v>
      </c>
      <c r="P94" t="str">
        <f>IF(smoking_health_data_final[[#This Row],[Hipercolesterolemia (y/n)]]=1,"si","no")</f>
        <v>no</v>
      </c>
      <c r="Q94">
        <f>IF(IFERROR(VLOOKUP(smoking_health_data_final[[#This Row],[Edad]],A95:A3994,1,FALSE),0),1,0)</f>
        <v>1</v>
      </c>
    </row>
    <row r="95" spans="1:17" x14ac:dyDescent="0.3">
      <c r="A95">
        <v>42</v>
      </c>
      <c r="B95" t="s">
        <v>3</v>
      </c>
      <c r="C95" t="s">
        <v>2</v>
      </c>
      <c r="D95">
        <v>77</v>
      </c>
      <c r="E95">
        <f>GESTEP(smoking_health_data_final[[#This Row],[Ritmo cardiaco]],100)</f>
        <v>0</v>
      </c>
      <c r="F95" t="str">
        <f>IF(smoking_health_data_final[[#This Row],[Taquicardia 1/0]]=0,"no","si")</f>
        <v>no</v>
      </c>
      <c r="G95" s="2" t="s">
        <v>39</v>
      </c>
      <c r="H95">
        <f>GESTEP(smoking_health_data_final[[#This Row],[Presión sistólica]],140)</f>
        <v>0</v>
      </c>
      <c r="I95" t="str">
        <f>IF(smoking_health_data_final[[#This Row],[Hipertensión (0/1)]]=1,"si","no")</f>
        <v>no</v>
      </c>
      <c r="J95" t="s">
        <v>5</v>
      </c>
      <c r="K95">
        <v>0</v>
      </c>
      <c r="L95">
        <v>215</v>
      </c>
      <c r="M95">
        <f>IF(smoking_health_data_final[[#This Row],[colesterol]]="","Desconocido",smoking_health_data_final[[#This Row],[colesterol]])</f>
        <v>215</v>
      </c>
      <c r="N95">
        <f>GESTEP(smoking_health_data_final[[#This Row],[colesterol]],200)</f>
        <v>1</v>
      </c>
      <c r="O95">
        <f>IF(smoking_health_data_final[[#This Row],[cigs por dia]]="","n/s",smoking_health_data_final[[#This Row],[cigs por dia]])</f>
        <v>0</v>
      </c>
      <c r="P95" t="str">
        <f>IF(smoking_health_data_final[[#This Row],[Hipercolesterolemia (y/n)]]=1,"si","no")</f>
        <v>si</v>
      </c>
      <c r="Q95">
        <f>IF(IFERROR(VLOOKUP(smoking_health_data_final[[#This Row],[Edad]],A96:A3995,1,FALSE),0),1,0)</f>
        <v>1</v>
      </c>
    </row>
    <row r="96" spans="1:17" x14ac:dyDescent="0.3">
      <c r="A96">
        <v>48</v>
      </c>
      <c r="B96" t="s">
        <v>3</v>
      </c>
      <c r="C96" t="s">
        <v>2</v>
      </c>
      <c r="D96">
        <v>74</v>
      </c>
      <c r="E96">
        <f>GESTEP(smoking_health_data_final[[#This Row],[Ritmo cardiaco]],100)</f>
        <v>0</v>
      </c>
      <c r="F96" t="str">
        <f>IF(smoking_health_data_final[[#This Row],[Taquicardia 1/0]]=0,"no","si")</f>
        <v>no</v>
      </c>
      <c r="G96" s="2">
        <v>111.5</v>
      </c>
      <c r="H96">
        <f>GESTEP(smoking_health_data_final[[#This Row],[Presión sistólica]],140)</f>
        <v>0</v>
      </c>
      <c r="I96" t="str">
        <f>IF(smoking_health_data_final[[#This Row],[Hipertensión (0/1)]]=1,"si","no")</f>
        <v>no</v>
      </c>
      <c r="J96" t="s">
        <v>5</v>
      </c>
      <c r="K96">
        <v>0</v>
      </c>
      <c r="L96">
        <v>202</v>
      </c>
      <c r="M96">
        <f>IF(smoking_health_data_final[[#This Row],[colesterol]]="","Desconocido",smoking_health_data_final[[#This Row],[colesterol]])</f>
        <v>202</v>
      </c>
      <c r="N96">
        <f>GESTEP(smoking_health_data_final[[#This Row],[colesterol]],200)</f>
        <v>1</v>
      </c>
      <c r="O96">
        <f>IF(smoking_health_data_final[[#This Row],[cigs por dia]]="","n/s",smoking_health_data_final[[#This Row],[cigs por dia]])</f>
        <v>0</v>
      </c>
      <c r="P96" t="str">
        <f>IF(smoking_health_data_final[[#This Row],[Hipercolesterolemia (y/n)]]=1,"si","no")</f>
        <v>si</v>
      </c>
      <c r="Q96">
        <f>IF(IFERROR(VLOOKUP(smoking_health_data_final[[#This Row],[Edad]],A97:A3996,1,FALSE),0),1,0)</f>
        <v>1</v>
      </c>
    </row>
    <row r="97" spans="1:17" x14ac:dyDescent="0.3">
      <c r="A97">
        <v>38</v>
      </c>
      <c r="B97" t="s">
        <v>3</v>
      </c>
      <c r="C97" t="s">
        <v>2</v>
      </c>
      <c r="D97">
        <v>70</v>
      </c>
      <c r="E97">
        <f>GESTEP(smoking_health_data_final[[#This Row],[Ritmo cardiaco]],100)</f>
        <v>0</v>
      </c>
      <c r="F97" t="str">
        <f>IF(smoking_health_data_final[[#This Row],[Taquicardia 1/0]]=0,"no","si")</f>
        <v>no</v>
      </c>
      <c r="G97" s="2" t="s">
        <v>46</v>
      </c>
      <c r="H97">
        <f>GESTEP(smoking_health_data_final[[#This Row],[Presión sistólica]],140)</f>
        <v>0</v>
      </c>
      <c r="I97" t="str">
        <f>IF(smoking_health_data_final[[#This Row],[Hipertensión (0/1)]]=1,"si","no")</f>
        <v>no</v>
      </c>
      <c r="J97" t="s">
        <v>5</v>
      </c>
      <c r="K97">
        <v>0</v>
      </c>
      <c r="L97">
        <v>159</v>
      </c>
      <c r="M97">
        <f>IF(smoking_health_data_final[[#This Row],[colesterol]]="","Desconocido",smoking_health_data_final[[#This Row],[colesterol]])</f>
        <v>159</v>
      </c>
      <c r="N97">
        <f>GESTEP(smoking_health_data_final[[#This Row],[colesterol]],200)</f>
        <v>0</v>
      </c>
      <c r="O97">
        <f>IF(smoking_health_data_final[[#This Row],[cigs por dia]]="","n/s",smoking_health_data_final[[#This Row],[cigs por dia]])</f>
        <v>0</v>
      </c>
      <c r="P97" t="str">
        <f>IF(smoking_health_data_final[[#This Row],[Hipercolesterolemia (y/n)]]=1,"si","no")</f>
        <v>no</v>
      </c>
      <c r="Q97">
        <f>IF(IFERROR(VLOOKUP(smoking_health_data_final[[#This Row],[Edad]],A98:A3997,1,FALSE),0),1,0)</f>
        <v>1</v>
      </c>
    </row>
    <row r="98" spans="1:17" x14ac:dyDescent="0.3">
      <c r="A98">
        <v>61</v>
      </c>
      <c r="B98" t="s">
        <v>3</v>
      </c>
      <c r="C98" t="s">
        <v>2</v>
      </c>
      <c r="D98">
        <v>80</v>
      </c>
      <c r="E98">
        <f>GESTEP(smoking_health_data_final[[#This Row],[Ritmo cardiaco]],100)</f>
        <v>0</v>
      </c>
      <c r="F98" t="str">
        <f>IF(smoking_health_data_final[[#This Row],[Taquicardia 1/0]]=0,"no","si")</f>
        <v>no</v>
      </c>
      <c r="G98" s="2" t="s">
        <v>32</v>
      </c>
      <c r="H98">
        <f>GESTEP(smoking_health_data_final[[#This Row],[Presión sistólica]],140)</f>
        <v>0</v>
      </c>
      <c r="I98" t="str">
        <f>IF(smoking_health_data_final[[#This Row],[Hipertensión (0/1)]]=1,"si","no")</f>
        <v>no</v>
      </c>
      <c r="J98" t="s">
        <v>5</v>
      </c>
      <c r="K98">
        <v>0</v>
      </c>
      <c r="L98">
        <v>210</v>
      </c>
      <c r="M98">
        <f>IF(smoking_health_data_final[[#This Row],[colesterol]]="","Desconocido",smoking_health_data_final[[#This Row],[colesterol]])</f>
        <v>210</v>
      </c>
      <c r="N98">
        <f>GESTEP(smoking_health_data_final[[#This Row],[colesterol]],200)</f>
        <v>1</v>
      </c>
      <c r="O98">
        <f>IF(smoking_health_data_final[[#This Row],[cigs por dia]]="","n/s",smoking_health_data_final[[#This Row],[cigs por dia]])</f>
        <v>0</v>
      </c>
      <c r="P98" t="str">
        <f>IF(smoking_health_data_final[[#This Row],[Hipercolesterolemia (y/n)]]=1,"si","no")</f>
        <v>si</v>
      </c>
      <c r="Q98">
        <f>IF(IFERROR(VLOOKUP(smoking_health_data_final[[#This Row],[Edad]],A99:A3998,1,FALSE),0),1,0)</f>
        <v>1</v>
      </c>
    </row>
    <row r="99" spans="1:17" x14ac:dyDescent="0.3">
      <c r="A99">
        <v>38</v>
      </c>
      <c r="B99" t="s">
        <v>3</v>
      </c>
      <c r="C99" t="s">
        <v>2</v>
      </c>
      <c r="D99">
        <v>63</v>
      </c>
      <c r="E99">
        <f>GESTEP(smoking_health_data_final[[#This Row],[Ritmo cardiaco]],100)</f>
        <v>0</v>
      </c>
      <c r="F99" t="str">
        <f>IF(smoking_health_data_final[[#This Row],[Taquicardia 1/0]]=0,"no","si")</f>
        <v>no</v>
      </c>
      <c r="G99" s="2" t="s">
        <v>66</v>
      </c>
      <c r="H99">
        <f>GESTEP(smoking_health_data_final[[#This Row],[Presión sistólica]],140)</f>
        <v>1</v>
      </c>
      <c r="I99" t="str">
        <f>IF(smoking_health_data_final[[#This Row],[Hipertensión (0/1)]]=1,"si","no")</f>
        <v>si</v>
      </c>
      <c r="J99" t="s">
        <v>5</v>
      </c>
      <c r="K99">
        <v>0</v>
      </c>
      <c r="L99">
        <v>216</v>
      </c>
      <c r="M99">
        <f>IF(smoking_health_data_final[[#This Row],[colesterol]]="","Desconocido",smoking_health_data_final[[#This Row],[colesterol]])</f>
        <v>216</v>
      </c>
      <c r="N99">
        <f>GESTEP(smoking_health_data_final[[#This Row],[colesterol]],200)</f>
        <v>1</v>
      </c>
      <c r="O99">
        <f>IF(smoking_health_data_final[[#This Row],[cigs por dia]]="","n/s",smoking_health_data_final[[#This Row],[cigs por dia]])</f>
        <v>0</v>
      </c>
      <c r="P99" t="str">
        <f>IF(smoking_health_data_final[[#This Row],[Hipercolesterolemia (y/n)]]=1,"si","no")</f>
        <v>si</v>
      </c>
      <c r="Q99">
        <f>IF(IFERROR(VLOOKUP(smoking_health_data_final[[#This Row],[Edad]],A100:A3999,1,FALSE),0),1,0)</f>
        <v>1</v>
      </c>
    </row>
    <row r="100" spans="1:17" x14ac:dyDescent="0.3">
      <c r="A100">
        <v>50</v>
      </c>
      <c r="B100" t="s">
        <v>3</v>
      </c>
      <c r="C100" t="s">
        <v>2</v>
      </c>
      <c r="D100">
        <v>75</v>
      </c>
      <c r="E100">
        <f>GESTEP(smoking_health_data_final[[#This Row],[Ritmo cardiaco]],100)</f>
        <v>0</v>
      </c>
      <c r="F100" t="str">
        <f>IF(smoking_health_data_final[[#This Row],[Taquicardia 1/0]]=0,"no","si")</f>
        <v>no</v>
      </c>
      <c r="G100" s="2" t="s">
        <v>67</v>
      </c>
      <c r="H100">
        <f>GESTEP(smoking_health_data_final[[#This Row],[Presión sistólica]],140)</f>
        <v>0</v>
      </c>
      <c r="I100" t="str">
        <f>IF(smoking_health_data_final[[#This Row],[Hipertensión (0/1)]]=1,"si","no")</f>
        <v>no</v>
      </c>
      <c r="J100" t="s">
        <v>8</v>
      </c>
      <c r="K100">
        <v>0</v>
      </c>
      <c r="L100">
        <v>254</v>
      </c>
      <c r="M100">
        <f>IF(smoking_health_data_final[[#This Row],[colesterol]]="","Desconocido",smoking_health_data_final[[#This Row],[colesterol]])</f>
        <v>254</v>
      </c>
      <c r="N100">
        <f>GESTEP(smoking_health_data_final[[#This Row],[colesterol]],200)</f>
        <v>1</v>
      </c>
      <c r="O100">
        <f>IF(smoking_health_data_final[[#This Row],[cigs por dia]]="","n/s",smoking_health_data_final[[#This Row],[cigs por dia]])</f>
        <v>0</v>
      </c>
      <c r="P100" t="str">
        <f>IF(smoking_health_data_final[[#This Row],[Hipercolesterolemia (y/n)]]=1,"si","no")</f>
        <v>si</v>
      </c>
      <c r="Q100">
        <f>IF(IFERROR(VLOOKUP(smoking_health_data_final[[#This Row],[Edad]],A101:A4000,1,FALSE),0),1,0)</f>
        <v>1</v>
      </c>
    </row>
    <row r="101" spans="1:17" x14ac:dyDescent="0.3">
      <c r="A101">
        <v>61</v>
      </c>
      <c r="B101" t="s">
        <v>3</v>
      </c>
      <c r="C101" t="s">
        <v>2</v>
      </c>
      <c r="D101">
        <v>71</v>
      </c>
      <c r="E101">
        <f>GESTEP(smoking_health_data_final[[#This Row],[Ritmo cardiaco]],100)</f>
        <v>0</v>
      </c>
      <c r="F101" t="str">
        <f>IF(smoking_health_data_final[[#This Row],[Taquicardia 1/0]]=0,"no","si")</f>
        <v>no</v>
      </c>
      <c r="G101" s="2">
        <v>136.5</v>
      </c>
      <c r="H101">
        <f>GESTEP(smoking_health_data_final[[#This Row],[Presión sistólica]],140)</f>
        <v>0</v>
      </c>
      <c r="I101" t="str">
        <f>IF(smoking_health_data_final[[#This Row],[Hipertensión (0/1)]]=1,"si","no")</f>
        <v>no</v>
      </c>
      <c r="J101" t="s">
        <v>8</v>
      </c>
      <c r="K101">
        <v>0</v>
      </c>
      <c r="L101">
        <v>312</v>
      </c>
      <c r="M101">
        <f>IF(smoking_health_data_final[[#This Row],[colesterol]]="","Desconocido",smoking_health_data_final[[#This Row],[colesterol]])</f>
        <v>312</v>
      </c>
      <c r="N101">
        <f>GESTEP(smoking_health_data_final[[#This Row],[colesterol]],200)</f>
        <v>1</v>
      </c>
      <c r="O101">
        <f>IF(smoking_health_data_final[[#This Row],[cigs por dia]]="","n/s",smoking_health_data_final[[#This Row],[cigs por dia]])</f>
        <v>0</v>
      </c>
      <c r="P101" t="str">
        <f>IF(smoking_health_data_final[[#This Row],[Hipercolesterolemia (y/n)]]=1,"si","no")</f>
        <v>si</v>
      </c>
      <c r="Q101">
        <f>IF(IFERROR(VLOOKUP(smoking_health_data_final[[#This Row],[Edad]],A102:A4001,1,FALSE),0),1,0)</f>
        <v>1</v>
      </c>
    </row>
    <row r="102" spans="1:17" x14ac:dyDescent="0.3">
      <c r="A102">
        <v>44</v>
      </c>
      <c r="B102" t="s">
        <v>3</v>
      </c>
      <c r="C102" t="s">
        <v>2</v>
      </c>
      <c r="D102">
        <v>68</v>
      </c>
      <c r="E102">
        <f>GESTEP(smoking_health_data_final[[#This Row],[Ritmo cardiaco]],100)</f>
        <v>0</v>
      </c>
      <c r="F102" t="str">
        <f>IF(smoking_health_data_final[[#This Row],[Taquicardia 1/0]]=0,"no","si")</f>
        <v>no</v>
      </c>
      <c r="G102" s="2">
        <v>131.5</v>
      </c>
      <c r="H102">
        <f>GESTEP(smoking_health_data_final[[#This Row],[Presión sistólica]],140)</f>
        <v>0</v>
      </c>
      <c r="I102" t="str">
        <f>IF(smoking_health_data_final[[#This Row],[Hipertensión (0/1)]]=1,"si","no")</f>
        <v>no</v>
      </c>
      <c r="J102" t="s">
        <v>8</v>
      </c>
      <c r="K102">
        <v>0</v>
      </c>
      <c r="L102">
        <v>270</v>
      </c>
      <c r="M102">
        <f>IF(smoking_health_data_final[[#This Row],[colesterol]]="","Desconocido",smoking_health_data_final[[#This Row],[colesterol]])</f>
        <v>270</v>
      </c>
      <c r="N102">
        <f>GESTEP(smoking_health_data_final[[#This Row],[colesterol]],200)</f>
        <v>1</v>
      </c>
      <c r="O102">
        <f>IF(smoking_health_data_final[[#This Row],[cigs por dia]]="","n/s",smoking_health_data_final[[#This Row],[cigs por dia]])</f>
        <v>0</v>
      </c>
      <c r="P102" t="str">
        <f>IF(smoking_health_data_final[[#This Row],[Hipercolesterolemia (y/n)]]=1,"si","no")</f>
        <v>si</v>
      </c>
      <c r="Q102">
        <f>IF(IFERROR(VLOOKUP(smoking_health_data_final[[#This Row],[Edad]],A103:A4002,1,FALSE),0),1,0)</f>
        <v>1</v>
      </c>
    </row>
    <row r="103" spans="1:17" x14ac:dyDescent="0.3">
      <c r="A103">
        <v>54</v>
      </c>
      <c r="B103" t="s">
        <v>3</v>
      </c>
      <c r="C103" t="s">
        <v>2</v>
      </c>
      <c r="D103">
        <v>65</v>
      </c>
      <c r="E103">
        <f>GESTEP(smoking_health_data_final[[#This Row],[Ritmo cardiaco]],100)</f>
        <v>0</v>
      </c>
      <c r="F103" t="str">
        <f>IF(smoking_health_data_final[[#This Row],[Taquicardia 1/0]]=0,"no","si")</f>
        <v>no</v>
      </c>
      <c r="G103" s="2" t="s">
        <v>68</v>
      </c>
      <c r="H103">
        <f>GESTEP(smoking_health_data_final[[#This Row],[Presión sistólica]],140)</f>
        <v>0</v>
      </c>
      <c r="I103" t="str">
        <f>IF(smoking_health_data_final[[#This Row],[Hipertensión (0/1)]]=1,"si","no")</f>
        <v>no</v>
      </c>
      <c r="J103" t="s">
        <v>8</v>
      </c>
      <c r="K103">
        <v>0</v>
      </c>
      <c r="L103">
        <v>245</v>
      </c>
      <c r="M103">
        <f>IF(smoking_health_data_final[[#This Row],[colesterol]]="","Desconocido",smoking_health_data_final[[#This Row],[colesterol]])</f>
        <v>245</v>
      </c>
      <c r="N103">
        <f>GESTEP(smoking_health_data_final[[#This Row],[colesterol]],200)</f>
        <v>1</v>
      </c>
      <c r="O103">
        <f>IF(smoking_health_data_final[[#This Row],[cigs por dia]]="","n/s",smoking_health_data_final[[#This Row],[cigs por dia]])</f>
        <v>0</v>
      </c>
      <c r="P103" t="str">
        <f>IF(smoking_health_data_final[[#This Row],[Hipercolesterolemia (y/n)]]=1,"si","no")</f>
        <v>si</v>
      </c>
      <c r="Q103">
        <f>IF(IFERROR(VLOOKUP(smoking_health_data_final[[#This Row],[Edad]],A104:A4003,1,FALSE),0),1,0)</f>
        <v>1</v>
      </c>
    </row>
    <row r="104" spans="1:17" x14ac:dyDescent="0.3">
      <c r="A104">
        <v>55</v>
      </c>
      <c r="B104" t="s">
        <v>3</v>
      </c>
      <c r="C104" t="s">
        <v>2</v>
      </c>
      <c r="D104">
        <v>71</v>
      </c>
      <c r="E104">
        <f>GESTEP(smoking_health_data_final[[#This Row],[Ritmo cardiaco]],100)</f>
        <v>0</v>
      </c>
      <c r="F104" t="str">
        <f>IF(smoking_health_data_final[[#This Row],[Taquicardia 1/0]]=0,"no","si")</f>
        <v>no</v>
      </c>
      <c r="G104" s="2" t="s">
        <v>32</v>
      </c>
      <c r="H104">
        <f>GESTEP(smoking_health_data_final[[#This Row],[Presión sistólica]],140)</f>
        <v>0</v>
      </c>
      <c r="I104" t="str">
        <f>IF(smoking_health_data_final[[#This Row],[Hipertensión (0/1)]]=1,"si","no")</f>
        <v>no</v>
      </c>
      <c r="J104" t="s">
        <v>8</v>
      </c>
      <c r="K104">
        <v>0</v>
      </c>
      <c r="L104">
        <v>210</v>
      </c>
      <c r="M104">
        <f>IF(smoking_health_data_final[[#This Row],[colesterol]]="","Desconocido",smoking_health_data_final[[#This Row],[colesterol]])</f>
        <v>210</v>
      </c>
      <c r="N104">
        <f>GESTEP(smoking_health_data_final[[#This Row],[colesterol]],200)</f>
        <v>1</v>
      </c>
      <c r="O104">
        <f>IF(smoking_health_data_final[[#This Row],[cigs por dia]]="","n/s",smoking_health_data_final[[#This Row],[cigs por dia]])</f>
        <v>0</v>
      </c>
      <c r="P104" t="str">
        <f>IF(smoking_health_data_final[[#This Row],[Hipercolesterolemia (y/n)]]=1,"si","no")</f>
        <v>si</v>
      </c>
      <c r="Q104">
        <f>IF(IFERROR(VLOOKUP(smoking_health_data_final[[#This Row],[Edad]],A105:A4004,1,FALSE),0),1,0)</f>
        <v>1</v>
      </c>
    </row>
    <row r="105" spans="1:17" x14ac:dyDescent="0.3">
      <c r="A105">
        <v>50</v>
      </c>
      <c r="B105" t="s">
        <v>3</v>
      </c>
      <c r="C105" t="s">
        <v>2</v>
      </c>
      <c r="D105">
        <v>80</v>
      </c>
      <c r="E105">
        <f>GESTEP(smoking_health_data_final[[#This Row],[Ritmo cardiaco]],100)</f>
        <v>0</v>
      </c>
      <c r="F105" t="str">
        <f>IF(smoking_health_data_final[[#This Row],[Taquicardia 1/0]]=0,"no","si")</f>
        <v>no</v>
      </c>
      <c r="G105" s="2" t="s">
        <v>69</v>
      </c>
      <c r="H105">
        <f>GESTEP(smoking_health_data_final[[#This Row],[Presión sistólica]],140)</f>
        <v>0</v>
      </c>
      <c r="I105" t="str">
        <f>IF(smoking_health_data_final[[#This Row],[Hipertensión (0/1)]]=1,"si","no")</f>
        <v>no</v>
      </c>
      <c r="J105" t="s">
        <v>8</v>
      </c>
      <c r="K105">
        <v>0</v>
      </c>
      <c r="L105">
        <v>214</v>
      </c>
      <c r="M105">
        <f>IF(smoking_health_data_final[[#This Row],[colesterol]]="","Desconocido",smoking_health_data_final[[#This Row],[colesterol]])</f>
        <v>214</v>
      </c>
      <c r="N105">
        <f>GESTEP(smoking_health_data_final[[#This Row],[colesterol]],200)</f>
        <v>1</v>
      </c>
      <c r="O105">
        <f>IF(smoking_health_data_final[[#This Row],[cigs por dia]]="","n/s",smoking_health_data_final[[#This Row],[cigs por dia]])</f>
        <v>0</v>
      </c>
      <c r="P105" t="str">
        <f>IF(smoking_health_data_final[[#This Row],[Hipercolesterolemia (y/n)]]=1,"si","no")</f>
        <v>si</v>
      </c>
      <c r="Q105">
        <f>IF(IFERROR(VLOOKUP(smoking_health_data_final[[#This Row],[Edad]],A106:A4005,1,FALSE),0),1,0)</f>
        <v>1</v>
      </c>
    </row>
    <row r="106" spans="1:17" x14ac:dyDescent="0.3">
      <c r="A106">
        <v>36</v>
      </c>
      <c r="B106" t="s">
        <v>3</v>
      </c>
      <c r="C106" t="s">
        <v>2</v>
      </c>
      <c r="D106">
        <v>75</v>
      </c>
      <c r="E106">
        <f>GESTEP(smoking_health_data_final[[#This Row],[Ritmo cardiaco]],100)</f>
        <v>0</v>
      </c>
      <c r="F106" t="str">
        <f>IF(smoking_health_data_final[[#This Row],[Taquicardia 1/0]]=0,"no","si")</f>
        <v>no</v>
      </c>
      <c r="G106" s="2" t="s">
        <v>32</v>
      </c>
      <c r="H106">
        <f>GESTEP(smoking_health_data_final[[#This Row],[Presión sistólica]],140)</f>
        <v>0</v>
      </c>
      <c r="I106" t="str">
        <f>IF(smoking_health_data_final[[#This Row],[Hipertensión (0/1)]]=1,"si","no")</f>
        <v>no</v>
      </c>
      <c r="J106" t="s">
        <v>8</v>
      </c>
      <c r="K106">
        <v>0</v>
      </c>
      <c r="L106">
        <v>200</v>
      </c>
      <c r="M106">
        <f>IF(smoking_health_data_final[[#This Row],[colesterol]]="","Desconocido",smoking_health_data_final[[#This Row],[colesterol]])</f>
        <v>200</v>
      </c>
      <c r="N106">
        <f>GESTEP(smoking_health_data_final[[#This Row],[colesterol]],200)</f>
        <v>1</v>
      </c>
      <c r="O106">
        <f>IF(smoking_health_data_final[[#This Row],[cigs por dia]]="","n/s",smoking_health_data_final[[#This Row],[cigs por dia]])</f>
        <v>0</v>
      </c>
      <c r="P106" t="str">
        <f>IF(smoking_health_data_final[[#This Row],[Hipercolesterolemia (y/n)]]=1,"si","no")</f>
        <v>si</v>
      </c>
      <c r="Q106">
        <f>IF(IFERROR(VLOOKUP(smoking_health_data_final[[#This Row],[Edad]],A107:A4006,1,FALSE),0),1,0)</f>
        <v>1</v>
      </c>
    </row>
    <row r="107" spans="1:17" x14ac:dyDescent="0.3">
      <c r="A107">
        <v>58</v>
      </c>
      <c r="B107" t="s">
        <v>3</v>
      </c>
      <c r="C107" t="s">
        <v>2</v>
      </c>
      <c r="D107">
        <v>68</v>
      </c>
      <c r="E107">
        <f>GESTEP(smoking_health_data_final[[#This Row],[Ritmo cardiaco]],100)</f>
        <v>0</v>
      </c>
      <c r="F107" t="str">
        <f>IF(smoking_health_data_final[[#This Row],[Taquicardia 1/0]]=0,"no","si")</f>
        <v>no</v>
      </c>
      <c r="G107" s="2" t="s">
        <v>54</v>
      </c>
      <c r="H107">
        <f>GESTEP(smoking_health_data_final[[#This Row],[Presión sistólica]],140)</f>
        <v>0</v>
      </c>
      <c r="I107" t="str">
        <f>IF(smoking_health_data_final[[#This Row],[Hipertensión (0/1)]]=1,"si","no")</f>
        <v>no</v>
      </c>
      <c r="J107" t="s">
        <v>8</v>
      </c>
      <c r="K107">
        <v>0</v>
      </c>
      <c r="L107">
        <v>229</v>
      </c>
      <c r="M107">
        <f>IF(smoking_health_data_final[[#This Row],[colesterol]]="","Desconocido",smoking_health_data_final[[#This Row],[colesterol]])</f>
        <v>229</v>
      </c>
      <c r="N107">
        <f>GESTEP(smoking_health_data_final[[#This Row],[colesterol]],200)</f>
        <v>1</v>
      </c>
      <c r="O107">
        <f>IF(smoking_health_data_final[[#This Row],[cigs por dia]]="","n/s",smoking_health_data_final[[#This Row],[cigs por dia]])</f>
        <v>0</v>
      </c>
      <c r="P107" t="str">
        <f>IF(smoking_health_data_final[[#This Row],[Hipercolesterolemia (y/n)]]=1,"si","no")</f>
        <v>si</v>
      </c>
      <c r="Q107">
        <f>IF(IFERROR(VLOOKUP(smoking_health_data_final[[#This Row],[Edad]],A108:A4007,1,FALSE),0),1,0)</f>
        <v>1</v>
      </c>
    </row>
    <row r="108" spans="1:17" x14ac:dyDescent="0.3">
      <c r="A108">
        <v>56</v>
      </c>
      <c r="B108" t="s">
        <v>3</v>
      </c>
      <c r="C108" t="s">
        <v>2</v>
      </c>
      <c r="D108">
        <v>62</v>
      </c>
      <c r="E108">
        <f>GESTEP(smoking_health_data_final[[#This Row],[Ritmo cardiaco]],100)</f>
        <v>0</v>
      </c>
      <c r="F108" t="str">
        <f>IF(smoking_health_data_final[[#This Row],[Taquicardia 1/0]]=0,"no","si")</f>
        <v>no</v>
      </c>
      <c r="G108" s="2" t="s">
        <v>67</v>
      </c>
      <c r="H108">
        <f>GESTEP(smoking_health_data_final[[#This Row],[Presión sistólica]],140)</f>
        <v>0</v>
      </c>
      <c r="I108" t="str">
        <f>IF(smoking_health_data_final[[#This Row],[Hipertensión (0/1)]]=1,"si","no")</f>
        <v>no</v>
      </c>
      <c r="J108" t="s">
        <v>8</v>
      </c>
      <c r="K108">
        <v>0</v>
      </c>
      <c r="L108">
        <v>207</v>
      </c>
      <c r="M108">
        <f>IF(smoking_health_data_final[[#This Row],[colesterol]]="","Desconocido",smoking_health_data_final[[#This Row],[colesterol]])</f>
        <v>207</v>
      </c>
      <c r="N108">
        <f>GESTEP(smoking_health_data_final[[#This Row],[colesterol]],200)</f>
        <v>1</v>
      </c>
      <c r="O108">
        <f>IF(smoking_health_data_final[[#This Row],[cigs por dia]]="","n/s",smoking_health_data_final[[#This Row],[cigs por dia]])</f>
        <v>0</v>
      </c>
      <c r="P108" t="str">
        <f>IF(smoking_health_data_final[[#This Row],[Hipercolesterolemia (y/n)]]=1,"si","no")</f>
        <v>si</v>
      </c>
      <c r="Q108">
        <f>IF(IFERROR(VLOOKUP(smoking_health_data_final[[#This Row],[Edad]],A109:A4008,1,FALSE),0),1,0)</f>
        <v>1</v>
      </c>
    </row>
    <row r="109" spans="1:17" x14ac:dyDescent="0.3">
      <c r="A109">
        <v>53</v>
      </c>
      <c r="B109" t="s">
        <v>0</v>
      </c>
      <c r="C109" t="s">
        <v>2</v>
      </c>
      <c r="D109">
        <v>75</v>
      </c>
      <c r="E109">
        <f>GESTEP(smoking_health_data_final[[#This Row],[Ritmo cardiaco]],100)</f>
        <v>0</v>
      </c>
      <c r="F109" t="str">
        <f>IF(smoking_health_data_final[[#This Row],[Taquicardia 1/0]]=0,"no","si")</f>
        <v>no</v>
      </c>
      <c r="G109" s="2" t="s">
        <v>57</v>
      </c>
      <c r="H109">
        <f>GESTEP(smoking_health_data_final[[#This Row],[Presión sistólica]],140)</f>
        <v>0</v>
      </c>
      <c r="I109" t="str">
        <f>IF(smoking_health_data_final[[#This Row],[Hipertensión (0/1)]]=1,"si","no")</f>
        <v>no</v>
      </c>
      <c r="J109" t="s">
        <v>8</v>
      </c>
      <c r="K109">
        <v>0</v>
      </c>
      <c r="L109">
        <v>220</v>
      </c>
      <c r="M109">
        <f>IF(smoking_health_data_final[[#This Row],[colesterol]]="","Desconocido",smoking_health_data_final[[#This Row],[colesterol]])</f>
        <v>220</v>
      </c>
      <c r="N109">
        <f>GESTEP(smoking_health_data_final[[#This Row],[colesterol]],200)</f>
        <v>1</v>
      </c>
      <c r="O109">
        <f>IF(smoking_health_data_final[[#This Row],[cigs por dia]]="","n/s",smoking_health_data_final[[#This Row],[cigs por dia]])</f>
        <v>0</v>
      </c>
      <c r="P109" t="str">
        <f>IF(smoking_health_data_final[[#This Row],[Hipercolesterolemia (y/n)]]=1,"si","no")</f>
        <v>si</v>
      </c>
      <c r="Q109">
        <f>IF(IFERROR(VLOOKUP(smoking_health_data_final[[#This Row],[Edad]],A110:A4009,1,FALSE),0),1,0)</f>
        <v>1</v>
      </c>
    </row>
    <row r="110" spans="1:17" x14ac:dyDescent="0.3">
      <c r="A110">
        <v>46</v>
      </c>
      <c r="B110" t="s">
        <v>3</v>
      </c>
      <c r="C110" t="s">
        <v>2</v>
      </c>
      <c r="D110">
        <v>77</v>
      </c>
      <c r="E110">
        <f>GESTEP(smoking_health_data_final[[#This Row],[Ritmo cardiaco]],100)</f>
        <v>0</v>
      </c>
      <c r="F110" t="str">
        <f>IF(smoking_health_data_final[[#This Row],[Taquicardia 1/0]]=0,"no","si")</f>
        <v>no</v>
      </c>
      <c r="G110" s="2" t="s">
        <v>70</v>
      </c>
      <c r="H110">
        <f>GESTEP(smoking_health_data_final[[#This Row],[Presión sistólica]],140)</f>
        <v>0</v>
      </c>
      <c r="I110" t="str">
        <f>IF(smoking_health_data_final[[#This Row],[Hipertensión (0/1)]]=1,"si","no")</f>
        <v>no</v>
      </c>
      <c r="J110" t="s">
        <v>8</v>
      </c>
      <c r="K110">
        <v>0</v>
      </c>
      <c r="L110">
        <v>270</v>
      </c>
      <c r="M110">
        <f>IF(smoking_health_data_final[[#This Row],[colesterol]]="","Desconocido",smoking_health_data_final[[#This Row],[colesterol]])</f>
        <v>270</v>
      </c>
      <c r="N110">
        <f>GESTEP(smoking_health_data_final[[#This Row],[colesterol]],200)</f>
        <v>1</v>
      </c>
      <c r="O110">
        <f>IF(smoking_health_data_final[[#This Row],[cigs por dia]]="","n/s",smoking_health_data_final[[#This Row],[cigs por dia]])</f>
        <v>0</v>
      </c>
      <c r="P110" t="str">
        <f>IF(smoking_health_data_final[[#This Row],[Hipercolesterolemia (y/n)]]=1,"si","no")</f>
        <v>si</v>
      </c>
      <c r="Q110">
        <f>IF(IFERROR(VLOOKUP(smoking_health_data_final[[#This Row],[Edad]],A111:A4010,1,FALSE),0),1,0)</f>
        <v>1</v>
      </c>
    </row>
    <row r="111" spans="1:17" x14ac:dyDescent="0.3">
      <c r="A111">
        <v>53</v>
      </c>
      <c r="B111" t="s">
        <v>3</v>
      </c>
      <c r="C111" t="s">
        <v>2</v>
      </c>
      <c r="D111">
        <v>85</v>
      </c>
      <c r="E111">
        <f>GESTEP(smoking_health_data_final[[#This Row],[Ritmo cardiaco]],100)</f>
        <v>0</v>
      </c>
      <c r="F111" t="str">
        <f>IF(smoking_health_data_final[[#This Row],[Taquicardia 1/0]]=0,"no","si")</f>
        <v>no</v>
      </c>
      <c r="G111" s="2" t="s">
        <v>71</v>
      </c>
      <c r="H111">
        <f>GESTEP(smoking_health_data_final[[#This Row],[Presión sistólica]],140)</f>
        <v>0</v>
      </c>
      <c r="I111" t="str">
        <f>IF(smoking_health_data_final[[#This Row],[Hipertensión (0/1)]]=1,"si","no")</f>
        <v>no</v>
      </c>
      <c r="J111" t="s">
        <v>8</v>
      </c>
      <c r="K111">
        <v>0</v>
      </c>
      <c r="L111">
        <v>265</v>
      </c>
      <c r="M111">
        <f>IF(smoking_health_data_final[[#This Row],[colesterol]]="","Desconocido",smoking_health_data_final[[#This Row],[colesterol]])</f>
        <v>265</v>
      </c>
      <c r="N111">
        <f>GESTEP(smoking_health_data_final[[#This Row],[colesterol]],200)</f>
        <v>1</v>
      </c>
      <c r="O111">
        <f>IF(smoking_health_data_final[[#This Row],[cigs por dia]]="","n/s",smoking_health_data_final[[#This Row],[cigs por dia]])</f>
        <v>0</v>
      </c>
      <c r="P111" t="str">
        <f>IF(smoking_health_data_final[[#This Row],[Hipercolesterolemia (y/n)]]=1,"si","no")</f>
        <v>si</v>
      </c>
      <c r="Q111">
        <f>IF(IFERROR(VLOOKUP(smoking_health_data_final[[#This Row],[Edad]],A112:A4011,1,FALSE),0),1,0)</f>
        <v>1</v>
      </c>
    </row>
    <row r="112" spans="1:17" x14ac:dyDescent="0.3">
      <c r="A112">
        <v>67</v>
      </c>
      <c r="B112" t="s">
        <v>0</v>
      </c>
      <c r="C112" t="s">
        <v>2</v>
      </c>
      <c r="D112">
        <v>65</v>
      </c>
      <c r="E112">
        <f>GESTEP(smoking_health_data_final[[#This Row],[Ritmo cardiaco]],100)</f>
        <v>0</v>
      </c>
      <c r="F112" t="str">
        <f>IF(smoking_health_data_final[[#This Row],[Taquicardia 1/0]]=0,"no","si")</f>
        <v>no</v>
      </c>
      <c r="G112" s="2" t="s">
        <v>64</v>
      </c>
      <c r="H112">
        <f>GESTEP(smoking_health_data_final[[#This Row],[Presión sistólica]],140)</f>
        <v>0</v>
      </c>
      <c r="I112" t="str">
        <f>IF(smoking_health_data_final[[#This Row],[Hipertensión (0/1)]]=1,"si","no")</f>
        <v>no</v>
      </c>
      <c r="J112" t="s">
        <v>8</v>
      </c>
      <c r="K112">
        <v>0</v>
      </c>
      <c r="L112">
        <v>256</v>
      </c>
      <c r="M112">
        <f>IF(smoking_health_data_final[[#This Row],[colesterol]]="","Desconocido",smoking_health_data_final[[#This Row],[colesterol]])</f>
        <v>256</v>
      </c>
      <c r="N112">
        <f>GESTEP(smoking_health_data_final[[#This Row],[colesterol]],200)</f>
        <v>1</v>
      </c>
      <c r="O112">
        <f>IF(smoking_health_data_final[[#This Row],[cigs por dia]]="","n/s",smoking_health_data_final[[#This Row],[cigs por dia]])</f>
        <v>0</v>
      </c>
      <c r="P112" t="str">
        <f>IF(smoking_health_data_final[[#This Row],[Hipercolesterolemia (y/n)]]=1,"si","no")</f>
        <v>si</v>
      </c>
      <c r="Q112">
        <f>IF(IFERROR(VLOOKUP(smoking_health_data_final[[#This Row],[Edad]],A113:A4012,1,FALSE),0),1,0)</f>
        <v>1</v>
      </c>
    </row>
    <row r="113" spans="1:17" x14ac:dyDescent="0.3">
      <c r="A113">
        <v>53</v>
      </c>
      <c r="B113" t="s">
        <v>3</v>
      </c>
      <c r="C113" t="s">
        <v>2</v>
      </c>
      <c r="D113">
        <v>86</v>
      </c>
      <c r="E113">
        <f>GESTEP(smoking_health_data_final[[#This Row],[Ritmo cardiaco]],100)</f>
        <v>0</v>
      </c>
      <c r="F113" t="str">
        <f>IF(smoking_health_data_final[[#This Row],[Taquicardia 1/0]]=0,"no","si")</f>
        <v>no</v>
      </c>
      <c r="G113" s="2" t="s">
        <v>63</v>
      </c>
      <c r="H113">
        <f>GESTEP(smoking_health_data_final[[#This Row],[Presión sistólica]],140)</f>
        <v>0</v>
      </c>
      <c r="I113" t="str">
        <f>IF(smoking_health_data_final[[#This Row],[Hipertensión (0/1)]]=1,"si","no")</f>
        <v>no</v>
      </c>
      <c r="J113" t="s">
        <v>8</v>
      </c>
      <c r="K113">
        <v>0</v>
      </c>
      <c r="L113">
        <v>225</v>
      </c>
      <c r="M113">
        <f>IF(smoking_health_data_final[[#This Row],[colesterol]]="","Desconocido",smoking_health_data_final[[#This Row],[colesterol]])</f>
        <v>225</v>
      </c>
      <c r="N113">
        <f>GESTEP(smoking_health_data_final[[#This Row],[colesterol]],200)</f>
        <v>1</v>
      </c>
      <c r="O113">
        <f>IF(smoking_health_data_final[[#This Row],[cigs por dia]]="","n/s",smoking_health_data_final[[#This Row],[cigs por dia]])</f>
        <v>0</v>
      </c>
      <c r="P113" t="str">
        <f>IF(smoking_health_data_final[[#This Row],[Hipercolesterolemia (y/n)]]=1,"si","no")</f>
        <v>si</v>
      </c>
      <c r="Q113">
        <f>IF(IFERROR(VLOOKUP(smoking_health_data_final[[#This Row],[Edad]],A114:A4013,1,FALSE),0),1,0)</f>
        <v>1</v>
      </c>
    </row>
    <row r="114" spans="1:17" x14ac:dyDescent="0.3">
      <c r="A114">
        <v>64</v>
      </c>
      <c r="B114" t="s">
        <v>0</v>
      </c>
      <c r="C114" t="s">
        <v>2</v>
      </c>
      <c r="D114">
        <v>62</v>
      </c>
      <c r="E114">
        <f>GESTEP(smoking_health_data_final[[#This Row],[Ritmo cardiaco]],100)</f>
        <v>0</v>
      </c>
      <c r="F114" t="str">
        <f>IF(smoking_health_data_final[[#This Row],[Taquicardia 1/0]]=0,"no","si")</f>
        <v>no</v>
      </c>
      <c r="G114" s="2" t="s">
        <v>72</v>
      </c>
      <c r="H114">
        <f>GESTEP(smoking_health_data_final[[#This Row],[Presión sistólica]],140)</f>
        <v>1</v>
      </c>
      <c r="I114" t="str">
        <f>IF(smoking_health_data_final[[#This Row],[Hipertensión (0/1)]]=1,"si","no")</f>
        <v>si</v>
      </c>
      <c r="J114" t="s">
        <v>8</v>
      </c>
      <c r="K114">
        <v>0</v>
      </c>
      <c r="L114">
        <v>186</v>
      </c>
      <c r="M114">
        <f>IF(smoking_health_data_final[[#This Row],[colesterol]]="","Desconocido",smoking_health_data_final[[#This Row],[colesterol]])</f>
        <v>186</v>
      </c>
      <c r="N114">
        <f>GESTEP(smoking_health_data_final[[#This Row],[colesterol]],200)</f>
        <v>0</v>
      </c>
      <c r="O114">
        <f>IF(smoking_health_data_final[[#This Row],[cigs por dia]]="","n/s",smoking_health_data_final[[#This Row],[cigs por dia]])</f>
        <v>0</v>
      </c>
      <c r="P114" t="str">
        <f>IF(smoking_health_data_final[[#This Row],[Hipercolesterolemia (y/n)]]=1,"si","no")</f>
        <v>no</v>
      </c>
      <c r="Q114">
        <f>IF(IFERROR(VLOOKUP(smoking_health_data_final[[#This Row],[Edad]],A115:A4014,1,FALSE),0),1,0)</f>
        <v>1</v>
      </c>
    </row>
    <row r="115" spans="1:17" x14ac:dyDescent="0.3">
      <c r="A115">
        <v>65</v>
      </c>
      <c r="B115" t="s">
        <v>3</v>
      </c>
      <c r="C115" t="s">
        <v>2</v>
      </c>
      <c r="D115">
        <v>75</v>
      </c>
      <c r="E115">
        <f>GESTEP(smoking_health_data_final[[#This Row],[Ritmo cardiaco]],100)</f>
        <v>0</v>
      </c>
      <c r="F115" t="str">
        <f>IF(smoking_health_data_final[[#This Row],[Taquicardia 1/0]]=0,"no","si")</f>
        <v>no</v>
      </c>
      <c r="G115" s="2" t="s">
        <v>11</v>
      </c>
      <c r="H115">
        <f>GESTEP(smoking_health_data_final[[#This Row],[Presión sistólica]],140)</f>
        <v>0</v>
      </c>
      <c r="I115" t="str">
        <f>IF(smoking_health_data_final[[#This Row],[Hipertensión (0/1)]]=1,"si","no")</f>
        <v>no</v>
      </c>
      <c r="J115" t="s">
        <v>8</v>
      </c>
      <c r="K115">
        <v>0</v>
      </c>
      <c r="L115">
        <v>246</v>
      </c>
      <c r="M115">
        <f>IF(smoking_health_data_final[[#This Row],[colesterol]]="","Desconocido",smoking_health_data_final[[#This Row],[colesterol]])</f>
        <v>246</v>
      </c>
      <c r="N115">
        <f>GESTEP(smoking_health_data_final[[#This Row],[colesterol]],200)</f>
        <v>1</v>
      </c>
      <c r="O115">
        <f>IF(smoking_health_data_final[[#This Row],[cigs por dia]]="","n/s",smoking_health_data_final[[#This Row],[cigs por dia]])</f>
        <v>0</v>
      </c>
      <c r="P115" t="str">
        <f>IF(smoking_health_data_final[[#This Row],[Hipercolesterolemia (y/n)]]=1,"si","no")</f>
        <v>si</v>
      </c>
      <c r="Q115">
        <f>IF(IFERROR(VLOOKUP(smoking_health_data_final[[#This Row],[Edad]],A116:A4015,1,FALSE),0),1,0)</f>
        <v>1</v>
      </c>
    </row>
    <row r="116" spans="1:17" x14ac:dyDescent="0.3">
      <c r="A116">
        <v>52</v>
      </c>
      <c r="B116" t="s">
        <v>0</v>
      </c>
      <c r="C116" t="s">
        <v>2</v>
      </c>
      <c r="D116">
        <v>52</v>
      </c>
      <c r="E116">
        <f>GESTEP(smoking_health_data_final[[#This Row],[Ritmo cardiaco]],100)</f>
        <v>0</v>
      </c>
      <c r="F116" t="str">
        <f>IF(smoking_health_data_final[[#This Row],[Taquicardia 1/0]]=0,"no","si")</f>
        <v>no</v>
      </c>
      <c r="G116" s="2" t="s">
        <v>73</v>
      </c>
      <c r="H116">
        <f>GESTEP(smoking_health_data_final[[#This Row],[Presión sistólica]],140)</f>
        <v>0</v>
      </c>
      <c r="I116" t="str">
        <f>IF(smoking_health_data_final[[#This Row],[Hipertensión (0/1)]]=1,"si","no")</f>
        <v>no</v>
      </c>
      <c r="J116" t="s">
        <v>8</v>
      </c>
      <c r="K116">
        <v>0</v>
      </c>
      <c r="L116">
        <v>219</v>
      </c>
      <c r="M116">
        <f>IF(smoking_health_data_final[[#This Row],[colesterol]]="","Desconocido",smoking_health_data_final[[#This Row],[colesterol]])</f>
        <v>219</v>
      </c>
      <c r="N116">
        <f>GESTEP(smoking_health_data_final[[#This Row],[colesterol]],200)</f>
        <v>1</v>
      </c>
      <c r="O116">
        <f>IF(smoking_health_data_final[[#This Row],[cigs por dia]]="","n/s",smoking_health_data_final[[#This Row],[cigs por dia]])</f>
        <v>0</v>
      </c>
      <c r="P116" t="str">
        <f>IF(smoking_health_data_final[[#This Row],[Hipercolesterolemia (y/n)]]=1,"si","no")</f>
        <v>si</v>
      </c>
      <c r="Q116">
        <f>IF(IFERROR(VLOOKUP(smoking_health_data_final[[#This Row],[Edad]],A117:A4016,1,FALSE),0),1,0)</f>
        <v>1</v>
      </c>
    </row>
    <row r="117" spans="1:17" x14ac:dyDescent="0.3">
      <c r="A117">
        <v>41</v>
      </c>
      <c r="B117" t="s">
        <v>3</v>
      </c>
      <c r="C117" t="s">
        <v>2</v>
      </c>
      <c r="D117">
        <v>55</v>
      </c>
      <c r="E117">
        <f>GESTEP(smoking_health_data_final[[#This Row],[Ritmo cardiaco]],100)</f>
        <v>0</v>
      </c>
      <c r="F117" t="str">
        <f>IF(smoking_health_data_final[[#This Row],[Taquicardia 1/0]]=0,"no","si")</f>
        <v>no</v>
      </c>
      <c r="G117" s="2" t="s">
        <v>11</v>
      </c>
      <c r="H117">
        <f>GESTEP(smoking_health_data_final[[#This Row],[Presión sistólica]],140)</f>
        <v>0</v>
      </c>
      <c r="I117" t="str">
        <f>IF(smoking_health_data_final[[#This Row],[Hipertensión (0/1)]]=1,"si","no")</f>
        <v>no</v>
      </c>
      <c r="J117" t="s">
        <v>8</v>
      </c>
      <c r="K117">
        <v>0</v>
      </c>
      <c r="L117">
        <v>159</v>
      </c>
      <c r="M117">
        <f>IF(smoking_health_data_final[[#This Row],[colesterol]]="","Desconocido",smoking_health_data_final[[#This Row],[colesterol]])</f>
        <v>159</v>
      </c>
      <c r="N117">
        <f>GESTEP(smoking_health_data_final[[#This Row],[colesterol]],200)</f>
        <v>0</v>
      </c>
      <c r="O117">
        <f>IF(smoking_health_data_final[[#This Row],[cigs por dia]]="","n/s",smoking_health_data_final[[#This Row],[cigs por dia]])</f>
        <v>0</v>
      </c>
      <c r="P117" t="str">
        <f>IF(smoking_health_data_final[[#This Row],[Hipercolesterolemia (y/n)]]=1,"si","no")</f>
        <v>no</v>
      </c>
      <c r="Q117">
        <f>IF(IFERROR(VLOOKUP(smoking_health_data_final[[#This Row],[Edad]],A118:A4017,1,FALSE),0),1,0)</f>
        <v>1</v>
      </c>
    </row>
    <row r="118" spans="1:17" x14ac:dyDescent="0.3">
      <c r="A118">
        <v>66</v>
      </c>
      <c r="B118" t="s">
        <v>0</v>
      </c>
      <c r="C118" t="s">
        <v>2</v>
      </c>
      <c r="D118">
        <v>64</v>
      </c>
      <c r="E118">
        <f>GESTEP(smoking_health_data_final[[#This Row],[Ritmo cardiaco]],100)</f>
        <v>0</v>
      </c>
      <c r="F118" t="str">
        <f>IF(smoking_health_data_final[[#This Row],[Taquicardia 1/0]]=0,"no","si")</f>
        <v>no</v>
      </c>
      <c r="G118" s="2" t="s">
        <v>38</v>
      </c>
      <c r="H118">
        <f>GESTEP(smoking_health_data_final[[#This Row],[Presión sistólica]],140)</f>
        <v>0</v>
      </c>
      <c r="I118" t="str">
        <f>IF(smoking_health_data_final[[#This Row],[Hipertensión (0/1)]]=1,"si","no")</f>
        <v>no</v>
      </c>
      <c r="J118" t="s">
        <v>8</v>
      </c>
      <c r="K118">
        <v>0</v>
      </c>
      <c r="L118">
        <v>270</v>
      </c>
      <c r="M118">
        <f>IF(smoking_health_data_final[[#This Row],[colesterol]]="","Desconocido",smoking_health_data_final[[#This Row],[colesterol]])</f>
        <v>270</v>
      </c>
      <c r="N118">
        <f>GESTEP(smoking_health_data_final[[#This Row],[colesterol]],200)</f>
        <v>1</v>
      </c>
      <c r="O118">
        <f>IF(smoking_health_data_final[[#This Row],[cigs por dia]]="","n/s",smoking_health_data_final[[#This Row],[cigs por dia]])</f>
        <v>0</v>
      </c>
      <c r="P118" t="str">
        <f>IF(smoking_health_data_final[[#This Row],[Hipercolesterolemia (y/n)]]=1,"si","no")</f>
        <v>si</v>
      </c>
      <c r="Q118">
        <f>IF(IFERROR(VLOOKUP(smoking_health_data_final[[#This Row],[Edad]],A119:A4018,1,FALSE),0),1,0)</f>
        <v>1</v>
      </c>
    </row>
    <row r="119" spans="1:17" x14ac:dyDescent="0.3">
      <c r="A119">
        <v>38</v>
      </c>
      <c r="B119" t="s">
        <v>3</v>
      </c>
      <c r="C119" t="s">
        <v>2</v>
      </c>
      <c r="D119">
        <v>60</v>
      </c>
      <c r="E119">
        <f>GESTEP(smoking_health_data_final[[#This Row],[Ritmo cardiaco]],100)</f>
        <v>0</v>
      </c>
      <c r="F119" t="str">
        <f>IF(smoking_health_data_final[[#This Row],[Taquicardia 1/0]]=0,"no","si")</f>
        <v>no</v>
      </c>
      <c r="G119" s="2" t="s">
        <v>27</v>
      </c>
      <c r="H119">
        <f>GESTEP(smoking_health_data_final[[#This Row],[Presión sistólica]],140)</f>
        <v>0</v>
      </c>
      <c r="I119" t="str">
        <f>IF(smoking_health_data_final[[#This Row],[Hipertensión (0/1)]]=1,"si","no")</f>
        <v>no</v>
      </c>
      <c r="J119" t="s">
        <v>8</v>
      </c>
      <c r="K119">
        <v>0</v>
      </c>
      <c r="L119">
        <v>251</v>
      </c>
      <c r="M119">
        <f>IF(smoking_health_data_final[[#This Row],[colesterol]]="","Desconocido",smoking_health_data_final[[#This Row],[colesterol]])</f>
        <v>251</v>
      </c>
      <c r="N119">
        <f>GESTEP(smoking_health_data_final[[#This Row],[colesterol]],200)</f>
        <v>1</v>
      </c>
      <c r="O119">
        <f>IF(smoking_health_data_final[[#This Row],[cigs por dia]]="","n/s",smoking_health_data_final[[#This Row],[cigs por dia]])</f>
        <v>0</v>
      </c>
      <c r="P119" t="str">
        <f>IF(smoking_health_data_final[[#This Row],[Hipercolesterolemia (y/n)]]=1,"si","no")</f>
        <v>si</v>
      </c>
      <c r="Q119">
        <f>IF(IFERROR(VLOOKUP(smoking_health_data_final[[#This Row],[Edad]],A120:A4019,1,FALSE),0),1,0)</f>
        <v>1</v>
      </c>
    </row>
    <row r="120" spans="1:17" x14ac:dyDescent="0.3">
      <c r="A120">
        <v>48</v>
      </c>
      <c r="B120" t="s">
        <v>3</v>
      </c>
      <c r="C120" t="s">
        <v>2</v>
      </c>
      <c r="D120">
        <v>65</v>
      </c>
      <c r="E120">
        <f>GESTEP(smoking_health_data_final[[#This Row],[Ritmo cardiaco]],100)</f>
        <v>0</v>
      </c>
      <c r="F120" t="str">
        <f>IF(smoking_health_data_final[[#This Row],[Taquicardia 1/0]]=0,"no","si")</f>
        <v>no</v>
      </c>
      <c r="G120" s="2" t="s">
        <v>74</v>
      </c>
      <c r="H120">
        <f>GESTEP(smoking_health_data_final[[#This Row],[Presión sistólica]],140)</f>
        <v>0</v>
      </c>
      <c r="I120" t="str">
        <f>IF(smoking_health_data_final[[#This Row],[Hipertensión (0/1)]]=1,"si","no")</f>
        <v>no</v>
      </c>
      <c r="J120" t="s">
        <v>8</v>
      </c>
      <c r="K120">
        <v>0</v>
      </c>
      <c r="L120">
        <v>186</v>
      </c>
      <c r="M120">
        <f>IF(smoking_health_data_final[[#This Row],[colesterol]]="","Desconocido",smoking_health_data_final[[#This Row],[colesterol]])</f>
        <v>186</v>
      </c>
      <c r="N120">
        <f>GESTEP(smoking_health_data_final[[#This Row],[colesterol]],200)</f>
        <v>0</v>
      </c>
      <c r="O120">
        <f>IF(smoking_health_data_final[[#This Row],[cigs por dia]]="","n/s",smoking_health_data_final[[#This Row],[cigs por dia]])</f>
        <v>0</v>
      </c>
      <c r="P120" t="str">
        <f>IF(smoking_health_data_final[[#This Row],[Hipercolesterolemia (y/n)]]=1,"si","no")</f>
        <v>no</v>
      </c>
      <c r="Q120">
        <f>IF(IFERROR(VLOOKUP(smoking_health_data_final[[#This Row],[Edad]],A121:A4020,1,FALSE),0),1,0)</f>
        <v>1</v>
      </c>
    </row>
    <row r="121" spans="1:17" x14ac:dyDescent="0.3">
      <c r="A121">
        <v>41</v>
      </c>
      <c r="B121" t="s">
        <v>3</v>
      </c>
      <c r="C121" t="s">
        <v>2</v>
      </c>
      <c r="D121">
        <v>75</v>
      </c>
      <c r="E121">
        <f>GESTEP(smoking_health_data_final[[#This Row],[Ritmo cardiaco]],100)</f>
        <v>0</v>
      </c>
      <c r="F121" t="str">
        <f>IF(smoking_health_data_final[[#This Row],[Taquicardia 1/0]]=0,"no","si")</f>
        <v>no</v>
      </c>
      <c r="G121" s="2" t="s">
        <v>74</v>
      </c>
      <c r="H121">
        <f>GESTEP(smoking_health_data_final[[#This Row],[Presión sistólica]],140)</f>
        <v>0</v>
      </c>
      <c r="I121" t="str">
        <f>IF(smoking_health_data_final[[#This Row],[Hipertensión (0/1)]]=1,"si","no")</f>
        <v>no</v>
      </c>
      <c r="J121" t="s">
        <v>8</v>
      </c>
      <c r="K121">
        <v>0</v>
      </c>
      <c r="L121">
        <v>177</v>
      </c>
      <c r="M121">
        <f>IF(smoking_health_data_final[[#This Row],[colesterol]]="","Desconocido",smoking_health_data_final[[#This Row],[colesterol]])</f>
        <v>177</v>
      </c>
      <c r="N121">
        <f>GESTEP(smoking_health_data_final[[#This Row],[colesterol]],200)</f>
        <v>0</v>
      </c>
      <c r="O121">
        <f>IF(smoking_health_data_final[[#This Row],[cigs por dia]]="","n/s",smoking_health_data_final[[#This Row],[cigs por dia]])</f>
        <v>0</v>
      </c>
      <c r="P121" t="str">
        <f>IF(smoking_health_data_final[[#This Row],[Hipercolesterolemia (y/n)]]=1,"si","no")</f>
        <v>no</v>
      </c>
      <c r="Q121">
        <f>IF(IFERROR(VLOOKUP(smoking_health_data_final[[#This Row],[Edad]],A122:A4021,1,FALSE),0),1,0)</f>
        <v>1</v>
      </c>
    </row>
    <row r="122" spans="1:17" x14ac:dyDescent="0.3">
      <c r="A122">
        <v>56</v>
      </c>
      <c r="B122" t="s">
        <v>0</v>
      </c>
      <c r="C122" t="s">
        <v>2</v>
      </c>
      <c r="D122">
        <v>58</v>
      </c>
      <c r="E122">
        <f>GESTEP(smoking_health_data_final[[#This Row],[Ritmo cardiaco]],100)</f>
        <v>0</v>
      </c>
      <c r="F122" t="str">
        <f>IF(smoking_health_data_final[[#This Row],[Taquicardia 1/0]]=0,"no","si")</f>
        <v>no</v>
      </c>
      <c r="G122" s="2">
        <v>126.5</v>
      </c>
      <c r="H122">
        <f>GESTEP(smoking_health_data_final[[#This Row],[Presión sistólica]],140)</f>
        <v>0</v>
      </c>
      <c r="I122" t="str">
        <f>IF(smoking_health_data_final[[#This Row],[Hipertensión (0/1)]]=1,"si","no")</f>
        <v>no</v>
      </c>
      <c r="J122" t="s">
        <v>8</v>
      </c>
      <c r="K122">
        <v>0</v>
      </c>
      <c r="L122">
        <v>260</v>
      </c>
      <c r="M122">
        <f>IF(smoking_health_data_final[[#This Row],[colesterol]]="","Desconocido",smoking_health_data_final[[#This Row],[colesterol]])</f>
        <v>260</v>
      </c>
      <c r="N122">
        <f>GESTEP(smoking_health_data_final[[#This Row],[colesterol]],200)</f>
        <v>1</v>
      </c>
      <c r="O122">
        <f>IF(smoking_health_data_final[[#This Row],[cigs por dia]]="","n/s",smoking_health_data_final[[#This Row],[cigs por dia]])</f>
        <v>0</v>
      </c>
      <c r="P122" t="str">
        <f>IF(smoking_health_data_final[[#This Row],[Hipercolesterolemia (y/n)]]=1,"si","no")</f>
        <v>si</v>
      </c>
      <c r="Q122">
        <f>IF(IFERROR(VLOOKUP(smoking_health_data_final[[#This Row],[Edad]],A123:A4022,1,FALSE),0),1,0)</f>
        <v>1</v>
      </c>
    </row>
    <row r="123" spans="1:17" x14ac:dyDescent="0.3">
      <c r="A123">
        <v>57</v>
      </c>
      <c r="B123" t="s">
        <v>0</v>
      </c>
      <c r="C123" t="s">
        <v>2</v>
      </c>
      <c r="D123">
        <v>63</v>
      </c>
      <c r="E123">
        <f>GESTEP(smoking_health_data_final[[#This Row],[Ritmo cardiaco]],100)</f>
        <v>0</v>
      </c>
      <c r="F123" t="str">
        <f>IF(smoking_health_data_final[[#This Row],[Taquicardia 1/0]]=0,"no","si")</f>
        <v>no</v>
      </c>
      <c r="G123" s="2" t="s">
        <v>75</v>
      </c>
      <c r="H123">
        <f>GESTEP(smoking_health_data_final[[#This Row],[Presión sistólica]],140)</f>
        <v>1</v>
      </c>
      <c r="I123" t="str">
        <f>IF(smoking_health_data_final[[#This Row],[Hipertensión (0/1)]]=1,"si","no")</f>
        <v>si</v>
      </c>
      <c r="J123" t="s">
        <v>8</v>
      </c>
      <c r="K123">
        <v>0</v>
      </c>
      <c r="L123">
        <v>258</v>
      </c>
      <c r="M123">
        <f>IF(smoking_health_data_final[[#This Row],[colesterol]]="","Desconocido",smoking_health_data_final[[#This Row],[colesterol]])</f>
        <v>258</v>
      </c>
      <c r="N123">
        <f>GESTEP(smoking_health_data_final[[#This Row],[colesterol]],200)</f>
        <v>1</v>
      </c>
      <c r="O123">
        <f>IF(smoking_health_data_final[[#This Row],[cigs por dia]]="","n/s",smoking_health_data_final[[#This Row],[cigs por dia]])</f>
        <v>0</v>
      </c>
      <c r="P123" t="str">
        <f>IF(smoking_health_data_final[[#This Row],[Hipercolesterolemia (y/n)]]=1,"si","no")</f>
        <v>si</v>
      </c>
      <c r="Q123">
        <f>IF(IFERROR(VLOOKUP(smoking_health_data_final[[#This Row],[Edad]],A124:A4023,1,FALSE),0),1,0)</f>
        <v>1</v>
      </c>
    </row>
    <row r="124" spans="1:17" x14ac:dyDescent="0.3">
      <c r="A124">
        <v>60</v>
      </c>
      <c r="B124" t="s">
        <v>0</v>
      </c>
      <c r="C124" t="s">
        <v>2</v>
      </c>
      <c r="D124">
        <v>71</v>
      </c>
      <c r="E124">
        <f>GESTEP(smoking_health_data_final[[#This Row],[Ritmo cardiaco]],100)</f>
        <v>0</v>
      </c>
      <c r="F124" t="str">
        <f>IF(smoking_health_data_final[[#This Row],[Taquicardia 1/0]]=0,"no","si")</f>
        <v>no</v>
      </c>
      <c r="G124" s="2" t="s">
        <v>11</v>
      </c>
      <c r="H124">
        <f>GESTEP(smoking_health_data_final[[#This Row],[Presión sistólica]],140)</f>
        <v>0</v>
      </c>
      <c r="I124" t="str">
        <f>IF(smoking_health_data_final[[#This Row],[Hipertensión (0/1)]]=1,"si","no")</f>
        <v>no</v>
      </c>
      <c r="J124" t="s">
        <v>8</v>
      </c>
      <c r="K124">
        <v>0</v>
      </c>
      <c r="L124">
        <v>227</v>
      </c>
      <c r="M124">
        <f>IF(smoking_health_data_final[[#This Row],[colesterol]]="","Desconocido",smoking_health_data_final[[#This Row],[colesterol]])</f>
        <v>227</v>
      </c>
      <c r="N124">
        <f>GESTEP(smoking_health_data_final[[#This Row],[colesterol]],200)</f>
        <v>1</v>
      </c>
      <c r="O124">
        <f>IF(smoking_health_data_final[[#This Row],[cigs por dia]]="","n/s",smoking_health_data_final[[#This Row],[cigs por dia]])</f>
        <v>0</v>
      </c>
      <c r="P124" t="str">
        <f>IF(smoking_health_data_final[[#This Row],[Hipercolesterolemia (y/n)]]=1,"si","no")</f>
        <v>si</v>
      </c>
      <c r="Q124">
        <f>IF(IFERROR(VLOOKUP(smoking_health_data_final[[#This Row],[Edad]],A125:A4024,1,FALSE),0),1,0)</f>
        <v>1</v>
      </c>
    </row>
    <row r="125" spans="1:17" x14ac:dyDescent="0.3">
      <c r="A125">
        <v>46</v>
      </c>
      <c r="B125" t="s">
        <v>3</v>
      </c>
      <c r="C125" t="s">
        <v>2</v>
      </c>
      <c r="D125">
        <v>75</v>
      </c>
      <c r="E125">
        <f>GESTEP(smoking_health_data_final[[#This Row],[Ritmo cardiaco]],100)</f>
        <v>0</v>
      </c>
      <c r="F125" t="str">
        <f>IF(smoking_health_data_final[[#This Row],[Taquicardia 1/0]]=0,"no","si")</f>
        <v>no</v>
      </c>
      <c r="G125" s="2" t="s">
        <v>70</v>
      </c>
      <c r="H125">
        <f>GESTEP(smoking_health_data_final[[#This Row],[Presión sistólica]],140)</f>
        <v>0</v>
      </c>
      <c r="I125" t="str">
        <f>IF(smoking_health_data_final[[#This Row],[Hipertensión (0/1)]]=1,"si","no")</f>
        <v>no</v>
      </c>
      <c r="J125" t="s">
        <v>8</v>
      </c>
      <c r="K125">
        <v>0</v>
      </c>
      <c r="L125">
        <v>208</v>
      </c>
      <c r="M125">
        <f>IF(smoking_health_data_final[[#This Row],[colesterol]]="","Desconocido",smoking_health_data_final[[#This Row],[colesterol]])</f>
        <v>208</v>
      </c>
      <c r="N125">
        <f>GESTEP(smoking_health_data_final[[#This Row],[colesterol]],200)</f>
        <v>1</v>
      </c>
      <c r="O125">
        <f>IF(smoking_health_data_final[[#This Row],[cigs por dia]]="","n/s",smoking_health_data_final[[#This Row],[cigs por dia]])</f>
        <v>0</v>
      </c>
      <c r="P125" t="str">
        <f>IF(smoking_health_data_final[[#This Row],[Hipercolesterolemia (y/n)]]=1,"si","no")</f>
        <v>si</v>
      </c>
      <c r="Q125">
        <f>IF(IFERROR(VLOOKUP(smoking_health_data_final[[#This Row],[Edad]],A126:A4025,1,FALSE),0),1,0)</f>
        <v>1</v>
      </c>
    </row>
    <row r="126" spans="1:17" x14ac:dyDescent="0.3">
      <c r="A126">
        <v>58</v>
      </c>
      <c r="B126" t="s">
        <v>3</v>
      </c>
      <c r="C126" t="s">
        <v>2</v>
      </c>
      <c r="D126">
        <v>79</v>
      </c>
      <c r="E126">
        <f>GESTEP(smoking_health_data_final[[#This Row],[Ritmo cardiaco]],100)</f>
        <v>0</v>
      </c>
      <c r="F126" t="str">
        <f>IF(smoking_health_data_final[[#This Row],[Taquicardia 1/0]]=0,"no","si")</f>
        <v>no</v>
      </c>
      <c r="G126" s="2" t="s">
        <v>76</v>
      </c>
      <c r="H126">
        <f>GESTEP(smoking_health_data_final[[#This Row],[Presión sistólica]],140)</f>
        <v>1</v>
      </c>
      <c r="I126" t="str">
        <f>IF(smoking_health_data_final[[#This Row],[Hipertensión (0/1)]]=1,"si","no")</f>
        <v>si</v>
      </c>
      <c r="J126" t="s">
        <v>8</v>
      </c>
      <c r="K126">
        <v>0</v>
      </c>
      <c r="L126">
        <v>282</v>
      </c>
      <c r="M126">
        <f>IF(smoking_health_data_final[[#This Row],[colesterol]]="","Desconocido",smoking_health_data_final[[#This Row],[colesterol]])</f>
        <v>282</v>
      </c>
      <c r="N126">
        <f>GESTEP(smoking_health_data_final[[#This Row],[colesterol]],200)</f>
        <v>1</v>
      </c>
      <c r="O126">
        <f>IF(smoking_health_data_final[[#This Row],[cigs por dia]]="","n/s",smoking_health_data_final[[#This Row],[cigs por dia]])</f>
        <v>0</v>
      </c>
      <c r="P126" t="str">
        <f>IF(smoking_health_data_final[[#This Row],[Hipercolesterolemia (y/n)]]=1,"si","no")</f>
        <v>si</v>
      </c>
      <c r="Q126">
        <f>IF(IFERROR(VLOOKUP(smoking_health_data_final[[#This Row],[Edad]],A127:A4026,1,FALSE),0),1,0)</f>
        <v>1</v>
      </c>
    </row>
    <row r="127" spans="1:17" x14ac:dyDescent="0.3">
      <c r="A127">
        <v>50</v>
      </c>
      <c r="B127" t="s">
        <v>3</v>
      </c>
      <c r="C127" t="s">
        <v>2</v>
      </c>
      <c r="D127">
        <v>65</v>
      </c>
      <c r="E127">
        <f>GESTEP(smoking_health_data_final[[#This Row],[Ritmo cardiaco]],100)</f>
        <v>0</v>
      </c>
      <c r="F127" t="str">
        <f>IF(smoking_health_data_final[[#This Row],[Taquicardia 1/0]]=0,"no","si")</f>
        <v>no</v>
      </c>
      <c r="G127" s="2" t="s">
        <v>27</v>
      </c>
      <c r="H127">
        <f>GESTEP(smoking_health_data_final[[#This Row],[Presión sistólica]],140)</f>
        <v>0</v>
      </c>
      <c r="I127" t="str">
        <f>IF(smoking_health_data_final[[#This Row],[Hipertensión (0/1)]]=1,"si","no")</f>
        <v>no</v>
      </c>
      <c r="J127" t="s">
        <v>8</v>
      </c>
      <c r="K127">
        <v>0</v>
      </c>
      <c r="L127">
        <v>280</v>
      </c>
      <c r="M127">
        <f>IF(smoking_health_data_final[[#This Row],[colesterol]]="","Desconocido",smoking_health_data_final[[#This Row],[colesterol]])</f>
        <v>280</v>
      </c>
      <c r="N127">
        <f>GESTEP(smoking_health_data_final[[#This Row],[colesterol]],200)</f>
        <v>1</v>
      </c>
      <c r="O127">
        <f>IF(smoking_health_data_final[[#This Row],[cigs por dia]]="","n/s",smoking_health_data_final[[#This Row],[cigs por dia]])</f>
        <v>0</v>
      </c>
      <c r="P127" t="str">
        <f>IF(smoking_health_data_final[[#This Row],[Hipercolesterolemia (y/n)]]=1,"si","no")</f>
        <v>si</v>
      </c>
      <c r="Q127">
        <f>IF(IFERROR(VLOOKUP(smoking_health_data_final[[#This Row],[Edad]],A128:A4027,1,FALSE),0),1,0)</f>
        <v>1</v>
      </c>
    </row>
    <row r="128" spans="1:17" x14ac:dyDescent="0.3">
      <c r="A128">
        <v>42</v>
      </c>
      <c r="B128" t="s">
        <v>3</v>
      </c>
      <c r="C128" t="s">
        <v>2</v>
      </c>
      <c r="D128">
        <v>100</v>
      </c>
      <c r="E128">
        <f>GESTEP(smoking_health_data_final[[#This Row],[Ritmo cardiaco]],100)</f>
        <v>1</v>
      </c>
      <c r="F128" t="str">
        <f>IF(smoking_health_data_final[[#This Row],[Taquicardia 1/0]]=0,"no","si")</f>
        <v>si</v>
      </c>
      <c r="G128" s="2" t="s">
        <v>38</v>
      </c>
      <c r="H128">
        <f>GESTEP(smoking_health_data_final[[#This Row],[Presión sistólica]],140)</f>
        <v>0</v>
      </c>
      <c r="I128" t="str">
        <f>IF(smoking_health_data_final[[#This Row],[Hipertensión (0/1)]]=1,"si","no")</f>
        <v>no</v>
      </c>
      <c r="J128" t="s">
        <v>8</v>
      </c>
      <c r="K128">
        <v>0</v>
      </c>
      <c r="L128">
        <v>183</v>
      </c>
      <c r="M128">
        <f>IF(smoking_health_data_final[[#This Row],[colesterol]]="","Desconocido",smoking_health_data_final[[#This Row],[colesterol]])</f>
        <v>183</v>
      </c>
      <c r="N128">
        <f>GESTEP(smoking_health_data_final[[#This Row],[colesterol]],200)</f>
        <v>0</v>
      </c>
      <c r="O128">
        <f>IF(smoking_health_data_final[[#This Row],[cigs por dia]]="","n/s",smoking_health_data_final[[#This Row],[cigs por dia]])</f>
        <v>0</v>
      </c>
      <c r="P128" t="str">
        <f>IF(smoking_health_data_final[[#This Row],[Hipercolesterolemia (y/n)]]=1,"si","no")</f>
        <v>no</v>
      </c>
      <c r="Q128">
        <f>IF(IFERROR(VLOOKUP(smoking_health_data_final[[#This Row],[Edad]],A129:A4028,1,FALSE),0),1,0)</f>
        <v>1</v>
      </c>
    </row>
    <row r="129" spans="1:17" x14ac:dyDescent="0.3">
      <c r="A129">
        <v>51</v>
      </c>
      <c r="B129" t="s">
        <v>0</v>
      </c>
      <c r="C129" t="s">
        <v>2</v>
      </c>
      <c r="D129">
        <v>78</v>
      </c>
      <c r="E129">
        <f>GESTEP(smoking_health_data_final[[#This Row],[Ritmo cardiaco]],100)</f>
        <v>0</v>
      </c>
      <c r="F129" t="str">
        <f>IF(smoking_health_data_final[[#This Row],[Taquicardia 1/0]]=0,"no","si")</f>
        <v>no</v>
      </c>
      <c r="G129" s="2" t="s">
        <v>42</v>
      </c>
      <c r="H129">
        <f>GESTEP(smoking_health_data_final[[#This Row],[Presión sistólica]],140)</f>
        <v>0</v>
      </c>
      <c r="I129" t="str">
        <f>IF(smoking_health_data_final[[#This Row],[Hipertensión (0/1)]]=1,"si","no")</f>
        <v>no</v>
      </c>
      <c r="J129" t="s">
        <v>8</v>
      </c>
      <c r="K129">
        <v>0</v>
      </c>
      <c r="L129">
        <v>200</v>
      </c>
      <c r="M129">
        <f>IF(smoking_health_data_final[[#This Row],[colesterol]]="","Desconocido",smoking_health_data_final[[#This Row],[colesterol]])</f>
        <v>200</v>
      </c>
      <c r="N129">
        <f>GESTEP(smoking_health_data_final[[#This Row],[colesterol]],200)</f>
        <v>1</v>
      </c>
      <c r="O129">
        <f>IF(smoking_health_data_final[[#This Row],[cigs por dia]]="","n/s",smoking_health_data_final[[#This Row],[cigs por dia]])</f>
        <v>0</v>
      </c>
      <c r="P129" t="str">
        <f>IF(smoking_health_data_final[[#This Row],[Hipercolesterolemia (y/n)]]=1,"si","no")</f>
        <v>si</v>
      </c>
      <c r="Q129">
        <f>IF(IFERROR(VLOOKUP(smoking_health_data_final[[#This Row],[Edad]],A130:A4029,1,FALSE),0),1,0)</f>
        <v>1</v>
      </c>
    </row>
    <row r="130" spans="1:17" x14ac:dyDescent="0.3">
      <c r="A130">
        <v>44</v>
      </c>
      <c r="B130" t="s">
        <v>3</v>
      </c>
      <c r="C130" t="s">
        <v>2</v>
      </c>
      <c r="D130">
        <v>85</v>
      </c>
      <c r="E130">
        <f>GESTEP(smoking_health_data_final[[#This Row],[Ritmo cardiaco]],100)</f>
        <v>0</v>
      </c>
      <c r="F130" t="str">
        <f>IF(smoking_health_data_final[[#This Row],[Taquicardia 1/0]]=0,"no","si")</f>
        <v>no</v>
      </c>
      <c r="G130" s="2" t="s">
        <v>27</v>
      </c>
      <c r="H130">
        <f>GESTEP(smoking_health_data_final[[#This Row],[Presión sistólica]],140)</f>
        <v>0</v>
      </c>
      <c r="I130" t="str">
        <f>IF(smoking_health_data_final[[#This Row],[Hipertensión (0/1)]]=1,"si","no")</f>
        <v>no</v>
      </c>
      <c r="J130" t="s">
        <v>8</v>
      </c>
      <c r="K130">
        <v>0</v>
      </c>
      <c r="L130">
        <v>213</v>
      </c>
      <c r="M130">
        <f>IF(smoking_health_data_final[[#This Row],[colesterol]]="","Desconocido",smoking_health_data_final[[#This Row],[colesterol]])</f>
        <v>213</v>
      </c>
      <c r="N130">
        <f>GESTEP(smoking_health_data_final[[#This Row],[colesterol]],200)</f>
        <v>1</v>
      </c>
      <c r="O130">
        <f>IF(smoking_health_data_final[[#This Row],[cigs por dia]]="","n/s",smoking_health_data_final[[#This Row],[cigs por dia]])</f>
        <v>0</v>
      </c>
      <c r="P130" t="str">
        <f>IF(smoking_health_data_final[[#This Row],[Hipercolesterolemia (y/n)]]=1,"si","no")</f>
        <v>si</v>
      </c>
      <c r="Q130">
        <f>IF(IFERROR(VLOOKUP(smoking_health_data_final[[#This Row],[Edad]],A131:A4030,1,FALSE),0),1,0)</f>
        <v>1</v>
      </c>
    </row>
    <row r="131" spans="1:17" x14ac:dyDescent="0.3">
      <c r="A131">
        <v>52</v>
      </c>
      <c r="B131" t="s">
        <v>0</v>
      </c>
      <c r="C131" t="s">
        <v>2</v>
      </c>
      <c r="D131">
        <v>60</v>
      </c>
      <c r="E131">
        <f>GESTEP(smoking_health_data_final[[#This Row],[Ritmo cardiaco]],100)</f>
        <v>0</v>
      </c>
      <c r="F131" t="str">
        <f>IF(smoking_health_data_final[[#This Row],[Taquicardia 1/0]]=0,"no","si")</f>
        <v>no</v>
      </c>
      <c r="G131" s="2" t="s">
        <v>63</v>
      </c>
      <c r="H131">
        <f>GESTEP(smoking_health_data_final[[#This Row],[Presión sistólica]],140)</f>
        <v>0</v>
      </c>
      <c r="I131" t="str">
        <f>IF(smoking_health_data_final[[#This Row],[Hipertensión (0/1)]]=1,"si","no")</f>
        <v>no</v>
      </c>
      <c r="J131" t="s">
        <v>8</v>
      </c>
      <c r="K131">
        <v>0</v>
      </c>
      <c r="L131">
        <v>222</v>
      </c>
      <c r="M131">
        <f>IF(smoking_health_data_final[[#This Row],[colesterol]]="","Desconocido",smoking_health_data_final[[#This Row],[colesterol]])</f>
        <v>222</v>
      </c>
      <c r="N131">
        <f>GESTEP(smoking_health_data_final[[#This Row],[colesterol]],200)</f>
        <v>1</v>
      </c>
      <c r="O131">
        <f>IF(smoking_health_data_final[[#This Row],[cigs por dia]]="","n/s",smoking_health_data_final[[#This Row],[cigs por dia]])</f>
        <v>0</v>
      </c>
      <c r="P131" t="str">
        <f>IF(smoking_health_data_final[[#This Row],[Hipercolesterolemia (y/n)]]=1,"si","no")</f>
        <v>si</v>
      </c>
      <c r="Q131">
        <f>IF(IFERROR(VLOOKUP(smoking_health_data_final[[#This Row],[Edad]],A132:A4031,1,FALSE),0),1,0)</f>
        <v>1</v>
      </c>
    </row>
    <row r="132" spans="1:17" x14ac:dyDescent="0.3">
      <c r="A132">
        <v>49</v>
      </c>
      <c r="B132" t="s">
        <v>3</v>
      </c>
      <c r="C132" t="s">
        <v>2</v>
      </c>
      <c r="D132">
        <v>65</v>
      </c>
      <c r="E132">
        <f>GESTEP(smoking_health_data_final[[#This Row],[Ritmo cardiaco]],100)</f>
        <v>0</v>
      </c>
      <c r="F132" t="str">
        <f>IF(smoking_health_data_final[[#This Row],[Taquicardia 1/0]]=0,"no","si")</f>
        <v>no</v>
      </c>
      <c r="G132" s="2" t="s">
        <v>43</v>
      </c>
      <c r="H132">
        <f>GESTEP(smoking_health_data_final[[#This Row],[Presión sistólica]],140)</f>
        <v>0</v>
      </c>
      <c r="I132" t="str">
        <f>IF(smoking_health_data_final[[#This Row],[Hipertensión (0/1)]]=1,"si","no")</f>
        <v>no</v>
      </c>
      <c r="J132" t="s">
        <v>8</v>
      </c>
      <c r="K132">
        <v>0</v>
      </c>
      <c r="L132">
        <v>210</v>
      </c>
      <c r="M132">
        <f>IF(smoking_health_data_final[[#This Row],[colesterol]]="","Desconocido",smoking_health_data_final[[#This Row],[colesterol]])</f>
        <v>210</v>
      </c>
      <c r="N132">
        <f>GESTEP(smoking_health_data_final[[#This Row],[colesterol]],200)</f>
        <v>1</v>
      </c>
      <c r="O132">
        <f>IF(smoking_health_data_final[[#This Row],[cigs por dia]]="","n/s",smoking_health_data_final[[#This Row],[cigs por dia]])</f>
        <v>0</v>
      </c>
      <c r="P132" t="str">
        <f>IF(smoking_health_data_final[[#This Row],[Hipercolesterolemia (y/n)]]=1,"si","no")</f>
        <v>si</v>
      </c>
      <c r="Q132">
        <f>IF(IFERROR(VLOOKUP(smoking_health_data_final[[#This Row],[Edad]],A133:A4032,1,FALSE),0),1,0)</f>
        <v>1</v>
      </c>
    </row>
    <row r="133" spans="1:17" x14ac:dyDescent="0.3">
      <c r="A133">
        <v>55</v>
      </c>
      <c r="B133" t="s">
        <v>0</v>
      </c>
      <c r="C133" t="s">
        <v>2</v>
      </c>
      <c r="D133">
        <v>62</v>
      </c>
      <c r="E133">
        <f>GESTEP(smoking_health_data_final[[#This Row],[Ritmo cardiaco]],100)</f>
        <v>0</v>
      </c>
      <c r="F133" t="str">
        <f>IF(smoking_health_data_final[[#This Row],[Taquicardia 1/0]]=0,"no","si")</f>
        <v>no</v>
      </c>
      <c r="G133" s="2" t="s">
        <v>60</v>
      </c>
      <c r="H133">
        <f>GESTEP(smoking_health_data_final[[#This Row],[Presión sistólica]],140)</f>
        <v>0</v>
      </c>
      <c r="I133" t="str">
        <f>IF(smoking_health_data_final[[#This Row],[Hipertensión (0/1)]]=1,"si","no")</f>
        <v>no</v>
      </c>
      <c r="J133" t="s">
        <v>8</v>
      </c>
      <c r="K133">
        <v>0</v>
      </c>
      <c r="L133">
        <v>202</v>
      </c>
      <c r="M133">
        <f>IF(smoking_health_data_final[[#This Row],[colesterol]]="","Desconocido",smoking_health_data_final[[#This Row],[colesterol]])</f>
        <v>202</v>
      </c>
      <c r="N133">
        <f>GESTEP(smoking_health_data_final[[#This Row],[colesterol]],200)</f>
        <v>1</v>
      </c>
      <c r="O133">
        <f>IF(smoking_health_data_final[[#This Row],[cigs por dia]]="","n/s",smoking_health_data_final[[#This Row],[cigs por dia]])</f>
        <v>0</v>
      </c>
      <c r="P133" t="str">
        <f>IF(smoking_health_data_final[[#This Row],[Hipercolesterolemia (y/n)]]=1,"si","no")</f>
        <v>si</v>
      </c>
      <c r="Q133">
        <f>IF(IFERROR(VLOOKUP(smoking_health_data_final[[#This Row],[Edad]],A134:A4033,1,FALSE),0),1,0)</f>
        <v>1</v>
      </c>
    </row>
    <row r="134" spans="1:17" x14ac:dyDescent="0.3">
      <c r="A134">
        <v>48</v>
      </c>
      <c r="B134" t="s">
        <v>3</v>
      </c>
      <c r="C134" t="s">
        <v>2</v>
      </c>
      <c r="D134">
        <v>75</v>
      </c>
      <c r="E134">
        <f>GESTEP(smoking_health_data_final[[#This Row],[Ritmo cardiaco]],100)</f>
        <v>0</v>
      </c>
      <c r="F134" t="str">
        <f>IF(smoking_health_data_final[[#This Row],[Taquicardia 1/0]]=0,"no","si")</f>
        <v>no</v>
      </c>
      <c r="G134" s="2" t="s">
        <v>35</v>
      </c>
      <c r="H134">
        <f>GESTEP(smoking_health_data_final[[#This Row],[Presión sistólica]],140)</f>
        <v>0</v>
      </c>
      <c r="I134" t="str">
        <f>IF(smoking_health_data_final[[#This Row],[Hipertensión (0/1)]]=1,"si","no")</f>
        <v>no</v>
      </c>
      <c r="J134" t="s">
        <v>8</v>
      </c>
      <c r="K134">
        <v>0</v>
      </c>
      <c r="L134">
        <v>227</v>
      </c>
      <c r="M134">
        <f>IF(smoking_health_data_final[[#This Row],[colesterol]]="","Desconocido",smoking_health_data_final[[#This Row],[colesterol]])</f>
        <v>227</v>
      </c>
      <c r="N134">
        <f>GESTEP(smoking_health_data_final[[#This Row],[colesterol]],200)</f>
        <v>1</v>
      </c>
      <c r="O134">
        <f>IF(smoking_health_data_final[[#This Row],[cigs por dia]]="","n/s",smoking_health_data_final[[#This Row],[cigs por dia]])</f>
        <v>0</v>
      </c>
      <c r="P134" t="str">
        <f>IF(smoking_health_data_final[[#This Row],[Hipercolesterolemia (y/n)]]=1,"si","no")</f>
        <v>si</v>
      </c>
      <c r="Q134">
        <f>IF(IFERROR(VLOOKUP(smoking_health_data_final[[#This Row],[Edad]],A135:A4034,1,FALSE),0),1,0)</f>
        <v>1</v>
      </c>
    </row>
    <row r="135" spans="1:17" x14ac:dyDescent="0.3">
      <c r="A135">
        <v>38</v>
      </c>
      <c r="B135" t="s">
        <v>3</v>
      </c>
      <c r="C135" t="s">
        <v>2</v>
      </c>
      <c r="D135">
        <v>75</v>
      </c>
      <c r="E135">
        <f>GESTEP(smoking_health_data_final[[#This Row],[Ritmo cardiaco]],100)</f>
        <v>0</v>
      </c>
      <c r="F135" t="str">
        <f>IF(smoking_health_data_final[[#This Row],[Taquicardia 1/0]]=0,"no","si")</f>
        <v>no</v>
      </c>
      <c r="G135" s="2">
        <v>120.5</v>
      </c>
      <c r="H135">
        <f>GESTEP(smoking_health_data_final[[#This Row],[Presión sistólica]],140)</f>
        <v>0</v>
      </c>
      <c r="I135" t="str">
        <f>IF(smoking_health_data_final[[#This Row],[Hipertensión (0/1)]]=1,"si","no")</f>
        <v>no</v>
      </c>
      <c r="J135" t="s">
        <v>8</v>
      </c>
      <c r="K135">
        <v>0</v>
      </c>
      <c r="L135">
        <v>254</v>
      </c>
      <c r="M135">
        <f>IF(smoking_health_data_final[[#This Row],[colesterol]]="","Desconocido",smoking_health_data_final[[#This Row],[colesterol]])</f>
        <v>254</v>
      </c>
      <c r="N135">
        <f>GESTEP(smoking_health_data_final[[#This Row],[colesterol]],200)</f>
        <v>1</v>
      </c>
      <c r="O135">
        <f>IF(smoking_health_data_final[[#This Row],[cigs por dia]]="","n/s",smoking_health_data_final[[#This Row],[cigs por dia]])</f>
        <v>0</v>
      </c>
      <c r="P135" t="str">
        <f>IF(smoking_health_data_final[[#This Row],[Hipercolesterolemia (y/n)]]=1,"si","no")</f>
        <v>si</v>
      </c>
      <c r="Q135">
        <f>IF(IFERROR(VLOOKUP(smoking_health_data_final[[#This Row],[Edad]],A136:A4035,1,FALSE),0),1,0)</f>
        <v>1</v>
      </c>
    </row>
    <row r="136" spans="1:17" x14ac:dyDescent="0.3">
      <c r="A136">
        <v>55</v>
      </c>
      <c r="B136" t="s">
        <v>3</v>
      </c>
      <c r="C136" t="s">
        <v>2</v>
      </c>
      <c r="D136">
        <v>72</v>
      </c>
      <c r="E136">
        <f>GESTEP(smoking_health_data_final[[#This Row],[Ritmo cardiaco]],100)</f>
        <v>0</v>
      </c>
      <c r="F136" t="str">
        <f>IF(smoking_health_data_final[[#This Row],[Taquicardia 1/0]]=0,"no","si")</f>
        <v>no</v>
      </c>
      <c r="G136" s="2" t="s">
        <v>25</v>
      </c>
      <c r="H136">
        <f>GESTEP(smoking_health_data_final[[#This Row],[Presión sistólica]],140)</f>
        <v>0</v>
      </c>
      <c r="I136" t="str">
        <f>IF(smoking_health_data_final[[#This Row],[Hipertensión (0/1)]]=1,"si","no")</f>
        <v>no</v>
      </c>
      <c r="J136" t="s">
        <v>8</v>
      </c>
      <c r="K136">
        <v>0</v>
      </c>
      <c r="L136">
        <v>266</v>
      </c>
      <c r="M136">
        <f>IF(smoking_health_data_final[[#This Row],[colesterol]]="","Desconocido",smoking_health_data_final[[#This Row],[colesterol]])</f>
        <v>266</v>
      </c>
      <c r="N136">
        <f>GESTEP(smoking_health_data_final[[#This Row],[colesterol]],200)</f>
        <v>1</v>
      </c>
      <c r="O136">
        <f>IF(smoking_health_data_final[[#This Row],[cigs por dia]]="","n/s",smoking_health_data_final[[#This Row],[cigs por dia]])</f>
        <v>0</v>
      </c>
      <c r="P136" t="str">
        <f>IF(smoking_health_data_final[[#This Row],[Hipercolesterolemia (y/n)]]=1,"si","no")</f>
        <v>si</v>
      </c>
      <c r="Q136">
        <f>IF(IFERROR(VLOOKUP(smoking_health_data_final[[#This Row],[Edad]],A137:A4036,1,FALSE),0),1,0)</f>
        <v>1</v>
      </c>
    </row>
    <row r="137" spans="1:17" x14ac:dyDescent="0.3">
      <c r="A137">
        <v>36</v>
      </c>
      <c r="B137" t="s">
        <v>3</v>
      </c>
      <c r="C137" t="s">
        <v>2</v>
      </c>
      <c r="D137">
        <v>88</v>
      </c>
      <c r="E137">
        <f>GESTEP(smoking_health_data_final[[#This Row],[Ritmo cardiaco]],100)</f>
        <v>0</v>
      </c>
      <c r="F137" t="str">
        <f>IF(smoking_health_data_final[[#This Row],[Taquicardia 1/0]]=0,"no","si")</f>
        <v>no</v>
      </c>
      <c r="G137" s="2" t="s">
        <v>43</v>
      </c>
      <c r="H137">
        <f>GESTEP(smoking_health_data_final[[#This Row],[Presión sistólica]],140)</f>
        <v>0</v>
      </c>
      <c r="I137" t="str">
        <f>IF(smoking_health_data_final[[#This Row],[Hipertensión (0/1)]]=1,"si","no")</f>
        <v>no</v>
      </c>
      <c r="J137" t="s">
        <v>8</v>
      </c>
      <c r="K137">
        <v>0</v>
      </c>
      <c r="L137">
        <v>195</v>
      </c>
      <c r="M137">
        <f>IF(smoking_health_data_final[[#This Row],[colesterol]]="","Desconocido",smoking_health_data_final[[#This Row],[colesterol]])</f>
        <v>195</v>
      </c>
      <c r="N137">
        <f>GESTEP(smoking_health_data_final[[#This Row],[colesterol]],200)</f>
        <v>0</v>
      </c>
      <c r="O137">
        <f>IF(smoking_health_data_final[[#This Row],[cigs por dia]]="","n/s",smoking_health_data_final[[#This Row],[cigs por dia]])</f>
        <v>0</v>
      </c>
      <c r="P137" t="str">
        <f>IF(smoking_health_data_final[[#This Row],[Hipercolesterolemia (y/n)]]=1,"si","no")</f>
        <v>no</v>
      </c>
      <c r="Q137">
        <f>IF(IFERROR(VLOOKUP(smoking_health_data_final[[#This Row],[Edad]],A138:A4037,1,FALSE),0),1,0)</f>
        <v>1</v>
      </c>
    </row>
    <row r="138" spans="1:17" x14ac:dyDescent="0.3">
      <c r="A138">
        <v>66</v>
      </c>
      <c r="B138" t="s">
        <v>3</v>
      </c>
      <c r="C138" t="s">
        <v>2</v>
      </c>
      <c r="D138">
        <v>60</v>
      </c>
      <c r="E138">
        <f>GESTEP(smoking_health_data_final[[#This Row],[Ritmo cardiaco]],100)</f>
        <v>0</v>
      </c>
      <c r="F138" t="str">
        <f>IF(smoking_health_data_final[[#This Row],[Taquicardia 1/0]]=0,"no","si")</f>
        <v>no</v>
      </c>
      <c r="G138" s="2" t="s">
        <v>77</v>
      </c>
      <c r="H138">
        <f>GESTEP(smoking_health_data_final[[#This Row],[Presión sistólica]],140)</f>
        <v>1</v>
      </c>
      <c r="I138" t="str">
        <f>IF(smoking_health_data_final[[#This Row],[Hipertensión (0/1)]]=1,"si","no")</f>
        <v>si</v>
      </c>
      <c r="J138" t="s">
        <v>10</v>
      </c>
      <c r="K138">
        <v>0</v>
      </c>
      <c r="L138">
        <v>311</v>
      </c>
      <c r="M138">
        <f>IF(smoking_health_data_final[[#This Row],[colesterol]]="","Desconocido",smoking_health_data_final[[#This Row],[colesterol]])</f>
        <v>311</v>
      </c>
      <c r="N138">
        <f>GESTEP(smoking_health_data_final[[#This Row],[colesterol]],200)</f>
        <v>1</v>
      </c>
      <c r="O138">
        <f>IF(smoking_health_data_final[[#This Row],[cigs por dia]]="","n/s",smoking_health_data_final[[#This Row],[cigs por dia]])</f>
        <v>0</v>
      </c>
      <c r="P138" t="str">
        <f>IF(smoking_health_data_final[[#This Row],[Hipercolesterolemia (y/n)]]=1,"si","no")</f>
        <v>si</v>
      </c>
      <c r="Q138">
        <f>IF(IFERROR(VLOOKUP(smoking_health_data_final[[#This Row],[Edad]],A139:A4038,1,FALSE),0),1,0)</f>
        <v>1</v>
      </c>
    </row>
    <row r="139" spans="1:17" x14ac:dyDescent="0.3">
      <c r="A139">
        <v>67</v>
      </c>
      <c r="B139" t="s">
        <v>3</v>
      </c>
      <c r="C139" t="s">
        <v>2</v>
      </c>
      <c r="D139">
        <v>75</v>
      </c>
      <c r="E139">
        <f>GESTEP(smoking_health_data_final[[#This Row],[Ritmo cardiaco]],100)</f>
        <v>0</v>
      </c>
      <c r="F139" t="str">
        <f>IF(smoking_health_data_final[[#This Row],[Taquicardia 1/0]]=0,"no","si")</f>
        <v>no</v>
      </c>
      <c r="G139" s="2" t="s">
        <v>78</v>
      </c>
      <c r="H139">
        <f>GESTEP(smoking_health_data_final[[#This Row],[Presión sistólica]],140)</f>
        <v>0</v>
      </c>
      <c r="I139" t="str">
        <f>IF(smoking_health_data_final[[#This Row],[Hipertensión (0/1)]]=1,"si","no")</f>
        <v>no</v>
      </c>
      <c r="J139" t="s">
        <v>10</v>
      </c>
      <c r="K139">
        <v>0</v>
      </c>
      <c r="L139">
        <v>264</v>
      </c>
      <c r="M139">
        <f>IF(smoking_health_data_final[[#This Row],[colesterol]]="","Desconocido",smoking_health_data_final[[#This Row],[colesterol]])</f>
        <v>264</v>
      </c>
      <c r="N139">
        <f>GESTEP(smoking_health_data_final[[#This Row],[colesterol]],200)</f>
        <v>1</v>
      </c>
      <c r="O139">
        <f>IF(smoking_health_data_final[[#This Row],[cigs por dia]]="","n/s",smoking_health_data_final[[#This Row],[cigs por dia]])</f>
        <v>0</v>
      </c>
      <c r="P139" t="str">
        <f>IF(smoking_health_data_final[[#This Row],[Hipercolesterolemia (y/n)]]=1,"si","no")</f>
        <v>si</v>
      </c>
      <c r="Q139">
        <f>IF(IFERROR(VLOOKUP(smoking_health_data_final[[#This Row],[Edad]],A140:A4039,1,FALSE),0),1,0)</f>
        <v>1</v>
      </c>
    </row>
    <row r="140" spans="1:17" x14ac:dyDescent="0.3">
      <c r="A140">
        <v>41</v>
      </c>
      <c r="B140" t="s">
        <v>0</v>
      </c>
      <c r="C140" t="s">
        <v>2</v>
      </c>
      <c r="D140">
        <v>75</v>
      </c>
      <c r="E140">
        <f>GESTEP(smoking_health_data_final[[#This Row],[Ritmo cardiaco]],100)</f>
        <v>0</v>
      </c>
      <c r="F140" t="str">
        <f>IF(smoking_health_data_final[[#This Row],[Taquicardia 1/0]]=0,"no","si")</f>
        <v>no</v>
      </c>
      <c r="G140" s="2">
        <v>112.5</v>
      </c>
      <c r="H140">
        <f>GESTEP(smoking_health_data_final[[#This Row],[Presión sistólica]],140)</f>
        <v>0</v>
      </c>
      <c r="I140" t="str">
        <f>IF(smoking_health_data_final[[#This Row],[Hipertensión (0/1)]]=1,"si","no")</f>
        <v>no</v>
      </c>
      <c r="J140" t="s">
        <v>10</v>
      </c>
      <c r="K140">
        <v>0</v>
      </c>
      <c r="L140">
        <v>223</v>
      </c>
      <c r="M140">
        <f>IF(smoking_health_data_final[[#This Row],[colesterol]]="","Desconocido",smoking_health_data_final[[#This Row],[colesterol]])</f>
        <v>223</v>
      </c>
      <c r="N140">
        <f>GESTEP(smoking_health_data_final[[#This Row],[colesterol]],200)</f>
        <v>1</v>
      </c>
      <c r="O140">
        <f>IF(smoking_health_data_final[[#This Row],[cigs por dia]]="","n/s",smoking_health_data_final[[#This Row],[cigs por dia]])</f>
        <v>0</v>
      </c>
      <c r="P140" t="str">
        <f>IF(smoking_health_data_final[[#This Row],[Hipercolesterolemia (y/n)]]=1,"si","no")</f>
        <v>si</v>
      </c>
      <c r="Q140">
        <f>IF(IFERROR(VLOOKUP(smoking_health_data_final[[#This Row],[Edad]],A141:A4040,1,FALSE),0),1,0)</f>
        <v>1</v>
      </c>
    </row>
    <row r="141" spans="1:17" x14ac:dyDescent="0.3">
      <c r="A141">
        <v>50</v>
      </c>
      <c r="B141" t="s">
        <v>0</v>
      </c>
      <c r="C141" t="s">
        <v>2</v>
      </c>
      <c r="D141">
        <v>60</v>
      </c>
      <c r="E141">
        <f>GESTEP(smoking_health_data_final[[#This Row],[Ritmo cardiaco]],100)</f>
        <v>0</v>
      </c>
      <c r="F141" t="str">
        <f>IF(smoking_health_data_final[[#This Row],[Taquicardia 1/0]]=0,"no","si")</f>
        <v>no</v>
      </c>
      <c r="G141" s="2">
        <v>117.5</v>
      </c>
      <c r="H141">
        <f>GESTEP(smoking_health_data_final[[#This Row],[Presión sistólica]],140)</f>
        <v>0</v>
      </c>
      <c r="I141" t="str">
        <f>IF(smoking_health_data_final[[#This Row],[Hipertensión (0/1)]]=1,"si","no")</f>
        <v>no</v>
      </c>
      <c r="J141" t="s">
        <v>10</v>
      </c>
      <c r="K141">
        <v>0</v>
      </c>
      <c r="L141">
        <v>301</v>
      </c>
      <c r="M141">
        <f>IF(smoking_health_data_final[[#This Row],[colesterol]]="","Desconocido",smoking_health_data_final[[#This Row],[colesterol]])</f>
        <v>301</v>
      </c>
      <c r="N141">
        <f>GESTEP(smoking_health_data_final[[#This Row],[colesterol]],200)</f>
        <v>1</v>
      </c>
      <c r="O141">
        <f>IF(smoking_health_data_final[[#This Row],[cigs por dia]]="","n/s",smoking_health_data_final[[#This Row],[cigs por dia]])</f>
        <v>0</v>
      </c>
      <c r="P141" t="str">
        <f>IF(smoking_health_data_final[[#This Row],[Hipercolesterolemia (y/n)]]=1,"si","no")</f>
        <v>si</v>
      </c>
      <c r="Q141">
        <f>IF(IFERROR(VLOOKUP(smoking_health_data_final[[#This Row],[Edad]],A142:A4041,1,FALSE),0),1,0)</f>
        <v>1</v>
      </c>
    </row>
    <row r="142" spans="1:17" x14ac:dyDescent="0.3">
      <c r="A142">
        <v>61</v>
      </c>
      <c r="B142" t="s">
        <v>0</v>
      </c>
      <c r="C142" t="s">
        <v>2</v>
      </c>
      <c r="D142">
        <v>48</v>
      </c>
      <c r="E142">
        <f>GESTEP(smoking_health_data_final[[#This Row],[Ritmo cardiaco]],100)</f>
        <v>0</v>
      </c>
      <c r="F142" t="str">
        <f>IF(smoking_health_data_final[[#This Row],[Taquicardia 1/0]]=0,"no","si")</f>
        <v>no</v>
      </c>
      <c r="G142" s="2" t="s">
        <v>76</v>
      </c>
      <c r="H142">
        <f>GESTEP(smoking_health_data_final[[#This Row],[Presión sistólica]],140)</f>
        <v>1</v>
      </c>
      <c r="I142" t="str">
        <f>IF(smoking_health_data_final[[#This Row],[Hipertensión (0/1)]]=1,"si","no")</f>
        <v>si</v>
      </c>
      <c r="J142" t="s">
        <v>10</v>
      </c>
      <c r="K142">
        <v>0</v>
      </c>
      <c r="L142">
        <v>239</v>
      </c>
      <c r="M142">
        <f>IF(smoking_health_data_final[[#This Row],[colesterol]]="","Desconocido",smoking_health_data_final[[#This Row],[colesterol]])</f>
        <v>239</v>
      </c>
      <c r="N142">
        <f>GESTEP(smoking_health_data_final[[#This Row],[colesterol]],200)</f>
        <v>1</v>
      </c>
      <c r="O142">
        <f>IF(smoking_health_data_final[[#This Row],[cigs por dia]]="","n/s",smoking_health_data_final[[#This Row],[cigs por dia]])</f>
        <v>0</v>
      </c>
      <c r="P142" t="str">
        <f>IF(smoking_health_data_final[[#This Row],[Hipercolesterolemia (y/n)]]=1,"si","no")</f>
        <v>si</v>
      </c>
      <c r="Q142">
        <f>IF(IFERROR(VLOOKUP(smoking_health_data_final[[#This Row],[Edad]],A143:A4042,1,FALSE),0),1,0)</f>
        <v>1</v>
      </c>
    </row>
    <row r="143" spans="1:17" x14ac:dyDescent="0.3">
      <c r="A143">
        <v>52</v>
      </c>
      <c r="B143" t="s">
        <v>0</v>
      </c>
      <c r="C143" t="s">
        <v>2</v>
      </c>
      <c r="D143">
        <v>70</v>
      </c>
      <c r="E143">
        <f>GESTEP(smoking_health_data_final[[#This Row],[Ritmo cardiaco]],100)</f>
        <v>0</v>
      </c>
      <c r="F143" t="str">
        <f>IF(smoking_health_data_final[[#This Row],[Taquicardia 1/0]]=0,"no","si")</f>
        <v>no</v>
      </c>
      <c r="G143" s="2" t="s">
        <v>69</v>
      </c>
      <c r="H143">
        <f>GESTEP(smoking_health_data_final[[#This Row],[Presión sistólica]],140)</f>
        <v>0</v>
      </c>
      <c r="I143" t="str">
        <f>IF(smoking_health_data_final[[#This Row],[Hipertensión (0/1)]]=1,"si","no")</f>
        <v>no</v>
      </c>
      <c r="J143" t="s">
        <v>10</v>
      </c>
      <c r="K143">
        <v>0</v>
      </c>
      <c r="L143">
        <v>215</v>
      </c>
      <c r="M143">
        <f>IF(smoking_health_data_final[[#This Row],[colesterol]]="","Desconocido",smoking_health_data_final[[#This Row],[colesterol]])</f>
        <v>215</v>
      </c>
      <c r="N143">
        <f>GESTEP(smoking_health_data_final[[#This Row],[colesterol]],200)</f>
        <v>1</v>
      </c>
      <c r="O143">
        <f>IF(smoking_health_data_final[[#This Row],[cigs por dia]]="","n/s",smoking_health_data_final[[#This Row],[cigs por dia]])</f>
        <v>0</v>
      </c>
      <c r="P143" t="str">
        <f>IF(smoking_health_data_final[[#This Row],[Hipercolesterolemia (y/n)]]=1,"si","no")</f>
        <v>si</v>
      </c>
      <c r="Q143">
        <f>IF(IFERROR(VLOOKUP(smoking_health_data_final[[#This Row],[Edad]],A144:A4043,1,FALSE),0),1,0)</f>
        <v>1</v>
      </c>
    </row>
    <row r="144" spans="1:17" x14ac:dyDescent="0.3">
      <c r="A144">
        <v>41</v>
      </c>
      <c r="B144" t="s">
        <v>0</v>
      </c>
      <c r="C144" t="s">
        <v>2</v>
      </c>
      <c r="D144">
        <v>65</v>
      </c>
      <c r="E144">
        <f>GESTEP(smoking_health_data_final[[#This Row],[Ritmo cardiaco]],100)</f>
        <v>0</v>
      </c>
      <c r="F144" t="str">
        <f>IF(smoking_health_data_final[[#This Row],[Taquicardia 1/0]]=0,"no","si")</f>
        <v>no</v>
      </c>
      <c r="G144" s="2" t="s">
        <v>22</v>
      </c>
      <c r="H144">
        <f>GESTEP(smoking_health_data_final[[#This Row],[Presión sistólica]],140)</f>
        <v>0</v>
      </c>
      <c r="I144" t="str">
        <f>IF(smoking_health_data_final[[#This Row],[Hipertensión (0/1)]]=1,"si","no")</f>
        <v>no</v>
      </c>
      <c r="J144" t="s">
        <v>10</v>
      </c>
      <c r="K144">
        <v>0</v>
      </c>
      <c r="L144">
        <v>173</v>
      </c>
      <c r="M144">
        <f>IF(smoking_health_data_final[[#This Row],[colesterol]]="","Desconocido",smoking_health_data_final[[#This Row],[colesterol]])</f>
        <v>173</v>
      </c>
      <c r="N144">
        <f>GESTEP(smoking_health_data_final[[#This Row],[colesterol]],200)</f>
        <v>0</v>
      </c>
      <c r="O144">
        <f>IF(smoking_health_data_final[[#This Row],[cigs por dia]]="","n/s",smoking_health_data_final[[#This Row],[cigs por dia]])</f>
        <v>0</v>
      </c>
      <c r="P144" t="str">
        <f>IF(smoking_health_data_final[[#This Row],[Hipercolesterolemia (y/n)]]=1,"si","no")</f>
        <v>no</v>
      </c>
      <c r="Q144">
        <f>IF(IFERROR(VLOOKUP(smoking_health_data_final[[#This Row],[Edad]],A145:A4044,1,FALSE),0),1,0)</f>
        <v>1</v>
      </c>
    </row>
    <row r="145" spans="1:17" x14ac:dyDescent="0.3">
      <c r="A145">
        <v>62</v>
      </c>
      <c r="B145" t="s">
        <v>3</v>
      </c>
      <c r="C145" t="s">
        <v>2</v>
      </c>
      <c r="D145">
        <v>75</v>
      </c>
      <c r="E145">
        <f>GESTEP(smoking_health_data_final[[#This Row],[Ritmo cardiaco]],100)</f>
        <v>0</v>
      </c>
      <c r="F145" t="str">
        <f>IF(smoking_health_data_final[[#This Row],[Taquicardia 1/0]]=0,"no","si")</f>
        <v>no</v>
      </c>
      <c r="G145" s="2" t="s">
        <v>22</v>
      </c>
      <c r="H145">
        <f>GESTEP(smoking_health_data_final[[#This Row],[Presión sistólica]],140)</f>
        <v>0</v>
      </c>
      <c r="I145" t="str">
        <f>IF(smoking_health_data_final[[#This Row],[Hipertensión (0/1)]]=1,"si","no")</f>
        <v>no</v>
      </c>
      <c r="J145" t="s">
        <v>10</v>
      </c>
      <c r="K145">
        <v>0</v>
      </c>
      <c r="L145">
        <v>283</v>
      </c>
      <c r="M145">
        <f>IF(smoking_health_data_final[[#This Row],[colesterol]]="","Desconocido",smoking_health_data_final[[#This Row],[colesterol]])</f>
        <v>283</v>
      </c>
      <c r="N145">
        <f>GESTEP(smoking_health_data_final[[#This Row],[colesterol]],200)</f>
        <v>1</v>
      </c>
      <c r="O145">
        <f>IF(smoking_health_data_final[[#This Row],[cigs por dia]]="","n/s",smoking_health_data_final[[#This Row],[cigs por dia]])</f>
        <v>0</v>
      </c>
      <c r="P145" t="str">
        <f>IF(smoking_health_data_final[[#This Row],[Hipercolesterolemia (y/n)]]=1,"si","no")</f>
        <v>si</v>
      </c>
      <c r="Q145">
        <f>IF(IFERROR(VLOOKUP(smoking_health_data_final[[#This Row],[Edad]],A146:A4045,1,FALSE),0),1,0)</f>
        <v>1</v>
      </c>
    </row>
    <row r="146" spans="1:17" x14ac:dyDescent="0.3">
      <c r="A146">
        <v>42</v>
      </c>
      <c r="B146" t="s">
        <v>3</v>
      </c>
      <c r="C146" t="s">
        <v>2</v>
      </c>
      <c r="D146">
        <v>100</v>
      </c>
      <c r="E146">
        <f>GESTEP(smoking_health_data_final[[#This Row],[Ritmo cardiaco]],100)</f>
        <v>1</v>
      </c>
      <c r="F146" t="str">
        <f>IF(smoking_health_data_final[[#This Row],[Taquicardia 1/0]]=0,"no","si")</f>
        <v>si</v>
      </c>
      <c r="G146" s="2" t="s">
        <v>63</v>
      </c>
      <c r="H146">
        <f>GESTEP(smoking_health_data_final[[#This Row],[Presión sistólica]],140)</f>
        <v>0</v>
      </c>
      <c r="I146" t="str">
        <f>IF(smoking_health_data_final[[#This Row],[Hipertensión (0/1)]]=1,"si","no")</f>
        <v>no</v>
      </c>
      <c r="J146" t="s">
        <v>10</v>
      </c>
      <c r="K146">
        <v>0</v>
      </c>
      <c r="L146">
        <v>246</v>
      </c>
      <c r="M146">
        <f>IF(smoking_health_data_final[[#This Row],[colesterol]]="","Desconocido",smoking_health_data_final[[#This Row],[colesterol]])</f>
        <v>246</v>
      </c>
      <c r="N146">
        <f>GESTEP(smoking_health_data_final[[#This Row],[colesterol]],200)</f>
        <v>1</v>
      </c>
      <c r="O146">
        <f>IF(smoking_health_data_final[[#This Row],[cigs por dia]]="","n/s",smoking_health_data_final[[#This Row],[cigs por dia]])</f>
        <v>0</v>
      </c>
      <c r="P146" t="str">
        <f>IF(smoking_health_data_final[[#This Row],[Hipercolesterolemia (y/n)]]=1,"si","no")</f>
        <v>si</v>
      </c>
      <c r="Q146">
        <f>IF(IFERROR(VLOOKUP(smoking_health_data_final[[#This Row],[Edad]],A147:A4046,1,FALSE),0),1,0)</f>
        <v>1</v>
      </c>
    </row>
    <row r="147" spans="1:17" x14ac:dyDescent="0.3">
      <c r="A147">
        <v>39</v>
      </c>
      <c r="B147" t="s">
        <v>0</v>
      </c>
      <c r="C147" t="s">
        <v>2</v>
      </c>
      <c r="D147">
        <v>62</v>
      </c>
      <c r="E147">
        <f>GESTEP(smoking_health_data_final[[#This Row],[Ritmo cardiaco]],100)</f>
        <v>0</v>
      </c>
      <c r="F147" t="str">
        <f>IF(smoking_health_data_final[[#This Row],[Taquicardia 1/0]]=0,"no","si")</f>
        <v>no</v>
      </c>
      <c r="G147" s="2" t="s">
        <v>38</v>
      </c>
      <c r="H147">
        <f>GESTEP(smoking_health_data_final[[#This Row],[Presión sistólica]],140)</f>
        <v>0</v>
      </c>
      <c r="I147" t="str">
        <f>IF(smoking_health_data_final[[#This Row],[Hipertensión (0/1)]]=1,"si","no")</f>
        <v>no</v>
      </c>
      <c r="J147" t="s">
        <v>10</v>
      </c>
      <c r="K147">
        <v>0</v>
      </c>
      <c r="L147">
        <v>235</v>
      </c>
      <c r="M147">
        <f>IF(smoking_health_data_final[[#This Row],[colesterol]]="","Desconocido",smoking_health_data_final[[#This Row],[colesterol]])</f>
        <v>235</v>
      </c>
      <c r="N147">
        <f>GESTEP(smoking_health_data_final[[#This Row],[colesterol]],200)</f>
        <v>1</v>
      </c>
      <c r="O147">
        <f>IF(smoking_health_data_final[[#This Row],[cigs por dia]]="","n/s",smoking_health_data_final[[#This Row],[cigs por dia]])</f>
        <v>0</v>
      </c>
      <c r="P147" t="str">
        <f>IF(smoking_health_data_final[[#This Row],[Hipercolesterolemia (y/n)]]=1,"si","no")</f>
        <v>si</v>
      </c>
      <c r="Q147">
        <f>IF(IFERROR(VLOOKUP(smoking_health_data_final[[#This Row],[Edad]],A148:A4047,1,FALSE),0),1,0)</f>
        <v>1</v>
      </c>
    </row>
    <row r="148" spans="1:17" x14ac:dyDescent="0.3">
      <c r="A148">
        <v>63</v>
      </c>
      <c r="B148" t="s">
        <v>0</v>
      </c>
      <c r="C148" t="s">
        <v>2</v>
      </c>
      <c r="D148">
        <v>90</v>
      </c>
      <c r="E148">
        <f>GESTEP(smoking_health_data_final[[#This Row],[Ritmo cardiaco]],100)</f>
        <v>0</v>
      </c>
      <c r="F148" t="str">
        <f>IF(smoking_health_data_final[[#This Row],[Taquicardia 1/0]]=0,"no","si")</f>
        <v>no</v>
      </c>
      <c r="G148" s="2" t="s">
        <v>55</v>
      </c>
      <c r="H148">
        <f>GESTEP(smoking_health_data_final[[#This Row],[Presión sistólica]],140)</f>
        <v>0</v>
      </c>
      <c r="I148" t="str">
        <f>IF(smoking_health_data_final[[#This Row],[Hipertensión (0/1)]]=1,"si","no")</f>
        <v>no</v>
      </c>
      <c r="J148" t="s">
        <v>10</v>
      </c>
      <c r="K148">
        <v>0</v>
      </c>
      <c r="L148">
        <v>237</v>
      </c>
      <c r="M148">
        <f>IF(smoking_health_data_final[[#This Row],[colesterol]]="","Desconocido",smoking_health_data_final[[#This Row],[colesterol]])</f>
        <v>237</v>
      </c>
      <c r="N148">
        <f>GESTEP(smoking_health_data_final[[#This Row],[colesterol]],200)</f>
        <v>1</v>
      </c>
      <c r="O148">
        <f>IF(smoking_health_data_final[[#This Row],[cigs por dia]]="","n/s",smoking_health_data_final[[#This Row],[cigs por dia]])</f>
        <v>0</v>
      </c>
      <c r="P148" t="str">
        <f>IF(smoking_health_data_final[[#This Row],[Hipercolesterolemia (y/n)]]=1,"si","no")</f>
        <v>si</v>
      </c>
      <c r="Q148">
        <f>IF(IFERROR(VLOOKUP(smoking_health_data_final[[#This Row],[Edad]],A149:A4048,1,FALSE),0),1,0)</f>
        <v>1</v>
      </c>
    </row>
    <row r="149" spans="1:17" x14ac:dyDescent="0.3">
      <c r="A149">
        <v>46</v>
      </c>
      <c r="B149" t="s">
        <v>3</v>
      </c>
      <c r="C149" t="s">
        <v>2</v>
      </c>
      <c r="D149">
        <v>72</v>
      </c>
      <c r="E149">
        <f>GESTEP(smoking_health_data_final[[#This Row],[Ritmo cardiaco]],100)</f>
        <v>0</v>
      </c>
      <c r="F149" t="str">
        <f>IF(smoking_health_data_final[[#This Row],[Taquicardia 1/0]]=0,"no","si")</f>
        <v>no</v>
      </c>
      <c r="G149" s="2">
        <v>107.5</v>
      </c>
      <c r="H149">
        <f>GESTEP(smoking_health_data_final[[#This Row],[Presión sistólica]],140)</f>
        <v>0</v>
      </c>
      <c r="I149" t="str">
        <f>IF(smoking_health_data_final[[#This Row],[Hipertensión (0/1)]]=1,"si","no")</f>
        <v>no</v>
      </c>
      <c r="J149" t="s">
        <v>10</v>
      </c>
      <c r="K149">
        <v>0</v>
      </c>
      <c r="L149">
        <v>190</v>
      </c>
      <c r="M149">
        <f>IF(smoking_health_data_final[[#This Row],[colesterol]]="","Desconocido",smoking_health_data_final[[#This Row],[colesterol]])</f>
        <v>190</v>
      </c>
      <c r="N149">
        <f>GESTEP(smoking_health_data_final[[#This Row],[colesterol]],200)</f>
        <v>0</v>
      </c>
      <c r="O149">
        <f>IF(smoking_health_data_final[[#This Row],[cigs por dia]]="","n/s",smoking_health_data_final[[#This Row],[cigs por dia]])</f>
        <v>0</v>
      </c>
      <c r="P149" t="str">
        <f>IF(smoking_health_data_final[[#This Row],[Hipercolesterolemia (y/n)]]=1,"si","no")</f>
        <v>no</v>
      </c>
      <c r="Q149">
        <f>IF(IFERROR(VLOOKUP(smoking_health_data_final[[#This Row],[Edad]],A150:A4049,1,FALSE),0),1,0)</f>
        <v>1</v>
      </c>
    </row>
    <row r="150" spans="1:17" x14ac:dyDescent="0.3">
      <c r="A150">
        <v>37</v>
      </c>
      <c r="B150" t="s">
        <v>0</v>
      </c>
      <c r="C150" t="s">
        <v>2</v>
      </c>
      <c r="D150">
        <v>72</v>
      </c>
      <c r="E150">
        <f>GESTEP(smoking_health_data_final[[#This Row],[Ritmo cardiaco]],100)</f>
        <v>0</v>
      </c>
      <c r="F150" t="str">
        <f>IF(smoking_health_data_final[[#This Row],[Taquicardia 1/0]]=0,"no","si")</f>
        <v>no</v>
      </c>
      <c r="G150" s="2" t="s">
        <v>63</v>
      </c>
      <c r="H150">
        <f>GESTEP(smoking_health_data_final[[#This Row],[Presión sistólica]],140)</f>
        <v>0</v>
      </c>
      <c r="I150" t="str">
        <f>IF(smoking_health_data_final[[#This Row],[Hipertensión (0/1)]]=1,"si","no")</f>
        <v>no</v>
      </c>
      <c r="J150" t="s">
        <v>10</v>
      </c>
      <c r="K150">
        <v>0</v>
      </c>
      <c r="L150">
        <v>176</v>
      </c>
      <c r="M150">
        <f>IF(smoking_health_data_final[[#This Row],[colesterol]]="","Desconocido",smoking_health_data_final[[#This Row],[colesterol]])</f>
        <v>176</v>
      </c>
      <c r="N150">
        <f>GESTEP(smoking_health_data_final[[#This Row],[colesterol]],200)</f>
        <v>0</v>
      </c>
      <c r="O150">
        <f>IF(smoking_health_data_final[[#This Row],[cigs por dia]]="","n/s",smoking_health_data_final[[#This Row],[cigs por dia]])</f>
        <v>0</v>
      </c>
      <c r="P150" t="str">
        <f>IF(smoking_health_data_final[[#This Row],[Hipercolesterolemia (y/n)]]=1,"si","no")</f>
        <v>no</v>
      </c>
      <c r="Q150">
        <f>IF(IFERROR(VLOOKUP(smoking_health_data_final[[#This Row],[Edad]],A151:A4050,1,FALSE),0),1,0)</f>
        <v>1</v>
      </c>
    </row>
    <row r="151" spans="1:17" x14ac:dyDescent="0.3">
      <c r="A151">
        <v>39</v>
      </c>
      <c r="B151" t="s">
        <v>3</v>
      </c>
      <c r="C151" t="s">
        <v>2</v>
      </c>
      <c r="D151">
        <v>70</v>
      </c>
      <c r="E151">
        <f>GESTEP(smoking_health_data_final[[#This Row],[Ritmo cardiaco]],100)</f>
        <v>0</v>
      </c>
      <c r="F151" t="str">
        <f>IF(smoking_health_data_final[[#This Row],[Taquicardia 1/0]]=0,"no","si")</f>
        <v>no</v>
      </c>
      <c r="G151" s="2" t="s">
        <v>38</v>
      </c>
      <c r="H151">
        <f>GESTEP(smoking_health_data_final[[#This Row],[Presión sistólica]],140)</f>
        <v>0</v>
      </c>
      <c r="I151" t="str">
        <f>IF(smoking_health_data_final[[#This Row],[Hipertensión (0/1)]]=1,"si","no")</f>
        <v>no</v>
      </c>
      <c r="J151" t="s">
        <v>10</v>
      </c>
      <c r="K151">
        <v>0</v>
      </c>
      <c r="L151">
        <v>190</v>
      </c>
      <c r="M151">
        <f>IF(smoking_health_data_final[[#This Row],[colesterol]]="","Desconocido",smoking_health_data_final[[#This Row],[colesterol]])</f>
        <v>190</v>
      </c>
      <c r="N151">
        <f>GESTEP(smoking_health_data_final[[#This Row],[colesterol]],200)</f>
        <v>0</v>
      </c>
      <c r="O151">
        <f>IF(smoking_health_data_final[[#This Row],[cigs por dia]]="","n/s",smoking_health_data_final[[#This Row],[cigs por dia]])</f>
        <v>0</v>
      </c>
      <c r="P151" t="str">
        <f>IF(smoking_health_data_final[[#This Row],[Hipercolesterolemia (y/n)]]=1,"si","no")</f>
        <v>no</v>
      </c>
      <c r="Q151">
        <f>IF(IFERROR(VLOOKUP(smoking_health_data_final[[#This Row],[Edad]],A152:A4051,1,FALSE),0),1,0)</f>
        <v>1</v>
      </c>
    </row>
    <row r="152" spans="1:17" x14ac:dyDescent="0.3">
      <c r="A152">
        <v>50</v>
      </c>
      <c r="B152" t="s">
        <v>3</v>
      </c>
      <c r="C152" t="s">
        <v>2</v>
      </c>
      <c r="D152">
        <v>85</v>
      </c>
      <c r="E152">
        <f>GESTEP(smoking_health_data_final[[#This Row],[Ritmo cardiaco]],100)</f>
        <v>0</v>
      </c>
      <c r="F152" t="str">
        <f>IF(smoking_health_data_final[[#This Row],[Taquicardia 1/0]]=0,"no","si")</f>
        <v>no</v>
      </c>
      <c r="G152" s="2" t="s">
        <v>69</v>
      </c>
      <c r="H152">
        <f>GESTEP(smoking_health_data_final[[#This Row],[Presión sistólica]],140)</f>
        <v>0</v>
      </c>
      <c r="I152" t="str">
        <f>IF(smoking_health_data_final[[#This Row],[Hipertensión (0/1)]]=1,"si","no")</f>
        <v>no</v>
      </c>
      <c r="J152" t="s">
        <v>10</v>
      </c>
      <c r="K152">
        <v>0</v>
      </c>
      <c r="L152">
        <v>261</v>
      </c>
      <c r="M152">
        <f>IF(smoking_health_data_final[[#This Row],[colesterol]]="","Desconocido",smoking_health_data_final[[#This Row],[colesterol]])</f>
        <v>261</v>
      </c>
      <c r="N152">
        <f>GESTEP(smoking_health_data_final[[#This Row],[colesterol]],200)</f>
        <v>1</v>
      </c>
      <c r="O152">
        <f>IF(smoking_health_data_final[[#This Row],[cigs por dia]]="","n/s",smoking_health_data_final[[#This Row],[cigs por dia]])</f>
        <v>0</v>
      </c>
      <c r="P152" t="str">
        <f>IF(smoking_health_data_final[[#This Row],[Hipercolesterolemia (y/n)]]=1,"si","no")</f>
        <v>si</v>
      </c>
      <c r="Q152">
        <f>IF(IFERROR(VLOOKUP(smoking_health_data_final[[#This Row],[Edad]],A153:A4052,1,FALSE),0),1,0)</f>
        <v>1</v>
      </c>
    </row>
    <row r="153" spans="1:17" x14ac:dyDescent="0.3">
      <c r="A153">
        <v>57</v>
      </c>
      <c r="B153" t="s">
        <v>3</v>
      </c>
      <c r="C153" t="s">
        <v>2</v>
      </c>
      <c r="D153">
        <v>58</v>
      </c>
      <c r="E153">
        <f>GESTEP(smoking_health_data_final[[#This Row],[Ritmo cardiaco]],100)</f>
        <v>0</v>
      </c>
      <c r="F153" t="str">
        <f>IF(smoking_health_data_final[[#This Row],[Taquicardia 1/0]]=0,"no","si")</f>
        <v>no</v>
      </c>
      <c r="G153" s="2" t="s">
        <v>11</v>
      </c>
      <c r="H153">
        <f>GESTEP(smoking_health_data_final[[#This Row],[Presión sistólica]],140)</f>
        <v>0</v>
      </c>
      <c r="I153" t="str">
        <f>IF(smoking_health_data_final[[#This Row],[Hipertensión (0/1)]]=1,"si","no")</f>
        <v>no</v>
      </c>
      <c r="J153" t="s">
        <v>10</v>
      </c>
      <c r="K153">
        <v>0</v>
      </c>
      <c r="L153">
        <v>301</v>
      </c>
      <c r="M153">
        <f>IF(smoking_health_data_final[[#This Row],[colesterol]]="","Desconocido",smoking_health_data_final[[#This Row],[colesterol]])</f>
        <v>301</v>
      </c>
      <c r="N153">
        <f>GESTEP(smoking_health_data_final[[#This Row],[colesterol]],200)</f>
        <v>1</v>
      </c>
      <c r="O153">
        <f>IF(smoking_health_data_final[[#This Row],[cigs por dia]]="","n/s",smoking_health_data_final[[#This Row],[cigs por dia]])</f>
        <v>0</v>
      </c>
      <c r="P153" t="str">
        <f>IF(smoking_health_data_final[[#This Row],[Hipercolesterolemia (y/n)]]=1,"si","no")</f>
        <v>si</v>
      </c>
      <c r="Q153">
        <f>IF(IFERROR(VLOOKUP(smoking_health_data_final[[#This Row],[Edad]],A154:A4053,1,FALSE),0),1,0)</f>
        <v>1</v>
      </c>
    </row>
    <row r="154" spans="1:17" x14ac:dyDescent="0.3">
      <c r="A154">
        <v>45</v>
      </c>
      <c r="B154" t="s">
        <v>0</v>
      </c>
      <c r="C154" t="s">
        <v>2</v>
      </c>
      <c r="D154">
        <v>80</v>
      </c>
      <c r="E154">
        <f>GESTEP(smoking_health_data_final[[#This Row],[Ritmo cardiaco]],100)</f>
        <v>0</v>
      </c>
      <c r="F154" t="str">
        <f>IF(smoking_health_data_final[[#This Row],[Taquicardia 1/0]]=0,"no","si")</f>
        <v>no</v>
      </c>
      <c r="G154" s="2" t="s">
        <v>52</v>
      </c>
      <c r="H154">
        <f>GESTEP(smoking_health_data_final[[#This Row],[Presión sistólica]],140)</f>
        <v>0</v>
      </c>
      <c r="I154" t="str">
        <f>IF(smoking_health_data_final[[#This Row],[Hipertensión (0/1)]]=1,"si","no")</f>
        <v>no</v>
      </c>
      <c r="J154" t="s">
        <v>10</v>
      </c>
      <c r="K154">
        <v>0</v>
      </c>
      <c r="L154">
        <v>258</v>
      </c>
      <c r="M154">
        <f>IF(smoking_health_data_final[[#This Row],[colesterol]]="","Desconocido",smoking_health_data_final[[#This Row],[colesterol]])</f>
        <v>258</v>
      </c>
      <c r="N154">
        <f>GESTEP(smoking_health_data_final[[#This Row],[colesterol]],200)</f>
        <v>1</v>
      </c>
      <c r="O154">
        <f>IF(smoking_health_data_final[[#This Row],[cigs por dia]]="","n/s",smoking_health_data_final[[#This Row],[cigs por dia]])</f>
        <v>0</v>
      </c>
      <c r="P154" t="str">
        <f>IF(smoking_health_data_final[[#This Row],[Hipercolesterolemia (y/n)]]=1,"si","no")</f>
        <v>si</v>
      </c>
      <c r="Q154">
        <f>IF(IFERROR(VLOOKUP(smoking_health_data_final[[#This Row],[Edad]],A155:A4054,1,FALSE),0),1,0)</f>
        <v>1</v>
      </c>
    </row>
    <row r="155" spans="1:17" x14ac:dyDescent="0.3">
      <c r="A155">
        <v>55</v>
      </c>
      <c r="B155" t="s">
        <v>3</v>
      </c>
      <c r="C155" t="s">
        <v>2</v>
      </c>
      <c r="D155">
        <v>64</v>
      </c>
      <c r="E155">
        <f>GESTEP(smoking_health_data_final[[#This Row],[Ritmo cardiaco]],100)</f>
        <v>0</v>
      </c>
      <c r="F155" t="str">
        <f>IF(smoking_health_data_final[[#This Row],[Taquicardia 1/0]]=0,"no","si")</f>
        <v>no</v>
      </c>
      <c r="G155" s="2" t="s">
        <v>63</v>
      </c>
      <c r="H155">
        <f>GESTEP(smoking_health_data_final[[#This Row],[Presión sistólica]],140)</f>
        <v>0</v>
      </c>
      <c r="I155" t="str">
        <f>IF(smoking_health_data_final[[#This Row],[Hipertensión (0/1)]]=1,"si","no")</f>
        <v>no</v>
      </c>
      <c r="J155" t="s">
        <v>10</v>
      </c>
      <c r="K155">
        <v>0</v>
      </c>
      <c r="L155">
        <v>278</v>
      </c>
      <c r="M155">
        <f>IF(smoking_health_data_final[[#This Row],[colesterol]]="","Desconocido",smoking_health_data_final[[#This Row],[colesterol]])</f>
        <v>278</v>
      </c>
      <c r="N155">
        <f>GESTEP(smoking_health_data_final[[#This Row],[colesterol]],200)</f>
        <v>1</v>
      </c>
      <c r="O155">
        <f>IF(smoking_health_data_final[[#This Row],[cigs por dia]]="","n/s",smoking_health_data_final[[#This Row],[cigs por dia]])</f>
        <v>0</v>
      </c>
      <c r="P155" t="str">
        <f>IF(smoking_health_data_final[[#This Row],[Hipercolesterolemia (y/n)]]=1,"si","no")</f>
        <v>si</v>
      </c>
      <c r="Q155">
        <f>IF(IFERROR(VLOOKUP(smoking_health_data_final[[#This Row],[Edad]],A156:A4055,1,FALSE),0),1,0)</f>
        <v>1</v>
      </c>
    </row>
    <row r="156" spans="1:17" x14ac:dyDescent="0.3">
      <c r="A156">
        <v>67</v>
      </c>
      <c r="B156" t="s">
        <v>0</v>
      </c>
      <c r="C156" t="s">
        <v>2</v>
      </c>
      <c r="D156">
        <v>69</v>
      </c>
      <c r="E156">
        <f>GESTEP(smoking_health_data_final[[#This Row],[Ritmo cardiaco]],100)</f>
        <v>0</v>
      </c>
      <c r="F156" t="str">
        <f>IF(smoking_health_data_final[[#This Row],[Taquicardia 1/0]]=0,"no","si")</f>
        <v>no</v>
      </c>
      <c r="G156" s="2">
        <v>127.5</v>
      </c>
      <c r="H156">
        <f>GESTEP(smoking_health_data_final[[#This Row],[Presión sistólica]],140)</f>
        <v>0</v>
      </c>
      <c r="I156" t="str">
        <f>IF(smoking_health_data_final[[#This Row],[Hipertensión (0/1)]]=1,"si","no")</f>
        <v>no</v>
      </c>
      <c r="J156" t="s">
        <v>10</v>
      </c>
      <c r="K156">
        <v>0</v>
      </c>
      <c r="L156">
        <v>214</v>
      </c>
      <c r="M156">
        <f>IF(smoking_health_data_final[[#This Row],[colesterol]]="","Desconocido",smoking_health_data_final[[#This Row],[colesterol]])</f>
        <v>214</v>
      </c>
      <c r="N156">
        <f>GESTEP(smoking_health_data_final[[#This Row],[colesterol]],200)</f>
        <v>1</v>
      </c>
      <c r="O156">
        <f>IF(smoking_health_data_final[[#This Row],[cigs por dia]]="","n/s",smoking_health_data_final[[#This Row],[cigs por dia]])</f>
        <v>0</v>
      </c>
      <c r="P156" t="str">
        <f>IF(smoking_health_data_final[[#This Row],[Hipercolesterolemia (y/n)]]=1,"si","no")</f>
        <v>si</v>
      </c>
      <c r="Q156">
        <f>IF(IFERROR(VLOOKUP(smoking_health_data_final[[#This Row],[Edad]],A157:A4056,1,FALSE),0),1,0)</f>
        <v>1</v>
      </c>
    </row>
    <row r="157" spans="1:17" x14ac:dyDescent="0.3">
      <c r="A157">
        <v>64</v>
      </c>
      <c r="B157" t="s">
        <v>3</v>
      </c>
      <c r="C157" t="s">
        <v>2</v>
      </c>
      <c r="D157">
        <v>80</v>
      </c>
      <c r="E157">
        <f>GESTEP(smoking_health_data_final[[#This Row],[Ritmo cardiaco]],100)</f>
        <v>0</v>
      </c>
      <c r="F157" t="str">
        <f>IF(smoking_health_data_final[[#This Row],[Taquicardia 1/0]]=0,"no","si")</f>
        <v>no</v>
      </c>
      <c r="G157" s="2" t="s">
        <v>43</v>
      </c>
      <c r="H157">
        <f>GESTEP(smoking_health_data_final[[#This Row],[Presión sistólica]],140)</f>
        <v>0</v>
      </c>
      <c r="I157" t="str">
        <f>IF(smoking_health_data_final[[#This Row],[Hipertensión (0/1)]]=1,"si","no")</f>
        <v>no</v>
      </c>
      <c r="J157" t="s">
        <v>10</v>
      </c>
      <c r="K157">
        <v>0</v>
      </c>
      <c r="L157">
        <v>293</v>
      </c>
      <c r="M157">
        <f>IF(smoking_health_data_final[[#This Row],[colesterol]]="","Desconocido",smoking_health_data_final[[#This Row],[colesterol]])</f>
        <v>293</v>
      </c>
      <c r="N157">
        <f>GESTEP(smoking_health_data_final[[#This Row],[colesterol]],200)</f>
        <v>1</v>
      </c>
      <c r="O157">
        <f>IF(smoking_health_data_final[[#This Row],[cigs por dia]]="","n/s",smoking_health_data_final[[#This Row],[cigs por dia]])</f>
        <v>0</v>
      </c>
      <c r="P157" t="str">
        <f>IF(smoking_health_data_final[[#This Row],[Hipercolesterolemia (y/n)]]=1,"si","no")</f>
        <v>si</v>
      </c>
      <c r="Q157">
        <f>IF(IFERROR(VLOOKUP(smoking_health_data_final[[#This Row],[Edad]],A158:A4057,1,FALSE),0),1,0)</f>
        <v>1</v>
      </c>
    </row>
    <row r="158" spans="1:17" x14ac:dyDescent="0.3">
      <c r="A158">
        <v>51</v>
      </c>
      <c r="B158" t="s">
        <v>0</v>
      </c>
      <c r="C158" t="s">
        <v>2</v>
      </c>
      <c r="D158">
        <v>67</v>
      </c>
      <c r="E158">
        <f>GESTEP(smoking_health_data_final[[#This Row],[Ritmo cardiaco]],100)</f>
        <v>0</v>
      </c>
      <c r="F158" t="str">
        <f>IF(smoking_health_data_final[[#This Row],[Taquicardia 1/0]]=0,"no","si")</f>
        <v>no</v>
      </c>
      <c r="G158" s="2" t="s">
        <v>63</v>
      </c>
      <c r="H158">
        <f>GESTEP(smoking_health_data_final[[#This Row],[Presión sistólica]],140)</f>
        <v>0</v>
      </c>
      <c r="I158" t="str">
        <f>IF(smoking_health_data_final[[#This Row],[Hipertensión (0/1)]]=1,"si","no")</f>
        <v>no</v>
      </c>
      <c r="J158" t="s">
        <v>10</v>
      </c>
      <c r="K158">
        <v>0</v>
      </c>
      <c r="L158">
        <v>250</v>
      </c>
      <c r="M158">
        <f>IF(smoking_health_data_final[[#This Row],[colesterol]]="","Desconocido",smoking_health_data_final[[#This Row],[colesterol]])</f>
        <v>250</v>
      </c>
      <c r="N158">
        <f>GESTEP(smoking_health_data_final[[#This Row],[colesterol]],200)</f>
        <v>1</v>
      </c>
      <c r="O158">
        <f>IF(smoking_health_data_final[[#This Row],[cigs por dia]]="","n/s",smoking_health_data_final[[#This Row],[cigs por dia]])</f>
        <v>0</v>
      </c>
      <c r="P158" t="str">
        <f>IF(smoking_health_data_final[[#This Row],[Hipercolesterolemia (y/n)]]=1,"si","no")</f>
        <v>si</v>
      </c>
      <c r="Q158">
        <f>IF(IFERROR(VLOOKUP(smoking_health_data_final[[#This Row],[Edad]],A159:A4058,1,FALSE),0),1,0)</f>
        <v>1</v>
      </c>
    </row>
    <row r="159" spans="1:17" x14ac:dyDescent="0.3">
      <c r="A159">
        <v>48</v>
      </c>
      <c r="B159" t="s">
        <v>3</v>
      </c>
      <c r="C159" t="s">
        <v>2</v>
      </c>
      <c r="D159">
        <v>60</v>
      </c>
      <c r="E159">
        <f>GESTEP(smoking_health_data_final[[#This Row],[Ritmo cardiaco]],100)</f>
        <v>0</v>
      </c>
      <c r="F159" t="str">
        <f>IF(smoking_health_data_final[[#This Row],[Taquicardia 1/0]]=0,"no","si")</f>
        <v>no</v>
      </c>
      <c r="G159" s="2" t="s">
        <v>11</v>
      </c>
      <c r="H159">
        <f>GESTEP(smoking_health_data_final[[#This Row],[Presión sistólica]],140)</f>
        <v>0</v>
      </c>
      <c r="I159" t="str">
        <f>IF(smoking_health_data_final[[#This Row],[Hipertensión (0/1)]]=1,"si","no")</f>
        <v>no</v>
      </c>
      <c r="J159" t="s">
        <v>10</v>
      </c>
      <c r="K159">
        <v>0</v>
      </c>
      <c r="L159">
        <v>240</v>
      </c>
      <c r="M159">
        <f>IF(smoking_health_data_final[[#This Row],[colesterol]]="","Desconocido",smoking_health_data_final[[#This Row],[colesterol]])</f>
        <v>240</v>
      </c>
      <c r="N159">
        <f>GESTEP(smoking_health_data_final[[#This Row],[colesterol]],200)</f>
        <v>1</v>
      </c>
      <c r="O159">
        <f>IF(smoking_health_data_final[[#This Row],[cigs por dia]]="","n/s",smoking_health_data_final[[#This Row],[cigs por dia]])</f>
        <v>0</v>
      </c>
      <c r="P159" t="str">
        <f>IF(smoking_health_data_final[[#This Row],[Hipercolesterolemia (y/n)]]=1,"si","no")</f>
        <v>si</v>
      </c>
      <c r="Q159">
        <f>IF(IFERROR(VLOOKUP(smoking_health_data_final[[#This Row],[Edad]],A160:A4059,1,FALSE),0),1,0)</f>
        <v>1</v>
      </c>
    </row>
    <row r="160" spans="1:17" x14ac:dyDescent="0.3">
      <c r="A160">
        <v>64</v>
      </c>
      <c r="B160" t="s">
        <v>3</v>
      </c>
      <c r="C160" t="s">
        <v>2</v>
      </c>
      <c r="D160">
        <v>75</v>
      </c>
      <c r="E160">
        <f>GESTEP(smoking_health_data_final[[#This Row],[Ritmo cardiaco]],100)</f>
        <v>0</v>
      </c>
      <c r="F160" t="str">
        <f>IF(smoking_health_data_final[[#This Row],[Taquicardia 1/0]]=0,"no","si")</f>
        <v>no</v>
      </c>
      <c r="G160" s="2" t="s">
        <v>72</v>
      </c>
      <c r="H160">
        <f>GESTEP(smoking_health_data_final[[#This Row],[Presión sistólica]],140)</f>
        <v>1</v>
      </c>
      <c r="I160" t="str">
        <f>IF(smoking_health_data_final[[#This Row],[Hipertensión (0/1)]]=1,"si","no")</f>
        <v>si</v>
      </c>
      <c r="J160" t="s">
        <v>10</v>
      </c>
      <c r="K160">
        <v>0</v>
      </c>
      <c r="L160">
        <v>300</v>
      </c>
      <c r="M160">
        <f>IF(smoking_health_data_final[[#This Row],[colesterol]]="","Desconocido",smoking_health_data_final[[#This Row],[colesterol]])</f>
        <v>300</v>
      </c>
      <c r="N160">
        <f>GESTEP(smoking_health_data_final[[#This Row],[colesterol]],200)</f>
        <v>1</v>
      </c>
      <c r="O160">
        <f>IF(smoking_health_data_final[[#This Row],[cigs por dia]]="","n/s",smoking_health_data_final[[#This Row],[cigs por dia]])</f>
        <v>0</v>
      </c>
      <c r="P160" t="str">
        <f>IF(smoking_health_data_final[[#This Row],[Hipercolesterolemia (y/n)]]=1,"si","no")</f>
        <v>si</v>
      </c>
      <c r="Q160">
        <f>IF(IFERROR(VLOOKUP(smoking_health_data_final[[#This Row],[Edad]],A161:A4060,1,FALSE),0),1,0)</f>
        <v>1</v>
      </c>
    </row>
    <row r="161" spans="1:17" x14ac:dyDescent="0.3">
      <c r="A161">
        <v>45</v>
      </c>
      <c r="B161" t="s">
        <v>3</v>
      </c>
      <c r="C161" t="s">
        <v>2</v>
      </c>
      <c r="D161">
        <v>72</v>
      </c>
      <c r="E161">
        <f>GESTEP(smoking_health_data_final[[#This Row],[Ritmo cardiaco]],100)</f>
        <v>0</v>
      </c>
      <c r="F161" t="str">
        <f>IF(smoking_health_data_final[[#This Row],[Taquicardia 1/0]]=0,"no","si")</f>
        <v>no</v>
      </c>
      <c r="G161" s="2">
        <v>127.5</v>
      </c>
      <c r="H161">
        <f>GESTEP(smoking_health_data_final[[#This Row],[Presión sistólica]],140)</f>
        <v>0</v>
      </c>
      <c r="I161" t="str">
        <f>IF(smoking_health_data_final[[#This Row],[Hipertensión (0/1)]]=1,"si","no")</f>
        <v>no</v>
      </c>
      <c r="J161" t="s">
        <v>10</v>
      </c>
      <c r="K161">
        <v>0</v>
      </c>
      <c r="L161">
        <v>211</v>
      </c>
      <c r="M161">
        <f>IF(smoking_health_data_final[[#This Row],[colesterol]]="","Desconocido",smoking_health_data_final[[#This Row],[colesterol]])</f>
        <v>211</v>
      </c>
      <c r="N161">
        <f>GESTEP(smoking_health_data_final[[#This Row],[colesterol]],200)</f>
        <v>1</v>
      </c>
      <c r="O161">
        <f>IF(smoking_health_data_final[[#This Row],[cigs por dia]]="","n/s",smoking_health_data_final[[#This Row],[cigs por dia]])</f>
        <v>0</v>
      </c>
      <c r="P161" t="str">
        <f>IF(smoking_health_data_final[[#This Row],[Hipercolesterolemia (y/n)]]=1,"si","no")</f>
        <v>si</v>
      </c>
      <c r="Q161">
        <f>IF(IFERROR(VLOOKUP(smoking_health_data_final[[#This Row],[Edad]],A162:A4061,1,FALSE),0),1,0)</f>
        <v>1</v>
      </c>
    </row>
    <row r="162" spans="1:17" x14ac:dyDescent="0.3">
      <c r="A162">
        <v>52</v>
      </c>
      <c r="B162" t="s">
        <v>0</v>
      </c>
      <c r="C162" t="s">
        <v>2</v>
      </c>
      <c r="D162">
        <v>104</v>
      </c>
      <c r="E162">
        <f>GESTEP(smoking_health_data_final[[#This Row],[Ritmo cardiaco]],100)</f>
        <v>1</v>
      </c>
      <c r="F162" t="str">
        <f>IF(smoking_health_data_final[[#This Row],[Taquicardia 1/0]]=0,"no","si")</f>
        <v>si</v>
      </c>
      <c r="G162" s="2" t="s">
        <v>27</v>
      </c>
      <c r="H162">
        <f>GESTEP(smoking_health_data_final[[#This Row],[Presión sistólica]],140)</f>
        <v>0</v>
      </c>
      <c r="I162" t="str">
        <f>IF(smoking_health_data_final[[#This Row],[Hipertensión (0/1)]]=1,"si","no")</f>
        <v>no</v>
      </c>
      <c r="J162" t="s">
        <v>10</v>
      </c>
      <c r="K162">
        <v>0</v>
      </c>
      <c r="L162">
        <v>196</v>
      </c>
      <c r="M162">
        <f>IF(smoking_health_data_final[[#This Row],[colesterol]]="","Desconocido",smoking_health_data_final[[#This Row],[colesterol]])</f>
        <v>196</v>
      </c>
      <c r="N162">
        <f>GESTEP(smoking_health_data_final[[#This Row],[colesterol]],200)</f>
        <v>0</v>
      </c>
      <c r="O162">
        <f>IF(smoking_health_data_final[[#This Row],[cigs por dia]]="","n/s",smoking_health_data_final[[#This Row],[cigs por dia]])</f>
        <v>0</v>
      </c>
      <c r="P162" t="str">
        <f>IF(smoking_health_data_final[[#This Row],[Hipercolesterolemia (y/n)]]=1,"si","no")</f>
        <v>no</v>
      </c>
      <c r="Q162">
        <f>IF(IFERROR(VLOOKUP(smoking_health_data_final[[#This Row],[Edad]],A163:A4062,1,FALSE),0),1,0)</f>
        <v>1</v>
      </c>
    </row>
    <row r="163" spans="1:17" x14ac:dyDescent="0.3">
      <c r="A163">
        <v>55</v>
      </c>
      <c r="B163" t="s">
        <v>3</v>
      </c>
      <c r="C163" t="s">
        <v>2</v>
      </c>
      <c r="D163">
        <v>75</v>
      </c>
      <c r="E163">
        <f>GESTEP(smoking_health_data_final[[#This Row],[Ritmo cardiaco]],100)</f>
        <v>0</v>
      </c>
      <c r="F163" t="str">
        <f>IF(smoking_health_data_final[[#This Row],[Taquicardia 1/0]]=0,"no","si")</f>
        <v>no</v>
      </c>
      <c r="G163" s="2" t="s">
        <v>67</v>
      </c>
      <c r="H163">
        <f>GESTEP(smoking_health_data_final[[#This Row],[Presión sistólica]],140)</f>
        <v>0</v>
      </c>
      <c r="I163" t="str">
        <f>IF(smoking_health_data_final[[#This Row],[Hipertensión (0/1)]]=1,"si","no")</f>
        <v>no</v>
      </c>
      <c r="J163" t="s">
        <v>10</v>
      </c>
      <c r="K163">
        <v>0</v>
      </c>
      <c r="L163">
        <v>244</v>
      </c>
      <c r="M163">
        <f>IF(smoking_health_data_final[[#This Row],[colesterol]]="","Desconocido",smoking_health_data_final[[#This Row],[colesterol]])</f>
        <v>244</v>
      </c>
      <c r="N163">
        <f>GESTEP(smoking_health_data_final[[#This Row],[colesterol]],200)</f>
        <v>1</v>
      </c>
      <c r="O163">
        <f>IF(smoking_health_data_final[[#This Row],[cigs por dia]]="","n/s",smoking_health_data_final[[#This Row],[cigs por dia]])</f>
        <v>0</v>
      </c>
      <c r="P163" t="str">
        <f>IF(smoking_health_data_final[[#This Row],[Hipercolesterolemia (y/n)]]=1,"si","no")</f>
        <v>si</v>
      </c>
      <c r="Q163">
        <f>IF(IFERROR(VLOOKUP(smoking_health_data_final[[#This Row],[Edad]],A164:A4063,1,FALSE),0),1,0)</f>
        <v>1</v>
      </c>
    </row>
    <row r="164" spans="1:17" x14ac:dyDescent="0.3">
      <c r="A164">
        <v>48</v>
      </c>
      <c r="B164" t="s">
        <v>3</v>
      </c>
      <c r="C164" t="s">
        <v>2</v>
      </c>
      <c r="D164">
        <v>70</v>
      </c>
      <c r="E164">
        <f>GESTEP(smoking_health_data_final[[#This Row],[Ritmo cardiaco]],100)</f>
        <v>0</v>
      </c>
      <c r="F164" t="str">
        <f>IF(smoking_health_data_final[[#This Row],[Taquicardia 1/0]]=0,"no","si")</f>
        <v>no</v>
      </c>
      <c r="G164" s="2" t="s">
        <v>25</v>
      </c>
      <c r="H164">
        <f>GESTEP(smoking_health_data_final[[#This Row],[Presión sistólica]],140)</f>
        <v>0</v>
      </c>
      <c r="I164" t="str">
        <f>IF(smoking_health_data_final[[#This Row],[Hipertensión (0/1)]]=1,"si","no")</f>
        <v>no</v>
      </c>
      <c r="J164" t="s">
        <v>10</v>
      </c>
      <c r="K164">
        <v>0</v>
      </c>
      <c r="L164">
        <v>231</v>
      </c>
      <c r="M164">
        <f>IF(smoking_health_data_final[[#This Row],[colesterol]]="","Desconocido",smoking_health_data_final[[#This Row],[colesterol]])</f>
        <v>231</v>
      </c>
      <c r="N164">
        <f>GESTEP(smoking_health_data_final[[#This Row],[colesterol]],200)</f>
        <v>1</v>
      </c>
      <c r="O164">
        <f>IF(smoking_health_data_final[[#This Row],[cigs por dia]]="","n/s",smoking_health_data_final[[#This Row],[cigs por dia]])</f>
        <v>0</v>
      </c>
      <c r="P164" t="str">
        <f>IF(smoking_health_data_final[[#This Row],[Hipercolesterolemia (y/n)]]=1,"si","no")</f>
        <v>si</v>
      </c>
      <c r="Q164">
        <f>IF(IFERROR(VLOOKUP(smoking_health_data_final[[#This Row],[Edad]],A165:A4064,1,FALSE),0),1,0)</f>
        <v>1</v>
      </c>
    </row>
    <row r="165" spans="1:17" x14ac:dyDescent="0.3">
      <c r="A165">
        <v>37</v>
      </c>
      <c r="B165" t="s">
        <v>0</v>
      </c>
      <c r="C165" t="s">
        <v>2</v>
      </c>
      <c r="D165">
        <v>70</v>
      </c>
      <c r="E165">
        <f>GESTEP(smoking_health_data_final[[#This Row],[Ritmo cardiaco]],100)</f>
        <v>0</v>
      </c>
      <c r="F165" t="str">
        <f>IF(smoking_health_data_final[[#This Row],[Taquicardia 1/0]]=0,"no","si")</f>
        <v>no</v>
      </c>
      <c r="G165" s="2" t="s">
        <v>6</v>
      </c>
      <c r="H165">
        <f>GESTEP(smoking_health_data_final[[#This Row],[Presión sistólica]],140)</f>
        <v>0</v>
      </c>
      <c r="I165" t="str">
        <f>IF(smoking_health_data_final[[#This Row],[Hipertensión (0/1)]]=1,"si","no")</f>
        <v>no</v>
      </c>
      <c r="J165" t="s">
        <v>10</v>
      </c>
      <c r="K165">
        <v>0</v>
      </c>
      <c r="L165">
        <v>238</v>
      </c>
      <c r="M165">
        <f>IF(smoking_health_data_final[[#This Row],[colesterol]]="","Desconocido",smoking_health_data_final[[#This Row],[colesterol]])</f>
        <v>238</v>
      </c>
      <c r="N165">
        <f>GESTEP(smoking_health_data_final[[#This Row],[colesterol]],200)</f>
        <v>1</v>
      </c>
      <c r="O165">
        <f>IF(smoking_health_data_final[[#This Row],[cigs por dia]]="","n/s",smoking_health_data_final[[#This Row],[cigs por dia]])</f>
        <v>0</v>
      </c>
      <c r="P165" t="str">
        <f>IF(smoking_health_data_final[[#This Row],[Hipercolesterolemia (y/n)]]=1,"si","no")</f>
        <v>si</v>
      </c>
      <c r="Q165">
        <f>IF(IFERROR(VLOOKUP(smoking_health_data_final[[#This Row],[Edad]],A166:A4065,1,FALSE),0),1,0)</f>
        <v>1</v>
      </c>
    </row>
    <row r="166" spans="1:17" x14ac:dyDescent="0.3">
      <c r="A166">
        <v>64</v>
      </c>
      <c r="B166" t="s">
        <v>0</v>
      </c>
      <c r="C166" t="s">
        <v>2</v>
      </c>
      <c r="D166">
        <v>58</v>
      </c>
      <c r="E166">
        <f>GESTEP(smoking_health_data_final[[#This Row],[Ritmo cardiaco]],100)</f>
        <v>0</v>
      </c>
      <c r="F166" t="str">
        <f>IF(smoking_health_data_final[[#This Row],[Taquicardia 1/0]]=0,"no","si")</f>
        <v>no</v>
      </c>
      <c r="G166" s="2" t="s">
        <v>79</v>
      </c>
      <c r="H166">
        <f>GESTEP(smoking_health_data_final[[#This Row],[Presión sistólica]],140)</f>
        <v>1</v>
      </c>
      <c r="I166" t="str">
        <f>IF(smoking_health_data_final[[#This Row],[Hipertensión (0/1)]]=1,"si","no")</f>
        <v>si</v>
      </c>
      <c r="J166" t="s">
        <v>10</v>
      </c>
      <c r="K166">
        <v>0</v>
      </c>
      <c r="L166">
        <v>205</v>
      </c>
      <c r="M166">
        <f>IF(smoking_health_data_final[[#This Row],[colesterol]]="","Desconocido",smoking_health_data_final[[#This Row],[colesterol]])</f>
        <v>205</v>
      </c>
      <c r="N166">
        <f>GESTEP(smoking_health_data_final[[#This Row],[colesterol]],200)</f>
        <v>1</v>
      </c>
      <c r="O166">
        <f>IF(smoking_health_data_final[[#This Row],[cigs por dia]]="","n/s",smoking_health_data_final[[#This Row],[cigs por dia]])</f>
        <v>0</v>
      </c>
      <c r="P166" t="str">
        <f>IF(smoking_health_data_final[[#This Row],[Hipercolesterolemia (y/n)]]=1,"si","no")</f>
        <v>si</v>
      </c>
      <c r="Q166">
        <f>IF(IFERROR(VLOOKUP(smoking_health_data_final[[#This Row],[Edad]],A167:A4066,1,FALSE),0),1,0)</f>
        <v>1</v>
      </c>
    </row>
    <row r="167" spans="1:17" x14ac:dyDescent="0.3">
      <c r="A167">
        <v>56</v>
      </c>
      <c r="B167" t="s">
        <v>3</v>
      </c>
      <c r="C167" t="s">
        <v>2</v>
      </c>
      <c r="D167">
        <v>75</v>
      </c>
      <c r="E167">
        <f>GESTEP(smoking_health_data_final[[#This Row],[Ritmo cardiaco]],100)</f>
        <v>0</v>
      </c>
      <c r="F167" t="str">
        <f>IF(smoking_health_data_final[[#This Row],[Taquicardia 1/0]]=0,"no","si")</f>
        <v>no</v>
      </c>
      <c r="G167" s="2" t="s">
        <v>42</v>
      </c>
      <c r="H167">
        <f>GESTEP(smoking_health_data_final[[#This Row],[Presión sistólica]],140)</f>
        <v>0</v>
      </c>
      <c r="I167" t="str">
        <f>IF(smoking_health_data_final[[#This Row],[Hipertensión (0/1)]]=1,"si","no")</f>
        <v>no</v>
      </c>
      <c r="J167" t="s">
        <v>10</v>
      </c>
      <c r="K167">
        <v>0</v>
      </c>
      <c r="L167">
        <v>298</v>
      </c>
      <c r="M167">
        <f>IF(smoking_health_data_final[[#This Row],[colesterol]]="","Desconocido",smoking_health_data_final[[#This Row],[colesterol]])</f>
        <v>298</v>
      </c>
      <c r="N167">
        <f>GESTEP(smoking_health_data_final[[#This Row],[colesterol]],200)</f>
        <v>1</v>
      </c>
      <c r="O167">
        <f>IF(smoking_health_data_final[[#This Row],[cigs por dia]]="","n/s",smoking_health_data_final[[#This Row],[cigs por dia]])</f>
        <v>0</v>
      </c>
      <c r="P167" t="str">
        <f>IF(smoking_health_data_final[[#This Row],[Hipercolesterolemia (y/n)]]=1,"si","no")</f>
        <v>si</v>
      </c>
      <c r="Q167">
        <f>IF(IFERROR(VLOOKUP(smoking_health_data_final[[#This Row],[Edad]],A168:A4067,1,FALSE),0),1,0)</f>
        <v>1</v>
      </c>
    </row>
    <row r="168" spans="1:17" x14ac:dyDescent="0.3">
      <c r="A168">
        <v>59</v>
      </c>
      <c r="B168" t="s">
        <v>3</v>
      </c>
      <c r="C168" t="s">
        <v>2</v>
      </c>
      <c r="D168">
        <v>92</v>
      </c>
      <c r="E168">
        <f>GESTEP(smoking_health_data_final[[#This Row],[Ritmo cardiaco]],100)</f>
        <v>0</v>
      </c>
      <c r="F168" t="str">
        <f>IF(smoking_health_data_final[[#This Row],[Taquicardia 1/0]]=0,"no","si")</f>
        <v>no</v>
      </c>
      <c r="G168" s="2">
        <v>127.5</v>
      </c>
      <c r="H168">
        <f>GESTEP(smoking_health_data_final[[#This Row],[Presión sistólica]],140)</f>
        <v>0</v>
      </c>
      <c r="I168" t="str">
        <f>IF(smoking_health_data_final[[#This Row],[Hipertensión (0/1)]]=1,"si","no")</f>
        <v>no</v>
      </c>
      <c r="J168" t="s">
        <v>10</v>
      </c>
      <c r="K168">
        <v>0</v>
      </c>
      <c r="L168">
        <v>250</v>
      </c>
      <c r="M168">
        <f>IF(smoking_health_data_final[[#This Row],[colesterol]]="","Desconocido",smoking_health_data_final[[#This Row],[colesterol]])</f>
        <v>250</v>
      </c>
      <c r="N168">
        <f>GESTEP(smoking_health_data_final[[#This Row],[colesterol]],200)</f>
        <v>1</v>
      </c>
      <c r="O168">
        <f>IF(smoking_health_data_final[[#This Row],[cigs por dia]]="","n/s",smoking_health_data_final[[#This Row],[cigs por dia]])</f>
        <v>0</v>
      </c>
      <c r="P168" t="str">
        <f>IF(smoking_health_data_final[[#This Row],[Hipercolesterolemia (y/n)]]=1,"si","no")</f>
        <v>si</v>
      </c>
      <c r="Q168">
        <f>IF(IFERROR(VLOOKUP(smoking_health_data_final[[#This Row],[Edad]],A169:A4068,1,FALSE),0),1,0)</f>
        <v>1</v>
      </c>
    </row>
    <row r="169" spans="1:17" x14ac:dyDescent="0.3">
      <c r="A169">
        <v>53</v>
      </c>
      <c r="B169" t="s">
        <v>0</v>
      </c>
      <c r="C169" t="s">
        <v>2</v>
      </c>
      <c r="D169">
        <v>77</v>
      </c>
      <c r="E169">
        <f>GESTEP(smoking_health_data_final[[#This Row],[Ritmo cardiaco]],100)</f>
        <v>0</v>
      </c>
      <c r="F169" t="str">
        <f>IF(smoking_health_data_final[[#This Row],[Taquicardia 1/0]]=0,"no","si")</f>
        <v>no</v>
      </c>
      <c r="G169" s="2" t="s">
        <v>70</v>
      </c>
      <c r="H169">
        <f>GESTEP(smoking_health_data_final[[#This Row],[Presión sistólica]],140)</f>
        <v>0</v>
      </c>
      <c r="I169" t="str">
        <f>IF(smoking_health_data_final[[#This Row],[Hipertensión (0/1)]]=1,"si","no")</f>
        <v>no</v>
      </c>
      <c r="J169" t="s">
        <v>10</v>
      </c>
      <c r="K169">
        <v>0</v>
      </c>
      <c r="L169">
        <v>287</v>
      </c>
      <c r="M169">
        <f>IF(smoking_health_data_final[[#This Row],[colesterol]]="","Desconocido",smoking_health_data_final[[#This Row],[colesterol]])</f>
        <v>287</v>
      </c>
      <c r="N169">
        <f>GESTEP(smoking_health_data_final[[#This Row],[colesterol]],200)</f>
        <v>1</v>
      </c>
      <c r="O169">
        <f>IF(smoking_health_data_final[[#This Row],[cigs por dia]]="","n/s",smoking_health_data_final[[#This Row],[cigs por dia]])</f>
        <v>0</v>
      </c>
      <c r="P169" t="str">
        <f>IF(smoking_health_data_final[[#This Row],[Hipercolesterolemia (y/n)]]=1,"si","no")</f>
        <v>si</v>
      </c>
      <c r="Q169">
        <f>IF(IFERROR(VLOOKUP(smoking_health_data_final[[#This Row],[Edad]],A170:A4069,1,FALSE),0),1,0)</f>
        <v>1</v>
      </c>
    </row>
    <row r="170" spans="1:17" x14ac:dyDescent="0.3">
      <c r="A170">
        <v>39</v>
      </c>
      <c r="B170" t="s">
        <v>0</v>
      </c>
      <c r="C170" t="s">
        <v>2</v>
      </c>
      <c r="D170">
        <v>80</v>
      </c>
      <c r="E170">
        <f>GESTEP(smoking_health_data_final[[#This Row],[Ritmo cardiaco]],100)</f>
        <v>0</v>
      </c>
      <c r="F170" t="str">
        <f>IF(smoking_health_data_final[[#This Row],[Taquicardia 1/0]]=0,"no","si")</f>
        <v>no</v>
      </c>
      <c r="G170" s="2" t="s">
        <v>55</v>
      </c>
      <c r="H170">
        <f>GESTEP(smoking_health_data_final[[#This Row],[Presión sistólica]],140)</f>
        <v>0</v>
      </c>
      <c r="I170" t="str">
        <f>IF(smoking_health_data_final[[#This Row],[Hipertensión (0/1)]]=1,"si","no")</f>
        <v>no</v>
      </c>
      <c r="J170" t="s">
        <v>10</v>
      </c>
      <c r="K170">
        <v>0</v>
      </c>
      <c r="L170">
        <v>247</v>
      </c>
      <c r="M170">
        <f>IF(smoking_health_data_final[[#This Row],[colesterol]]="","Desconocido",smoking_health_data_final[[#This Row],[colesterol]])</f>
        <v>247</v>
      </c>
      <c r="N170">
        <f>GESTEP(smoking_health_data_final[[#This Row],[colesterol]],200)</f>
        <v>1</v>
      </c>
      <c r="O170">
        <f>IF(smoking_health_data_final[[#This Row],[cigs por dia]]="","n/s",smoking_health_data_final[[#This Row],[cigs por dia]])</f>
        <v>0</v>
      </c>
      <c r="P170" t="str">
        <f>IF(smoking_health_data_final[[#This Row],[Hipercolesterolemia (y/n)]]=1,"si","no")</f>
        <v>si</v>
      </c>
      <c r="Q170">
        <f>IF(IFERROR(VLOOKUP(smoking_health_data_final[[#This Row],[Edad]],A171:A4070,1,FALSE),0),1,0)</f>
        <v>1</v>
      </c>
    </row>
    <row r="171" spans="1:17" x14ac:dyDescent="0.3">
      <c r="A171">
        <v>52</v>
      </c>
      <c r="B171" t="s">
        <v>3</v>
      </c>
      <c r="C171" t="s">
        <v>2</v>
      </c>
      <c r="D171">
        <v>80</v>
      </c>
      <c r="E171">
        <f>GESTEP(smoking_health_data_final[[#This Row],[Ritmo cardiaco]],100)</f>
        <v>0</v>
      </c>
      <c r="F171" t="str">
        <f>IF(smoking_health_data_final[[#This Row],[Taquicardia 1/0]]=0,"no","si")</f>
        <v>no</v>
      </c>
      <c r="G171" s="2" t="s">
        <v>25</v>
      </c>
      <c r="H171">
        <f>GESTEP(smoking_health_data_final[[#This Row],[Presión sistólica]],140)</f>
        <v>0</v>
      </c>
      <c r="I171" t="str">
        <f>IF(smoking_health_data_final[[#This Row],[Hipertensión (0/1)]]=1,"si","no")</f>
        <v>no</v>
      </c>
      <c r="J171" t="s">
        <v>10</v>
      </c>
      <c r="K171">
        <v>0</v>
      </c>
      <c r="L171">
        <v>245</v>
      </c>
      <c r="M171">
        <f>IF(smoking_health_data_final[[#This Row],[colesterol]]="","Desconocido",smoking_health_data_final[[#This Row],[colesterol]])</f>
        <v>245</v>
      </c>
      <c r="N171">
        <f>GESTEP(smoking_health_data_final[[#This Row],[colesterol]],200)</f>
        <v>1</v>
      </c>
      <c r="O171">
        <f>IF(smoking_health_data_final[[#This Row],[cigs por dia]]="","n/s",smoking_health_data_final[[#This Row],[cigs por dia]])</f>
        <v>0</v>
      </c>
      <c r="P171" t="str">
        <f>IF(smoking_health_data_final[[#This Row],[Hipercolesterolemia (y/n)]]=1,"si","no")</f>
        <v>si</v>
      </c>
      <c r="Q171">
        <f>IF(IFERROR(VLOOKUP(smoking_health_data_final[[#This Row],[Edad]],A172:A4071,1,FALSE),0),1,0)</f>
        <v>1</v>
      </c>
    </row>
    <row r="172" spans="1:17" x14ac:dyDescent="0.3">
      <c r="A172">
        <v>66</v>
      </c>
      <c r="B172" t="s">
        <v>3</v>
      </c>
      <c r="C172" t="s">
        <v>2</v>
      </c>
      <c r="D172">
        <v>69</v>
      </c>
      <c r="E172">
        <f>GESTEP(smoking_health_data_final[[#This Row],[Ritmo cardiaco]],100)</f>
        <v>0</v>
      </c>
      <c r="F172" t="str">
        <f>IF(smoking_health_data_final[[#This Row],[Taquicardia 1/0]]=0,"no","si")</f>
        <v>no</v>
      </c>
      <c r="G172" s="2" t="s">
        <v>79</v>
      </c>
      <c r="H172">
        <f>GESTEP(smoking_health_data_final[[#This Row],[Presión sistólica]],140)</f>
        <v>1</v>
      </c>
      <c r="I172" t="str">
        <f>IF(smoking_health_data_final[[#This Row],[Hipertensión (0/1)]]=1,"si","no")</f>
        <v>si</v>
      </c>
      <c r="J172" t="s">
        <v>10</v>
      </c>
      <c r="K172">
        <v>0</v>
      </c>
      <c r="L172">
        <v>238</v>
      </c>
      <c r="M172">
        <f>IF(smoking_health_data_final[[#This Row],[colesterol]]="","Desconocido",smoking_health_data_final[[#This Row],[colesterol]])</f>
        <v>238</v>
      </c>
      <c r="N172">
        <f>GESTEP(smoking_health_data_final[[#This Row],[colesterol]],200)</f>
        <v>1</v>
      </c>
      <c r="O172">
        <f>IF(smoking_health_data_final[[#This Row],[cigs por dia]]="","n/s",smoking_health_data_final[[#This Row],[cigs por dia]])</f>
        <v>0</v>
      </c>
      <c r="P172" t="str">
        <f>IF(smoking_health_data_final[[#This Row],[Hipercolesterolemia (y/n)]]=1,"si","no")</f>
        <v>si</v>
      </c>
      <c r="Q172">
        <f>IF(IFERROR(VLOOKUP(smoking_health_data_final[[#This Row],[Edad]],A173:A4072,1,FALSE),0),1,0)</f>
        <v>1</v>
      </c>
    </row>
    <row r="173" spans="1:17" x14ac:dyDescent="0.3">
      <c r="A173">
        <v>68</v>
      </c>
      <c r="B173" t="s">
        <v>0</v>
      </c>
      <c r="C173" t="s">
        <v>2</v>
      </c>
      <c r="D173">
        <v>64</v>
      </c>
      <c r="E173">
        <f>GESTEP(smoking_health_data_final[[#This Row],[Ritmo cardiaco]],100)</f>
        <v>0</v>
      </c>
      <c r="F173" t="str">
        <f>IF(smoking_health_data_final[[#This Row],[Taquicardia 1/0]]=0,"no","si")</f>
        <v>no</v>
      </c>
      <c r="G173" s="2" t="s">
        <v>22</v>
      </c>
      <c r="H173">
        <f>GESTEP(smoking_health_data_final[[#This Row],[Presión sistólica]],140)</f>
        <v>0</v>
      </c>
      <c r="I173" t="str">
        <f>IF(smoking_health_data_final[[#This Row],[Hipertensión (0/1)]]=1,"si","no")</f>
        <v>no</v>
      </c>
      <c r="J173" t="s">
        <v>10</v>
      </c>
      <c r="K173">
        <v>0</v>
      </c>
      <c r="L173">
        <v>239</v>
      </c>
      <c r="M173">
        <f>IF(smoking_health_data_final[[#This Row],[colesterol]]="","Desconocido",smoking_health_data_final[[#This Row],[colesterol]])</f>
        <v>239</v>
      </c>
      <c r="N173">
        <f>GESTEP(smoking_health_data_final[[#This Row],[colesterol]],200)</f>
        <v>1</v>
      </c>
      <c r="O173">
        <f>IF(smoking_health_data_final[[#This Row],[cigs por dia]]="","n/s",smoking_health_data_final[[#This Row],[cigs por dia]])</f>
        <v>0</v>
      </c>
      <c r="P173" t="str">
        <f>IF(smoking_health_data_final[[#This Row],[Hipercolesterolemia (y/n)]]=1,"si","no")</f>
        <v>si</v>
      </c>
      <c r="Q173">
        <f>IF(IFERROR(VLOOKUP(smoking_health_data_final[[#This Row],[Edad]],A174:A4073,1,FALSE),0),1,0)</f>
        <v>1</v>
      </c>
    </row>
    <row r="174" spans="1:17" x14ac:dyDescent="0.3">
      <c r="A174">
        <v>63</v>
      </c>
      <c r="B174" t="s">
        <v>0</v>
      </c>
      <c r="C174" t="s">
        <v>2</v>
      </c>
      <c r="D174">
        <v>60</v>
      </c>
      <c r="E174">
        <f>GESTEP(smoking_health_data_final[[#This Row],[Ritmo cardiaco]],100)</f>
        <v>0</v>
      </c>
      <c r="F174" t="str">
        <f>IF(smoking_health_data_final[[#This Row],[Taquicardia 1/0]]=0,"no","si")</f>
        <v>no</v>
      </c>
      <c r="G174" s="2">
        <v>135.5</v>
      </c>
      <c r="H174">
        <f>GESTEP(smoking_health_data_final[[#This Row],[Presión sistólica]],140)</f>
        <v>0</v>
      </c>
      <c r="I174" t="str">
        <f>IF(smoking_health_data_final[[#This Row],[Hipertensión (0/1)]]=1,"si","no")</f>
        <v>no</v>
      </c>
      <c r="J174" t="s">
        <v>10</v>
      </c>
      <c r="K174">
        <v>0</v>
      </c>
      <c r="L174">
        <v>252</v>
      </c>
      <c r="M174">
        <f>IF(smoking_health_data_final[[#This Row],[colesterol]]="","Desconocido",smoking_health_data_final[[#This Row],[colesterol]])</f>
        <v>252</v>
      </c>
      <c r="N174">
        <f>GESTEP(smoking_health_data_final[[#This Row],[colesterol]],200)</f>
        <v>1</v>
      </c>
      <c r="O174">
        <f>IF(smoking_health_data_final[[#This Row],[cigs por dia]]="","n/s",smoking_health_data_final[[#This Row],[cigs por dia]])</f>
        <v>0</v>
      </c>
      <c r="P174" t="str">
        <f>IF(smoking_health_data_final[[#This Row],[Hipercolesterolemia (y/n)]]=1,"si","no")</f>
        <v>si</v>
      </c>
      <c r="Q174">
        <f>IF(IFERROR(VLOOKUP(smoking_health_data_final[[#This Row],[Edad]],A175:A4074,1,FALSE),0),1,0)</f>
        <v>1</v>
      </c>
    </row>
    <row r="175" spans="1:17" x14ac:dyDescent="0.3">
      <c r="A175">
        <v>38</v>
      </c>
      <c r="B175" t="s">
        <v>3</v>
      </c>
      <c r="C175" t="s">
        <v>2</v>
      </c>
      <c r="D175">
        <v>100</v>
      </c>
      <c r="E175">
        <f>GESTEP(smoking_health_data_final[[#This Row],[Ritmo cardiaco]],100)</f>
        <v>1</v>
      </c>
      <c r="F175" t="str">
        <f>IF(smoking_health_data_final[[#This Row],[Taquicardia 1/0]]=0,"no","si")</f>
        <v>si</v>
      </c>
      <c r="G175" s="2" t="s">
        <v>55</v>
      </c>
      <c r="H175">
        <f>GESTEP(smoking_health_data_final[[#This Row],[Presión sistólica]],140)</f>
        <v>0</v>
      </c>
      <c r="I175" t="str">
        <f>IF(smoking_health_data_final[[#This Row],[Hipertensión (0/1)]]=1,"si","no")</f>
        <v>no</v>
      </c>
      <c r="J175" t="s">
        <v>10</v>
      </c>
      <c r="K175">
        <v>0</v>
      </c>
      <c r="L175">
        <v>287</v>
      </c>
      <c r="M175">
        <f>IF(smoking_health_data_final[[#This Row],[colesterol]]="","Desconocido",smoking_health_data_final[[#This Row],[colesterol]])</f>
        <v>287</v>
      </c>
      <c r="N175">
        <f>GESTEP(smoking_health_data_final[[#This Row],[colesterol]],200)</f>
        <v>1</v>
      </c>
      <c r="O175">
        <f>IF(smoking_health_data_final[[#This Row],[cigs por dia]]="","n/s",smoking_health_data_final[[#This Row],[cigs por dia]])</f>
        <v>0</v>
      </c>
      <c r="P175" t="str">
        <f>IF(smoking_health_data_final[[#This Row],[Hipercolesterolemia (y/n)]]=1,"si","no")</f>
        <v>si</v>
      </c>
      <c r="Q175">
        <f>IF(IFERROR(VLOOKUP(smoking_health_data_final[[#This Row],[Edad]],A176:A4075,1,FALSE),0),1,0)</f>
        <v>1</v>
      </c>
    </row>
    <row r="176" spans="1:17" x14ac:dyDescent="0.3">
      <c r="A176">
        <v>67</v>
      </c>
      <c r="B176" t="s">
        <v>3</v>
      </c>
      <c r="C176" t="s">
        <v>2</v>
      </c>
      <c r="D176">
        <v>72</v>
      </c>
      <c r="E176">
        <f>GESTEP(smoking_health_data_final[[#This Row],[Ritmo cardiaco]],100)</f>
        <v>0</v>
      </c>
      <c r="F176" t="str">
        <f>IF(smoking_health_data_final[[#This Row],[Taquicardia 1/0]]=0,"no","si")</f>
        <v>no</v>
      </c>
      <c r="G176" s="2" t="s">
        <v>80</v>
      </c>
      <c r="H176">
        <f>GESTEP(smoking_health_data_final[[#This Row],[Presión sistólica]],140)</f>
        <v>0</v>
      </c>
      <c r="I176" t="str">
        <f>IF(smoking_health_data_final[[#This Row],[Hipertensión (0/1)]]=1,"si","no")</f>
        <v>no</v>
      </c>
      <c r="J176" t="s">
        <v>10</v>
      </c>
      <c r="K176">
        <v>0</v>
      </c>
      <c r="L176">
        <v>261</v>
      </c>
      <c r="M176">
        <f>IF(smoking_health_data_final[[#This Row],[colesterol]]="","Desconocido",smoking_health_data_final[[#This Row],[colesterol]])</f>
        <v>261</v>
      </c>
      <c r="N176">
        <f>GESTEP(smoking_health_data_final[[#This Row],[colesterol]],200)</f>
        <v>1</v>
      </c>
      <c r="O176">
        <f>IF(smoking_health_data_final[[#This Row],[cigs por dia]]="","n/s",smoking_health_data_final[[#This Row],[cigs por dia]])</f>
        <v>0</v>
      </c>
      <c r="P176" t="str">
        <f>IF(smoking_health_data_final[[#This Row],[Hipercolesterolemia (y/n)]]=1,"si","no")</f>
        <v>si</v>
      </c>
      <c r="Q176">
        <f>IF(IFERROR(VLOOKUP(smoking_health_data_final[[#This Row],[Edad]],A177:A4076,1,FALSE),0),1,0)</f>
        <v>1</v>
      </c>
    </row>
    <row r="177" spans="1:17" x14ac:dyDescent="0.3">
      <c r="A177">
        <v>39</v>
      </c>
      <c r="B177" t="s">
        <v>3</v>
      </c>
      <c r="C177" t="s">
        <v>2</v>
      </c>
      <c r="D177">
        <v>75</v>
      </c>
      <c r="E177">
        <f>GESTEP(smoking_health_data_final[[#This Row],[Ritmo cardiaco]],100)</f>
        <v>0</v>
      </c>
      <c r="F177" t="str">
        <f>IF(smoking_health_data_final[[#This Row],[Taquicardia 1/0]]=0,"no","si")</f>
        <v>no</v>
      </c>
      <c r="G177" s="2" t="s">
        <v>63</v>
      </c>
      <c r="H177">
        <f>GESTEP(smoking_health_data_final[[#This Row],[Presión sistólica]],140)</f>
        <v>0</v>
      </c>
      <c r="I177" t="str">
        <f>IF(smoking_health_data_final[[#This Row],[Hipertensión (0/1)]]=1,"si","no")</f>
        <v>no</v>
      </c>
      <c r="J177" t="s">
        <v>10</v>
      </c>
      <c r="K177">
        <v>0</v>
      </c>
      <c r="L177">
        <v>229</v>
      </c>
      <c r="M177">
        <f>IF(smoking_health_data_final[[#This Row],[colesterol]]="","Desconocido",smoking_health_data_final[[#This Row],[colesterol]])</f>
        <v>229</v>
      </c>
      <c r="N177">
        <f>GESTEP(smoking_health_data_final[[#This Row],[colesterol]],200)</f>
        <v>1</v>
      </c>
      <c r="O177">
        <f>IF(smoking_health_data_final[[#This Row],[cigs por dia]]="","n/s",smoking_health_data_final[[#This Row],[cigs por dia]])</f>
        <v>0</v>
      </c>
      <c r="P177" t="str">
        <f>IF(smoking_health_data_final[[#This Row],[Hipercolesterolemia (y/n)]]=1,"si","no")</f>
        <v>si</v>
      </c>
      <c r="Q177">
        <f>IF(IFERROR(VLOOKUP(smoking_health_data_final[[#This Row],[Edad]],A178:A4077,1,FALSE),0),1,0)</f>
        <v>1</v>
      </c>
    </row>
    <row r="178" spans="1:17" x14ac:dyDescent="0.3">
      <c r="A178">
        <v>59</v>
      </c>
      <c r="B178" t="s">
        <v>0</v>
      </c>
      <c r="C178" t="s">
        <v>2</v>
      </c>
      <c r="D178">
        <v>65</v>
      </c>
      <c r="E178">
        <f>GESTEP(smoking_health_data_final[[#This Row],[Ritmo cardiaco]],100)</f>
        <v>0</v>
      </c>
      <c r="F178" t="str">
        <f>IF(smoking_health_data_final[[#This Row],[Taquicardia 1/0]]=0,"no","si")</f>
        <v>no</v>
      </c>
      <c r="G178" s="2" t="s">
        <v>39</v>
      </c>
      <c r="H178">
        <f>GESTEP(smoking_health_data_final[[#This Row],[Presión sistólica]],140)</f>
        <v>0</v>
      </c>
      <c r="I178" t="str">
        <f>IF(smoking_health_data_final[[#This Row],[Hipertensión (0/1)]]=1,"si","no")</f>
        <v>no</v>
      </c>
      <c r="J178" t="s">
        <v>10</v>
      </c>
      <c r="K178">
        <v>0</v>
      </c>
      <c r="L178">
        <v>237</v>
      </c>
      <c r="M178">
        <f>IF(smoking_health_data_final[[#This Row],[colesterol]]="","Desconocido",smoking_health_data_final[[#This Row],[colesterol]])</f>
        <v>237</v>
      </c>
      <c r="N178">
        <f>GESTEP(smoking_health_data_final[[#This Row],[colesterol]],200)</f>
        <v>1</v>
      </c>
      <c r="O178">
        <f>IF(smoking_health_data_final[[#This Row],[cigs por dia]]="","n/s",smoking_health_data_final[[#This Row],[cigs por dia]])</f>
        <v>0</v>
      </c>
      <c r="P178" t="str">
        <f>IF(smoking_health_data_final[[#This Row],[Hipercolesterolemia (y/n)]]=1,"si","no")</f>
        <v>si</v>
      </c>
      <c r="Q178">
        <f>IF(IFERROR(VLOOKUP(smoking_health_data_final[[#This Row],[Edad]],A179:A4078,1,FALSE),0),1,0)</f>
        <v>1</v>
      </c>
    </row>
    <row r="179" spans="1:17" x14ac:dyDescent="0.3">
      <c r="A179">
        <v>40</v>
      </c>
      <c r="B179" t="s">
        <v>3</v>
      </c>
      <c r="C179" t="s">
        <v>2</v>
      </c>
      <c r="D179">
        <v>93</v>
      </c>
      <c r="E179">
        <f>GESTEP(smoking_health_data_final[[#This Row],[Ritmo cardiaco]],100)</f>
        <v>0</v>
      </c>
      <c r="F179" t="str">
        <f>IF(smoking_health_data_final[[#This Row],[Taquicardia 1/0]]=0,"no","si")</f>
        <v>no</v>
      </c>
      <c r="G179" s="2" t="s">
        <v>32</v>
      </c>
      <c r="H179">
        <f>GESTEP(smoking_health_data_final[[#This Row],[Presión sistólica]],140)</f>
        <v>0</v>
      </c>
      <c r="I179" t="str">
        <f>IF(smoking_health_data_final[[#This Row],[Hipertensión (0/1)]]=1,"si","no")</f>
        <v>no</v>
      </c>
      <c r="J179" t="s">
        <v>10</v>
      </c>
      <c r="K179">
        <v>0</v>
      </c>
      <c r="L179">
        <v>190</v>
      </c>
      <c r="M179">
        <f>IF(smoking_health_data_final[[#This Row],[colesterol]]="","Desconocido",smoking_health_data_final[[#This Row],[colesterol]])</f>
        <v>190</v>
      </c>
      <c r="N179">
        <f>GESTEP(smoking_health_data_final[[#This Row],[colesterol]],200)</f>
        <v>0</v>
      </c>
      <c r="O179">
        <f>IF(smoking_health_data_final[[#This Row],[cigs por dia]]="","n/s",smoking_health_data_final[[#This Row],[cigs por dia]])</f>
        <v>0</v>
      </c>
      <c r="P179" t="str">
        <f>IF(smoking_health_data_final[[#This Row],[Hipercolesterolemia (y/n)]]=1,"si","no")</f>
        <v>no</v>
      </c>
      <c r="Q179">
        <f>IF(IFERROR(VLOOKUP(smoking_health_data_final[[#This Row],[Edad]],A180:A4079,1,FALSE),0),1,0)</f>
        <v>1</v>
      </c>
    </row>
    <row r="180" spans="1:17" x14ac:dyDescent="0.3">
      <c r="A180">
        <v>51</v>
      </c>
      <c r="B180" t="s">
        <v>3</v>
      </c>
      <c r="C180" t="s">
        <v>2</v>
      </c>
      <c r="D180">
        <v>60</v>
      </c>
      <c r="E180">
        <f>GESTEP(smoking_health_data_final[[#This Row],[Ritmo cardiaco]],100)</f>
        <v>0</v>
      </c>
      <c r="F180" t="str">
        <f>IF(smoking_health_data_final[[#This Row],[Taquicardia 1/0]]=0,"no","si")</f>
        <v>no</v>
      </c>
      <c r="G180" s="2" t="s">
        <v>22</v>
      </c>
      <c r="H180">
        <f>GESTEP(smoking_health_data_final[[#This Row],[Presión sistólica]],140)</f>
        <v>0</v>
      </c>
      <c r="I180" t="str">
        <f>IF(smoking_health_data_final[[#This Row],[Hipertensión (0/1)]]=1,"si","no")</f>
        <v>no</v>
      </c>
      <c r="J180" t="s">
        <v>10</v>
      </c>
      <c r="K180">
        <v>0</v>
      </c>
      <c r="L180">
        <v>226</v>
      </c>
      <c r="M180">
        <f>IF(smoking_health_data_final[[#This Row],[colesterol]]="","Desconocido",smoking_health_data_final[[#This Row],[colesterol]])</f>
        <v>226</v>
      </c>
      <c r="N180">
        <f>GESTEP(smoking_health_data_final[[#This Row],[colesterol]],200)</f>
        <v>1</v>
      </c>
      <c r="O180">
        <f>IF(smoking_health_data_final[[#This Row],[cigs por dia]]="","n/s",smoking_health_data_final[[#This Row],[cigs por dia]])</f>
        <v>0</v>
      </c>
      <c r="P180" t="str">
        <f>IF(smoking_health_data_final[[#This Row],[Hipercolesterolemia (y/n)]]=1,"si","no")</f>
        <v>si</v>
      </c>
      <c r="Q180">
        <f>IF(IFERROR(VLOOKUP(smoking_health_data_final[[#This Row],[Edad]],A181:A4080,1,FALSE),0),1,0)</f>
        <v>1</v>
      </c>
    </row>
    <row r="181" spans="1:17" x14ac:dyDescent="0.3">
      <c r="A181">
        <v>57</v>
      </c>
      <c r="B181" t="s">
        <v>0</v>
      </c>
      <c r="C181" t="s">
        <v>2</v>
      </c>
      <c r="D181">
        <v>65</v>
      </c>
      <c r="E181">
        <f>GESTEP(smoking_health_data_final[[#This Row],[Ritmo cardiaco]],100)</f>
        <v>0</v>
      </c>
      <c r="F181" t="str">
        <f>IF(smoking_health_data_final[[#This Row],[Taquicardia 1/0]]=0,"no","si")</f>
        <v>no</v>
      </c>
      <c r="G181" s="2">
        <v>117.5</v>
      </c>
      <c r="H181">
        <f>GESTEP(smoking_health_data_final[[#This Row],[Presión sistólica]],140)</f>
        <v>0</v>
      </c>
      <c r="I181" t="str">
        <f>IF(smoking_health_data_final[[#This Row],[Hipertensión (0/1)]]=1,"si","no")</f>
        <v>no</v>
      </c>
      <c r="J181" t="s">
        <v>10</v>
      </c>
      <c r="K181">
        <v>0</v>
      </c>
      <c r="L181">
        <v>200</v>
      </c>
      <c r="M181">
        <f>IF(smoking_health_data_final[[#This Row],[colesterol]]="","Desconocido",smoking_health_data_final[[#This Row],[colesterol]])</f>
        <v>200</v>
      </c>
      <c r="N181">
        <f>GESTEP(smoking_health_data_final[[#This Row],[colesterol]],200)</f>
        <v>1</v>
      </c>
      <c r="O181">
        <f>IF(smoking_health_data_final[[#This Row],[cigs por dia]]="","n/s",smoking_health_data_final[[#This Row],[cigs por dia]])</f>
        <v>0</v>
      </c>
      <c r="P181" t="str">
        <f>IF(smoking_health_data_final[[#This Row],[Hipercolesterolemia (y/n)]]=1,"si","no")</f>
        <v>si</v>
      </c>
      <c r="Q181">
        <f>IF(IFERROR(VLOOKUP(smoking_health_data_final[[#This Row],[Edad]],A182:A4081,1,FALSE),0),1,0)</f>
        <v>1</v>
      </c>
    </row>
    <row r="182" spans="1:17" x14ac:dyDescent="0.3">
      <c r="A182">
        <v>46</v>
      </c>
      <c r="B182" t="s">
        <v>3</v>
      </c>
      <c r="C182" t="s">
        <v>2</v>
      </c>
      <c r="D182">
        <v>72</v>
      </c>
      <c r="E182">
        <f>GESTEP(smoking_health_data_final[[#This Row],[Ritmo cardiaco]],100)</f>
        <v>0</v>
      </c>
      <c r="F182" t="str">
        <f>IF(smoking_health_data_final[[#This Row],[Taquicardia 1/0]]=0,"no","si")</f>
        <v>no</v>
      </c>
      <c r="G182" s="2" t="s">
        <v>25</v>
      </c>
      <c r="H182">
        <f>GESTEP(smoking_health_data_final[[#This Row],[Presión sistólica]],140)</f>
        <v>0</v>
      </c>
      <c r="I182" t="str">
        <f>IF(smoking_health_data_final[[#This Row],[Hipertensión (0/1)]]=1,"si","no")</f>
        <v>no</v>
      </c>
      <c r="J182" t="s">
        <v>10</v>
      </c>
      <c r="K182">
        <v>0</v>
      </c>
      <c r="L182">
        <v>222</v>
      </c>
      <c r="M182">
        <f>IF(smoking_health_data_final[[#This Row],[colesterol]]="","Desconocido",smoking_health_data_final[[#This Row],[colesterol]])</f>
        <v>222</v>
      </c>
      <c r="N182">
        <f>GESTEP(smoking_health_data_final[[#This Row],[colesterol]],200)</f>
        <v>1</v>
      </c>
      <c r="O182">
        <f>IF(smoking_health_data_final[[#This Row],[cigs por dia]]="","n/s",smoking_health_data_final[[#This Row],[cigs por dia]])</f>
        <v>0</v>
      </c>
      <c r="P182" t="str">
        <f>IF(smoking_health_data_final[[#This Row],[Hipercolesterolemia (y/n)]]=1,"si","no")</f>
        <v>si</v>
      </c>
      <c r="Q182">
        <f>IF(IFERROR(VLOOKUP(smoking_health_data_final[[#This Row],[Edad]],A183:A4082,1,FALSE),0),1,0)</f>
        <v>1</v>
      </c>
    </row>
    <row r="183" spans="1:17" x14ac:dyDescent="0.3">
      <c r="A183">
        <v>56</v>
      </c>
      <c r="B183" t="s">
        <v>0</v>
      </c>
      <c r="C183" t="s">
        <v>2</v>
      </c>
      <c r="D183">
        <v>70</v>
      </c>
      <c r="E183">
        <f>GESTEP(smoking_health_data_final[[#This Row],[Ritmo cardiaco]],100)</f>
        <v>0</v>
      </c>
      <c r="F183" t="str">
        <f>IF(smoking_health_data_final[[#This Row],[Taquicardia 1/0]]=0,"no","si")</f>
        <v>no</v>
      </c>
      <c r="G183" s="2" t="s">
        <v>42</v>
      </c>
      <c r="H183">
        <f>GESTEP(smoking_health_data_final[[#This Row],[Presión sistólica]],140)</f>
        <v>0</v>
      </c>
      <c r="I183" t="str">
        <f>IF(smoking_health_data_final[[#This Row],[Hipertensión (0/1)]]=1,"si","no")</f>
        <v>no</v>
      </c>
      <c r="J183" t="s">
        <v>10</v>
      </c>
      <c r="K183">
        <v>0</v>
      </c>
      <c r="L183">
        <v>214</v>
      </c>
      <c r="M183">
        <f>IF(smoking_health_data_final[[#This Row],[colesterol]]="","Desconocido",smoking_health_data_final[[#This Row],[colesterol]])</f>
        <v>214</v>
      </c>
      <c r="N183">
        <f>GESTEP(smoking_health_data_final[[#This Row],[colesterol]],200)</f>
        <v>1</v>
      </c>
      <c r="O183">
        <f>IF(smoking_health_data_final[[#This Row],[cigs por dia]]="","n/s",smoking_health_data_final[[#This Row],[cigs por dia]])</f>
        <v>0</v>
      </c>
      <c r="P183" t="str">
        <f>IF(smoking_health_data_final[[#This Row],[Hipercolesterolemia (y/n)]]=1,"si","no")</f>
        <v>si</v>
      </c>
      <c r="Q183">
        <f>IF(IFERROR(VLOOKUP(smoking_health_data_final[[#This Row],[Edad]],A184:A4083,1,FALSE),0),1,0)</f>
        <v>1</v>
      </c>
    </row>
    <row r="184" spans="1:17" x14ac:dyDescent="0.3">
      <c r="A184">
        <v>57</v>
      </c>
      <c r="B184" t="s">
        <v>3</v>
      </c>
      <c r="C184" t="s">
        <v>2</v>
      </c>
      <c r="D184">
        <v>85</v>
      </c>
      <c r="E184">
        <f>GESTEP(smoking_health_data_final[[#This Row],[Ritmo cardiaco]],100)</f>
        <v>0</v>
      </c>
      <c r="F184" t="str">
        <f>IF(smoking_health_data_final[[#This Row],[Taquicardia 1/0]]=0,"no","si")</f>
        <v>no</v>
      </c>
      <c r="G184" s="2">
        <v>146.5</v>
      </c>
      <c r="H184">
        <f>GESTEP(smoking_health_data_final[[#This Row],[Presión sistólica]],140)</f>
        <v>1</v>
      </c>
      <c r="I184" t="str">
        <f>IF(smoking_health_data_final[[#This Row],[Hipertensión (0/1)]]=1,"si","no")</f>
        <v>si</v>
      </c>
      <c r="J184" t="s">
        <v>10</v>
      </c>
      <c r="K184">
        <v>0</v>
      </c>
      <c r="L184">
        <v>366</v>
      </c>
      <c r="M184">
        <f>IF(smoking_health_data_final[[#This Row],[colesterol]]="","Desconocido",smoking_health_data_final[[#This Row],[colesterol]])</f>
        <v>366</v>
      </c>
      <c r="N184">
        <f>GESTEP(smoking_health_data_final[[#This Row],[colesterol]],200)</f>
        <v>1</v>
      </c>
      <c r="O184">
        <f>IF(smoking_health_data_final[[#This Row],[cigs por dia]]="","n/s",smoking_health_data_final[[#This Row],[cigs por dia]])</f>
        <v>0</v>
      </c>
      <c r="P184" t="str">
        <f>IF(smoking_health_data_final[[#This Row],[Hipercolesterolemia (y/n)]]=1,"si","no")</f>
        <v>si</v>
      </c>
      <c r="Q184">
        <f>IF(IFERROR(VLOOKUP(smoking_health_data_final[[#This Row],[Edad]],A185:A4084,1,FALSE),0),1,0)</f>
        <v>1</v>
      </c>
    </row>
    <row r="185" spans="1:17" x14ac:dyDescent="0.3">
      <c r="A185">
        <v>53</v>
      </c>
      <c r="B185" t="s">
        <v>0</v>
      </c>
      <c r="C185" t="s">
        <v>2</v>
      </c>
      <c r="D185">
        <v>64</v>
      </c>
      <c r="E185">
        <f>GESTEP(smoking_health_data_final[[#This Row],[Ritmo cardiaco]],100)</f>
        <v>0</v>
      </c>
      <c r="F185" t="str">
        <f>IF(smoking_health_data_final[[#This Row],[Taquicardia 1/0]]=0,"no","si")</f>
        <v>no</v>
      </c>
      <c r="G185" s="2" t="s">
        <v>11</v>
      </c>
      <c r="H185">
        <f>GESTEP(smoking_health_data_final[[#This Row],[Presión sistólica]],140)</f>
        <v>0</v>
      </c>
      <c r="I185" t="str">
        <f>IF(smoking_health_data_final[[#This Row],[Hipertensión (0/1)]]=1,"si","no")</f>
        <v>no</v>
      </c>
      <c r="J185" t="s">
        <v>10</v>
      </c>
      <c r="K185">
        <v>0</v>
      </c>
      <c r="L185">
        <v>202</v>
      </c>
      <c r="M185">
        <f>IF(smoking_health_data_final[[#This Row],[colesterol]]="","Desconocido",smoking_health_data_final[[#This Row],[colesterol]])</f>
        <v>202</v>
      </c>
      <c r="N185">
        <f>GESTEP(smoking_health_data_final[[#This Row],[colesterol]],200)</f>
        <v>1</v>
      </c>
      <c r="O185">
        <f>IF(smoking_health_data_final[[#This Row],[cigs por dia]]="","n/s",smoking_health_data_final[[#This Row],[cigs por dia]])</f>
        <v>0</v>
      </c>
      <c r="P185" t="str">
        <f>IF(smoking_health_data_final[[#This Row],[Hipercolesterolemia (y/n)]]=1,"si","no")</f>
        <v>si</v>
      </c>
      <c r="Q185">
        <f>IF(IFERROR(VLOOKUP(smoking_health_data_final[[#This Row],[Edad]],A186:A4085,1,FALSE),0),1,0)</f>
        <v>1</v>
      </c>
    </row>
    <row r="186" spans="1:17" x14ac:dyDescent="0.3">
      <c r="A186">
        <v>55</v>
      </c>
      <c r="B186" t="s">
        <v>3</v>
      </c>
      <c r="C186" t="s">
        <v>2</v>
      </c>
      <c r="D186">
        <v>100</v>
      </c>
      <c r="E186">
        <f>GESTEP(smoking_health_data_final[[#This Row],[Ritmo cardiaco]],100)</f>
        <v>1</v>
      </c>
      <c r="F186" t="str">
        <f>IF(smoking_health_data_final[[#This Row],[Taquicardia 1/0]]=0,"no","si")</f>
        <v>si</v>
      </c>
      <c r="G186" s="2" t="s">
        <v>80</v>
      </c>
      <c r="H186">
        <f>GESTEP(smoking_health_data_final[[#This Row],[Presión sistólica]],140)</f>
        <v>0</v>
      </c>
      <c r="I186" t="str">
        <f>IF(smoking_health_data_final[[#This Row],[Hipertensión (0/1)]]=1,"si","no")</f>
        <v>no</v>
      </c>
      <c r="J186" t="s">
        <v>10</v>
      </c>
      <c r="K186">
        <v>0</v>
      </c>
      <c r="L186">
        <v>195</v>
      </c>
      <c r="M186">
        <f>IF(smoking_health_data_final[[#This Row],[colesterol]]="","Desconocido",smoking_health_data_final[[#This Row],[colesterol]])</f>
        <v>195</v>
      </c>
      <c r="N186">
        <f>GESTEP(smoking_health_data_final[[#This Row],[colesterol]],200)</f>
        <v>0</v>
      </c>
      <c r="O186">
        <f>IF(smoking_health_data_final[[#This Row],[cigs por dia]]="","n/s",smoking_health_data_final[[#This Row],[cigs por dia]])</f>
        <v>0</v>
      </c>
      <c r="P186" t="str">
        <f>IF(smoking_health_data_final[[#This Row],[Hipercolesterolemia (y/n)]]=1,"si","no")</f>
        <v>no</v>
      </c>
      <c r="Q186">
        <f>IF(IFERROR(VLOOKUP(smoking_health_data_final[[#This Row],[Edad]],A187:A4086,1,FALSE),0),1,0)</f>
        <v>1</v>
      </c>
    </row>
    <row r="187" spans="1:17" x14ac:dyDescent="0.3">
      <c r="A187">
        <v>36</v>
      </c>
      <c r="B187" t="s">
        <v>3</v>
      </c>
      <c r="C187" t="s">
        <v>2</v>
      </c>
      <c r="D187">
        <v>95</v>
      </c>
      <c r="E187">
        <f>GESTEP(smoking_health_data_final[[#This Row],[Ritmo cardiaco]],100)</f>
        <v>0</v>
      </c>
      <c r="F187" t="str">
        <f>IF(smoking_health_data_final[[#This Row],[Taquicardia 1/0]]=0,"no","si")</f>
        <v>no</v>
      </c>
      <c r="G187" s="2" t="s">
        <v>27</v>
      </c>
      <c r="H187">
        <f>GESTEP(smoking_health_data_final[[#This Row],[Presión sistólica]],140)</f>
        <v>0</v>
      </c>
      <c r="I187" t="str">
        <f>IF(smoking_health_data_final[[#This Row],[Hipertensión (0/1)]]=1,"si","no")</f>
        <v>no</v>
      </c>
      <c r="J187" t="s">
        <v>10</v>
      </c>
      <c r="K187">
        <v>0</v>
      </c>
      <c r="L187">
        <v>213</v>
      </c>
      <c r="M187">
        <f>IF(smoking_health_data_final[[#This Row],[colesterol]]="","Desconocido",smoking_health_data_final[[#This Row],[colesterol]])</f>
        <v>213</v>
      </c>
      <c r="N187">
        <f>GESTEP(smoking_health_data_final[[#This Row],[colesterol]],200)</f>
        <v>1</v>
      </c>
      <c r="O187">
        <f>IF(smoking_health_data_final[[#This Row],[cigs por dia]]="","n/s",smoking_health_data_final[[#This Row],[cigs por dia]])</f>
        <v>0</v>
      </c>
      <c r="P187" t="str">
        <f>IF(smoking_health_data_final[[#This Row],[Hipercolesterolemia (y/n)]]=1,"si","no")</f>
        <v>si</v>
      </c>
      <c r="Q187">
        <f>IF(IFERROR(VLOOKUP(smoking_health_data_final[[#This Row],[Edad]],A188:A4087,1,FALSE),0),1,0)</f>
        <v>1</v>
      </c>
    </row>
    <row r="188" spans="1:17" x14ac:dyDescent="0.3">
      <c r="A188">
        <v>58</v>
      </c>
      <c r="B188" t="s">
        <v>3</v>
      </c>
      <c r="C188" t="s">
        <v>2</v>
      </c>
      <c r="D188">
        <v>66</v>
      </c>
      <c r="E188">
        <f>GESTEP(smoking_health_data_final[[#This Row],[Ritmo cardiaco]],100)</f>
        <v>0</v>
      </c>
      <c r="F188" t="str">
        <f>IF(smoking_health_data_final[[#This Row],[Taquicardia 1/0]]=0,"no","si")</f>
        <v>no</v>
      </c>
      <c r="G188" s="2" t="s">
        <v>81</v>
      </c>
      <c r="H188">
        <f>GESTEP(smoking_health_data_final[[#This Row],[Presión sistólica]],140)</f>
        <v>1</v>
      </c>
      <c r="I188" t="str">
        <f>IF(smoking_health_data_final[[#This Row],[Hipertensión (0/1)]]=1,"si","no")</f>
        <v>si</v>
      </c>
      <c r="J188" t="s">
        <v>10</v>
      </c>
      <c r="K188">
        <v>0</v>
      </c>
      <c r="L188">
        <v>240</v>
      </c>
      <c r="M188">
        <f>IF(smoking_health_data_final[[#This Row],[colesterol]]="","Desconocido",smoking_health_data_final[[#This Row],[colesterol]])</f>
        <v>240</v>
      </c>
      <c r="N188">
        <f>GESTEP(smoking_health_data_final[[#This Row],[colesterol]],200)</f>
        <v>1</v>
      </c>
      <c r="O188">
        <f>IF(smoking_health_data_final[[#This Row],[cigs por dia]]="","n/s",smoking_health_data_final[[#This Row],[cigs por dia]])</f>
        <v>0</v>
      </c>
      <c r="P188" t="str">
        <f>IF(smoking_health_data_final[[#This Row],[Hipercolesterolemia (y/n)]]=1,"si","no")</f>
        <v>si</v>
      </c>
      <c r="Q188">
        <f>IF(IFERROR(VLOOKUP(smoking_health_data_final[[#This Row],[Edad]],A189:A4088,1,FALSE),0),1,0)</f>
        <v>1</v>
      </c>
    </row>
    <row r="189" spans="1:17" x14ac:dyDescent="0.3">
      <c r="A189">
        <v>57</v>
      </c>
      <c r="B189" t="s">
        <v>0</v>
      </c>
      <c r="C189" t="s">
        <v>2</v>
      </c>
      <c r="D189">
        <v>70</v>
      </c>
      <c r="E189">
        <f>GESTEP(smoking_health_data_final[[#This Row],[Ritmo cardiaco]],100)</f>
        <v>0</v>
      </c>
      <c r="F189" t="str">
        <f>IF(smoking_health_data_final[[#This Row],[Taquicardia 1/0]]=0,"no","si")</f>
        <v>no</v>
      </c>
      <c r="G189" s="2" t="s">
        <v>11</v>
      </c>
      <c r="H189">
        <f>GESTEP(smoking_health_data_final[[#This Row],[Presión sistólica]],140)</f>
        <v>0</v>
      </c>
      <c r="I189" t="str">
        <f>IF(smoking_health_data_final[[#This Row],[Hipertensión (0/1)]]=1,"si","no")</f>
        <v>no</v>
      </c>
      <c r="J189" t="s">
        <v>10</v>
      </c>
      <c r="K189">
        <v>0</v>
      </c>
      <c r="L189">
        <v>198</v>
      </c>
      <c r="M189">
        <f>IF(smoking_health_data_final[[#This Row],[colesterol]]="","Desconocido",smoking_health_data_final[[#This Row],[colesterol]])</f>
        <v>198</v>
      </c>
      <c r="N189">
        <f>GESTEP(smoking_health_data_final[[#This Row],[colesterol]],200)</f>
        <v>0</v>
      </c>
      <c r="O189">
        <f>IF(smoking_health_data_final[[#This Row],[cigs por dia]]="","n/s",smoking_health_data_final[[#This Row],[cigs por dia]])</f>
        <v>0</v>
      </c>
      <c r="P189" t="str">
        <f>IF(smoking_health_data_final[[#This Row],[Hipercolesterolemia (y/n)]]=1,"si","no")</f>
        <v>no</v>
      </c>
      <c r="Q189">
        <f>IF(IFERROR(VLOOKUP(smoking_health_data_final[[#This Row],[Edad]],A190:A4089,1,FALSE),0),1,0)</f>
        <v>1</v>
      </c>
    </row>
    <row r="190" spans="1:17" x14ac:dyDescent="0.3">
      <c r="A190">
        <v>40</v>
      </c>
      <c r="B190" t="s">
        <v>3</v>
      </c>
      <c r="C190" t="s">
        <v>2</v>
      </c>
      <c r="D190">
        <v>72</v>
      </c>
      <c r="E190">
        <f>GESTEP(smoking_health_data_final[[#This Row],[Ritmo cardiaco]],100)</f>
        <v>0</v>
      </c>
      <c r="F190" t="str">
        <f>IF(smoking_health_data_final[[#This Row],[Taquicardia 1/0]]=0,"no","si")</f>
        <v>no</v>
      </c>
      <c r="G190" s="2">
        <v>122.5</v>
      </c>
      <c r="H190">
        <f>GESTEP(smoking_health_data_final[[#This Row],[Presión sistólica]],140)</f>
        <v>0</v>
      </c>
      <c r="I190" t="str">
        <f>IF(smoking_health_data_final[[#This Row],[Hipertensión (0/1)]]=1,"si","no")</f>
        <v>no</v>
      </c>
      <c r="J190" t="s">
        <v>10</v>
      </c>
      <c r="K190">
        <v>0</v>
      </c>
      <c r="L190">
        <v>144</v>
      </c>
      <c r="M190">
        <f>IF(smoking_health_data_final[[#This Row],[colesterol]]="","Desconocido",smoking_health_data_final[[#This Row],[colesterol]])</f>
        <v>144</v>
      </c>
      <c r="N190">
        <f>GESTEP(smoking_health_data_final[[#This Row],[colesterol]],200)</f>
        <v>0</v>
      </c>
      <c r="O190">
        <f>IF(smoking_health_data_final[[#This Row],[cigs por dia]]="","n/s",smoking_health_data_final[[#This Row],[cigs por dia]])</f>
        <v>0</v>
      </c>
      <c r="P190" t="str">
        <f>IF(smoking_health_data_final[[#This Row],[Hipercolesterolemia (y/n)]]=1,"si","no")</f>
        <v>no</v>
      </c>
      <c r="Q190">
        <f>IF(IFERROR(VLOOKUP(smoking_health_data_final[[#This Row],[Edad]],A191:A4090,1,FALSE),0),1,0)</f>
        <v>1</v>
      </c>
    </row>
    <row r="191" spans="1:17" x14ac:dyDescent="0.3">
      <c r="A191">
        <v>57</v>
      </c>
      <c r="B191" t="s">
        <v>3</v>
      </c>
      <c r="C191" t="s">
        <v>2</v>
      </c>
      <c r="D191">
        <v>83</v>
      </c>
      <c r="E191">
        <f>GESTEP(smoking_health_data_final[[#This Row],[Ritmo cardiaco]],100)</f>
        <v>0</v>
      </c>
      <c r="F191" t="str">
        <f>IF(smoking_health_data_final[[#This Row],[Taquicardia 1/0]]=0,"no","si")</f>
        <v>no</v>
      </c>
      <c r="G191" s="2" t="s">
        <v>82</v>
      </c>
      <c r="H191">
        <f>GESTEP(smoking_health_data_final[[#This Row],[Presión sistólica]],140)</f>
        <v>1</v>
      </c>
      <c r="I191" t="str">
        <f>IF(smoking_health_data_final[[#This Row],[Hipertensión (0/1)]]=1,"si","no")</f>
        <v>si</v>
      </c>
      <c r="J191" t="s">
        <v>10</v>
      </c>
      <c r="K191">
        <v>0</v>
      </c>
      <c r="L191">
        <v>207</v>
      </c>
      <c r="M191">
        <f>IF(smoking_health_data_final[[#This Row],[colesterol]]="","Desconocido",smoking_health_data_final[[#This Row],[colesterol]])</f>
        <v>207</v>
      </c>
      <c r="N191">
        <f>GESTEP(smoking_health_data_final[[#This Row],[colesterol]],200)</f>
        <v>1</v>
      </c>
      <c r="O191">
        <f>IF(smoking_health_data_final[[#This Row],[cigs por dia]]="","n/s",smoking_health_data_final[[#This Row],[cigs por dia]])</f>
        <v>0</v>
      </c>
      <c r="P191" t="str">
        <f>IF(smoking_health_data_final[[#This Row],[Hipercolesterolemia (y/n)]]=1,"si","no")</f>
        <v>si</v>
      </c>
      <c r="Q191">
        <f>IF(IFERROR(VLOOKUP(smoking_health_data_final[[#This Row],[Edad]],A192:A4091,1,FALSE),0),1,0)</f>
        <v>1</v>
      </c>
    </row>
    <row r="192" spans="1:17" x14ac:dyDescent="0.3">
      <c r="A192">
        <v>38</v>
      </c>
      <c r="B192" t="s">
        <v>3</v>
      </c>
      <c r="C192" t="s">
        <v>2</v>
      </c>
      <c r="D192">
        <v>78</v>
      </c>
      <c r="E192">
        <f>GESTEP(smoking_health_data_final[[#This Row],[Ritmo cardiaco]],100)</f>
        <v>0</v>
      </c>
      <c r="F192" t="str">
        <f>IF(smoking_health_data_final[[#This Row],[Taquicardia 1/0]]=0,"no","si")</f>
        <v>no</v>
      </c>
      <c r="G192" s="2" t="s">
        <v>35</v>
      </c>
      <c r="H192">
        <f>GESTEP(smoking_health_data_final[[#This Row],[Presión sistólica]],140)</f>
        <v>0</v>
      </c>
      <c r="I192" t="str">
        <f>IF(smoking_health_data_final[[#This Row],[Hipertensión (0/1)]]=1,"si","no")</f>
        <v>no</v>
      </c>
      <c r="J192" t="s">
        <v>10</v>
      </c>
      <c r="K192">
        <v>0</v>
      </c>
      <c r="L192">
        <v>196</v>
      </c>
      <c r="M192">
        <f>IF(smoking_health_data_final[[#This Row],[colesterol]]="","Desconocido",smoking_health_data_final[[#This Row],[colesterol]])</f>
        <v>196</v>
      </c>
      <c r="N192">
        <f>GESTEP(smoking_health_data_final[[#This Row],[colesterol]],200)</f>
        <v>0</v>
      </c>
      <c r="O192">
        <f>IF(smoking_health_data_final[[#This Row],[cigs por dia]]="","n/s",smoking_health_data_final[[#This Row],[cigs por dia]])</f>
        <v>0</v>
      </c>
      <c r="P192" t="str">
        <f>IF(smoking_health_data_final[[#This Row],[Hipercolesterolemia (y/n)]]=1,"si","no")</f>
        <v>no</v>
      </c>
      <c r="Q192">
        <f>IF(IFERROR(VLOOKUP(smoking_health_data_final[[#This Row],[Edad]],A193:A4092,1,FALSE),0),1,0)</f>
        <v>1</v>
      </c>
    </row>
    <row r="193" spans="1:17" x14ac:dyDescent="0.3">
      <c r="A193">
        <v>44</v>
      </c>
      <c r="B193" t="s">
        <v>0</v>
      </c>
      <c r="C193" t="s">
        <v>2</v>
      </c>
      <c r="D193">
        <v>76</v>
      </c>
      <c r="E193">
        <f>GESTEP(smoking_health_data_final[[#This Row],[Ritmo cardiaco]],100)</f>
        <v>0</v>
      </c>
      <c r="F193" t="str">
        <f>IF(smoking_health_data_final[[#This Row],[Taquicardia 1/0]]=0,"no","si")</f>
        <v>no</v>
      </c>
      <c r="G193" s="2" t="s">
        <v>38</v>
      </c>
      <c r="H193">
        <f>GESTEP(smoking_health_data_final[[#This Row],[Presión sistólica]],140)</f>
        <v>0</v>
      </c>
      <c r="I193" t="str">
        <f>IF(smoking_health_data_final[[#This Row],[Hipertensión (0/1)]]=1,"si","no")</f>
        <v>no</v>
      </c>
      <c r="J193" t="s">
        <v>10</v>
      </c>
      <c r="K193">
        <v>0</v>
      </c>
      <c r="L193">
        <v>273</v>
      </c>
      <c r="M193">
        <f>IF(smoking_health_data_final[[#This Row],[colesterol]]="","Desconocido",smoking_health_data_final[[#This Row],[colesterol]])</f>
        <v>273</v>
      </c>
      <c r="N193">
        <f>GESTEP(smoking_health_data_final[[#This Row],[colesterol]],200)</f>
        <v>1</v>
      </c>
      <c r="O193">
        <f>IF(smoking_health_data_final[[#This Row],[cigs por dia]]="","n/s",smoking_health_data_final[[#This Row],[cigs por dia]])</f>
        <v>0</v>
      </c>
      <c r="P193" t="str">
        <f>IF(smoking_health_data_final[[#This Row],[Hipercolesterolemia (y/n)]]=1,"si","no")</f>
        <v>si</v>
      </c>
      <c r="Q193">
        <f>IF(IFERROR(VLOOKUP(smoking_health_data_final[[#This Row],[Edad]],A194:A4093,1,FALSE),0),1,0)</f>
        <v>1</v>
      </c>
    </row>
    <row r="194" spans="1:17" x14ac:dyDescent="0.3">
      <c r="A194">
        <v>45</v>
      </c>
      <c r="B194" t="s">
        <v>3</v>
      </c>
      <c r="C194" t="s">
        <v>2</v>
      </c>
      <c r="D194">
        <v>75</v>
      </c>
      <c r="E194">
        <f>GESTEP(smoking_health_data_final[[#This Row],[Ritmo cardiaco]],100)</f>
        <v>0</v>
      </c>
      <c r="F194" t="str">
        <f>IF(smoking_health_data_final[[#This Row],[Taquicardia 1/0]]=0,"no","si")</f>
        <v>no</v>
      </c>
      <c r="G194" s="2" t="s">
        <v>22</v>
      </c>
      <c r="H194">
        <f>GESTEP(smoking_health_data_final[[#This Row],[Presión sistólica]],140)</f>
        <v>0</v>
      </c>
      <c r="I194" t="str">
        <f>IF(smoking_health_data_final[[#This Row],[Hipertensión (0/1)]]=1,"si","no")</f>
        <v>no</v>
      </c>
      <c r="J194" t="s">
        <v>10</v>
      </c>
      <c r="K194">
        <v>0</v>
      </c>
      <c r="L194">
        <v>229</v>
      </c>
      <c r="M194">
        <f>IF(smoking_health_data_final[[#This Row],[colesterol]]="","Desconocido",smoking_health_data_final[[#This Row],[colesterol]])</f>
        <v>229</v>
      </c>
      <c r="N194">
        <f>GESTEP(smoking_health_data_final[[#This Row],[colesterol]],200)</f>
        <v>1</v>
      </c>
      <c r="O194">
        <f>IF(smoking_health_data_final[[#This Row],[cigs por dia]]="","n/s",smoking_health_data_final[[#This Row],[cigs por dia]])</f>
        <v>0</v>
      </c>
      <c r="P194" t="str">
        <f>IF(smoking_health_data_final[[#This Row],[Hipercolesterolemia (y/n)]]=1,"si","no")</f>
        <v>si</v>
      </c>
      <c r="Q194">
        <f>IF(IFERROR(VLOOKUP(smoking_health_data_final[[#This Row],[Edad]],A195:A4094,1,FALSE),0),1,0)</f>
        <v>1</v>
      </c>
    </row>
    <row r="195" spans="1:17" x14ac:dyDescent="0.3">
      <c r="A195">
        <v>50</v>
      </c>
      <c r="B195" t="s">
        <v>3</v>
      </c>
      <c r="C195" t="s">
        <v>2</v>
      </c>
      <c r="D195">
        <v>55</v>
      </c>
      <c r="E195">
        <f>GESTEP(smoking_health_data_final[[#This Row],[Ritmo cardiaco]],100)</f>
        <v>0</v>
      </c>
      <c r="F195" t="str">
        <f>IF(smoking_health_data_final[[#This Row],[Taquicardia 1/0]]=0,"no","si")</f>
        <v>no</v>
      </c>
      <c r="G195" s="2" t="s">
        <v>52</v>
      </c>
      <c r="H195">
        <f>GESTEP(smoking_health_data_final[[#This Row],[Presión sistólica]],140)</f>
        <v>0</v>
      </c>
      <c r="I195" t="str">
        <f>IF(smoking_health_data_final[[#This Row],[Hipertensión (0/1)]]=1,"si","no")</f>
        <v>no</v>
      </c>
      <c r="J195" t="s">
        <v>10</v>
      </c>
      <c r="K195">
        <v>0</v>
      </c>
      <c r="L195">
        <v>305</v>
      </c>
      <c r="M195">
        <f>IF(smoking_health_data_final[[#This Row],[colesterol]]="","Desconocido",smoking_health_data_final[[#This Row],[colesterol]])</f>
        <v>305</v>
      </c>
      <c r="N195">
        <f>GESTEP(smoking_health_data_final[[#This Row],[colesterol]],200)</f>
        <v>1</v>
      </c>
      <c r="O195">
        <f>IF(smoking_health_data_final[[#This Row],[cigs por dia]]="","n/s",smoking_health_data_final[[#This Row],[cigs por dia]])</f>
        <v>0</v>
      </c>
      <c r="P195" t="str">
        <f>IF(smoking_health_data_final[[#This Row],[Hipercolesterolemia (y/n)]]=1,"si","no")</f>
        <v>si</v>
      </c>
      <c r="Q195">
        <f>IF(IFERROR(VLOOKUP(smoking_health_data_final[[#This Row],[Edad]],A196:A4095,1,FALSE),0),1,0)</f>
        <v>1</v>
      </c>
    </row>
    <row r="196" spans="1:17" x14ac:dyDescent="0.3">
      <c r="A196">
        <v>55</v>
      </c>
      <c r="B196" t="s">
        <v>3</v>
      </c>
      <c r="C196" t="s">
        <v>2</v>
      </c>
      <c r="D196">
        <v>100</v>
      </c>
      <c r="E196">
        <f>GESTEP(smoking_health_data_final[[#This Row],[Ritmo cardiaco]],100)</f>
        <v>1</v>
      </c>
      <c r="F196" t="str">
        <f>IF(smoking_health_data_final[[#This Row],[Taquicardia 1/0]]=0,"no","si")</f>
        <v>si</v>
      </c>
      <c r="G196" s="2">
        <v>146.5</v>
      </c>
      <c r="H196">
        <f>GESTEP(smoking_health_data_final[[#This Row],[Presión sistólica]],140)</f>
        <v>1</v>
      </c>
      <c r="I196" t="str">
        <f>IF(smoking_health_data_final[[#This Row],[Hipertensión (0/1)]]=1,"si","no")</f>
        <v>si</v>
      </c>
      <c r="J196" t="s">
        <v>10</v>
      </c>
      <c r="K196">
        <v>0</v>
      </c>
      <c r="L196">
        <v>271</v>
      </c>
      <c r="M196">
        <f>IF(smoking_health_data_final[[#This Row],[colesterol]]="","Desconocido",smoking_health_data_final[[#This Row],[colesterol]])</f>
        <v>271</v>
      </c>
      <c r="N196">
        <f>GESTEP(smoking_health_data_final[[#This Row],[colesterol]],200)</f>
        <v>1</v>
      </c>
      <c r="O196">
        <f>IF(smoking_health_data_final[[#This Row],[cigs por dia]]="","n/s",smoking_health_data_final[[#This Row],[cigs por dia]])</f>
        <v>0</v>
      </c>
      <c r="P196" t="str">
        <f>IF(smoking_health_data_final[[#This Row],[Hipercolesterolemia (y/n)]]=1,"si","no")</f>
        <v>si</v>
      </c>
      <c r="Q196">
        <f>IF(IFERROR(VLOOKUP(smoking_health_data_final[[#This Row],[Edad]],A197:A4096,1,FALSE),0),1,0)</f>
        <v>1</v>
      </c>
    </row>
    <row r="197" spans="1:17" x14ac:dyDescent="0.3">
      <c r="A197">
        <v>55</v>
      </c>
      <c r="B197" t="s">
        <v>0</v>
      </c>
      <c r="C197" t="s">
        <v>2</v>
      </c>
      <c r="D197">
        <v>60</v>
      </c>
      <c r="E197">
        <f>GESTEP(smoking_health_data_final[[#This Row],[Ritmo cardiaco]],100)</f>
        <v>0</v>
      </c>
      <c r="F197" t="str">
        <f>IF(smoking_health_data_final[[#This Row],[Taquicardia 1/0]]=0,"no","si")</f>
        <v>no</v>
      </c>
      <c r="G197" s="2" t="s">
        <v>38</v>
      </c>
      <c r="H197">
        <f>GESTEP(smoking_health_data_final[[#This Row],[Presión sistólica]],140)</f>
        <v>0</v>
      </c>
      <c r="I197" t="str">
        <f>IF(smoking_health_data_final[[#This Row],[Hipertensión (0/1)]]=1,"si","no")</f>
        <v>no</v>
      </c>
      <c r="J197" t="s">
        <v>10</v>
      </c>
      <c r="K197">
        <v>0</v>
      </c>
      <c r="L197">
        <v>260</v>
      </c>
      <c r="M197">
        <f>IF(smoking_health_data_final[[#This Row],[colesterol]]="","Desconocido",smoking_health_data_final[[#This Row],[colesterol]])</f>
        <v>260</v>
      </c>
      <c r="N197">
        <f>GESTEP(smoking_health_data_final[[#This Row],[colesterol]],200)</f>
        <v>1</v>
      </c>
      <c r="O197">
        <f>IF(smoking_health_data_final[[#This Row],[cigs por dia]]="","n/s",smoking_health_data_final[[#This Row],[cigs por dia]])</f>
        <v>0</v>
      </c>
      <c r="P197" t="str">
        <f>IF(smoking_health_data_final[[#This Row],[Hipercolesterolemia (y/n)]]=1,"si","no")</f>
        <v>si</v>
      </c>
      <c r="Q197">
        <f>IF(IFERROR(VLOOKUP(smoking_health_data_final[[#This Row],[Edad]],A198:A4097,1,FALSE),0),1,0)</f>
        <v>1</v>
      </c>
    </row>
    <row r="198" spans="1:17" x14ac:dyDescent="0.3">
      <c r="A198">
        <v>38</v>
      </c>
      <c r="B198" t="s">
        <v>0</v>
      </c>
      <c r="C198" t="s">
        <v>2</v>
      </c>
      <c r="D198">
        <v>60</v>
      </c>
      <c r="E198">
        <f>GESTEP(smoking_health_data_final[[#This Row],[Ritmo cardiaco]],100)</f>
        <v>0</v>
      </c>
      <c r="F198" t="str">
        <f>IF(smoking_health_data_final[[#This Row],[Taquicardia 1/0]]=0,"no","si")</f>
        <v>no</v>
      </c>
      <c r="G198" s="2">
        <v>122.5</v>
      </c>
      <c r="H198">
        <f>GESTEP(smoking_health_data_final[[#This Row],[Presión sistólica]],140)</f>
        <v>0</v>
      </c>
      <c r="I198" t="str">
        <f>IF(smoking_health_data_final[[#This Row],[Hipertensión (0/1)]]=1,"si","no")</f>
        <v>no</v>
      </c>
      <c r="J198" t="s">
        <v>10</v>
      </c>
      <c r="K198">
        <v>0</v>
      </c>
      <c r="L198">
        <v>240</v>
      </c>
      <c r="M198">
        <f>IF(smoking_health_data_final[[#This Row],[colesterol]]="","Desconocido",smoking_health_data_final[[#This Row],[colesterol]])</f>
        <v>240</v>
      </c>
      <c r="N198">
        <f>GESTEP(smoking_health_data_final[[#This Row],[colesterol]],200)</f>
        <v>1</v>
      </c>
      <c r="O198">
        <f>IF(smoking_health_data_final[[#This Row],[cigs por dia]]="","n/s",smoking_health_data_final[[#This Row],[cigs por dia]])</f>
        <v>0</v>
      </c>
      <c r="P198" t="str">
        <f>IF(smoking_health_data_final[[#This Row],[Hipercolesterolemia (y/n)]]=1,"si","no")</f>
        <v>si</v>
      </c>
      <c r="Q198">
        <f>IF(IFERROR(VLOOKUP(smoking_health_data_final[[#This Row],[Edad]],A199:A4098,1,FALSE),0),1,0)</f>
        <v>1</v>
      </c>
    </row>
    <row r="199" spans="1:17" x14ac:dyDescent="0.3">
      <c r="A199">
        <v>62</v>
      </c>
      <c r="B199" t="s">
        <v>0</v>
      </c>
      <c r="C199" t="s">
        <v>2</v>
      </c>
      <c r="D199">
        <v>70</v>
      </c>
      <c r="E199">
        <f>GESTEP(smoking_health_data_final[[#This Row],[Ritmo cardiaco]],100)</f>
        <v>0</v>
      </c>
      <c r="F199" t="str">
        <f>IF(smoking_health_data_final[[#This Row],[Taquicardia 1/0]]=0,"no","si")</f>
        <v>no</v>
      </c>
      <c r="G199" s="2">
        <v>132.5</v>
      </c>
      <c r="H199">
        <f>GESTEP(smoking_health_data_final[[#This Row],[Presión sistólica]],140)</f>
        <v>0</v>
      </c>
      <c r="I199" t="str">
        <f>IF(smoking_health_data_final[[#This Row],[Hipertensión (0/1)]]=1,"si","no")</f>
        <v>no</v>
      </c>
      <c r="J199" t="s">
        <v>10</v>
      </c>
      <c r="K199">
        <v>0</v>
      </c>
      <c r="L199">
        <v>193</v>
      </c>
      <c r="M199">
        <f>IF(smoking_health_data_final[[#This Row],[colesterol]]="","Desconocido",smoking_health_data_final[[#This Row],[colesterol]])</f>
        <v>193</v>
      </c>
      <c r="N199">
        <f>GESTEP(smoking_health_data_final[[#This Row],[colesterol]],200)</f>
        <v>0</v>
      </c>
      <c r="O199">
        <f>IF(smoking_health_data_final[[#This Row],[cigs por dia]]="","n/s",smoking_health_data_final[[#This Row],[cigs por dia]])</f>
        <v>0</v>
      </c>
      <c r="P199" t="str">
        <f>IF(smoking_health_data_final[[#This Row],[Hipercolesterolemia (y/n)]]=1,"si","no")</f>
        <v>no</v>
      </c>
      <c r="Q199">
        <f>IF(IFERROR(VLOOKUP(smoking_health_data_final[[#This Row],[Edad]],A200:A4099,1,FALSE),0),1,0)</f>
        <v>1</v>
      </c>
    </row>
    <row r="200" spans="1:17" x14ac:dyDescent="0.3">
      <c r="A200">
        <v>53</v>
      </c>
      <c r="B200" t="s">
        <v>3</v>
      </c>
      <c r="C200" t="s">
        <v>2</v>
      </c>
      <c r="D200">
        <v>72</v>
      </c>
      <c r="E200">
        <f>GESTEP(smoking_health_data_final[[#This Row],[Ritmo cardiaco]],100)</f>
        <v>0</v>
      </c>
      <c r="F200" t="str">
        <f>IF(smoking_health_data_final[[#This Row],[Taquicardia 1/0]]=0,"no","si")</f>
        <v>no</v>
      </c>
      <c r="G200" s="2" t="s">
        <v>78</v>
      </c>
      <c r="H200">
        <f>GESTEP(smoking_health_data_final[[#This Row],[Presión sistólica]],140)</f>
        <v>0</v>
      </c>
      <c r="I200" t="str">
        <f>IF(smoking_health_data_final[[#This Row],[Hipertensión (0/1)]]=1,"si","no")</f>
        <v>no</v>
      </c>
      <c r="J200" t="s">
        <v>10</v>
      </c>
      <c r="K200">
        <v>0</v>
      </c>
      <c r="L200">
        <v>260</v>
      </c>
      <c r="M200">
        <f>IF(smoking_health_data_final[[#This Row],[colesterol]]="","Desconocido",smoking_health_data_final[[#This Row],[colesterol]])</f>
        <v>260</v>
      </c>
      <c r="N200">
        <f>GESTEP(smoking_health_data_final[[#This Row],[colesterol]],200)</f>
        <v>1</v>
      </c>
      <c r="O200">
        <f>IF(smoking_health_data_final[[#This Row],[cigs por dia]]="","n/s",smoking_health_data_final[[#This Row],[cigs por dia]])</f>
        <v>0</v>
      </c>
      <c r="P200" t="str">
        <f>IF(smoking_health_data_final[[#This Row],[Hipercolesterolemia (y/n)]]=1,"si","no")</f>
        <v>si</v>
      </c>
      <c r="Q200">
        <f>IF(IFERROR(VLOOKUP(smoking_health_data_final[[#This Row],[Edad]],A201:A4100,1,FALSE),0),1,0)</f>
        <v>1</v>
      </c>
    </row>
    <row r="201" spans="1:17" x14ac:dyDescent="0.3">
      <c r="A201">
        <v>43</v>
      </c>
      <c r="B201" t="s">
        <v>0</v>
      </c>
      <c r="C201" t="s">
        <v>2</v>
      </c>
      <c r="D201">
        <v>63</v>
      </c>
      <c r="E201">
        <f>GESTEP(smoking_health_data_final[[#This Row],[Ritmo cardiaco]],100)</f>
        <v>0</v>
      </c>
      <c r="F201" t="str">
        <f>IF(smoking_health_data_final[[#This Row],[Taquicardia 1/0]]=0,"no","si")</f>
        <v>no</v>
      </c>
      <c r="G201" s="2" t="s">
        <v>63</v>
      </c>
      <c r="H201">
        <f>GESTEP(smoking_health_data_final[[#This Row],[Presión sistólica]],140)</f>
        <v>0</v>
      </c>
      <c r="I201" t="str">
        <f>IF(smoking_health_data_final[[#This Row],[Hipertensión (0/1)]]=1,"si","no")</f>
        <v>no</v>
      </c>
      <c r="J201" t="s">
        <v>10</v>
      </c>
      <c r="K201">
        <v>0</v>
      </c>
      <c r="L201">
        <v>179</v>
      </c>
      <c r="M201">
        <f>IF(smoking_health_data_final[[#This Row],[colesterol]]="","Desconocido",smoking_health_data_final[[#This Row],[colesterol]])</f>
        <v>179</v>
      </c>
      <c r="N201">
        <f>GESTEP(smoking_health_data_final[[#This Row],[colesterol]],200)</f>
        <v>0</v>
      </c>
      <c r="O201">
        <f>IF(smoking_health_data_final[[#This Row],[cigs por dia]]="","n/s",smoking_health_data_final[[#This Row],[cigs por dia]])</f>
        <v>0</v>
      </c>
      <c r="P201" t="str">
        <f>IF(smoking_health_data_final[[#This Row],[Hipercolesterolemia (y/n)]]=1,"si","no")</f>
        <v>no</v>
      </c>
      <c r="Q201">
        <f>IF(IFERROR(VLOOKUP(smoking_health_data_final[[#This Row],[Edad]],A202:A4101,1,FALSE),0),1,0)</f>
        <v>1</v>
      </c>
    </row>
    <row r="202" spans="1:17" x14ac:dyDescent="0.3">
      <c r="A202">
        <v>63</v>
      </c>
      <c r="B202" t="s">
        <v>0</v>
      </c>
      <c r="C202" t="s">
        <v>2</v>
      </c>
      <c r="D202">
        <v>72</v>
      </c>
      <c r="E202">
        <f>GESTEP(smoking_health_data_final[[#This Row],[Ritmo cardiaco]],100)</f>
        <v>0</v>
      </c>
      <c r="F202" t="str">
        <f>IF(smoking_health_data_final[[#This Row],[Taquicardia 1/0]]=0,"no","si")</f>
        <v>no</v>
      </c>
      <c r="G202" s="2">
        <v>145.5</v>
      </c>
      <c r="H202">
        <f>GESTEP(smoking_health_data_final[[#This Row],[Presión sistólica]],140)</f>
        <v>1</v>
      </c>
      <c r="I202" t="str">
        <f>IF(smoking_health_data_final[[#This Row],[Hipertensión (0/1)]]=1,"si","no")</f>
        <v>si</v>
      </c>
      <c r="J202" t="s">
        <v>10</v>
      </c>
      <c r="K202">
        <v>0</v>
      </c>
      <c r="L202">
        <v>219</v>
      </c>
      <c r="M202">
        <f>IF(smoking_health_data_final[[#This Row],[colesterol]]="","Desconocido",smoking_health_data_final[[#This Row],[colesterol]])</f>
        <v>219</v>
      </c>
      <c r="N202">
        <f>GESTEP(smoking_health_data_final[[#This Row],[colesterol]],200)</f>
        <v>1</v>
      </c>
      <c r="O202">
        <f>IF(smoking_health_data_final[[#This Row],[cigs por dia]]="","n/s",smoking_health_data_final[[#This Row],[cigs por dia]])</f>
        <v>0</v>
      </c>
      <c r="P202" t="str">
        <f>IF(smoking_health_data_final[[#This Row],[Hipercolesterolemia (y/n)]]=1,"si","no")</f>
        <v>si</v>
      </c>
      <c r="Q202">
        <f>IF(IFERROR(VLOOKUP(smoking_health_data_final[[#This Row],[Edad]],A203:A4102,1,FALSE),0),1,0)</f>
        <v>1</v>
      </c>
    </row>
    <row r="203" spans="1:17" x14ac:dyDescent="0.3">
      <c r="A203">
        <v>43</v>
      </c>
      <c r="B203" t="s">
        <v>0</v>
      </c>
      <c r="C203" t="s">
        <v>2</v>
      </c>
      <c r="D203">
        <v>52</v>
      </c>
      <c r="E203">
        <f>GESTEP(smoking_health_data_final[[#This Row],[Ritmo cardiaco]],100)</f>
        <v>0</v>
      </c>
      <c r="F203" t="str">
        <f>IF(smoking_health_data_final[[#This Row],[Taquicardia 1/0]]=0,"no","si")</f>
        <v>no</v>
      </c>
      <c r="G203" s="2" t="s">
        <v>42</v>
      </c>
      <c r="H203">
        <f>GESTEP(smoking_health_data_final[[#This Row],[Presión sistólica]],140)</f>
        <v>0</v>
      </c>
      <c r="I203" t="str">
        <f>IF(smoking_health_data_final[[#This Row],[Hipertensión (0/1)]]=1,"si","no")</f>
        <v>no</v>
      </c>
      <c r="J203" t="s">
        <v>10</v>
      </c>
      <c r="K203">
        <v>0</v>
      </c>
      <c r="L203">
        <v>217</v>
      </c>
      <c r="M203">
        <f>IF(smoking_health_data_final[[#This Row],[colesterol]]="","Desconocido",smoking_health_data_final[[#This Row],[colesterol]])</f>
        <v>217</v>
      </c>
      <c r="N203">
        <f>GESTEP(smoking_health_data_final[[#This Row],[colesterol]],200)</f>
        <v>1</v>
      </c>
      <c r="O203">
        <f>IF(smoking_health_data_final[[#This Row],[cigs por dia]]="","n/s",smoking_health_data_final[[#This Row],[cigs por dia]])</f>
        <v>0</v>
      </c>
      <c r="P203" t="str">
        <f>IF(smoking_health_data_final[[#This Row],[Hipercolesterolemia (y/n)]]=1,"si","no")</f>
        <v>si</v>
      </c>
      <c r="Q203">
        <f>IF(IFERROR(VLOOKUP(smoking_health_data_final[[#This Row],[Edad]],A204:A4103,1,FALSE),0),1,0)</f>
        <v>1</v>
      </c>
    </row>
    <row r="204" spans="1:17" x14ac:dyDescent="0.3">
      <c r="A204">
        <v>60</v>
      </c>
      <c r="B204" t="s">
        <v>3</v>
      </c>
      <c r="C204" t="s">
        <v>2</v>
      </c>
      <c r="D204">
        <v>95</v>
      </c>
      <c r="E204">
        <f>GESTEP(smoking_health_data_final[[#This Row],[Ritmo cardiaco]],100)</f>
        <v>0</v>
      </c>
      <c r="F204" t="str">
        <f>IF(smoking_health_data_final[[#This Row],[Taquicardia 1/0]]=0,"no","si")</f>
        <v>no</v>
      </c>
      <c r="G204" s="2" t="s">
        <v>75</v>
      </c>
      <c r="H204">
        <f>GESTEP(smoking_health_data_final[[#This Row],[Presión sistólica]],140)</f>
        <v>1</v>
      </c>
      <c r="I204" t="str">
        <f>IF(smoking_health_data_final[[#This Row],[Hipertensión (0/1)]]=1,"si","no")</f>
        <v>si</v>
      </c>
      <c r="J204" t="s">
        <v>10</v>
      </c>
      <c r="K204">
        <v>0</v>
      </c>
      <c r="L204">
        <v>212</v>
      </c>
      <c r="M204">
        <f>IF(smoking_health_data_final[[#This Row],[colesterol]]="","Desconocido",smoking_health_data_final[[#This Row],[colesterol]])</f>
        <v>212</v>
      </c>
      <c r="N204">
        <f>GESTEP(smoking_health_data_final[[#This Row],[colesterol]],200)</f>
        <v>1</v>
      </c>
      <c r="O204">
        <f>IF(smoking_health_data_final[[#This Row],[cigs por dia]]="","n/s",smoking_health_data_final[[#This Row],[cigs por dia]])</f>
        <v>0</v>
      </c>
      <c r="P204" t="str">
        <f>IF(smoking_health_data_final[[#This Row],[Hipercolesterolemia (y/n)]]=1,"si","no")</f>
        <v>si</v>
      </c>
      <c r="Q204">
        <f>IF(IFERROR(VLOOKUP(smoking_health_data_final[[#This Row],[Edad]],A205:A4104,1,FALSE),0),1,0)</f>
        <v>1</v>
      </c>
    </row>
    <row r="205" spans="1:17" x14ac:dyDescent="0.3">
      <c r="A205">
        <v>60</v>
      </c>
      <c r="B205" t="s">
        <v>0</v>
      </c>
      <c r="C205" t="s">
        <v>2</v>
      </c>
      <c r="D205">
        <v>65</v>
      </c>
      <c r="E205">
        <f>GESTEP(smoking_health_data_final[[#This Row],[Ritmo cardiaco]],100)</f>
        <v>0</v>
      </c>
      <c r="F205" t="str">
        <f>IF(smoking_health_data_final[[#This Row],[Taquicardia 1/0]]=0,"no","si")</f>
        <v>no</v>
      </c>
      <c r="G205" s="2" t="s">
        <v>71</v>
      </c>
      <c r="H205">
        <f>GESTEP(smoking_health_data_final[[#This Row],[Presión sistólica]],140)</f>
        <v>0</v>
      </c>
      <c r="I205" t="str">
        <f>IF(smoking_health_data_final[[#This Row],[Hipertensión (0/1)]]=1,"si","no")</f>
        <v>no</v>
      </c>
      <c r="J205" t="s">
        <v>10</v>
      </c>
      <c r="K205">
        <v>0</v>
      </c>
      <c r="L205">
        <v>264</v>
      </c>
      <c r="M205">
        <f>IF(smoking_health_data_final[[#This Row],[colesterol]]="","Desconocido",smoking_health_data_final[[#This Row],[colesterol]])</f>
        <v>264</v>
      </c>
      <c r="N205">
        <f>GESTEP(smoking_health_data_final[[#This Row],[colesterol]],200)</f>
        <v>1</v>
      </c>
      <c r="O205">
        <f>IF(smoking_health_data_final[[#This Row],[cigs por dia]]="","n/s",smoking_health_data_final[[#This Row],[cigs por dia]])</f>
        <v>0</v>
      </c>
      <c r="P205" t="str">
        <f>IF(smoking_health_data_final[[#This Row],[Hipercolesterolemia (y/n)]]=1,"si","no")</f>
        <v>si</v>
      </c>
      <c r="Q205">
        <f>IF(IFERROR(VLOOKUP(smoking_health_data_final[[#This Row],[Edad]],A206:A4105,1,FALSE),0),1,0)</f>
        <v>1</v>
      </c>
    </row>
    <row r="206" spans="1:17" x14ac:dyDescent="0.3">
      <c r="A206">
        <v>53</v>
      </c>
      <c r="B206" t="s">
        <v>0</v>
      </c>
      <c r="C206" t="s">
        <v>2</v>
      </c>
      <c r="D206">
        <v>84</v>
      </c>
      <c r="E206">
        <f>GESTEP(smoking_health_data_final[[#This Row],[Ritmo cardiaco]],100)</f>
        <v>0</v>
      </c>
      <c r="F206" t="str">
        <f>IF(smoking_health_data_final[[#This Row],[Taquicardia 1/0]]=0,"no","si")</f>
        <v>no</v>
      </c>
      <c r="G206" s="2" t="s">
        <v>22</v>
      </c>
      <c r="H206">
        <f>GESTEP(smoking_health_data_final[[#This Row],[Presión sistólica]],140)</f>
        <v>0</v>
      </c>
      <c r="I206" t="str">
        <f>IF(smoking_health_data_final[[#This Row],[Hipertensión (0/1)]]=1,"si","no")</f>
        <v>no</v>
      </c>
      <c r="J206" t="s">
        <v>10</v>
      </c>
      <c r="K206">
        <v>0</v>
      </c>
      <c r="L206">
        <v>235</v>
      </c>
      <c r="M206">
        <f>IF(smoking_health_data_final[[#This Row],[colesterol]]="","Desconocido",smoking_health_data_final[[#This Row],[colesterol]])</f>
        <v>235</v>
      </c>
      <c r="N206">
        <f>GESTEP(smoking_health_data_final[[#This Row],[colesterol]],200)</f>
        <v>1</v>
      </c>
      <c r="O206">
        <f>IF(smoking_health_data_final[[#This Row],[cigs por dia]]="","n/s",smoking_health_data_final[[#This Row],[cigs por dia]])</f>
        <v>0</v>
      </c>
      <c r="P206" t="str">
        <f>IF(smoking_health_data_final[[#This Row],[Hipercolesterolemia (y/n)]]=1,"si","no")</f>
        <v>si</v>
      </c>
      <c r="Q206">
        <f>IF(IFERROR(VLOOKUP(smoking_health_data_final[[#This Row],[Edad]],A207:A4106,1,FALSE),0),1,0)</f>
        <v>1</v>
      </c>
    </row>
    <row r="207" spans="1:17" x14ac:dyDescent="0.3">
      <c r="A207">
        <v>54</v>
      </c>
      <c r="B207" t="s">
        <v>0</v>
      </c>
      <c r="C207" t="s">
        <v>2</v>
      </c>
      <c r="D207">
        <v>85</v>
      </c>
      <c r="E207">
        <f>GESTEP(smoking_health_data_final[[#This Row],[Ritmo cardiaco]],100)</f>
        <v>0</v>
      </c>
      <c r="F207" t="str">
        <f>IF(smoking_health_data_final[[#This Row],[Taquicardia 1/0]]=0,"no","si")</f>
        <v>no</v>
      </c>
      <c r="G207" s="2">
        <v>133.5</v>
      </c>
      <c r="H207">
        <f>GESTEP(smoking_health_data_final[[#This Row],[Presión sistólica]],140)</f>
        <v>0</v>
      </c>
      <c r="I207" t="str">
        <f>IF(smoking_health_data_final[[#This Row],[Hipertensión (0/1)]]=1,"si","no")</f>
        <v>no</v>
      </c>
      <c r="J207" t="s">
        <v>10</v>
      </c>
      <c r="K207">
        <v>0</v>
      </c>
      <c r="L207">
        <v>334</v>
      </c>
      <c r="M207">
        <f>IF(smoking_health_data_final[[#This Row],[colesterol]]="","Desconocido",smoking_health_data_final[[#This Row],[colesterol]])</f>
        <v>334</v>
      </c>
      <c r="N207">
        <f>GESTEP(smoking_health_data_final[[#This Row],[colesterol]],200)</f>
        <v>1</v>
      </c>
      <c r="O207">
        <f>IF(smoking_health_data_final[[#This Row],[cigs por dia]]="","n/s",smoking_health_data_final[[#This Row],[cigs por dia]])</f>
        <v>0</v>
      </c>
      <c r="P207" t="str">
        <f>IF(smoking_health_data_final[[#This Row],[Hipercolesterolemia (y/n)]]=1,"si","no")</f>
        <v>si</v>
      </c>
      <c r="Q207">
        <f>IF(IFERROR(VLOOKUP(smoking_health_data_final[[#This Row],[Edad]],A208:A4107,1,FALSE),0),1,0)</f>
        <v>1</v>
      </c>
    </row>
    <row r="208" spans="1:17" x14ac:dyDescent="0.3">
      <c r="A208">
        <v>48</v>
      </c>
      <c r="B208" t="s">
        <v>0</v>
      </c>
      <c r="C208" t="s">
        <v>2</v>
      </c>
      <c r="D208">
        <v>66</v>
      </c>
      <c r="E208">
        <f>GESTEP(smoking_health_data_final[[#This Row],[Ritmo cardiaco]],100)</f>
        <v>0</v>
      </c>
      <c r="F208" t="str">
        <f>IF(smoking_health_data_final[[#This Row],[Taquicardia 1/0]]=0,"no","si")</f>
        <v>no</v>
      </c>
      <c r="G208" s="2">
        <v>117.5</v>
      </c>
      <c r="H208">
        <f>GESTEP(smoking_health_data_final[[#This Row],[Presión sistólica]],140)</f>
        <v>0</v>
      </c>
      <c r="I208" t="str">
        <f>IF(smoking_health_data_final[[#This Row],[Hipertensión (0/1)]]=1,"si","no")</f>
        <v>no</v>
      </c>
      <c r="J208" t="s">
        <v>10</v>
      </c>
      <c r="K208">
        <v>0</v>
      </c>
      <c r="L208">
        <v>201</v>
      </c>
      <c r="M208">
        <f>IF(smoking_health_data_final[[#This Row],[colesterol]]="","Desconocido",smoking_health_data_final[[#This Row],[colesterol]])</f>
        <v>201</v>
      </c>
      <c r="N208">
        <f>GESTEP(smoking_health_data_final[[#This Row],[colesterol]],200)</f>
        <v>1</v>
      </c>
      <c r="O208">
        <f>IF(smoking_health_data_final[[#This Row],[cigs por dia]]="","n/s",smoking_health_data_final[[#This Row],[cigs por dia]])</f>
        <v>0</v>
      </c>
      <c r="P208" t="str">
        <f>IF(smoking_health_data_final[[#This Row],[Hipercolesterolemia (y/n)]]=1,"si","no")</f>
        <v>si</v>
      </c>
      <c r="Q208">
        <f>IF(IFERROR(VLOOKUP(smoking_health_data_final[[#This Row],[Edad]],A209:A4108,1,FALSE),0),1,0)</f>
        <v>1</v>
      </c>
    </row>
    <row r="209" spans="1:17" x14ac:dyDescent="0.3">
      <c r="A209">
        <v>48</v>
      </c>
      <c r="B209" t="s">
        <v>3</v>
      </c>
      <c r="C209" t="s">
        <v>2</v>
      </c>
      <c r="D209">
        <v>66</v>
      </c>
      <c r="E209">
        <f>GESTEP(smoking_health_data_final[[#This Row],[Ritmo cardiaco]],100)</f>
        <v>0</v>
      </c>
      <c r="F209" t="str">
        <f>IF(smoking_health_data_final[[#This Row],[Taquicardia 1/0]]=0,"no","si")</f>
        <v>no</v>
      </c>
      <c r="G209" s="2" t="s">
        <v>16</v>
      </c>
      <c r="H209">
        <f>GESTEP(smoking_health_data_final[[#This Row],[Presión sistólica]],140)</f>
        <v>0</v>
      </c>
      <c r="I209" t="str">
        <f>IF(smoking_health_data_final[[#This Row],[Hipertensión (0/1)]]=1,"si","no")</f>
        <v>no</v>
      </c>
      <c r="J209" t="s">
        <v>10</v>
      </c>
      <c r="K209">
        <v>0</v>
      </c>
      <c r="L209">
        <v>240</v>
      </c>
      <c r="M209">
        <f>IF(smoking_health_data_final[[#This Row],[colesterol]]="","Desconocido",smoking_health_data_final[[#This Row],[colesterol]])</f>
        <v>240</v>
      </c>
      <c r="N209">
        <f>GESTEP(smoking_health_data_final[[#This Row],[colesterol]],200)</f>
        <v>1</v>
      </c>
      <c r="O209">
        <f>IF(smoking_health_data_final[[#This Row],[cigs por dia]]="","n/s",smoking_health_data_final[[#This Row],[cigs por dia]])</f>
        <v>0</v>
      </c>
      <c r="P209" t="str">
        <f>IF(smoking_health_data_final[[#This Row],[Hipercolesterolemia (y/n)]]=1,"si","no")</f>
        <v>si</v>
      </c>
      <c r="Q209">
        <f>IF(IFERROR(VLOOKUP(smoking_health_data_final[[#This Row],[Edad]],A210:A4109,1,FALSE),0),1,0)</f>
        <v>1</v>
      </c>
    </row>
    <row r="210" spans="1:17" x14ac:dyDescent="0.3">
      <c r="A210">
        <v>48</v>
      </c>
      <c r="B210" t="s">
        <v>3</v>
      </c>
      <c r="C210" t="s">
        <v>2</v>
      </c>
      <c r="D210">
        <v>60</v>
      </c>
      <c r="E210">
        <f>GESTEP(smoking_health_data_final[[#This Row],[Ritmo cardiaco]],100)</f>
        <v>0</v>
      </c>
      <c r="F210" t="str">
        <f>IF(smoking_health_data_final[[#This Row],[Taquicardia 1/0]]=0,"no","si")</f>
        <v>no</v>
      </c>
      <c r="G210" s="2" t="s">
        <v>83</v>
      </c>
      <c r="H210">
        <f>GESTEP(smoking_health_data_final[[#This Row],[Presión sistólica]],140)</f>
        <v>0</v>
      </c>
      <c r="I210" t="str">
        <f>IF(smoking_health_data_final[[#This Row],[Hipertensión (0/1)]]=1,"si","no")</f>
        <v>no</v>
      </c>
      <c r="J210" t="s">
        <v>10</v>
      </c>
      <c r="K210">
        <v>0</v>
      </c>
      <c r="L210">
        <v>225</v>
      </c>
      <c r="M210">
        <f>IF(smoking_health_data_final[[#This Row],[colesterol]]="","Desconocido",smoking_health_data_final[[#This Row],[colesterol]])</f>
        <v>225</v>
      </c>
      <c r="N210">
        <f>GESTEP(smoking_health_data_final[[#This Row],[colesterol]],200)</f>
        <v>1</v>
      </c>
      <c r="O210">
        <f>IF(smoking_health_data_final[[#This Row],[cigs por dia]]="","n/s",smoking_health_data_final[[#This Row],[cigs por dia]])</f>
        <v>0</v>
      </c>
      <c r="P210" t="str">
        <f>IF(smoking_health_data_final[[#This Row],[Hipercolesterolemia (y/n)]]=1,"si","no")</f>
        <v>si</v>
      </c>
      <c r="Q210">
        <f>IF(IFERROR(VLOOKUP(smoking_health_data_final[[#This Row],[Edad]],A211:A4110,1,FALSE),0),1,0)</f>
        <v>1</v>
      </c>
    </row>
    <row r="211" spans="1:17" x14ac:dyDescent="0.3">
      <c r="A211">
        <v>46</v>
      </c>
      <c r="B211" t="s">
        <v>0</v>
      </c>
      <c r="C211" t="s">
        <v>2</v>
      </c>
      <c r="D211">
        <v>75</v>
      </c>
      <c r="E211">
        <f>GESTEP(smoking_health_data_final[[#This Row],[Ritmo cardiaco]],100)</f>
        <v>0</v>
      </c>
      <c r="F211" t="str">
        <f>IF(smoking_health_data_final[[#This Row],[Taquicardia 1/0]]=0,"no","si")</f>
        <v>no</v>
      </c>
      <c r="G211" s="2" t="s">
        <v>11</v>
      </c>
      <c r="H211">
        <f>GESTEP(smoking_health_data_final[[#This Row],[Presión sistólica]],140)</f>
        <v>0</v>
      </c>
      <c r="I211" t="str">
        <f>IF(smoking_health_data_final[[#This Row],[Hipertensión (0/1)]]=1,"si","no")</f>
        <v>no</v>
      </c>
      <c r="J211" t="s">
        <v>10</v>
      </c>
      <c r="K211">
        <v>0</v>
      </c>
      <c r="L211">
        <v>220</v>
      </c>
      <c r="M211">
        <f>IF(smoking_health_data_final[[#This Row],[colesterol]]="","Desconocido",smoking_health_data_final[[#This Row],[colesterol]])</f>
        <v>220</v>
      </c>
      <c r="N211">
        <f>GESTEP(smoking_health_data_final[[#This Row],[colesterol]],200)</f>
        <v>1</v>
      </c>
      <c r="O211">
        <f>IF(smoking_health_data_final[[#This Row],[cigs por dia]]="","n/s",smoking_health_data_final[[#This Row],[cigs por dia]])</f>
        <v>0</v>
      </c>
      <c r="P211" t="str">
        <f>IF(smoking_health_data_final[[#This Row],[Hipercolesterolemia (y/n)]]=1,"si","no")</f>
        <v>si</v>
      </c>
      <c r="Q211">
        <f>IF(IFERROR(VLOOKUP(smoking_health_data_final[[#This Row],[Edad]],A212:A4111,1,FALSE),0),1,0)</f>
        <v>1</v>
      </c>
    </row>
    <row r="212" spans="1:17" x14ac:dyDescent="0.3">
      <c r="A212">
        <v>56</v>
      </c>
      <c r="B212" t="s">
        <v>3</v>
      </c>
      <c r="C212" t="s">
        <v>2</v>
      </c>
      <c r="D212">
        <v>60</v>
      </c>
      <c r="E212">
        <f>GESTEP(smoking_health_data_final[[#This Row],[Ritmo cardiaco]],100)</f>
        <v>0</v>
      </c>
      <c r="F212" t="str">
        <f>IF(smoking_health_data_final[[#This Row],[Taquicardia 1/0]]=0,"no","si")</f>
        <v>no</v>
      </c>
      <c r="G212" s="2" t="s">
        <v>61</v>
      </c>
      <c r="H212">
        <f>GESTEP(smoking_health_data_final[[#This Row],[Presión sistólica]],140)</f>
        <v>0</v>
      </c>
      <c r="I212" t="str">
        <f>IF(smoking_health_data_final[[#This Row],[Hipertensión (0/1)]]=1,"si","no")</f>
        <v>no</v>
      </c>
      <c r="J212" t="s">
        <v>10</v>
      </c>
      <c r="K212">
        <v>0</v>
      </c>
      <c r="L212">
        <v>307</v>
      </c>
      <c r="M212">
        <f>IF(smoking_health_data_final[[#This Row],[colesterol]]="","Desconocido",smoking_health_data_final[[#This Row],[colesterol]])</f>
        <v>307</v>
      </c>
      <c r="N212">
        <f>GESTEP(smoking_health_data_final[[#This Row],[colesterol]],200)</f>
        <v>1</v>
      </c>
      <c r="O212">
        <f>IF(smoking_health_data_final[[#This Row],[cigs por dia]]="","n/s",smoking_health_data_final[[#This Row],[cigs por dia]])</f>
        <v>0</v>
      </c>
      <c r="P212" t="str">
        <f>IF(smoking_health_data_final[[#This Row],[Hipercolesterolemia (y/n)]]=1,"si","no")</f>
        <v>si</v>
      </c>
      <c r="Q212">
        <f>IF(IFERROR(VLOOKUP(smoking_health_data_final[[#This Row],[Edad]],A213:A4112,1,FALSE),0),1,0)</f>
        <v>1</v>
      </c>
    </row>
    <row r="213" spans="1:17" x14ac:dyDescent="0.3">
      <c r="A213">
        <v>41</v>
      </c>
      <c r="B213" t="s">
        <v>0</v>
      </c>
      <c r="C213" t="s">
        <v>2</v>
      </c>
      <c r="D213">
        <v>75</v>
      </c>
      <c r="E213">
        <f>GESTEP(smoking_health_data_final[[#This Row],[Ritmo cardiaco]],100)</f>
        <v>0</v>
      </c>
      <c r="F213" t="str">
        <f>IF(smoking_health_data_final[[#This Row],[Taquicardia 1/0]]=0,"no","si")</f>
        <v>no</v>
      </c>
      <c r="G213" s="2" t="s">
        <v>80</v>
      </c>
      <c r="H213">
        <f>GESTEP(smoking_health_data_final[[#This Row],[Presión sistólica]],140)</f>
        <v>0</v>
      </c>
      <c r="I213" t="str">
        <f>IF(smoking_health_data_final[[#This Row],[Hipertensión (0/1)]]=1,"si","no")</f>
        <v>no</v>
      </c>
      <c r="J213" t="s">
        <v>10</v>
      </c>
      <c r="K213">
        <v>0</v>
      </c>
      <c r="L213">
        <v>178</v>
      </c>
      <c r="M213">
        <f>IF(smoking_health_data_final[[#This Row],[colesterol]]="","Desconocido",smoking_health_data_final[[#This Row],[colesterol]])</f>
        <v>178</v>
      </c>
      <c r="N213">
        <f>GESTEP(smoking_health_data_final[[#This Row],[colesterol]],200)</f>
        <v>0</v>
      </c>
      <c r="O213">
        <f>IF(smoking_health_data_final[[#This Row],[cigs por dia]]="","n/s",smoking_health_data_final[[#This Row],[cigs por dia]])</f>
        <v>0</v>
      </c>
      <c r="P213" t="str">
        <f>IF(smoking_health_data_final[[#This Row],[Hipercolesterolemia (y/n)]]=1,"si","no")</f>
        <v>no</v>
      </c>
      <c r="Q213">
        <f>IF(IFERROR(VLOOKUP(smoking_health_data_final[[#This Row],[Edad]],A214:A4113,1,FALSE),0),1,0)</f>
        <v>1</v>
      </c>
    </row>
    <row r="214" spans="1:17" x14ac:dyDescent="0.3">
      <c r="A214">
        <v>57</v>
      </c>
      <c r="B214" t="s">
        <v>0</v>
      </c>
      <c r="C214" t="s">
        <v>2</v>
      </c>
      <c r="D214">
        <v>63</v>
      </c>
      <c r="E214">
        <f>GESTEP(smoking_health_data_final[[#This Row],[Ritmo cardiaco]],100)</f>
        <v>0</v>
      </c>
      <c r="F214" t="str">
        <f>IF(smoking_health_data_final[[#This Row],[Taquicardia 1/0]]=0,"no","si")</f>
        <v>no</v>
      </c>
      <c r="G214" s="2" t="s">
        <v>39</v>
      </c>
      <c r="H214">
        <f>GESTEP(smoking_health_data_final[[#This Row],[Presión sistólica]],140)</f>
        <v>0</v>
      </c>
      <c r="I214" t="str">
        <f>IF(smoking_health_data_final[[#This Row],[Hipertensión (0/1)]]=1,"si","no")</f>
        <v>no</v>
      </c>
      <c r="J214" t="s">
        <v>10</v>
      </c>
      <c r="K214">
        <v>0</v>
      </c>
      <c r="L214">
        <v>207</v>
      </c>
      <c r="M214">
        <f>IF(smoking_health_data_final[[#This Row],[colesterol]]="","Desconocido",smoking_health_data_final[[#This Row],[colesterol]])</f>
        <v>207</v>
      </c>
      <c r="N214">
        <f>GESTEP(smoking_health_data_final[[#This Row],[colesterol]],200)</f>
        <v>1</v>
      </c>
      <c r="O214">
        <f>IF(smoking_health_data_final[[#This Row],[cigs por dia]]="","n/s",smoking_health_data_final[[#This Row],[cigs por dia]])</f>
        <v>0</v>
      </c>
      <c r="P214" t="str">
        <f>IF(smoking_health_data_final[[#This Row],[Hipercolesterolemia (y/n)]]=1,"si","no")</f>
        <v>si</v>
      </c>
      <c r="Q214">
        <f>IF(IFERROR(VLOOKUP(smoking_health_data_final[[#This Row],[Edad]],A215:A4114,1,FALSE),0),1,0)</f>
        <v>1</v>
      </c>
    </row>
    <row r="215" spans="1:17" x14ac:dyDescent="0.3">
      <c r="A215">
        <v>48</v>
      </c>
      <c r="B215" t="s">
        <v>0</v>
      </c>
      <c r="C215" t="s">
        <v>2</v>
      </c>
      <c r="D215">
        <v>80</v>
      </c>
      <c r="E215">
        <f>GESTEP(smoking_health_data_final[[#This Row],[Ritmo cardiaco]],100)</f>
        <v>0</v>
      </c>
      <c r="F215" t="str">
        <f>IF(smoking_health_data_final[[#This Row],[Taquicardia 1/0]]=0,"no","si")</f>
        <v>no</v>
      </c>
      <c r="G215" s="2" t="s">
        <v>52</v>
      </c>
      <c r="H215">
        <f>GESTEP(smoking_health_data_final[[#This Row],[Presión sistólica]],140)</f>
        <v>0</v>
      </c>
      <c r="I215" t="str">
        <f>IF(smoking_health_data_final[[#This Row],[Hipertensión (0/1)]]=1,"si","no")</f>
        <v>no</v>
      </c>
      <c r="J215" t="s">
        <v>10</v>
      </c>
      <c r="K215">
        <v>0</v>
      </c>
      <c r="L215">
        <v>263</v>
      </c>
      <c r="M215">
        <f>IF(smoking_health_data_final[[#This Row],[colesterol]]="","Desconocido",smoking_health_data_final[[#This Row],[colesterol]])</f>
        <v>263</v>
      </c>
      <c r="N215">
        <f>GESTEP(smoking_health_data_final[[#This Row],[colesterol]],200)</f>
        <v>1</v>
      </c>
      <c r="O215">
        <f>IF(smoking_health_data_final[[#This Row],[cigs por dia]]="","n/s",smoking_health_data_final[[#This Row],[cigs por dia]])</f>
        <v>0</v>
      </c>
      <c r="P215" t="str">
        <f>IF(smoking_health_data_final[[#This Row],[Hipercolesterolemia (y/n)]]=1,"si","no")</f>
        <v>si</v>
      </c>
      <c r="Q215">
        <f>IF(IFERROR(VLOOKUP(smoking_health_data_final[[#This Row],[Edad]],A216:A4115,1,FALSE),0),1,0)</f>
        <v>1</v>
      </c>
    </row>
    <row r="216" spans="1:17" x14ac:dyDescent="0.3">
      <c r="A216">
        <v>51</v>
      </c>
      <c r="B216" t="s">
        <v>3</v>
      </c>
      <c r="C216" t="s">
        <v>2</v>
      </c>
      <c r="D216">
        <v>85</v>
      </c>
      <c r="E216">
        <f>GESTEP(smoking_health_data_final[[#This Row],[Ritmo cardiaco]],100)</f>
        <v>0</v>
      </c>
      <c r="F216" t="str">
        <f>IF(smoking_health_data_final[[#This Row],[Taquicardia 1/0]]=0,"no","si")</f>
        <v>no</v>
      </c>
      <c r="G216" s="2" t="s">
        <v>83</v>
      </c>
      <c r="H216">
        <f>GESTEP(smoking_health_data_final[[#This Row],[Presión sistólica]],140)</f>
        <v>0</v>
      </c>
      <c r="I216" t="str">
        <f>IF(smoking_health_data_final[[#This Row],[Hipertensión (0/1)]]=1,"si","no")</f>
        <v>no</v>
      </c>
      <c r="J216" t="s">
        <v>10</v>
      </c>
      <c r="K216">
        <v>0</v>
      </c>
      <c r="L216">
        <v>304</v>
      </c>
      <c r="M216">
        <f>IF(smoking_health_data_final[[#This Row],[colesterol]]="","Desconocido",smoking_health_data_final[[#This Row],[colesterol]])</f>
        <v>304</v>
      </c>
      <c r="N216">
        <f>GESTEP(smoking_health_data_final[[#This Row],[colesterol]],200)</f>
        <v>1</v>
      </c>
      <c r="O216">
        <f>IF(smoking_health_data_final[[#This Row],[cigs por dia]]="","n/s",smoking_health_data_final[[#This Row],[cigs por dia]])</f>
        <v>0</v>
      </c>
      <c r="P216" t="str">
        <f>IF(smoking_health_data_final[[#This Row],[Hipercolesterolemia (y/n)]]=1,"si","no")</f>
        <v>si</v>
      </c>
      <c r="Q216">
        <f>IF(IFERROR(VLOOKUP(smoking_health_data_final[[#This Row],[Edad]],A217:A4116,1,FALSE),0),1,0)</f>
        <v>1</v>
      </c>
    </row>
    <row r="217" spans="1:17" x14ac:dyDescent="0.3">
      <c r="A217">
        <v>54</v>
      </c>
      <c r="B217" t="s">
        <v>3</v>
      </c>
      <c r="C217" t="s">
        <v>2</v>
      </c>
      <c r="D217">
        <v>75</v>
      </c>
      <c r="E217">
        <f>GESTEP(smoking_health_data_final[[#This Row],[Ritmo cardiaco]],100)</f>
        <v>0</v>
      </c>
      <c r="F217" t="str">
        <f>IF(smoking_health_data_final[[#This Row],[Taquicardia 1/0]]=0,"no","si")</f>
        <v>no</v>
      </c>
      <c r="G217" s="2">
        <v>113.5</v>
      </c>
      <c r="H217">
        <f>GESTEP(smoking_health_data_final[[#This Row],[Presión sistólica]],140)</f>
        <v>0</v>
      </c>
      <c r="I217" t="str">
        <f>IF(smoking_health_data_final[[#This Row],[Hipertensión (0/1)]]=1,"si","no")</f>
        <v>no</v>
      </c>
      <c r="J217" t="s">
        <v>10</v>
      </c>
      <c r="K217">
        <v>0</v>
      </c>
      <c r="L217">
        <v>262</v>
      </c>
      <c r="M217">
        <f>IF(smoking_health_data_final[[#This Row],[colesterol]]="","Desconocido",smoking_health_data_final[[#This Row],[colesterol]])</f>
        <v>262</v>
      </c>
      <c r="N217">
        <f>GESTEP(smoking_health_data_final[[#This Row],[colesterol]],200)</f>
        <v>1</v>
      </c>
      <c r="O217">
        <f>IF(smoking_health_data_final[[#This Row],[cigs por dia]]="","n/s",smoking_health_data_final[[#This Row],[cigs por dia]])</f>
        <v>0</v>
      </c>
      <c r="P217" t="str">
        <f>IF(smoking_health_data_final[[#This Row],[Hipercolesterolemia (y/n)]]=1,"si","no")</f>
        <v>si</v>
      </c>
      <c r="Q217">
        <f>IF(IFERROR(VLOOKUP(smoking_health_data_final[[#This Row],[Edad]],A218:A4117,1,FALSE),0),1,0)</f>
        <v>1</v>
      </c>
    </row>
    <row r="218" spans="1:17" x14ac:dyDescent="0.3">
      <c r="A218">
        <v>63</v>
      </c>
      <c r="B218" t="s">
        <v>3</v>
      </c>
      <c r="C218" t="s">
        <v>2</v>
      </c>
      <c r="D218">
        <v>75</v>
      </c>
      <c r="E218">
        <f>GESTEP(smoking_health_data_final[[#This Row],[Ritmo cardiaco]],100)</f>
        <v>0</v>
      </c>
      <c r="F218" t="str">
        <f>IF(smoking_health_data_final[[#This Row],[Taquicardia 1/0]]=0,"no","si")</f>
        <v>no</v>
      </c>
      <c r="G218" s="2" t="s">
        <v>63</v>
      </c>
      <c r="H218">
        <f>GESTEP(smoking_health_data_final[[#This Row],[Presión sistólica]],140)</f>
        <v>0</v>
      </c>
      <c r="I218" t="str">
        <f>IF(smoking_health_data_final[[#This Row],[Hipertensión (0/1)]]=1,"si","no")</f>
        <v>no</v>
      </c>
      <c r="J218" t="s">
        <v>10</v>
      </c>
      <c r="K218">
        <v>0</v>
      </c>
      <c r="L218">
        <v>281</v>
      </c>
      <c r="M218">
        <f>IF(smoking_health_data_final[[#This Row],[colesterol]]="","Desconocido",smoking_health_data_final[[#This Row],[colesterol]])</f>
        <v>281</v>
      </c>
      <c r="N218">
        <f>GESTEP(smoking_health_data_final[[#This Row],[colesterol]],200)</f>
        <v>1</v>
      </c>
      <c r="O218">
        <f>IF(smoking_health_data_final[[#This Row],[cigs por dia]]="","n/s",smoking_health_data_final[[#This Row],[cigs por dia]])</f>
        <v>0</v>
      </c>
      <c r="P218" t="str">
        <f>IF(smoking_health_data_final[[#This Row],[Hipercolesterolemia (y/n)]]=1,"si","no")</f>
        <v>si</v>
      </c>
      <c r="Q218">
        <f>IF(IFERROR(VLOOKUP(smoking_health_data_final[[#This Row],[Edad]],A219:A4118,1,FALSE),0),1,0)</f>
        <v>1</v>
      </c>
    </row>
    <row r="219" spans="1:17" x14ac:dyDescent="0.3">
      <c r="A219">
        <v>50</v>
      </c>
      <c r="B219" t="s">
        <v>3</v>
      </c>
      <c r="C219" t="s">
        <v>2</v>
      </c>
      <c r="D219">
        <v>75</v>
      </c>
      <c r="E219">
        <f>GESTEP(smoking_health_data_final[[#This Row],[Ritmo cardiaco]],100)</f>
        <v>0</v>
      </c>
      <c r="F219" t="str">
        <f>IF(smoking_health_data_final[[#This Row],[Taquicardia 1/0]]=0,"no","si")</f>
        <v>no</v>
      </c>
      <c r="G219" s="2" t="s">
        <v>57</v>
      </c>
      <c r="H219">
        <f>GESTEP(smoking_health_data_final[[#This Row],[Presión sistólica]],140)</f>
        <v>0</v>
      </c>
      <c r="I219" t="str">
        <f>IF(smoking_health_data_final[[#This Row],[Hipertensión (0/1)]]=1,"si","no")</f>
        <v>no</v>
      </c>
      <c r="J219" t="s">
        <v>10</v>
      </c>
      <c r="K219">
        <v>0</v>
      </c>
      <c r="L219">
        <v>258</v>
      </c>
      <c r="M219">
        <f>IF(smoking_health_data_final[[#This Row],[colesterol]]="","Desconocido",smoking_health_data_final[[#This Row],[colesterol]])</f>
        <v>258</v>
      </c>
      <c r="N219">
        <f>GESTEP(smoking_health_data_final[[#This Row],[colesterol]],200)</f>
        <v>1</v>
      </c>
      <c r="O219">
        <f>IF(smoking_health_data_final[[#This Row],[cigs por dia]]="","n/s",smoking_health_data_final[[#This Row],[cigs por dia]])</f>
        <v>0</v>
      </c>
      <c r="P219" t="str">
        <f>IF(smoking_health_data_final[[#This Row],[Hipercolesterolemia (y/n)]]=1,"si","no")</f>
        <v>si</v>
      </c>
      <c r="Q219">
        <f>IF(IFERROR(VLOOKUP(smoking_health_data_final[[#This Row],[Edad]],A220:A4119,1,FALSE),0),1,0)</f>
        <v>1</v>
      </c>
    </row>
    <row r="220" spans="1:17" x14ac:dyDescent="0.3">
      <c r="A220">
        <v>46</v>
      </c>
      <c r="B220" t="s">
        <v>3</v>
      </c>
      <c r="C220" t="s">
        <v>2</v>
      </c>
      <c r="D220">
        <v>84</v>
      </c>
      <c r="E220">
        <f>GESTEP(smoking_health_data_final[[#This Row],[Ritmo cardiaco]],100)</f>
        <v>0</v>
      </c>
      <c r="F220" t="str">
        <f>IF(smoking_health_data_final[[#This Row],[Taquicardia 1/0]]=0,"no","si")</f>
        <v>no</v>
      </c>
      <c r="G220" s="2">
        <v>127.5</v>
      </c>
      <c r="H220">
        <f>GESTEP(smoking_health_data_final[[#This Row],[Presión sistólica]],140)</f>
        <v>0</v>
      </c>
      <c r="I220" t="str">
        <f>IF(smoking_health_data_final[[#This Row],[Hipertensión (0/1)]]=1,"si","no")</f>
        <v>no</v>
      </c>
      <c r="J220" t="s">
        <v>10</v>
      </c>
      <c r="K220">
        <v>0</v>
      </c>
      <c r="L220">
        <v>229</v>
      </c>
      <c r="M220">
        <f>IF(smoking_health_data_final[[#This Row],[colesterol]]="","Desconocido",smoking_health_data_final[[#This Row],[colesterol]])</f>
        <v>229</v>
      </c>
      <c r="N220">
        <f>GESTEP(smoking_health_data_final[[#This Row],[colesterol]],200)</f>
        <v>1</v>
      </c>
      <c r="O220">
        <f>IF(smoking_health_data_final[[#This Row],[cigs por dia]]="","n/s",smoking_health_data_final[[#This Row],[cigs por dia]])</f>
        <v>0</v>
      </c>
      <c r="P220" t="str">
        <f>IF(smoking_health_data_final[[#This Row],[Hipercolesterolemia (y/n)]]=1,"si","no")</f>
        <v>si</v>
      </c>
      <c r="Q220">
        <f>IF(IFERROR(VLOOKUP(smoking_health_data_final[[#This Row],[Edad]],A221:A4120,1,FALSE),0),1,0)</f>
        <v>1</v>
      </c>
    </row>
    <row r="221" spans="1:17" x14ac:dyDescent="0.3">
      <c r="A221">
        <v>44</v>
      </c>
      <c r="B221" t="s">
        <v>0</v>
      </c>
      <c r="C221" t="s">
        <v>2</v>
      </c>
      <c r="D221">
        <v>69</v>
      </c>
      <c r="E221">
        <f>GESTEP(smoking_health_data_final[[#This Row],[Ritmo cardiaco]],100)</f>
        <v>0</v>
      </c>
      <c r="F221" t="str">
        <f>IF(smoking_health_data_final[[#This Row],[Taquicardia 1/0]]=0,"no","si")</f>
        <v>no</v>
      </c>
      <c r="G221" s="2" t="s">
        <v>57</v>
      </c>
      <c r="H221">
        <f>GESTEP(smoking_health_data_final[[#This Row],[Presión sistólica]],140)</f>
        <v>0</v>
      </c>
      <c r="I221" t="str">
        <f>IF(smoking_health_data_final[[#This Row],[Hipertensión (0/1)]]=1,"si","no")</f>
        <v>no</v>
      </c>
      <c r="J221" t="s">
        <v>10</v>
      </c>
      <c r="K221">
        <v>0</v>
      </c>
      <c r="L221">
        <v>260</v>
      </c>
      <c r="M221">
        <f>IF(smoking_health_data_final[[#This Row],[colesterol]]="","Desconocido",smoking_health_data_final[[#This Row],[colesterol]])</f>
        <v>260</v>
      </c>
      <c r="N221">
        <f>GESTEP(smoking_health_data_final[[#This Row],[colesterol]],200)</f>
        <v>1</v>
      </c>
      <c r="O221">
        <f>IF(smoking_health_data_final[[#This Row],[cigs por dia]]="","n/s",smoking_health_data_final[[#This Row],[cigs por dia]])</f>
        <v>0</v>
      </c>
      <c r="P221" t="str">
        <f>IF(smoking_health_data_final[[#This Row],[Hipercolesterolemia (y/n)]]=1,"si","no")</f>
        <v>si</v>
      </c>
      <c r="Q221">
        <f>IF(IFERROR(VLOOKUP(smoking_health_data_final[[#This Row],[Edad]],A222:A4121,1,FALSE),0),1,0)</f>
        <v>1</v>
      </c>
    </row>
    <row r="222" spans="1:17" x14ac:dyDescent="0.3">
      <c r="A222">
        <v>37</v>
      </c>
      <c r="B222" t="s">
        <v>3</v>
      </c>
      <c r="C222" t="s">
        <v>2</v>
      </c>
      <c r="D222">
        <v>75</v>
      </c>
      <c r="E222">
        <f>GESTEP(smoking_health_data_final[[#This Row],[Ritmo cardiaco]],100)</f>
        <v>0</v>
      </c>
      <c r="F222" t="str">
        <f>IF(smoking_health_data_final[[#This Row],[Taquicardia 1/0]]=0,"no","si")</f>
        <v>no</v>
      </c>
      <c r="G222" s="2" t="s">
        <v>27</v>
      </c>
      <c r="H222">
        <f>GESTEP(smoking_health_data_final[[#This Row],[Presión sistólica]],140)</f>
        <v>0</v>
      </c>
      <c r="I222" t="str">
        <f>IF(smoking_health_data_final[[#This Row],[Hipertensión (0/1)]]=1,"si","no")</f>
        <v>no</v>
      </c>
      <c r="J222" t="s">
        <v>10</v>
      </c>
      <c r="K222">
        <v>0</v>
      </c>
      <c r="L222">
        <v>217</v>
      </c>
      <c r="M222">
        <f>IF(smoking_health_data_final[[#This Row],[colesterol]]="","Desconocido",smoking_health_data_final[[#This Row],[colesterol]])</f>
        <v>217</v>
      </c>
      <c r="N222">
        <f>GESTEP(smoking_health_data_final[[#This Row],[colesterol]],200)</f>
        <v>1</v>
      </c>
      <c r="O222">
        <f>IF(smoking_health_data_final[[#This Row],[cigs por dia]]="","n/s",smoking_health_data_final[[#This Row],[cigs por dia]])</f>
        <v>0</v>
      </c>
      <c r="P222" t="str">
        <f>IF(smoking_health_data_final[[#This Row],[Hipercolesterolemia (y/n)]]=1,"si","no")</f>
        <v>si</v>
      </c>
      <c r="Q222">
        <f>IF(IFERROR(VLOOKUP(smoking_health_data_final[[#This Row],[Edad]],A223:A4122,1,FALSE),0),1,0)</f>
        <v>1</v>
      </c>
    </row>
    <row r="223" spans="1:17" x14ac:dyDescent="0.3">
      <c r="A223">
        <v>42</v>
      </c>
      <c r="B223" t="s">
        <v>0</v>
      </c>
      <c r="C223" t="s">
        <v>2</v>
      </c>
      <c r="D223">
        <v>62</v>
      </c>
      <c r="E223">
        <f>GESTEP(smoking_health_data_final[[#This Row],[Ritmo cardiaco]],100)</f>
        <v>0</v>
      </c>
      <c r="F223" t="str">
        <f>IF(smoking_health_data_final[[#This Row],[Taquicardia 1/0]]=0,"no","si")</f>
        <v>no</v>
      </c>
      <c r="G223" s="2" t="s">
        <v>61</v>
      </c>
      <c r="H223">
        <f>GESTEP(smoking_health_data_final[[#This Row],[Presión sistólica]],140)</f>
        <v>0</v>
      </c>
      <c r="I223" t="str">
        <f>IF(smoking_health_data_final[[#This Row],[Hipertensión (0/1)]]=1,"si","no")</f>
        <v>no</v>
      </c>
      <c r="J223" t="s">
        <v>10</v>
      </c>
      <c r="K223">
        <v>0</v>
      </c>
      <c r="L223">
        <v>191</v>
      </c>
      <c r="M223">
        <f>IF(smoking_health_data_final[[#This Row],[colesterol]]="","Desconocido",smoking_health_data_final[[#This Row],[colesterol]])</f>
        <v>191</v>
      </c>
      <c r="N223">
        <f>GESTEP(smoking_health_data_final[[#This Row],[colesterol]],200)</f>
        <v>0</v>
      </c>
      <c r="O223">
        <f>IF(smoking_health_data_final[[#This Row],[cigs por dia]]="","n/s",smoking_health_data_final[[#This Row],[cigs por dia]])</f>
        <v>0</v>
      </c>
      <c r="P223" t="str">
        <f>IF(smoking_health_data_final[[#This Row],[Hipercolesterolemia (y/n)]]=1,"si","no")</f>
        <v>no</v>
      </c>
      <c r="Q223">
        <f>IF(IFERROR(VLOOKUP(smoking_health_data_final[[#This Row],[Edad]],A224:A4123,1,FALSE),0),1,0)</f>
        <v>1</v>
      </c>
    </row>
    <row r="224" spans="1:17" x14ac:dyDescent="0.3">
      <c r="A224">
        <v>61</v>
      </c>
      <c r="B224" t="s">
        <v>0</v>
      </c>
      <c r="C224" t="s">
        <v>2</v>
      </c>
      <c r="D224">
        <v>64</v>
      </c>
      <c r="E224">
        <f>GESTEP(smoking_health_data_final[[#This Row],[Ritmo cardiaco]],100)</f>
        <v>0</v>
      </c>
      <c r="F224" t="str">
        <f>IF(smoking_health_data_final[[#This Row],[Taquicardia 1/0]]=0,"no","si")</f>
        <v>no</v>
      </c>
      <c r="G224" s="2">
        <v>124.5</v>
      </c>
      <c r="H224">
        <f>GESTEP(smoking_health_data_final[[#This Row],[Presión sistólica]],140)</f>
        <v>0</v>
      </c>
      <c r="I224" t="str">
        <f>IF(smoking_health_data_final[[#This Row],[Hipertensión (0/1)]]=1,"si","no")</f>
        <v>no</v>
      </c>
      <c r="J224" t="s">
        <v>10</v>
      </c>
      <c r="K224">
        <v>0</v>
      </c>
      <c r="L224">
        <v>257</v>
      </c>
      <c r="M224">
        <f>IF(smoking_health_data_final[[#This Row],[colesterol]]="","Desconocido",smoking_health_data_final[[#This Row],[colesterol]])</f>
        <v>257</v>
      </c>
      <c r="N224">
        <f>GESTEP(smoking_health_data_final[[#This Row],[colesterol]],200)</f>
        <v>1</v>
      </c>
      <c r="O224">
        <f>IF(smoking_health_data_final[[#This Row],[cigs por dia]]="","n/s",smoking_health_data_final[[#This Row],[cigs por dia]])</f>
        <v>0</v>
      </c>
      <c r="P224" t="str">
        <f>IF(smoking_health_data_final[[#This Row],[Hipercolesterolemia (y/n)]]=1,"si","no")</f>
        <v>si</v>
      </c>
      <c r="Q224">
        <f>IF(IFERROR(VLOOKUP(smoking_health_data_final[[#This Row],[Edad]],A225:A4124,1,FALSE),0),1,0)</f>
        <v>1</v>
      </c>
    </row>
    <row r="225" spans="1:17" x14ac:dyDescent="0.3">
      <c r="A225">
        <v>63</v>
      </c>
      <c r="B225" t="s">
        <v>3</v>
      </c>
      <c r="C225" t="s">
        <v>2</v>
      </c>
      <c r="D225">
        <v>75</v>
      </c>
      <c r="E225">
        <f>GESTEP(smoking_health_data_final[[#This Row],[Ritmo cardiaco]],100)</f>
        <v>0</v>
      </c>
      <c r="F225" t="str">
        <f>IF(smoking_health_data_final[[#This Row],[Taquicardia 1/0]]=0,"no","si")</f>
        <v>no</v>
      </c>
      <c r="G225" s="2" t="s">
        <v>84</v>
      </c>
      <c r="H225">
        <f>GESTEP(smoking_health_data_final[[#This Row],[Presión sistólica]],140)</f>
        <v>1</v>
      </c>
      <c r="I225" t="str">
        <f>IF(smoking_health_data_final[[#This Row],[Hipertensión (0/1)]]=1,"si","no")</f>
        <v>si</v>
      </c>
      <c r="J225" t="s">
        <v>10</v>
      </c>
      <c r="K225">
        <v>0</v>
      </c>
      <c r="L225">
        <v>289</v>
      </c>
      <c r="M225">
        <f>IF(smoking_health_data_final[[#This Row],[colesterol]]="","Desconocido",smoking_health_data_final[[#This Row],[colesterol]])</f>
        <v>289</v>
      </c>
      <c r="N225">
        <f>GESTEP(smoking_health_data_final[[#This Row],[colesterol]],200)</f>
        <v>1</v>
      </c>
      <c r="O225">
        <f>IF(smoking_health_data_final[[#This Row],[cigs por dia]]="","n/s",smoking_health_data_final[[#This Row],[cigs por dia]])</f>
        <v>0</v>
      </c>
      <c r="P225" t="str">
        <f>IF(smoking_health_data_final[[#This Row],[Hipercolesterolemia (y/n)]]=1,"si","no")</f>
        <v>si</v>
      </c>
      <c r="Q225">
        <f>IF(IFERROR(VLOOKUP(smoking_health_data_final[[#This Row],[Edad]],A226:A4125,1,FALSE),0),1,0)</f>
        <v>1</v>
      </c>
    </row>
    <row r="226" spans="1:17" x14ac:dyDescent="0.3">
      <c r="A226">
        <v>51</v>
      </c>
      <c r="B226" t="s">
        <v>3</v>
      </c>
      <c r="C226" t="s">
        <v>2</v>
      </c>
      <c r="D226">
        <v>76</v>
      </c>
      <c r="E226">
        <f>GESTEP(smoking_health_data_final[[#This Row],[Ritmo cardiaco]],100)</f>
        <v>0</v>
      </c>
      <c r="F226" t="str">
        <f>IF(smoking_health_data_final[[#This Row],[Taquicardia 1/0]]=0,"no","si")</f>
        <v>no</v>
      </c>
      <c r="G226" s="2">
        <v>142.5</v>
      </c>
      <c r="H226">
        <f>GESTEP(smoking_health_data_final[[#This Row],[Presión sistólica]],140)</f>
        <v>1</v>
      </c>
      <c r="I226" t="str">
        <f>IF(smoking_health_data_final[[#This Row],[Hipertensión (0/1)]]=1,"si","no")</f>
        <v>si</v>
      </c>
      <c r="J226" t="s">
        <v>10</v>
      </c>
      <c r="K226">
        <v>0</v>
      </c>
      <c r="L226">
        <v>198</v>
      </c>
      <c r="M226">
        <f>IF(smoking_health_data_final[[#This Row],[colesterol]]="","Desconocido",smoking_health_data_final[[#This Row],[colesterol]])</f>
        <v>198</v>
      </c>
      <c r="N226">
        <f>GESTEP(smoking_health_data_final[[#This Row],[colesterol]],200)</f>
        <v>0</v>
      </c>
      <c r="O226">
        <f>IF(smoking_health_data_final[[#This Row],[cigs por dia]]="","n/s",smoking_health_data_final[[#This Row],[cigs por dia]])</f>
        <v>0</v>
      </c>
      <c r="P226" t="str">
        <f>IF(smoking_health_data_final[[#This Row],[Hipercolesterolemia (y/n)]]=1,"si","no")</f>
        <v>no</v>
      </c>
      <c r="Q226">
        <f>IF(IFERROR(VLOOKUP(smoking_health_data_final[[#This Row],[Edad]],A227:A4126,1,FALSE),0),1,0)</f>
        <v>1</v>
      </c>
    </row>
    <row r="227" spans="1:17" x14ac:dyDescent="0.3">
      <c r="A227">
        <v>39</v>
      </c>
      <c r="B227" t="s">
        <v>0</v>
      </c>
      <c r="C227" t="s">
        <v>2</v>
      </c>
      <c r="D227">
        <v>64</v>
      </c>
      <c r="E227">
        <f>GESTEP(smoking_health_data_final[[#This Row],[Ritmo cardiaco]],100)</f>
        <v>0</v>
      </c>
      <c r="F227" t="str">
        <f>IF(smoking_health_data_final[[#This Row],[Taquicardia 1/0]]=0,"no","si")</f>
        <v>no</v>
      </c>
      <c r="G227" s="2" t="s">
        <v>27</v>
      </c>
      <c r="H227">
        <f>GESTEP(smoking_health_data_final[[#This Row],[Presión sistólica]],140)</f>
        <v>0</v>
      </c>
      <c r="I227" t="str">
        <f>IF(smoking_health_data_final[[#This Row],[Hipertensión (0/1)]]=1,"si","no")</f>
        <v>no</v>
      </c>
      <c r="J227" t="s">
        <v>10</v>
      </c>
      <c r="K227">
        <v>0</v>
      </c>
      <c r="L227">
        <v>221</v>
      </c>
      <c r="M227">
        <f>IF(smoking_health_data_final[[#This Row],[colesterol]]="","Desconocido",smoking_health_data_final[[#This Row],[colesterol]])</f>
        <v>221</v>
      </c>
      <c r="N227">
        <f>GESTEP(smoking_health_data_final[[#This Row],[colesterol]],200)</f>
        <v>1</v>
      </c>
      <c r="O227">
        <f>IF(smoking_health_data_final[[#This Row],[cigs por dia]]="","n/s",smoking_health_data_final[[#This Row],[cigs por dia]])</f>
        <v>0</v>
      </c>
      <c r="P227" t="str">
        <f>IF(smoking_health_data_final[[#This Row],[Hipercolesterolemia (y/n)]]=1,"si","no")</f>
        <v>si</v>
      </c>
      <c r="Q227">
        <f>IF(IFERROR(VLOOKUP(smoking_health_data_final[[#This Row],[Edad]],A228:A4127,1,FALSE),0),1,0)</f>
        <v>1</v>
      </c>
    </row>
    <row r="228" spans="1:17" x14ac:dyDescent="0.3">
      <c r="A228">
        <v>53</v>
      </c>
      <c r="B228" t="s">
        <v>3</v>
      </c>
      <c r="C228" t="s">
        <v>2</v>
      </c>
      <c r="D228">
        <v>67</v>
      </c>
      <c r="E228">
        <f>GESTEP(smoking_health_data_final[[#This Row],[Ritmo cardiaco]],100)</f>
        <v>0</v>
      </c>
      <c r="F228" t="str">
        <f>IF(smoking_health_data_final[[#This Row],[Taquicardia 1/0]]=0,"no","si")</f>
        <v>no</v>
      </c>
      <c r="G228" s="2" t="s">
        <v>83</v>
      </c>
      <c r="H228">
        <f>GESTEP(smoking_health_data_final[[#This Row],[Presión sistólica]],140)</f>
        <v>0</v>
      </c>
      <c r="I228" t="str">
        <f>IF(smoking_health_data_final[[#This Row],[Hipertensión (0/1)]]=1,"si","no")</f>
        <v>no</v>
      </c>
      <c r="J228" t="s">
        <v>10</v>
      </c>
      <c r="K228">
        <v>0</v>
      </c>
      <c r="L228">
        <v>265</v>
      </c>
      <c r="M228">
        <f>IF(smoking_health_data_final[[#This Row],[colesterol]]="","Desconocido",smoking_health_data_final[[#This Row],[colesterol]])</f>
        <v>265</v>
      </c>
      <c r="N228">
        <f>GESTEP(smoking_health_data_final[[#This Row],[colesterol]],200)</f>
        <v>1</v>
      </c>
      <c r="O228">
        <f>IF(smoking_health_data_final[[#This Row],[cigs por dia]]="","n/s",smoking_health_data_final[[#This Row],[cigs por dia]])</f>
        <v>0</v>
      </c>
      <c r="P228" t="str">
        <f>IF(smoking_health_data_final[[#This Row],[Hipercolesterolemia (y/n)]]=1,"si","no")</f>
        <v>si</v>
      </c>
      <c r="Q228">
        <f>IF(IFERROR(VLOOKUP(smoking_health_data_final[[#This Row],[Edad]],A229:A4128,1,FALSE),0),1,0)</f>
        <v>1</v>
      </c>
    </row>
    <row r="229" spans="1:17" x14ac:dyDescent="0.3">
      <c r="A229">
        <v>48</v>
      </c>
      <c r="B229" t="s">
        <v>0</v>
      </c>
      <c r="C229" t="s">
        <v>2</v>
      </c>
      <c r="D229">
        <v>52</v>
      </c>
      <c r="E229">
        <f>GESTEP(smoking_health_data_final[[#This Row],[Ritmo cardiaco]],100)</f>
        <v>0</v>
      </c>
      <c r="F229" t="str">
        <f>IF(smoking_health_data_final[[#This Row],[Taquicardia 1/0]]=0,"no","si")</f>
        <v>no</v>
      </c>
      <c r="G229" s="2" t="s">
        <v>59</v>
      </c>
      <c r="H229">
        <f>GESTEP(smoking_health_data_final[[#This Row],[Presión sistólica]],140)</f>
        <v>0</v>
      </c>
      <c r="I229" t="str">
        <f>IF(smoking_health_data_final[[#This Row],[Hipertensión (0/1)]]=1,"si","no")</f>
        <v>no</v>
      </c>
      <c r="J229" t="s">
        <v>10</v>
      </c>
      <c r="K229">
        <v>0</v>
      </c>
      <c r="L229">
        <v>195</v>
      </c>
      <c r="M229">
        <f>IF(smoking_health_data_final[[#This Row],[colesterol]]="","Desconocido",smoking_health_data_final[[#This Row],[colesterol]])</f>
        <v>195</v>
      </c>
      <c r="N229">
        <f>GESTEP(smoking_health_data_final[[#This Row],[colesterol]],200)</f>
        <v>0</v>
      </c>
      <c r="O229">
        <f>IF(smoking_health_data_final[[#This Row],[cigs por dia]]="","n/s",smoking_health_data_final[[#This Row],[cigs por dia]])</f>
        <v>0</v>
      </c>
      <c r="P229" t="str">
        <f>IF(smoking_health_data_final[[#This Row],[Hipercolesterolemia (y/n)]]=1,"si","no")</f>
        <v>no</v>
      </c>
      <c r="Q229">
        <f>IF(IFERROR(VLOOKUP(smoking_health_data_final[[#This Row],[Edad]],A230:A4129,1,FALSE),0),1,0)</f>
        <v>1</v>
      </c>
    </row>
    <row r="230" spans="1:17" x14ac:dyDescent="0.3">
      <c r="A230">
        <v>59</v>
      </c>
      <c r="B230" t="s">
        <v>3</v>
      </c>
      <c r="C230" t="s">
        <v>2</v>
      </c>
      <c r="D230">
        <v>58</v>
      </c>
      <c r="E230">
        <f>GESTEP(smoking_health_data_final[[#This Row],[Ritmo cardiaco]],100)</f>
        <v>0</v>
      </c>
      <c r="F230" t="str">
        <f>IF(smoking_health_data_final[[#This Row],[Taquicardia 1/0]]=0,"no","si")</f>
        <v>no</v>
      </c>
      <c r="G230" s="2" t="s">
        <v>83</v>
      </c>
      <c r="H230">
        <f>GESTEP(smoking_health_data_final[[#This Row],[Presión sistólica]],140)</f>
        <v>0</v>
      </c>
      <c r="I230" t="str">
        <f>IF(smoking_health_data_final[[#This Row],[Hipertensión (0/1)]]=1,"si","no")</f>
        <v>no</v>
      </c>
      <c r="J230" t="s">
        <v>10</v>
      </c>
      <c r="K230">
        <v>0</v>
      </c>
      <c r="L230">
        <v>225</v>
      </c>
      <c r="M230">
        <f>IF(smoking_health_data_final[[#This Row],[colesterol]]="","Desconocido",smoking_health_data_final[[#This Row],[colesterol]])</f>
        <v>225</v>
      </c>
      <c r="N230">
        <f>GESTEP(smoking_health_data_final[[#This Row],[colesterol]],200)</f>
        <v>1</v>
      </c>
      <c r="O230">
        <f>IF(smoking_health_data_final[[#This Row],[cigs por dia]]="","n/s",smoking_health_data_final[[#This Row],[cigs por dia]])</f>
        <v>0</v>
      </c>
      <c r="P230" t="str">
        <f>IF(smoking_health_data_final[[#This Row],[Hipercolesterolemia (y/n)]]=1,"si","no")</f>
        <v>si</v>
      </c>
      <c r="Q230">
        <f>IF(IFERROR(VLOOKUP(smoking_health_data_final[[#This Row],[Edad]],A231:A4130,1,FALSE),0),1,0)</f>
        <v>1</v>
      </c>
    </row>
    <row r="231" spans="1:17" x14ac:dyDescent="0.3">
      <c r="A231">
        <v>57</v>
      </c>
      <c r="B231" t="s">
        <v>0</v>
      </c>
      <c r="C231" t="s">
        <v>2</v>
      </c>
      <c r="D231">
        <v>66</v>
      </c>
      <c r="E231">
        <f>GESTEP(smoking_health_data_final[[#This Row],[Ritmo cardiaco]],100)</f>
        <v>0</v>
      </c>
      <c r="F231" t="str">
        <f>IF(smoking_health_data_final[[#This Row],[Taquicardia 1/0]]=0,"no","si")</f>
        <v>no</v>
      </c>
      <c r="G231" s="2" t="s">
        <v>59</v>
      </c>
      <c r="H231">
        <f>GESTEP(smoking_health_data_final[[#This Row],[Presión sistólica]],140)</f>
        <v>0</v>
      </c>
      <c r="I231" t="str">
        <f>IF(smoking_health_data_final[[#This Row],[Hipertensión (0/1)]]=1,"si","no")</f>
        <v>no</v>
      </c>
      <c r="J231" t="s">
        <v>10</v>
      </c>
      <c r="K231">
        <v>0</v>
      </c>
      <c r="L231">
        <v>206</v>
      </c>
      <c r="M231">
        <f>IF(smoking_health_data_final[[#This Row],[colesterol]]="","Desconocido",smoking_health_data_final[[#This Row],[colesterol]])</f>
        <v>206</v>
      </c>
      <c r="N231">
        <f>GESTEP(smoking_health_data_final[[#This Row],[colesterol]],200)</f>
        <v>1</v>
      </c>
      <c r="O231">
        <f>IF(smoking_health_data_final[[#This Row],[cigs por dia]]="","n/s",smoking_health_data_final[[#This Row],[cigs por dia]])</f>
        <v>0</v>
      </c>
      <c r="P231" t="str">
        <f>IF(smoking_health_data_final[[#This Row],[Hipercolesterolemia (y/n)]]=1,"si","no")</f>
        <v>si</v>
      </c>
      <c r="Q231">
        <f>IF(IFERROR(VLOOKUP(smoking_health_data_final[[#This Row],[Edad]],A232:A4131,1,FALSE),0),1,0)</f>
        <v>1</v>
      </c>
    </row>
    <row r="232" spans="1:17" x14ac:dyDescent="0.3">
      <c r="A232">
        <v>51</v>
      </c>
      <c r="B232" t="s">
        <v>3</v>
      </c>
      <c r="C232" t="s">
        <v>2</v>
      </c>
      <c r="D232">
        <v>85</v>
      </c>
      <c r="E232">
        <f>GESTEP(smoking_health_data_final[[#This Row],[Ritmo cardiaco]],100)</f>
        <v>0</v>
      </c>
      <c r="F232" t="str">
        <f>IF(smoking_health_data_final[[#This Row],[Taquicardia 1/0]]=0,"no","si")</f>
        <v>no</v>
      </c>
      <c r="G232" s="2" t="s">
        <v>11</v>
      </c>
      <c r="H232">
        <f>GESTEP(smoking_health_data_final[[#This Row],[Presión sistólica]],140)</f>
        <v>0</v>
      </c>
      <c r="I232" t="str">
        <f>IF(smoking_health_data_final[[#This Row],[Hipertensión (0/1)]]=1,"si","no")</f>
        <v>no</v>
      </c>
      <c r="J232" t="s">
        <v>10</v>
      </c>
      <c r="K232">
        <v>0</v>
      </c>
      <c r="L232">
        <v>204</v>
      </c>
      <c r="M232">
        <f>IF(smoking_health_data_final[[#This Row],[colesterol]]="","Desconocido",smoking_health_data_final[[#This Row],[colesterol]])</f>
        <v>204</v>
      </c>
      <c r="N232">
        <f>GESTEP(smoking_health_data_final[[#This Row],[colesterol]],200)</f>
        <v>1</v>
      </c>
      <c r="O232">
        <f>IF(smoking_health_data_final[[#This Row],[cigs por dia]]="","n/s",smoking_health_data_final[[#This Row],[cigs por dia]])</f>
        <v>0</v>
      </c>
      <c r="P232" t="str">
        <f>IF(smoking_health_data_final[[#This Row],[Hipercolesterolemia (y/n)]]=1,"si","no")</f>
        <v>si</v>
      </c>
      <c r="Q232">
        <f>IF(IFERROR(VLOOKUP(smoking_health_data_final[[#This Row],[Edad]],A233:A4132,1,FALSE),0),1,0)</f>
        <v>1</v>
      </c>
    </row>
    <row r="233" spans="1:17" x14ac:dyDescent="0.3">
      <c r="A233">
        <v>62</v>
      </c>
      <c r="B233" t="s">
        <v>0</v>
      </c>
      <c r="C233" t="s">
        <v>2</v>
      </c>
      <c r="D233">
        <v>50</v>
      </c>
      <c r="E233">
        <f>GESTEP(smoking_health_data_final[[#This Row],[Ritmo cardiaco]],100)</f>
        <v>0</v>
      </c>
      <c r="F233" t="str">
        <f>IF(smoking_health_data_final[[#This Row],[Taquicardia 1/0]]=0,"no","si")</f>
        <v>no</v>
      </c>
      <c r="G233" s="2" t="s">
        <v>80</v>
      </c>
      <c r="H233">
        <f>GESTEP(smoking_health_data_final[[#This Row],[Presión sistólica]],140)</f>
        <v>0</v>
      </c>
      <c r="I233" t="str">
        <f>IF(smoking_health_data_final[[#This Row],[Hipertensión (0/1)]]=1,"si","no")</f>
        <v>no</v>
      </c>
      <c r="J233" t="s">
        <v>10</v>
      </c>
      <c r="K233">
        <v>0</v>
      </c>
      <c r="L233">
        <v>265</v>
      </c>
      <c r="M233">
        <f>IF(smoking_health_data_final[[#This Row],[colesterol]]="","Desconocido",smoking_health_data_final[[#This Row],[colesterol]])</f>
        <v>265</v>
      </c>
      <c r="N233">
        <f>GESTEP(smoking_health_data_final[[#This Row],[colesterol]],200)</f>
        <v>1</v>
      </c>
      <c r="O233">
        <f>IF(smoking_health_data_final[[#This Row],[cigs por dia]]="","n/s",smoking_health_data_final[[#This Row],[cigs por dia]])</f>
        <v>0</v>
      </c>
      <c r="P233" t="str">
        <f>IF(smoking_health_data_final[[#This Row],[Hipercolesterolemia (y/n)]]=1,"si","no")</f>
        <v>si</v>
      </c>
      <c r="Q233">
        <f>IF(IFERROR(VLOOKUP(smoking_health_data_final[[#This Row],[Edad]],A234:A4133,1,FALSE),0),1,0)</f>
        <v>1</v>
      </c>
    </row>
    <row r="234" spans="1:17" x14ac:dyDescent="0.3">
      <c r="A234">
        <v>39</v>
      </c>
      <c r="B234" t="s">
        <v>3</v>
      </c>
      <c r="C234" t="s">
        <v>2</v>
      </c>
      <c r="D234">
        <v>94</v>
      </c>
      <c r="E234">
        <f>GESTEP(smoking_health_data_final[[#This Row],[Ritmo cardiaco]],100)</f>
        <v>0</v>
      </c>
      <c r="F234" t="str">
        <f>IF(smoking_health_data_final[[#This Row],[Taquicardia 1/0]]=0,"no","si")</f>
        <v>no</v>
      </c>
      <c r="G234" s="2" t="s">
        <v>25</v>
      </c>
      <c r="H234">
        <f>GESTEP(smoking_health_data_final[[#This Row],[Presión sistólica]],140)</f>
        <v>0</v>
      </c>
      <c r="I234" t="str">
        <f>IF(smoking_health_data_final[[#This Row],[Hipertensión (0/1)]]=1,"si","no")</f>
        <v>no</v>
      </c>
      <c r="J234" t="s">
        <v>10</v>
      </c>
      <c r="K234">
        <v>0</v>
      </c>
      <c r="L234">
        <v>275</v>
      </c>
      <c r="M234">
        <f>IF(smoking_health_data_final[[#This Row],[colesterol]]="","Desconocido",smoking_health_data_final[[#This Row],[colesterol]])</f>
        <v>275</v>
      </c>
      <c r="N234">
        <f>GESTEP(smoking_health_data_final[[#This Row],[colesterol]],200)</f>
        <v>1</v>
      </c>
      <c r="O234">
        <f>IF(smoking_health_data_final[[#This Row],[cigs por dia]]="","n/s",smoking_health_data_final[[#This Row],[cigs por dia]])</f>
        <v>0</v>
      </c>
      <c r="P234" t="str">
        <f>IF(smoking_health_data_final[[#This Row],[Hipercolesterolemia (y/n)]]=1,"si","no")</f>
        <v>si</v>
      </c>
      <c r="Q234">
        <f>IF(IFERROR(VLOOKUP(smoking_health_data_final[[#This Row],[Edad]],A235:A4134,1,FALSE),0),1,0)</f>
        <v>1</v>
      </c>
    </row>
    <row r="235" spans="1:17" x14ac:dyDescent="0.3">
      <c r="A235">
        <v>56</v>
      </c>
      <c r="B235" t="s">
        <v>0</v>
      </c>
      <c r="C235" t="s">
        <v>2</v>
      </c>
      <c r="D235">
        <v>60</v>
      </c>
      <c r="E235">
        <f>GESTEP(smoking_health_data_final[[#This Row],[Ritmo cardiaco]],100)</f>
        <v>0</v>
      </c>
      <c r="F235" t="str">
        <f>IF(smoking_health_data_final[[#This Row],[Taquicardia 1/0]]=0,"no","si")</f>
        <v>no</v>
      </c>
      <c r="G235" s="2" t="s">
        <v>52</v>
      </c>
      <c r="H235">
        <f>GESTEP(smoking_health_data_final[[#This Row],[Presión sistólica]],140)</f>
        <v>0</v>
      </c>
      <c r="I235" t="str">
        <f>IF(smoking_health_data_final[[#This Row],[Hipertensión (0/1)]]=1,"si","no")</f>
        <v>no</v>
      </c>
      <c r="J235" t="s">
        <v>10</v>
      </c>
      <c r="K235">
        <v>0</v>
      </c>
      <c r="L235">
        <v>193</v>
      </c>
      <c r="M235">
        <f>IF(smoking_health_data_final[[#This Row],[colesterol]]="","Desconocido",smoking_health_data_final[[#This Row],[colesterol]])</f>
        <v>193</v>
      </c>
      <c r="N235">
        <f>GESTEP(smoking_health_data_final[[#This Row],[colesterol]],200)</f>
        <v>0</v>
      </c>
      <c r="O235">
        <f>IF(smoking_health_data_final[[#This Row],[cigs por dia]]="","n/s",smoking_health_data_final[[#This Row],[cigs por dia]])</f>
        <v>0</v>
      </c>
      <c r="P235" t="str">
        <f>IF(smoking_health_data_final[[#This Row],[Hipercolesterolemia (y/n)]]=1,"si","no")</f>
        <v>no</v>
      </c>
      <c r="Q235">
        <f>IF(IFERROR(VLOOKUP(smoking_health_data_final[[#This Row],[Edad]],A236:A4135,1,FALSE),0),1,0)</f>
        <v>1</v>
      </c>
    </row>
    <row r="236" spans="1:17" x14ac:dyDescent="0.3">
      <c r="A236">
        <v>39</v>
      </c>
      <c r="B236" t="s">
        <v>3</v>
      </c>
      <c r="C236" t="s">
        <v>2</v>
      </c>
      <c r="D236">
        <v>75</v>
      </c>
      <c r="E236">
        <f>GESTEP(smoking_health_data_final[[#This Row],[Ritmo cardiaco]],100)</f>
        <v>0</v>
      </c>
      <c r="F236" t="str">
        <f>IF(smoking_health_data_final[[#This Row],[Taquicardia 1/0]]=0,"no","si")</f>
        <v>no</v>
      </c>
      <c r="G236" s="2" t="s">
        <v>59</v>
      </c>
      <c r="H236">
        <f>GESTEP(smoking_health_data_final[[#This Row],[Presión sistólica]],140)</f>
        <v>0</v>
      </c>
      <c r="I236" t="str">
        <f>IF(smoking_health_data_final[[#This Row],[Hipertensión (0/1)]]=1,"si","no")</f>
        <v>no</v>
      </c>
      <c r="J236" t="s">
        <v>10</v>
      </c>
      <c r="K236">
        <v>0</v>
      </c>
      <c r="L236">
        <v>186</v>
      </c>
      <c r="M236">
        <f>IF(smoking_health_data_final[[#This Row],[colesterol]]="","Desconocido",smoking_health_data_final[[#This Row],[colesterol]])</f>
        <v>186</v>
      </c>
      <c r="N236">
        <f>GESTEP(smoking_health_data_final[[#This Row],[colesterol]],200)</f>
        <v>0</v>
      </c>
      <c r="O236">
        <f>IF(smoking_health_data_final[[#This Row],[cigs por dia]]="","n/s",smoking_health_data_final[[#This Row],[cigs por dia]])</f>
        <v>0</v>
      </c>
      <c r="P236" t="str">
        <f>IF(smoking_health_data_final[[#This Row],[Hipercolesterolemia (y/n)]]=1,"si","no")</f>
        <v>no</v>
      </c>
      <c r="Q236">
        <f>IF(IFERROR(VLOOKUP(smoking_health_data_final[[#This Row],[Edad]],A237:A4136,1,FALSE),0),1,0)</f>
        <v>1</v>
      </c>
    </row>
    <row r="237" spans="1:17" x14ac:dyDescent="0.3">
      <c r="A237">
        <v>54</v>
      </c>
      <c r="B237" t="s">
        <v>3</v>
      </c>
      <c r="C237" t="s">
        <v>2</v>
      </c>
      <c r="D237">
        <v>72</v>
      </c>
      <c r="E237">
        <f>GESTEP(smoking_health_data_final[[#This Row],[Ritmo cardiaco]],100)</f>
        <v>0</v>
      </c>
      <c r="F237" t="str">
        <f>IF(smoking_health_data_final[[#This Row],[Taquicardia 1/0]]=0,"no","si")</f>
        <v>no</v>
      </c>
      <c r="G237" s="2" t="s">
        <v>64</v>
      </c>
      <c r="H237">
        <f>GESTEP(smoking_health_data_final[[#This Row],[Presión sistólica]],140)</f>
        <v>0</v>
      </c>
      <c r="I237" t="str">
        <f>IF(smoking_health_data_final[[#This Row],[Hipertensión (0/1)]]=1,"si","no")</f>
        <v>no</v>
      </c>
      <c r="J237" t="s">
        <v>10</v>
      </c>
      <c r="K237">
        <v>0</v>
      </c>
      <c r="L237">
        <v>197</v>
      </c>
      <c r="M237">
        <f>IF(smoking_health_data_final[[#This Row],[colesterol]]="","Desconocido",smoking_health_data_final[[#This Row],[colesterol]])</f>
        <v>197</v>
      </c>
      <c r="N237">
        <f>GESTEP(smoking_health_data_final[[#This Row],[colesterol]],200)</f>
        <v>0</v>
      </c>
      <c r="O237">
        <f>IF(smoking_health_data_final[[#This Row],[cigs por dia]]="","n/s",smoking_health_data_final[[#This Row],[cigs por dia]])</f>
        <v>0</v>
      </c>
      <c r="P237" t="str">
        <f>IF(smoking_health_data_final[[#This Row],[Hipercolesterolemia (y/n)]]=1,"si","no")</f>
        <v>no</v>
      </c>
      <c r="Q237">
        <f>IF(IFERROR(VLOOKUP(smoking_health_data_final[[#This Row],[Edad]],A238:A4137,1,FALSE),0),1,0)</f>
        <v>1</v>
      </c>
    </row>
    <row r="238" spans="1:17" x14ac:dyDescent="0.3">
      <c r="A238">
        <v>45</v>
      </c>
      <c r="B238" t="s">
        <v>3</v>
      </c>
      <c r="C238" t="s">
        <v>2</v>
      </c>
      <c r="D238">
        <v>75</v>
      </c>
      <c r="E238">
        <f>GESTEP(smoking_health_data_final[[#This Row],[Ritmo cardiaco]],100)</f>
        <v>0</v>
      </c>
      <c r="F238" t="str">
        <f>IF(smoking_health_data_final[[#This Row],[Taquicardia 1/0]]=0,"no","si")</f>
        <v>no</v>
      </c>
      <c r="G238" s="2" t="s">
        <v>70</v>
      </c>
      <c r="H238">
        <f>GESTEP(smoking_health_data_final[[#This Row],[Presión sistólica]],140)</f>
        <v>0</v>
      </c>
      <c r="I238" t="str">
        <f>IF(smoking_health_data_final[[#This Row],[Hipertensión (0/1)]]=1,"si","no")</f>
        <v>no</v>
      </c>
      <c r="J238" t="s">
        <v>10</v>
      </c>
      <c r="K238">
        <v>0</v>
      </c>
      <c r="L238">
        <v>333</v>
      </c>
      <c r="M238">
        <f>IF(smoking_health_data_final[[#This Row],[colesterol]]="","Desconocido",smoking_health_data_final[[#This Row],[colesterol]])</f>
        <v>333</v>
      </c>
      <c r="N238">
        <f>GESTEP(smoking_health_data_final[[#This Row],[colesterol]],200)</f>
        <v>1</v>
      </c>
      <c r="O238">
        <f>IF(smoking_health_data_final[[#This Row],[cigs por dia]]="","n/s",smoking_health_data_final[[#This Row],[cigs por dia]])</f>
        <v>0</v>
      </c>
      <c r="P238" t="str">
        <f>IF(smoking_health_data_final[[#This Row],[Hipercolesterolemia (y/n)]]=1,"si","no")</f>
        <v>si</v>
      </c>
      <c r="Q238">
        <f>IF(IFERROR(VLOOKUP(smoking_health_data_final[[#This Row],[Edad]],A239:A4138,1,FALSE),0),1,0)</f>
        <v>1</v>
      </c>
    </row>
    <row r="239" spans="1:17" x14ac:dyDescent="0.3">
      <c r="A239">
        <v>42</v>
      </c>
      <c r="B239" t="s">
        <v>0</v>
      </c>
      <c r="C239" t="s">
        <v>2</v>
      </c>
      <c r="D239">
        <v>65</v>
      </c>
      <c r="E239">
        <f>GESTEP(smoking_health_data_final[[#This Row],[Ritmo cardiaco]],100)</f>
        <v>0</v>
      </c>
      <c r="F239" t="str">
        <f>IF(smoking_health_data_final[[#This Row],[Taquicardia 1/0]]=0,"no","si")</f>
        <v>no</v>
      </c>
      <c r="G239" s="2" t="s">
        <v>59</v>
      </c>
      <c r="H239">
        <f>GESTEP(smoking_health_data_final[[#This Row],[Presión sistólica]],140)</f>
        <v>0</v>
      </c>
      <c r="I239" t="str">
        <f>IF(smoking_health_data_final[[#This Row],[Hipertensión (0/1)]]=1,"si","no")</f>
        <v>no</v>
      </c>
      <c r="J239" t="s">
        <v>10</v>
      </c>
      <c r="K239">
        <v>0</v>
      </c>
      <c r="L239">
        <v>236</v>
      </c>
      <c r="M239">
        <f>IF(smoking_health_data_final[[#This Row],[colesterol]]="","Desconocido",smoking_health_data_final[[#This Row],[colesterol]])</f>
        <v>236</v>
      </c>
      <c r="N239">
        <f>GESTEP(smoking_health_data_final[[#This Row],[colesterol]],200)</f>
        <v>1</v>
      </c>
      <c r="O239">
        <f>IF(smoking_health_data_final[[#This Row],[cigs por dia]]="","n/s",smoking_health_data_final[[#This Row],[cigs por dia]])</f>
        <v>0</v>
      </c>
      <c r="P239" t="str">
        <f>IF(smoking_health_data_final[[#This Row],[Hipercolesterolemia (y/n)]]=1,"si","no")</f>
        <v>si</v>
      </c>
      <c r="Q239">
        <f>IF(IFERROR(VLOOKUP(smoking_health_data_final[[#This Row],[Edad]],A240:A4139,1,FALSE),0),1,0)</f>
        <v>1</v>
      </c>
    </row>
    <row r="240" spans="1:17" x14ac:dyDescent="0.3">
      <c r="A240">
        <v>48</v>
      </c>
      <c r="B240" t="s">
        <v>0</v>
      </c>
      <c r="C240" t="s">
        <v>2</v>
      </c>
      <c r="D240">
        <v>75</v>
      </c>
      <c r="E240">
        <f>GESTEP(smoking_health_data_final[[#This Row],[Ritmo cardiaco]],100)</f>
        <v>0</v>
      </c>
      <c r="F240" t="str">
        <f>IF(smoking_health_data_final[[#This Row],[Taquicardia 1/0]]=0,"no","si")</f>
        <v>no</v>
      </c>
      <c r="G240" s="2" t="s">
        <v>42</v>
      </c>
      <c r="H240">
        <f>GESTEP(smoking_health_data_final[[#This Row],[Presión sistólica]],140)</f>
        <v>0</v>
      </c>
      <c r="I240" t="str">
        <f>IF(smoking_health_data_final[[#This Row],[Hipertensión (0/1)]]=1,"si","no")</f>
        <v>no</v>
      </c>
      <c r="J240" t="s">
        <v>10</v>
      </c>
      <c r="K240">
        <v>0</v>
      </c>
      <c r="L240">
        <v>165</v>
      </c>
      <c r="M240">
        <f>IF(smoking_health_data_final[[#This Row],[colesterol]]="","Desconocido",smoking_health_data_final[[#This Row],[colesterol]])</f>
        <v>165</v>
      </c>
      <c r="N240">
        <f>GESTEP(smoking_health_data_final[[#This Row],[colesterol]],200)</f>
        <v>0</v>
      </c>
      <c r="O240">
        <f>IF(smoking_health_data_final[[#This Row],[cigs por dia]]="","n/s",smoking_health_data_final[[#This Row],[cigs por dia]])</f>
        <v>0</v>
      </c>
      <c r="P240" t="str">
        <f>IF(smoking_health_data_final[[#This Row],[Hipercolesterolemia (y/n)]]=1,"si","no")</f>
        <v>no</v>
      </c>
      <c r="Q240">
        <f>IF(IFERROR(VLOOKUP(smoking_health_data_final[[#This Row],[Edad]],A241:A4140,1,FALSE),0),1,0)</f>
        <v>1</v>
      </c>
    </row>
    <row r="241" spans="1:17" x14ac:dyDescent="0.3">
      <c r="A241">
        <v>49</v>
      </c>
      <c r="B241" t="s">
        <v>3</v>
      </c>
      <c r="C241" t="s">
        <v>2</v>
      </c>
      <c r="D241">
        <v>75</v>
      </c>
      <c r="E241">
        <f>GESTEP(smoking_health_data_final[[#This Row],[Ritmo cardiaco]],100)</f>
        <v>0</v>
      </c>
      <c r="F241" t="str">
        <f>IF(smoking_health_data_final[[#This Row],[Taquicardia 1/0]]=0,"no","si")</f>
        <v>no</v>
      </c>
      <c r="G241" s="2" t="s">
        <v>77</v>
      </c>
      <c r="H241">
        <f>GESTEP(smoking_health_data_final[[#This Row],[Presión sistólica]],140)</f>
        <v>1</v>
      </c>
      <c r="I241" t="str">
        <f>IF(smoking_health_data_final[[#This Row],[Hipertensión (0/1)]]=1,"si","no")</f>
        <v>si</v>
      </c>
      <c r="J241" t="s">
        <v>10</v>
      </c>
      <c r="K241">
        <v>0</v>
      </c>
      <c r="L241">
        <v>273</v>
      </c>
      <c r="M241">
        <f>IF(smoking_health_data_final[[#This Row],[colesterol]]="","Desconocido",smoking_health_data_final[[#This Row],[colesterol]])</f>
        <v>273</v>
      </c>
      <c r="N241">
        <f>GESTEP(smoking_health_data_final[[#This Row],[colesterol]],200)</f>
        <v>1</v>
      </c>
      <c r="O241">
        <f>IF(smoking_health_data_final[[#This Row],[cigs por dia]]="","n/s",smoking_health_data_final[[#This Row],[cigs por dia]])</f>
        <v>0</v>
      </c>
      <c r="P241" t="str">
        <f>IF(smoking_health_data_final[[#This Row],[Hipercolesterolemia (y/n)]]=1,"si","no")</f>
        <v>si</v>
      </c>
      <c r="Q241">
        <f>IF(IFERROR(VLOOKUP(smoking_health_data_final[[#This Row],[Edad]],A242:A4141,1,FALSE),0),1,0)</f>
        <v>1</v>
      </c>
    </row>
    <row r="242" spans="1:17" x14ac:dyDescent="0.3">
      <c r="A242">
        <v>41</v>
      </c>
      <c r="B242" t="s">
        <v>0</v>
      </c>
      <c r="C242" t="s">
        <v>2</v>
      </c>
      <c r="D242">
        <v>65</v>
      </c>
      <c r="E242">
        <f>GESTEP(smoking_health_data_final[[#This Row],[Ritmo cardiaco]],100)</f>
        <v>0</v>
      </c>
      <c r="F242" t="str">
        <f>IF(smoking_health_data_final[[#This Row],[Taquicardia 1/0]]=0,"no","si")</f>
        <v>no</v>
      </c>
      <c r="G242" s="2">
        <v>117.5</v>
      </c>
      <c r="H242">
        <f>GESTEP(smoking_health_data_final[[#This Row],[Presión sistólica]],140)</f>
        <v>0</v>
      </c>
      <c r="I242" t="str">
        <f>IF(smoking_health_data_final[[#This Row],[Hipertensión (0/1)]]=1,"si","no")</f>
        <v>no</v>
      </c>
      <c r="J242" t="s">
        <v>10</v>
      </c>
      <c r="K242">
        <v>0</v>
      </c>
      <c r="L242">
        <v>280</v>
      </c>
      <c r="M242">
        <f>IF(smoking_health_data_final[[#This Row],[colesterol]]="","Desconocido",smoking_health_data_final[[#This Row],[colesterol]])</f>
        <v>280</v>
      </c>
      <c r="N242">
        <f>GESTEP(smoking_health_data_final[[#This Row],[colesterol]],200)</f>
        <v>1</v>
      </c>
      <c r="O242">
        <f>IF(smoking_health_data_final[[#This Row],[cigs por dia]]="","n/s",smoking_health_data_final[[#This Row],[cigs por dia]])</f>
        <v>0</v>
      </c>
      <c r="P242" t="str">
        <f>IF(smoking_health_data_final[[#This Row],[Hipercolesterolemia (y/n)]]=1,"si","no")</f>
        <v>si</v>
      </c>
      <c r="Q242">
        <f>IF(IFERROR(VLOOKUP(smoking_health_data_final[[#This Row],[Edad]],A243:A4142,1,FALSE),0),1,0)</f>
        <v>1</v>
      </c>
    </row>
    <row r="243" spans="1:17" x14ac:dyDescent="0.3">
      <c r="A243">
        <v>53</v>
      </c>
      <c r="B243" t="s">
        <v>0</v>
      </c>
      <c r="C243" t="s">
        <v>2</v>
      </c>
      <c r="D243">
        <v>75</v>
      </c>
      <c r="E243">
        <f>GESTEP(smoking_health_data_final[[#This Row],[Ritmo cardiaco]],100)</f>
        <v>0</v>
      </c>
      <c r="F243" t="str">
        <f>IF(smoking_health_data_final[[#This Row],[Taquicardia 1/0]]=0,"no","si")</f>
        <v>no</v>
      </c>
      <c r="G243" s="2" t="s">
        <v>69</v>
      </c>
      <c r="H243">
        <f>GESTEP(smoking_health_data_final[[#This Row],[Presión sistólica]],140)</f>
        <v>0</v>
      </c>
      <c r="I243" t="str">
        <f>IF(smoking_health_data_final[[#This Row],[Hipertensión (0/1)]]=1,"si","no")</f>
        <v>no</v>
      </c>
      <c r="J243" t="s">
        <v>10</v>
      </c>
      <c r="K243">
        <v>0</v>
      </c>
      <c r="L243">
        <v>196</v>
      </c>
      <c r="M243">
        <f>IF(smoking_health_data_final[[#This Row],[colesterol]]="","Desconocido",smoking_health_data_final[[#This Row],[colesterol]])</f>
        <v>196</v>
      </c>
      <c r="N243">
        <f>GESTEP(smoking_health_data_final[[#This Row],[colesterol]],200)</f>
        <v>0</v>
      </c>
      <c r="O243">
        <f>IF(smoking_health_data_final[[#This Row],[cigs por dia]]="","n/s",smoking_health_data_final[[#This Row],[cigs por dia]])</f>
        <v>0</v>
      </c>
      <c r="P243" t="str">
        <f>IF(smoking_health_data_final[[#This Row],[Hipercolesterolemia (y/n)]]=1,"si","no")</f>
        <v>no</v>
      </c>
      <c r="Q243">
        <f>IF(IFERROR(VLOOKUP(smoking_health_data_final[[#This Row],[Edad]],A244:A4143,1,FALSE),0),1,0)</f>
        <v>1</v>
      </c>
    </row>
    <row r="244" spans="1:17" x14ac:dyDescent="0.3">
      <c r="A244">
        <v>42</v>
      </c>
      <c r="B244" t="s">
        <v>0</v>
      </c>
      <c r="C244" t="s">
        <v>2</v>
      </c>
      <c r="D244">
        <v>72</v>
      </c>
      <c r="E244">
        <f>GESTEP(smoking_health_data_final[[#This Row],[Ritmo cardiaco]],100)</f>
        <v>0</v>
      </c>
      <c r="F244" t="str">
        <f>IF(smoking_health_data_final[[#This Row],[Taquicardia 1/0]]=0,"no","si")</f>
        <v>no</v>
      </c>
      <c r="G244" s="2" t="s">
        <v>6</v>
      </c>
      <c r="H244">
        <f>GESTEP(smoking_health_data_final[[#This Row],[Presión sistólica]],140)</f>
        <v>0</v>
      </c>
      <c r="I244" t="str">
        <f>IF(smoking_health_data_final[[#This Row],[Hipertensión (0/1)]]=1,"si","no")</f>
        <v>no</v>
      </c>
      <c r="J244" t="s">
        <v>10</v>
      </c>
      <c r="K244">
        <v>0</v>
      </c>
      <c r="L244">
        <v>242</v>
      </c>
      <c r="M244">
        <f>IF(smoking_health_data_final[[#This Row],[colesterol]]="","Desconocido",smoking_health_data_final[[#This Row],[colesterol]])</f>
        <v>242</v>
      </c>
      <c r="N244">
        <f>GESTEP(smoking_health_data_final[[#This Row],[colesterol]],200)</f>
        <v>1</v>
      </c>
      <c r="O244">
        <f>IF(smoking_health_data_final[[#This Row],[cigs por dia]]="","n/s",smoking_health_data_final[[#This Row],[cigs por dia]])</f>
        <v>0</v>
      </c>
      <c r="P244" t="str">
        <f>IF(smoking_health_data_final[[#This Row],[Hipercolesterolemia (y/n)]]=1,"si","no")</f>
        <v>si</v>
      </c>
      <c r="Q244">
        <f>IF(IFERROR(VLOOKUP(smoking_health_data_final[[#This Row],[Edad]],A245:A4144,1,FALSE),0),1,0)</f>
        <v>1</v>
      </c>
    </row>
    <row r="245" spans="1:17" x14ac:dyDescent="0.3">
      <c r="A245">
        <v>48</v>
      </c>
      <c r="B245" t="s">
        <v>3</v>
      </c>
      <c r="C245" t="s">
        <v>2</v>
      </c>
      <c r="D245">
        <v>85</v>
      </c>
      <c r="E245">
        <f>GESTEP(smoking_health_data_final[[#This Row],[Ritmo cardiaco]],100)</f>
        <v>0</v>
      </c>
      <c r="F245" t="str">
        <f>IF(smoking_health_data_final[[#This Row],[Taquicardia 1/0]]=0,"no","si")</f>
        <v>no</v>
      </c>
      <c r="G245" s="2" t="s">
        <v>63</v>
      </c>
      <c r="H245">
        <f>GESTEP(smoking_health_data_final[[#This Row],[Presión sistólica]],140)</f>
        <v>0</v>
      </c>
      <c r="I245" t="str">
        <f>IF(smoking_health_data_final[[#This Row],[Hipertensión (0/1)]]=1,"si","no")</f>
        <v>no</v>
      </c>
      <c r="J245" t="s">
        <v>10</v>
      </c>
      <c r="K245">
        <v>0</v>
      </c>
      <c r="L245">
        <v>262</v>
      </c>
      <c r="M245">
        <f>IF(smoking_health_data_final[[#This Row],[colesterol]]="","Desconocido",smoking_health_data_final[[#This Row],[colesterol]])</f>
        <v>262</v>
      </c>
      <c r="N245">
        <f>GESTEP(smoking_health_data_final[[#This Row],[colesterol]],200)</f>
        <v>1</v>
      </c>
      <c r="O245">
        <f>IF(smoking_health_data_final[[#This Row],[cigs por dia]]="","n/s",smoking_health_data_final[[#This Row],[cigs por dia]])</f>
        <v>0</v>
      </c>
      <c r="P245" t="str">
        <f>IF(smoking_health_data_final[[#This Row],[Hipercolesterolemia (y/n)]]=1,"si","no")</f>
        <v>si</v>
      </c>
      <c r="Q245">
        <f>IF(IFERROR(VLOOKUP(smoking_health_data_final[[#This Row],[Edad]],A246:A4145,1,FALSE),0),1,0)</f>
        <v>1</v>
      </c>
    </row>
    <row r="246" spans="1:17" x14ac:dyDescent="0.3">
      <c r="A246">
        <v>37</v>
      </c>
      <c r="B246" t="s">
        <v>3</v>
      </c>
      <c r="C246" t="s">
        <v>2</v>
      </c>
      <c r="D246">
        <v>71</v>
      </c>
      <c r="E246">
        <f>GESTEP(smoking_health_data_final[[#This Row],[Ritmo cardiaco]],100)</f>
        <v>0</v>
      </c>
      <c r="F246" t="str">
        <f>IF(smoking_health_data_final[[#This Row],[Taquicardia 1/0]]=0,"no","si")</f>
        <v>no</v>
      </c>
      <c r="G246" s="2">
        <v>120.5</v>
      </c>
      <c r="H246">
        <f>GESTEP(smoking_health_data_final[[#This Row],[Presión sistólica]],140)</f>
        <v>0</v>
      </c>
      <c r="I246" t="str">
        <f>IF(smoking_health_data_final[[#This Row],[Hipertensión (0/1)]]=1,"si","no")</f>
        <v>no</v>
      </c>
      <c r="J246" t="s">
        <v>10</v>
      </c>
      <c r="K246">
        <v>0</v>
      </c>
      <c r="L246">
        <v>181</v>
      </c>
      <c r="M246">
        <f>IF(smoking_health_data_final[[#This Row],[colesterol]]="","Desconocido",smoking_health_data_final[[#This Row],[colesterol]])</f>
        <v>181</v>
      </c>
      <c r="N246">
        <f>GESTEP(smoking_health_data_final[[#This Row],[colesterol]],200)</f>
        <v>0</v>
      </c>
      <c r="O246">
        <f>IF(smoking_health_data_final[[#This Row],[cigs por dia]]="","n/s",smoking_health_data_final[[#This Row],[cigs por dia]])</f>
        <v>0</v>
      </c>
      <c r="P246" t="str">
        <f>IF(smoking_health_data_final[[#This Row],[Hipercolesterolemia (y/n)]]=1,"si","no")</f>
        <v>no</v>
      </c>
      <c r="Q246">
        <f>IF(IFERROR(VLOOKUP(smoking_health_data_final[[#This Row],[Edad]],A247:A4146,1,FALSE),0),1,0)</f>
        <v>1</v>
      </c>
    </row>
    <row r="247" spans="1:17" x14ac:dyDescent="0.3">
      <c r="A247">
        <v>45</v>
      </c>
      <c r="B247" t="s">
        <v>0</v>
      </c>
      <c r="C247" t="s">
        <v>2</v>
      </c>
      <c r="D247">
        <v>68</v>
      </c>
      <c r="E247">
        <f>GESTEP(smoking_health_data_final[[#This Row],[Ritmo cardiaco]],100)</f>
        <v>0</v>
      </c>
      <c r="F247" t="str">
        <f>IF(smoking_health_data_final[[#This Row],[Taquicardia 1/0]]=0,"no","si")</f>
        <v>no</v>
      </c>
      <c r="G247" s="2" t="s">
        <v>22</v>
      </c>
      <c r="H247">
        <f>GESTEP(smoking_health_data_final[[#This Row],[Presión sistólica]],140)</f>
        <v>0</v>
      </c>
      <c r="I247" t="str">
        <f>IF(smoking_health_data_final[[#This Row],[Hipertensión (0/1)]]=1,"si","no")</f>
        <v>no</v>
      </c>
      <c r="J247" t="s">
        <v>10</v>
      </c>
      <c r="K247">
        <v>0</v>
      </c>
      <c r="L247">
        <v>213</v>
      </c>
      <c r="M247">
        <f>IF(smoking_health_data_final[[#This Row],[colesterol]]="","Desconocido",smoking_health_data_final[[#This Row],[colesterol]])</f>
        <v>213</v>
      </c>
      <c r="N247">
        <f>GESTEP(smoking_health_data_final[[#This Row],[colesterol]],200)</f>
        <v>1</v>
      </c>
      <c r="O247">
        <f>IF(smoking_health_data_final[[#This Row],[cigs por dia]]="","n/s",smoking_health_data_final[[#This Row],[cigs por dia]])</f>
        <v>0</v>
      </c>
      <c r="P247" t="str">
        <f>IF(smoking_health_data_final[[#This Row],[Hipercolesterolemia (y/n)]]=1,"si","no")</f>
        <v>si</v>
      </c>
      <c r="Q247">
        <f>IF(IFERROR(VLOOKUP(smoking_health_data_final[[#This Row],[Edad]],A248:A4147,1,FALSE),0),1,0)</f>
        <v>1</v>
      </c>
    </row>
    <row r="248" spans="1:17" x14ac:dyDescent="0.3">
      <c r="A248">
        <v>45</v>
      </c>
      <c r="B248" t="s">
        <v>3</v>
      </c>
      <c r="C248" t="s">
        <v>2</v>
      </c>
      <c r="D248">
        <v>84</v>
      </c>
      <c r="E248">
        <f>GESTEP(smoking_health_data_final[[#This Row],[Ritmo cardiaco]],100)</f>
        <v>0</v>
      </c>
      <c r="F248" t="str">
        <f>IF(smoking_health_data_final[[#This Row],[Taquicardia 1/0]]=0,"no","si")</f>
        <v>no</v>
      </c>
      <c r="G248" s="2" t="s">
        <v>38</v>
      </c>
      <c r="H248">
        <f>GESTEP(smoking_health_data_final[[#This Row],[Presión sistólica]],140)</f>
        <v>0</v>
      </c>
      <c r="I248" t="str">
        <f>IF(smoking_health_data_final[[#This Row],[Hipertensión (0/1)]]=1,"si","no")</f>
        <v>no</v>
      </c>
      <c r="J248" t="s">
        <v>10</v>
      </c>
      <c r="K248">
        <v>0</v>
      </c>
      <c r="L248">
        <v>285</v>
      </c>
      <c r="M248">
        <f>IF(smoking_health_data_final[[#This Row],[colesterol]]="","Desconocido",smoking_health_data_final[[#This Row],[colesterol]])</f>
        <v>285</v>
      </c>
      <c r="N248">
        <f>GESTEP(smoking_health_data_final[[#This Row],[colesterol]],200)</f>
        <v>1</v>
      </c>
      <c r="O248">
        <f>IF(smoking_health_data_final[[#This Row],[cigs por dia]]="","n/s",smoking_health_data_final[[#This Row],[cigs por dia]])</f>
        <v>0</v>
      </c>
      <c r="P248" t="str">
        <f>IF(smoking_health_data_final[[#This Row],[Hipercolesterolemia (y/n)]]=1,"si","no")</f>
        <v>si</v>
      </c>
      <c r="Q248">
        <f>IF(IFERROR(VLOOKUP(smoking_health_data_final[[#This Row],[Edad]],A249:A4148,1,FALSE),0),1,0)</f>
        <v>1</v>
      </c>
    </row>
    <row r="249" spans="1:17" x14ac:dyDescent="0.3">
      <c r="A249">
        <v>55</v>
      </c>
      <c r="B249" t="s">
        <v>0</v>
      </c>
      <c r="C249" t="s">
        <v>2</v>
      </c>
      <c r="D249">
        <v>120</v>
      </c>
      <c r="E249">
        <f>GESTEP(smoking_health_data_final[[#This Row],[Ritmo cardiaco]],100)</f>
        <v>1</v>
      </c>
      <c r="F249" t="str">
        <f>IF(smoking_health_data_final[[#This Row],[Taquicardia 1/0]]=0,"no","si")</f>
        <v>si</v>
      </c>
      <c r="G249" s="2" t="s">
        <v>86</v>
      </c>
      <c r="H249">
        <f>GESTEP(smoking_health_data_final[[#This Row],[Presión sistólica]],140)</f>
        <v>0</v>
      </c>
      <c r="I249" t="str">
        <f>IF(smoking_health_data_final[[#This Row],[Hipertensión (0/1)]]=1,"si","no")</f>
        <v>no</v>
      </c>
      <c r="J249" t="s">
        <v>10</v>
      </c>
      <c r="K249">
        <v>0</v>
      </c>
      <c r="L249">
        <v>199</v>
      </c>
      <c r="M249">
        <f>IF(smoking_health_data_final[[#This Row],[colesterol]]="","Desconocido",smoking_health_data_final[[#This Row],[colesterol]])</f>
        <v>199</v>
      </c>
      <c r="N249">
        <f>GESTEP(smoking_health_data_final[[#This Row],[colesterol]],200)</f>
        <v>0</v>
      </c>
      <c r="O249">
        <f>IF(smoking_health_data_final[[#This Row],[cigs por dia]]="","n/s",smoking_health_data_final[[#This Row],[cigs por dia]])</f>
        <v>0</v>
      </c>
      <c r="P249" t="str">
        <f>IF(smoking_health_data_final[[#This Row],[Hipercolesterolemia (y/n)]]=1,"si","no")</f>
        <v>no</v>
      </c>
      <c r="Q249">
        <f>IF(IFERROR(VLOOKUP(smoking_health_data_final[[#This Row],[Edad]],A250:A4149,1,FALSE),0),1,0)</f>
        <v>1</v>
      </c>
    </row>
    <row r="250" spans="1:17" x14ac:dyDescent="0.3">
      <c r="A250">
        <v>55</v>
      </c>
      <c r="B250" t="s">
        <v>3</v>
      </c>
      <c r="C250" t="s">
        <v>2</v>
      </c>
      <c r="D250">
        <v>74</v>
      </c>
      <c r="E250">
        <f>GESTEP(smoking_health_data_final[[#This Row],[Ritmo cardiaco]],100)</f>
        <v>0</v>
      </c>
      <c r="F250" t="str">
        <f>IF(smoking_health_data_final[[#This Row],[Taquicardia 1/0]]=0,"no","si")</f>
        <v>no</v>
      </c>
      <c r="G250" s="2" t="s">
        <v>87</v>
      </c>
      <c r="H250">
        <f>GESTEP(smoking_health_data_final[[#This Row],[Presión sistólica]],140)</f>
        <v>1</v>
      </c>
      <c r="I250" t="str">
        <f>IF(smoking_health_data_final[[#This Row],[Hipertensión (0/1)]]=1,"si","no")</f>
        <v>si</v>
      </c>
      <c r="J250" t="s">
        <v>10</v>
      </c>
      <c r="K250">
        <v>0</v>
      </c>
      <c r="L250">
        <v>237</v>
      </c>
      <c r="M250">
        <f>IF(smoking_health_data_final[[#This Row],[colesterol]]="","Desconocido",smoking_health_data_final[[#This Row],[colesterol]])</f>
        <v>237</v>
      </c>
      <c r="N250">
        <f>GESTEP(smoking_health_data_final[[#This Row],[colesterol]],200)</f>
        <v>1</v>
      </c>
      <c r="O250">
        <f>IF(smoking_health_data_final[[#This Row],[cigs por dia]]="","n/s",smoking_health_data_final[[#This Row],[cigs por dia]])</f>
        <v>0</v>
      </c>
      <c r="P250" t="str">
        <f>IF(smoking_health_data_final[[#This Row],[Hipercolesterolemia (y/n)]]=1,"si","no")</f>
        <v>si</v>
      </c>
      <c r="Q250">
        <f>IF(IFERROR(VLOOKUP(smoking_health_data_final[[#This Row],[Edad]],A251:A4150,1,FALSE),0),1,0)</f>
        <v>1</v>
      </c>
    </row>
    <row r="251" spans="1:17" x14ac:dyDescent="0.3">
      <c r="A251">
        <v>62</v>
      </c>
      <c r="B251" t="s">
        <v>0</v>
      </c>
      <c r="C251" t="s">
        <v>2</v>
      </c>
      <c r="D251">
        <v>75</v>
      </c>
      <c r="E251">
        <f>GESTEP(smoking_health_data_final[[#This Row],[Ritmo cardiaco]],100)</f>
        <v>0</v>
      </c>
      <c r="F251" t="str">
        <f>IF(smoking_health_data_final[[#This Row],[Taquicardia 1/0]]=0,"no","si")</f>
        <v>no</v>
      </c>
      <c r="G251" s="2" t="s">
        <v>72</v>
      </c>
      <c r="H251">
        <f>GESTEP(smoking_health_data_final[[#This Row],[Presión sistólica]],140)</f>
        <v>1</v>
      </c>
      <c r="I251" t="str">
        <f>IF(smoking_health_data_final[[#This Row],[Hipertensión (0/1)]]=1,"si","no")</f>
        <v>si</v>
      </c>
      <c r="J251" t="s">
        <v>10</v>
      </c>
      <c r="K251">
        <v>0</v>
      </c>
      <c r="L251">
        <v>208</v>
      </c>
      <c r="M251">
        <f>IF(smoking_health_data_final[[#This Row],[colesterol]]="","Desconocido",smoking_health_data_final[[#This Row],[colesterol]])</f>
        <v>208</v>
      </c>
      <c r="N251">
        <f>GESTEP(smoking_health_data_final[[#This Row],[colesterol]],200)</f>
        <v>1</v>
      </c>
      <c r="O251">
        <f>IF(smoking_health_data_final[[#This Row],[cigs por dia]]="","n/s",smoking_health_data_final[[#This Row],[cigs por dia]])</f>
        <v>0</v>
      </c>
      <c r="P251" t="str">
        <f>IF(smoking_health_data_final[[#This Row],[Hipercolesterolemia (y/n)]]=1,"si","no")</f>
        <v>si</v>
      </c>
      <c r="Q251">
        <f>IF(IFERROR(VLOOKUP(smoking_health_data_final[[#This Row],[Edad]],A252:A4151,1,FALSE),0),1,0)</f>
        <v>1</v>
      </c>
    </row>
    <row r="252" spans="1:17" x14ac:dyDescent="0.3">
      <c r="A252">
        <v>42</v>
      </c>
      <c r="B252" t="s">
        <v>3</v>
      </c>
      <c r="C252" t="s">
        <v>2</v>
      </c>
      <c r="D252">
        <v>80</v>
      </c>
      <c r="E252">
        <f>GESTEP(smoking_health_data_final[[#This Row],[Ritmo cardiaco]],100)</f>
        <v>0</v>
      </c>
      <c r="F252" t="str">
        <f>IF(smoking_health_data_final[[#This Row],[Taquicardia 1/0]]=0,"no","si")</f>
        <v>no</v>
      </c>
      <c r="G252" s="2">
        <v>120.5</v>
      </c>
      <c r="H252">
        <f>GESTEP(smoking_health_data_final[[#This Row],[Presión sistólica]],140)</f>
        <v>0</v>
      </c>
      <c r="I252" t="str">
        <f>IF(smoking_health_data_final[[#This Row],[Hipertensión (0/1)]]=1,"si","no")</f>
        <v>no</v>
      </c>
      <c r="J252" t="s">
        <v>10</v>
      </c>
      <c r="K252">
        <v>0</v>
      </c>
      <c r="L252">
        <v>172</v>
      </c>
      <c r="M252">
        <f>IF(smoking_health_data_final[[#This Row],[colesterol]]="","Desconocido",smoking_health_data_final[[#This Row],[colesterol]])</f>
        <v>172</v>
      </c>
      <c r="N252">
        <f>GESTEP(smoking_health_data_final[[#This Row],[colesterol]],200)</f>
        <v>0</v>
      </c>
      <c r="O252">
        <f>IF(smoking_health_data_final[[#This Row],[cigs por dia]]="","n/s",smoking_health_data_final[[#This Row],[cigs por dia]])</f>
        <v>0</v>
      </c>
      <c r="P252" t="str">
        <f>IF(smoking_health_data_final[[#This Row],[Hipercolesterolemia (y/n)]]=1,"si","no")</f>
        <v>no</v>
      </c>
      <c r="Q252">
        <f>IF(IFERROR(VLOOKUP(smoking_health_data_final[[#This Row],[Edad]],A253:A4152,1,FALSE),0),1,0)</f>
        <v>1</v>
      </c>
    </row>
    <row r="253" spans="1:17" x14ac:dyDescent="0.3">
      <c r="A253">
        <v>55</v>
      </c>
      <c r="B253" t="s">
        <v>3</v>
      </c>
      <c r="C253" t="s">
        <v>2</v>
      </c>
      <c r="D253">
        <v>85</v>
      </c>
      <c r="E253">
        <f>GESTEP(smoking_health_data_final[[#This Row],[Ritmo cardiaco]],100)</f>
        <v>0</v>
      </c>
      <c r="F253" t="str">
        <f>IF(smoking_health_data_final[[#This Row],[Taquicardia 1/0]]=0,"no","si")</f>
        <v>no</v>
      </c>
      <c r="G253" s="2" t="s">
        <v>63</v>
      </c>
      <c r="H253">
        <f>GESTEP(smoking_health_data_final[[#This Row],[Presión sistólica]],140)</f>
        <v>0</v>
      </c>
      <c r="I253" t="str">
        <f>IF(smoking_health_data_final[[#This Row],[Hipertensión (0/1)]]=1,"si","no")</f>
        <v>no</v>
      </c>
      <c r="J253" t="s">
        <v>10</v>
      </c>
      <c r="K253">
        <v>0</v>
      </c>
      <c r="L253">
        <v>273</v>
      </c>
      <c r="M253">
        <f>IF(smoking_health_data_final[[#This Row],[colesterol]]="","Desconocido",smoking_health_data_final[[#This Row],[colesterol]])</f>
        <v>273</v>
      </c>
      <c r="N253">
        <f>GESTEP(smoking_health_data_final[[#This Row],[colesterol]],200)</f>
        <v>1</v>
      </c>
      <c r="O253">
        <f>IF(smoking_health_data_final[[#This Row],[cigs por dia]]="","n/s",smoking_health_data_final[[#This Row],[cigs por dia]])</f>
        <v>0</v>
      </c>
      <c r="P253" t="str">
        <f>IF(smoking_health_data_final[[#This Row],[Hipercolesterolemia (y/n)]]=1,"si","no")</f>
        <v>si</v>
      </c>
      <c r="Q253">
        <f>IF(IFERROR(VLOOKUP(smoking_health_data_final[[#This Row],[Edad]],A254:A4153,1,FALSE),0),1,0)</f>
        <v>1</v>
      </c>
    </row>
    <row r="254" spans="1:17" x14ac:dyDescent="0.3">
      <c r="A254">
        <v>44</v>
      </c>
      <c r="B254" t="s">
        <v>0</v>
      </c>
      <c r="C254" t="s">
        <v>2</v>
      </c>
      <c r="D254">
        <v>80</v>
      </c>
      <c r="E254">
        <f>GESTEP(smoking_health_data_final[[#This Row],[Ritmo cardiaco]],100)</f>
        <v>0</v>
      </c>
      <c r="F254" t="str">
        <f>IF(smoking_health_data_final[[#This Row],[Taquicardia 1/0]]=0,"no","si")</f>
        <v>no</v>
      </c>
      <c r="G254" s="2" t="s">
        <v>22</v>
      </c>
      <c r="H254">
        <f>GESTEP(smoking_health_data_final[[#This Row],[Presión sistólica]],140)</f>
        <v>0</v>
      </c>
      <c r="I254" t="str">
        <f>IF(smoking_health_data_final[[#This Row],[Hipertensión (0/1)]]=1,"si","no")</f>
        <v>no</v>
      </c>
      <c r="J254" t="s">
        <v>10</v>
      </c>
      <c r="K254">
        <v>0</v>
      </c>
      <c r="L254">
        <v>254</v>
      </c>
      <c r="M254">
        <f>IF(smoking_health_data_final[[#This Row],[colesterol]]="","Desconocido",smoking_health_data_final[[#This Row],[colesterol]])</f>
        <v>254</v>
      </c>
      <c r="N254">
        <f>GESTEP(smoking_health_data_final[[#This Row],[colesterol]],200)</f>
        <v>1</v>
      </c>
      <c r="O254">
        <f>IF(smoking_health_data_final[[#This Row],[cigs por dia]]="","n/s",smoking_health_data_final[[#This Row],[cigs por dia]])</f>
        <v>0</v>
      </c>
      <c r="P254" t="str">
        <f>IF(smoking_health_data_final[[#This Row],[Hipercolesterolemia (y/n)]]=1,"si","no")</f>
        <v>si</v>
      </c>
      <c r="Q254">
        <f>IF(IFERROR(VLOOKUP(smoking_health_data_final[[#This Row],[Edad]],A255:A4154,1,FALSE),0),1,0)</f>
        <v>1</v>
      </c>
    </row>
    <row r="255" spans="1:17" x14ac:dyDescent="0.3">
      <c r="A255">
        <v>46</v>
      </c>
      <c r="B255" t="s">
        <v>3</v>
      </c>
      <c r="C255" t="s">
        <v>2</v>
      </c>
      <c r="D255">
        <v>66</v>
      </c>
      <c r="E255">
        <f>GESTEP(smoking_health_data_final[[#This Row],[Ritmo cardiaco]],100)</f>
        <v>0</v>
      </c>
      <c r="F255" t="str">
        <f>IF(smoking_health_data_final[[#This Row],[Taquicardia 1/0]]=0,"no","si")</f>
        <v>no</v>
      </c>
      <c r="G255" s="2" t="s">
        <v>63</v>
      </c>
      <c r="H255">
        <f>GESTEP(smoking_health_data_final[[#This Row],[Presión sistólica]],140)</f>
        <v>0</v>
      </c>
      <c r="I255" t="str">
        <f>IF(smoking_health_data_final[[#This Row],[Hipertensión (0/1)]]=1,"si","no")</f>
        <v>no</v>
      </c>
      <c r="J255" t="s">
        <v>10</v>
      </c>
      <c r="K255">
        <v>0</v>
      </c>
      <c r="L255">
        <v>229</v>
      </c>
      <c r="M255">
        <f>IF(smoking_health_data_final[[#This Row],[colesterol]]="","Desconocido",smoking_health_data_final[[#This Row],[colesterol]])</f>
        <v>229</v>
      </c>
      <c r="N255">
        <f>GESTEP(smoking_health_data_final[[#This Row],[colesterol]],200)</f>
        <v>1</v>
      </c>
      <c r="O255">
        <f>IF(smoking_health_data_final[[#This Row],[cigs por dia]]="","n/s",smoking_health_data_final[[#This Row],[cigs por dia]])</f>
        <v>0</v>
      </c>
      <c r="P255" t="str">
        <f>IF(smoking_health_data_final[[#This Row],[Hipercolesterolemia (y/n)]]=1,"si","no")</f>
        <v>si</v>
      </c>
      <c r="Q255">
        <f>IF(IFERROR(VLOOKUP(smoking_health_data_final[[#This Row],[Edad]],A256:A4155,1,FALSE),0),1,0)</f>
        <v>1</v>
      </c>
    </row>
    <row r="256" spans="1:17" x14ac:dyDescent="0.3">
      <c r="A256">
        <v>56</v>
      </c>
      <c r="B256" t="s">
        <v>3</v>
      </c>
      <c r="C256" t="s">
        <v>2</v>
      </c>
      <c r="D256">
        <v>90</v>
      </c>
      <c r="E256">
        <f>GESTEP(smoking_health_data_final[[#This Row],[Ritmo cardiaco]],100)</f>
        <v>0</v>
      </c>
      <c r="F256" t="str">
        <f>IF(smoking_health_data_final[[#This Row],[Taquicardia 1/0]]=0,"no","si")</f>
        <v>no</v>
      </c>
      <c r="G256" s="2" t="s">
        <v>73</v>
      </c>
      <c r="H256">
        <f>GESTEP(smoking_health_data_final[[#This Row],[Presión sistólica]],140)</f>
        <v>0</v>
      </c>
      <c r="I256" t="str">
        <f>IF(smoking_health_data_final[[#This Row],[Hipertensión (0/1)]]=1,"si","no")</f>
        <v>no</v>
      </c>
      <c r="J256" t="s">
        <v>10</v>
      </c>
      <c r="K256">
        <v>0</v>
      </c>
      <c r="L256">
        <v>273</v>
      </c>
      <c r="M256">
        <f>IF(smoking_health_data_final[[#This Row],[colesterol]]="","Desconocido",smoking_health_data_final[[#This Row],[colesterol]])</f>
        <v>273</v>
      </c>
      <c r="N256">
        <f>GESTEP(smoking_health_data_final[[#This Row],[colesterol]],200)</f>
        <v>1</v>
      </c>
      <c r="O256">
        <f>IF(smoking_health_data_final[[#This Row],[cigs por dia]]="","n/s",smoking_health_data_final[[#This Row],[cigs por dia]])</f>
        <v>0</v>
      </c>
      <c r="P256" t="str">
        <f>IF(smoking_health_data_final[[#This Row],[Hipercolesterolemia (y/n)]]=1,"si","no")</f>
        <v>si</v>
      </c>
      <c r="Q256">
        <f>IF(IFERROR(VLOOKUP(smoking_health_data_final[[#This Row],[Edad]],A257:A4156,1,FALSE),0),1,0)</f>
        <v>1</v>
      </c>
    </row>
    <row r="257" spans="1:17" x14ac:dyDescent="0.3">
      <c r="A257">
        <v>51</v>
      </c>
      <c r="B257" t="s">
        <v>3</v>
      </c>
      <c r="C257" t="s">
        <v>2</v>
      </c>
      <c r="D257">
        <v>80</v>
      </c>
      <c r="E257">
        <f>GESTEP(smoking_health_data_final[[#This Row],[Ritmo cardiaco]],100)</f>
        <v>0</v>
      </c>
      <c r="F257" t="str">
        <f>IF(smoking_health_data_final[[#This Row],[Taquicardia 1/0]]=0,"no","si")</f>
        <v>no</v>
      </c>
      <c r="G257" s="2" t="s">
        <v>16</v>
      </c>
      <c r="H257">
        <f>GESTEP(smoking_health_data_final[[#This Row],[Presión sistólica]],140)</f>
        <v>0</v>
      </c>
      <c r="I257" t="str">
        <f>IF(smoking_health_data_final[[#This Row],[Hipertensión (0/1)]]=1,"si","no")</f>
        <v>no</v>
      </c>
      <c r="J257" t="s">
        <v>10</v>
      </c>
      <c r="K257">
        <v>0</v>
      </c>
      <c r="L257">
        <v>238</v>
      </c>
      <c r="M257">
        <f>IF(smoking_health_data_final[[#This Row],[colesterol]]="","Desconocido",smoking_health_data_final[[#This Row],[colesterol]])</f>
        <v>238</v>
      </c>
      <c r="N257">
        <f>GESTEP(smoking_health_data_final[[#This Row],[colesterol]],200)</f>
        <v>1</v>
      </c>
      <c r="O257">
        <f>IF(smoking_health_data_final[[#This Row],[cigs por dia]]="","n/s",smoking_health_data_final[[#This Row],[cigs por dia]])</f>
        <v>0</v>
      </c>
      <c r="P257" t="str">
        <f>IF(smoking_health_data_final[[#This Row],[Hipercolesterolemia (y/n)]]=1,"si","no")</f>
        <v>si</v>
      </c>
      <c r="Q257">
        <f>IF(IFERROR(VLOOKUP(smoking_health_data_final[[#This Row],[Edad]],A258:A4157,1,FALSE),0),1,0)</f>
        <v>1</v>
      </c>
    </row>
    <row r="258" spans="1:17" x14ac:dyDescent="0.3">
      <c r="A258">
        <v>61</v>
      </c>
      <c r="B258" t="s">
        <v>3</v>
      </c>
      <c r="C258" t="s">
        <v>2</v>
      </c>
      <c r="D258">
        <v>85</v>
      </c>
      <c r="E258">
        <f>GESTEP(smoking_health_data_final[[#This Row],[Ritmo cardiaco]],100)</f>
        <v>0</v>
      </c>
      <c r="F258" t="str">
        <f>IF(smoking_health_data_final[[#This Row],[Taquicardia 1/0]]=0,"no","si")</f>
        <v>no</v>
      </c>
      <c r="G258" s="2" t="s">
        <v>88</v>
      </c>
      <c r="H258">
        <f>GESTEP(smoking_health_data_final[[#This Row],[Presión sistólica]],140)</f>
        <v>1</v>
      </c>
      <c r="I258" t="str">
        <f>IF(smoking_health_data_final[[#This Row],[Hipertensión (0/1)]]=1,"si","no")</f>
        <v>si</v>
      </c>
      <c r="J258" t="s">
        <v>10</v>
      </c>
      <c r="K258">
        <v>0</v>
      </c>
      <c r="L258">
        <v>257</v>
      </c>
      <c r="M258">
        <f>IF(smoking_health_data_final[[#This Row],[colesterol]]="","Desconocido",smoking_health_data_final[[#This Row],[colesterol]])</f>
        <v>257</v>
      </c>
      <c r="N258">
        <f>GESTEP(smoking_health_data_final[[#This Row],[colesterol]],200)</f>
        <v>1</v>
      </c>
      <c r="O258">
        <f>IF(smoking_health_data_final[[#This Row],[cigs por dia]]="","n/s",smoking_health_data_final[[#This Row],[cigs por dia]])</f>
        <v>0</v>
      </c>
      <c r="P258" t="str">
        <f>IF(smoking_health_data_final[[#This Row],[Hipercolesterolemia (y/n)]]=1,"si","no")</f>
        <v>si</v>
      </c>
      <c r="Q258">
        <f>IF(IFERROR(VLOOKUP(smoking_health_data_final[[#This Row],[Edad]],A259:A4158,1,FALSE),0),1,0)</f>
        <v>1</v>
      </c>
    </row>
    <row r="259" spans="1:17" x14ac:dyDescent="0.3">
      <c r="A259">
        <v>48</v>
      </c>
      <c r="B259" t="s">
        <v>3</v>
      </c>
      <c r="C259" t="s">
        <v>2</v>
      </c>
      <c r="D259">
        <v>75</v>
      </c>
      <c r="E259">
        <f>GESTEP(smoking_health_data_final[[#This Row],[Ritmo cardiaco]],100)</f>
        <v>0</v>
      </c>
      <c r="F259" t="str">
        <f>IF(smoking_health_data_final[[#This Row],[Taquicardia 1/0]]=0,"no","si")</f>
        <v>no</v>
      </c>
      <c r="G259" s="2" t="s">
        <v>89</v>
      </c>
      <c r="H259">
        <f>GESTEP(smoking_health_data_final[[#This Row],[Presión sistólica]],140)</f>
        <v>1</v>
      </c>
      <c r="I259" t="str">
        <f>IF(smoking_health_data_final[[#This Row],[Hipertensión (0/1)]]=1,"si","no")</f>
        <v>si</v>
      </c>
      <c r="J259" t="s">
        <v>10</v>
      </c>
      <c r="K259">
        <v>0</v>
      </c>
      <c r="L259">
        <v>287</v>
      </c>
      <c r="M259">
        <f>IF(smoking_health_data_final[[#This Row],[colesterol]]="","Desconocido",smoking_health_data_final[[#This Row],[colesterol]])</f>
        <v>287</v>
      </c>
      <c r="N259">
        <f>GESTEP(smoking_health_data_final[[#This Row],[colesterol]],200)</f>
        <v>1</v>
      </c>
      <c r="O259">
        <f>IF(smoking_health_data_final[[#This Row],[cigs por dia]]="","n/s",smoking_health_data_final[[#This Row],[cigs por dia]])</f>
        <v>0</v>
      </c>
      <c r="P259" t="str">
        <f>IF(smoking_health_data_final[[#This Row],[Hipercolesterolemia (y/n)]]=1,"si","no")</f>
        <v>si</v>
      </c>
      <c r="Q259">
        <f>IF(IFERROR(VLOOKUP(smoking_health_data_final[[#This Row],[Edad]],A260:A4159,1,FALSE),0),1,0)</f>
        <v>1</v>
      </c>
    </row>
    <row r="260" spans="1:17" x14ac:dyDescent="0.3">
      <c r="A260">
        <v>53</v>
      </c>
      <c r="B260" t="s">
        <v>0</v>
      </c>
      <c r="C260" t="s">
        <v>2</v>
      </c>
      <c r="D260">
        <v>55</v>
      </c>
      <c r="E260">
        <f>GESTEP(smoking_health_data_final[[#This Row],[Ritmo cardiaco]],100)</f>
        <v>0</v>
      </c>
      <c r="F260" t="str">
        <f>IF(smoking_health_data_final[[#This Row],[Taquicardia 1/0]]=0,"no","si")</f>
        <v>no</v>
      </c>
      <c r="G260" s="2" t="s">
        <v>52</v>
      </c>
      <c r="H260">
        <f>GESTEP(smoking_health_data_final[[#This Row],[Presión sistólica]],140)</f>
        <v>0</v>
      </c>
      <c r="I260" t="str">
        <f>IF(smoking_health_data_final[[#This Row],[Hipertensión (0/1)]]=1,"si","no")</f>
        <v>no</v>
      </c>
      <c r="J260" t="s">
        <v>10</v>
      </c>
      <c r="K260">
        <v>0</v>
      </c>
      <c r="L260">
        <v>228</v>
      </c>
      <c r="M260">
        <f>IF(smoking_health_data_final[[#This Row],[colesterol]]="","Desconocido",smoking_health_data_final[[#This Row],[colesterol]])</f>
        <v>228</v>
      </c>
      <c r="N260">
        <f>GESTEP(smoking_health_data_final[[#This Row],[colesterol]],200)</f>
        <v>1</v>
      </c>
      <c r="O260">
        <f>IF(smoking_health_data_final[[#This Row],[cigs por dia]]="","n/s",smoking_health_data_final[[#This Row],[cigs por dia]])</f>
        <v>0</v>
      </c>
      <c r="P260" t="str">
        <f>IF(smoking_health_data_final[[#This Row],[Hipercolesterolemia (y/n)]]=1,"si","no")</f>
        <v>si</v>
      </c>
      <c r="Q260">
        <f>IF(IFERROR(VLOOKUP(smoking_health_data_final[[#This Row],[Edad]],A261:A4160,1,FALSE),0),1,0)</f>
        <v>1</v>
      </c>
    </row>
    <row r="261" spans="1:17" x14ac:dyDescent="0.3">
      <c r="A261">
        <v>42</v>
      </c>
      <c r="B261" t="s">
        <v>3</v>
      </c>
      <c r="C261" t="s">
        <v>2</v>
      </c>
      <c r="D261">
        <v>75</v>
      </c>
      <c r="E261">
        <f>GESTEP(smoking_health_data_final[[#This Row],[Ritmo cardiaco]],100)</f>
        <v>0</v>
      </c>
      <c r="F261" t="str">
        <f>IF(smoking_health_data_final[[#This Row],[Taquicardia 1/0]]=0,"no","si")</f>
        <v>no</v>
      </c>
      <c r="G261" s="2" t="s">
        <v>61</v>
      </c>
      <c r="H261">
        <f>GESTEP(smoking_health_data_final[[#This Row],[Presión sistólica]],140)</f>
        <v>0</v>
      </c>
      <c r="I261" t="str">
        <f>IF(smoking_health_data_final[[#This Row],[Hipertensión (0/1)]]=1,"si","no")</f>
        <v>no</v>
      </c>
      <c r="J261" t="s">
        <v>10</v>
      </c>
      <c r="K261">
        <v>0</v>
      </c>
      <c r="L261">
        <v>238</v>
      </c>
      <c r="M261">
        <f>IF(smoking_health_data_final[[#This Row],[colesterol]]="","Desconocido",smoking_health_data_final[[#This Row],[colesterol]])</f>
        <v>238</v>
      </c>
      <c r="N261">
        <f>GESTEP(smoking_health_data_final[[#This Row],[colesterol]],200)</f>
        <v>1</v>
      </c>
      <c r="O261">
        <f>IF(smoking_health_data_final[[#This Row],[cigs por dia]]="","n/s",smoking_health_data_final[[#This Row],[cigs por dia]])</f>
        <v>0</v>
      </c>
      <c r="P261" t="str">
        <f>IF(smoking_health_data_final[[#This Row],[Hipercolesterolemia (y/n)]]=1,"si","no")</f>
        <v>si</v>
      </c>
      <c r="Q261">
        <f>IF(IFERROR(VLOOKUP(smoking_health_data_final[[#This Row],[Edad]],A262:A4161,1,FALSE),0),1,0)</f>
        <v>1</v>
      </c>
    </row>
    <row r="262" spans="1:17" x14ac:dyDescent="0.3">
      <c r="A262">
        <v>46</v>
      </c>
      <c r="B262" t="s">
        <v>3</v>
      </c>
      <c r="C262" t="s">
        <v>2</v>
      </c>
      <c r="D262">
        <v>75</v>
      </c>
      <c r="E262">
        <f>GESTEP(smoking_health_data_final[[#This Row],[Ritmo cardiaco]],100)</f>
        <v>0</v>
      </c>
      <c r="F262" t="str">
        <f>IF(smoking_health_data_final[[#This Row],[Taquicardia 1/0]]=0,"no","si")</f>
        <v>no</v>
      </c>
      <c r="G262" s="2" t="s">
        <v>43</v>
      </c>
      <c r="H262">
        <f>GESTEP(smoking_health_data_final[[#This Row],[Presión sistólica]],140)</f>
        <v>0</v>
      </c>
      <c r="I262" t="str">
        <f>IF(smoking_health_data_final[[#This Row],[Hipertensión (0/1)]]=1,"si","no")</f>
        <v>no</v>
      </c>
      <c r="J262" t="s">
        <v>10</v>
      </c>
      <c r="K262">
        <v>0</v>
      </c>
      <c r="L262">
        <v>222</v>
      </c>
      <c r="M262">
        <f>IF(smoking_health_data_final[[#This Row],[colesterol]]="","Desconocido",smoking_health_data_final[[#This Row],[colesterol]])</f>
        <v>222</v>
      </c>
      <c r="N262">
        <f>GESTEP(smoking_health_data_final[[#This Row],[colesterol]],200)</f>
        <v>1</v>
      </c>
      <c r="O262">
        <f>IF(smoking_health_data_final[[#This Row],[cigs por dia]]="","n/s",smoking_health_data_final[[#This Row],[cigs por dia]])</f>
        <v>0</v>
      </c>
      <c r="P262" t="str">
        <f>IF(smoking_health_data_final[[#This Row],[Hipercolesterolemia (y/n)]]=1,"si","no")</f>
        <v>si</v>
      </c>
      <c r="Q262">
        <f>IF(IFERROR(VLOOKUP(smoking_health_data_final[[#This Row],[Edad]],A263:A4162,1,FALSE),0),1,0)</f>
        <v>1</v>
      </c>
    </row>
    <row r="263" spans="1:17" x14ac:dyDescent="0.3">
      <c r="A263">
        <v>62</v>
      </c>
      <c r="B263" t="s">
        <v>0</v>
      </c>
      <c r="C263" t="s">
        <v>2</v>
      </c>
      <c r="D263">
        <v>75</v>
      </c>
      <c r="E263">
        <f>GESTEP(smoking_health_data_final[[#This Row],[Ritmo cardiaco]],100)</f>
        <v>0</v>
      </c>
      <c r="F263" t="str">
        <f>IF(smoking_health_data_final[[#This Row],[Taquicardia 1/0]]=0,"no","si")</f>
        <v>no</v>
      </c>
      <c r="G263" s="2" t="s">
        <v>22</v>
      </c>
      <c r="H263">
        <f>GESTEP(smoking_health_data_final[[#This Row],[Presión sistólica]],140)</f>
        <v>0</v>
      </c>
      <c r="I263" t="str">
        <f>IF(smoking_health_data_final[[#This Row],[Hipertensión (0/1)]]=1,"si","no")</f>
        <v>no</v>
      </c>
      <c r="J263" t="s">
        <v>10</v>
      </c>
      <c r="K263">
        <v>0</v>
      </c>
      <c r="L263">
        <v>214</v>
      </c>
      <c r="M263">
        <f>IF(smoking_health_data_final[[#This Row],[colesterol]]="","Desconocido",smoking_health_data_final[[#This Row],[colesterol]])</f>
        <v>214</v>
      </c>
      <c r="N263">
        <f>GESTEP(smoking_health_data_final[[#This Row],[colesterol]],200)</f>
        <v>1</v>
      </c>
      <c r="O263">
        <f>IF(smoking_health_data_final[[#This Row],[cigs por dia]]="","n/s",smoking_health_data_final[[#This Row],[cigs por dia]])</f>
        <v>0</v>
      </c>
      <c r="P263" t="str">
        <f>IF(smoking_health_data_final[[#This Row],[Hipercolesterolemia (y/n)]]=1,"si","no")</f>
        <v>si</v>
      </c>
      <c r="Q263">
        <f>IF(IFERROR(VLOOKUP(smoking_health_data_final[[#This Row],[Edad]],A264:A4163,1,FALSE),0),1,0)</f>
        <v>1</v>
      </c>
    </row>
    <row r="264" spans="1:17" x14ac:dyDescent="0.3">
      <c r="A264">
        <v>65</v>
      </c>
      <c r="B264" t="s">
        <v>0</v>
      </c>
      <c r="C264" t="s">
        <v>2</v>
      </c>
      <c r="D264">
        <v>70</v>
      </c>
      <c r="E264">
        <f>GESTEP(smoking_health_data_final[[#This Row],[Ritmo cardiaco]],100)</f>
        <v>0</v>
      </c>
      <c r="F264" t="str">
        <f>IF(smoking_health_data_final[[#This Row],[Taquicardia 1/0]]=0,"no","si")</f>
        <v>no</v>
      </c>
      <c r="G264" s="2" t="s">
        <v>80</v>
      </c>
      <c r="H264">
        <f>GESTEP(smoking_health_data_final[[#This Row],[Presión sistólica]],140)</f>
        <v>0</v>
      </c>
      <c r="I264" t="str">
        <f>IF(smoking_health_data_final[[#This Row],[Hipertensión (0/1)]]=1,"si","no")</f>
        <v>no</v>
      </c>
      <c r="J264" t="s">
        <v>10</v>
      </c>
      <c r="K264">
        <v>0</v>
      </c>
      <c r="L264">
        <v>286</v>
      </c>
      <c r="M264">
        <f>IF(smoking_health_data_final[[#This Row],[colesterol]]="","Desconocido",smoking_health_data_final[[#This Row],[colesterol]])</f>
        <v>286</v>
      </c>
      <c r="N264">
        <f>GESTEP(smoking_health_data_final[[#This Row],[colesterol]],200)</f>
        <v>1</v>
      </c>
      <c r="O264">
        <f>IF(smoking_health_data_final[[#This Row],[cigs por dia]]="","n/s",smoking_health_data_final[[#This Row],[cigs por dia]])</f>
        <v>0</v>
      </c>
      <c r="P264" t="str">
        <f>IF(smoking_health_data_final[[#This Row],[Hipercolesterolemia (y/n)]]=1,"si","no")</f>
        <v>si</v>
      </c>
      <c r="Q264">
        <f>IF(IFERROR(VLOOKUP(smoking_health_data_final[[#This Row],[Edad]],A265:A4164,1,FALSE),0),1,0)</f>
        <v>1</v>
      </c>
    </row>
    <row r="265" spans="1:17" x14ac:dyDescent="0.3">
      <c r="A265">
        <v>57</v>
      </c>
      <c r="B265" t="s">
        <v>0</v>
      </c>
      <c r="C265" t="s">
        <v>2</v>
      </c>
      <c r="D265">
        <v>75</v>
      </c>
      <c r="E265">
        <f>GESTEP(smoking_health_data_final[[#This Row],[Ritmo cardiaco]],100)</f>
        <v>0</v>
      </c>
      <c r="F265" t="str">
        <f>IF(smoking_health_data_final[[#This Row],[Taquicardia 1/0]]=0,"no","si")</f>
        <v>no</v>
      </c>
      <c r="G265" s="2" t="s">
        <v>73</v>
      </c>
      <c r="H265">
        <f>GESTEP(smoking_health_data_final[[#This Row],[Presión sistólica]],140)</f>
        <v>0</v>
      </c>
      <c r="I265" t="str">
        <f>IF(smoking_health_data_final[[#This Row],[Hipertensión (0/1)]]=1,"si","no")</f>
        <v>no</v>
      </c>
      <c r="J265" t="s">
        <v>90</v>
      </c>
      <c r="K265">
        <v>0</v>
      </c>
      <c r="L265">
        <v>220</v>
      </c>
      <c r="M265">
        <f>IF(smoking_health_data_final[[#This Row],[colesterol]]="","Desconocido",smoking_health_data_final[[#This Row],[colesterol]])</f>
        <v>220</v>
      </c>
      <c r="N265">
        <f>GESTEP(smoking_health_data_final[[#This Row],[colesterol]],200)</f>
        <v>1</v>
      </c>
      <c r="O265">
        <f>IF(smoking_health_data_final[[#This Row],[cigs por dia]]="","n/s",smoking_health_data_final[[#This Row],[cigs por dia]])</f>
        <v>0</v>
      </c>
      <c r="P265" t="str">
        <f>IF(smoking_health_data_final[[#This Row],[Hipercolesterolemia (y/n)]]=1,"si","no")</f>
        <v>si</v>
      </c>
      <c r="Q265">
        <f>IF(IFERROR(VLOOKUP(smoking_health_data_final[[#This Row],[Edad]],A266:A4165,1,FALSE),0),1,0)</f>
        <v>1</v>
      </c>
    </row>
    <row r="266" spans="1:17" x14ac:dyDescent="0.3">
      <c r="A266">
        <v>60</v>
      </c>
      <c r="B266" t="s">
        <v>3</v>
      </c>
      <c r="C266" t="s">
        <v>2</v>
      </c>
      <c r="D266">
        <v>75</v>
      </c>
      <c r="E266">
        <f>GESTEP(smoking_health_data_final[[#This Row],[Ritmo cardiaco]],100)</f>
        <v>0</v>
      </c>
      <c r="F266" t="str">
        <f>IF(smoking_health_data_final[[#This Row],[Taquicardia 1/0]]=0,"no","si")</f>
        <v>no</v>
      </c>
      <c r="G266" s="2" t="s">
        <v>88</v>
      </c>
      <c r="H266">
        <f>GESTEP(smoking_health_data_final[[#This Row],[Presión sistólica]],140)</f>
        <v>1</v>
      </c>
      <c r="I266" t="str">
        <f>IF(smoking_health_data_final[[#This Row],[Hipertensión (0/1)]]=1,"si","no")</f>
        <v>si</v>
      </c>
      <c r="J266" t="s">
        <v>90</v>
      </c>
      <c r="K266">
        <v>0</v>
      </c>
      <c r="L266">
        <v>275</v>
      </c>
      <c r="M266">
        <f>IF(smoking_health_data_final[[#This Row],[colesterol]]="","Desconocido",smoking_health_data_final[[#This Row],[colesterol]])</f>
        <v>275</v>
      </c>
      <c r="N266">
        <f>GESTEP(smoking_health_data_final[[#This Row],[colesterol]],200)</f>
        <v>1</v>
      </c>
      <c r="O266">
        <f>IF(smoking_health_data_final[[#This Row],[cigs por dia]]="","n/s",smoking_health_data_final[[#This Row],[cigs por dia]])</f>
        <v>0</v>
      </c>
      <c r="P266" t="str">
        <f>IF(smoking_health_data_final[[#This Row],[Hipercolesterolemia (y/n)]]=1,"si","no")</f>
        <v>si</v>
      </c>
      <c r="Q266">
        <f>IF(IFERROR(VLOOKUP(smoking_health_data_final[[#This Row],[Edad]],A267:A4166,1,FALSE),0),1,0)</f>
        <v>1</v>
      </c>
    </row>
    <row r="267" spans="1:17" x14ac:dyDescent="0.3">
      <c r="A267">
        <v>60</v>
      </c>
      <c r="B267" t="s">
        <v>0</v>
      </c>
      <c r="C267" t="s">
        <v>2</v>
      </c>
      <c r="D267">
        <v>82</v>
      </c>
      <c r="E267">
        <f>GESTEP(smoking_health_data_final[[#This Row],[Ritmo cardiaco]],100)</f>
        <v>0</v>
      </c>
      <c r="F267" t="str">
        <f>IF(smoking_health_data_final[[#This Row],[Taquicardia 1/0]]=0,"no","si")</f>
        <v>no</v>
      </c>
      <c r="G267" s="2" t="s">
        <v>71</v>
      </c>
      <c r="H267">
        <f>GESTEP(smoking_health_data_final[[#This Row],[Presión sistólica]],140)</f>
        <v>0</v>
      </c>
      <c r="I267" t="str">
        <f>IF(smoking_health_data_final[[#This Row],[Hipertensión (0/1)]]=1,"si","no")</f>
        <v>no</v>
      </c>
      <c r="J267" t="s">
        <v>90</v>
      </c>
      <c r="K267">
        <v>0</v>
      </c>
      <c r="L267">
        <v>240</v>
      </c>
      <c r="M267">
        <f>IF(smoking_health_data_final[[#This Row],[colesterol]]="","Desconocido",smoking_health_data_final[[#This Row],[colesterol]])</f>
        <v>240</v>
      </c>
      <c r="N267">
        <f>GESTEP(smoking_health_data_final[[#This Row],[colesterol]],200)</f>
        <v>1</v>
      </c>
      <c r="O267">
        <f>IF(smoking_health_data_final[[#This Row],[cigs por dia]]="","n/s",smoking_health_data_final[[#This Row],[cigs por dia]])</f>
        <v>0</v>
      </c>
      <c r="P267" t="str">
        <f>IF(smoking_health_data_final[[#This Row],[Hipercolesterolemia (y/n)]]=1,"si","no")</f>
        <v>si</v>
      </c>
      <c r="Q267">
        <f>IF(IFERROR(VLOOKUP(smoking_health_data_final[[#This Row],[Edad]],A268:A4167,1,FALSE),0),1,0)</f>
        <v>1</v>
      </c>
    </row>
    <row r="268" spans="1:17" x14ac:dyDescent="0.3">
      <c r="A268">
        <v>58</v>
      </c>
      <c r="B268" t="s">
        <v>3</v>
      </c>
      <c r="C268" t="s">
        <v>2</v>
      </c>
      <c r="D268">
        <v>69</v>
      </c>
      <c r="E268">
        <f>GESTEP(smoking_health_data_final[[#This Row],[Ritmo cardiaco]],100)</f>
        <v>0</v>
      </c>
      <c r="F268" t="str">
        <f>IF(smoking_health_data_final[[#This Row],[Taquicardia 1/0]]=0,"no","si")</f>
        <v>no</v>
      </c>
      <c r="G268" s="2" t="s">
        <v>72</v>
      </c>
      <c r="H268">
        <f>GESTEP(smoking_health_data_final[[#This Row],[Presión sistólica]],140)</f>
        <v>1</v>
      </c>
      <c r="I268" t="str">
        <f>IF(smoking_health_data_final[[#This Row],[Hipertensión (0/1)]]=1,"si","no")</f>
        <v>si</v>
      </c>
      <c r="J268" t="s">
        <v>90</v>
      </c>
      <c r="K268">
        <v>0</v>
      </c>
      <c r="L268">
        <v>287</v>
      </c>
      <c r="M268">
        <f>IF(smoking_health_data_final[[#This Row],[colesterol]]="","Desconocido",smoking_health_data_final[[#This Row],[colesterol]])</f>
        <v>287</v>
      </c>
      <c r="N268">
        <f>GESTEP(smoking_health_data_final[[#This Row],[colesterol]],200)</f>
        <v>1</v>
      </c>
      <c r="O268">
        <f>IF(smoking_health_data_final[[#This Row],[cigs por dia]]="","n/s",smoking_health_data_final[[#This Row],[cigs por dia]])</f>
        <v>0</v>
      </c>
      <c r="P268" t="str">
        <f>IF(smoking_health_data_final[[#This Row],[Hipercolesterolemia (y/n)]]=1,"si","no")</f>
        <v>si</v>
      </c>
      <c r="Q268">
        <f>IF(IFERROR(VLOOKUP(smoking_health_data_final[[#This Row],[Edad]],A269:A4168,1,FALSE),0),1,0)</f>
        <v>1</v>
      </c>
    </row>
    <row r="269" spans="1:17" x14ac:dyDescent="0.3">
      <c r="A269">
        <v>53</v>
      </c>
      <c r="B269" t="s">
        <v>3</v>
      </c>
      <c r="C269" t="s">
        <v>2</v>
      </c>
      <c r="D269">
        <v>80</v>
      </c>
      <c r="E269">
        <f>GESTEP(smoking_health_data_final[[#This Row],[Ritmo cardiaco]],100)</f>
        <v>0</v>
      </c>
      <c r="F269" t="str">
        <f>IF(smoking_health_data_final[[#This Row],[Taquicardia 1/0]]=0,"no","si")</f>
        <v>no</v>
      </c>
      <c r="G269" s="2" t="s">
        <v>83</v>
      </c>
      <c r="H269">
        <f>GESTEP(smoking_health_data_final[[#This Row],[Presión sistólica]],140)</f>
        <v>0</v>
      </c>
      <c r="I269" t="str">
        <f>IF(smoking_health_data_final[[#This Row],[Hipertensión (0/1)]]=1,"si","no")</f>
        <v>no</v>
      </c>
      <c r="J269" t="s">
        <v>90</v>
      </c>
      <c r="K269">
        <v>0</v>
      </c>
      <c r="L269">
        <v>235</v>
      </c>
      <c r="M269">
        <f>IF(smoking_health_data_final[[#This Row],[colesterol]]="","Desconocido",smoking_health_data_final[[#This Row],[colesterol]])</f>
        <v>235</v>
      </c>
      <c r="N269">
        <f>GESTEP(smoking_health_data_final[[#This Row],[colesterol]],200)</f>
        <v>1</v>
      </c>
      <c r="O269">
        <f>IF(smoking_health_data_final[[#This Row],[cigs por dia]]="","n/s",smoking_health_data_final[[#This Row],[cigs por dia]])</f>
        <v>0</v>
      </c>
      <c r="P269" t="str">
        <f>IF(smoking_health_data_final[[#This Row],[Hipercolesterolemia (y/n)]]=1,"si","no")</f>
        <v>si</v>
      </c>
      <c r="Q269">
        <f>IF(IFERROR(VLOOKUP(smoking_health_data_final[[#This Row],[Edad]],A270:A4169,1,FALSE),0),1,0)</f>
        <v>1</v>
      </c>
    </row>
    <row r="270" spans="1:17" x14ac:dyDescent="0.3">
      <c r="A270">
        <v>65</v>
      </c>
      <c r="B270" t="s">
        <v>3</v>
      </c>
      <c r="C270" t="s">
        <v>2</v>
      </c>
      <c r="D270">
        <v>92</v>
      </c>
      <c r="E270">
        <f>GESTEP(smoking_health_data_final[[#This Row],[Ritmo cardiaco]],100)</f>
        <v>0</v>
      </c>
      <c r="F270" t="str">
        <f>IF(smoking_health_data_final[[#This Row],[Taquicardia 1/0]]=0,"no","si")</f>
        <v>no</v>
      </c>
      <c r="G270" s="2" t="s">
        <v>89</v>
      </c>
      <c r="H270">
        <f>GESTEP(smoking_health_data_final[[#This Row],[Presión sistólica]],140)</f>
        <v>1</v>
      </c>
      <c r="I270" t="str">
        <f>IF(smoking_health_data_final[[#This Row],[Hipertensión (0/1)]]=1,"si","no")</f>
        <v>si</v>
      </c>
      <c r="J270" t="s">
        <v>90</v>
      </c>
      <c r="K270">
        <v>0</v>
      </c>
      <c r="L270">
        <v>240</v>
      </c>
      <c r="M270">
        <f>IF(smoking_health_data_final[[#This Row],[colesterol]]="","Desconocido",smoking_health_data_final[[#This Row],[colesterol]])</f>
        <v>240</v>
      </c>
      <c r="N270">
        <f>GESTEP(smoking_health_data_final[[#This Row],[colesterol]],200)</f>
        <v>1</v>
      </c>
      <c r="O270">
        <f>IF(smoking_health_data_final[[#This Row],[cigs por dia]]="","n/s",smoking_health_data_final[[#This Row],[cigs por dia]])</f>
        <v>0</v>
      </c>
      <c r="P270" t="str">
        <f>IF(smoking_health_data_final[[#This Row],[Hipercolesterolemia (y/n)]]=1,"si","no")</f>
        <v>si</v>
      </c>
      <c r="Q270">
        <f>IF(IFERROR(VLOOKUP(smoking_health_data_final[[#This Row],[Edad]],A271:A4170,1,FALSE),0),1,0)</f>
        <v>1</v>
      </c>
    </row>
    <row r="271" spans="1:17" x14ac:dyDescent="0.3">
      <c r="A271">
        <v>60</v>
      </c>
      <c r="B271" t="s">
        <v>3</v>
      </c>
      <c r="C271" t="s">
        <v>2</v>
      </c>
      <c r="D271">
        <v>80</v>
      </c>
      <c r="E271">
        <f>GESTEP(smoking_health_data_final[[#This Row],[Ritmo cardiaco]],100)</f>
        <v>0</v>
      </c>
      <c r="F271" t="str">
        <f>IF(smoking_health_data_final[[#This Row],[Taquicardia 1/0]]=0,"no","si")</f>
        <v>no</v>
      </c>
      <c r="G271" s="2" t="s">
        <v>86</v>
      </c>
      <c r="H271">
        <f>GESTEP(smoking_health_data_final[[#This Row],[Presión sistólica]],140)</f>
        <v>0</v>
      </c>
      <c r="I271" t="str">
        <f>IF(smoking_health_data_final[[#This Row],[Hipertensión (0/1)]]=1,"si","no")</f>
        <v>no</v>
      </c>
      <c r="J271" t="s">
        <v>90</v>
      </c>
      <c r="K271">
        <v>0</v>
      </c>
      <c r="L271">
        <v>238</v>
      </c>
      <c r="M271">
        <f>IF(smoking_health_data_final[[#This Row],[colesterol]]="","Desconocido",smoking_health_data_final[[#This Row],[colesterol]])</f>
        <v>238</v>
      </c>
      <c r="N271">
        <f>GESTEP(smoking_health_data_final[[#This Row],[colesterol]],200)</f>
        <v>1</v>
      </c>
      <c r="O271">
        <f>IF(smoking_health_data_final[[#This Row],[cigs por dia]]="","n/s",smoking_health_data_final[[#This Row],[cigs por dia]])</f>
        <v>0</v>
      </c>
      <c r="P271" t="str">
        <f>IF(smoking_health_data_final[[#This Row],[Hipercolesterolemia (y/n)]]=1,"si","no")</f>
        <v>si</v>
      </c>
      <c r="Q271">
        <f>IF(IFERROR(VLOOKUP(smoking_health_data_final[[#This Row],[Edad]],A272:A4171,1,FALSE),0),1,0)</f>
        <v>1</v>
      </c>
    </row>
    <row r="272" spans="1:17" x14ac:dyDescent="0.3">
      <c r="A272">
        <v>51</v>
      </c>
      <c r="B272" t="s">
        <v>3</v>
      </c>
      <c r="C272" t="s">
        <v>2</v>
      </c>
      <c r="D272">
        <v>76</v>
      </c>
      <c r="E272">
        <f>GESTEP(smoking_health_data_final[[#This Row],[Ritmo cardiaco]],100)</f>
        <v>0</v>
      </c>
      <c r="F272" t="str">
        <f>IF(smoking_health_data_final[[#This Row],[Taquicardia 1/0]]=0,"no","si")</f>
        <v>no</v>
      </c>
      <c r="G272" s="2">
        <v>140.5</v>
      </c>
      <c r="H272">
        <f>GESTEP(smoking_health_data_final[[#This Row],[Presión sistólica]],140)</f>
        <v>1</v>
      </c>
      <c r="I272" t="str">
        <f>IF(smoking_health_data_final[[#This Row],[Hipertensión (0/1)]]=1,"si","no")</f>
        <v>si</v>
      </c>
      <c r="J272" t="s">
        <v>90</v>
      </c>
      <c r="K272">
        <v>0</v>
      </c>
      <c r="L272">
        <v>160</v>
      </c>
      <c r="M272">
        <f>IF(smoking_health_data_final[[#This Row],[colesterol]]="","Desconocido",smoking_health_data_final[[#This Row],[colesterol]])</f>
        <v>160</v>
      </c>
      <c r="N272">
        <f>GESTEP(smoking_health_data_final[[#This Row],[colesterol]],200)</f>
        <v>0</v>
      </c>
      <c r="O272">
        <f>IF(smoking_health_data_final[[#This Row],[cigs por dia]]="","n/s",smoking_health_data_final[[#This Row],[cigs por dia]])</f>
        <v>0</v>
      </c>
      <c r="P272" t="str">
        <f>IF(smoking_health_data_final[[#This Row],[Hipercolesterolemia (y/n)]]=1,"si","no")</f>
        <v>no</v>
      </c>
      <c r="Q272">
        <f>IF(IFERROR(VLOOKUP(smoking_health_data_final[[#This Row],[Edad]],A273:A4172,1,FALSE),0),1,0)</f>
        <v>1</v>
      </c>
    </row>
    <row r="273" spans="1:17" x14ac:dyDescent="0.3">
      <c r="A273">
        <v>64</v>
      </c>
      <c r="B273" t="s">
        <v>3</v>
      </c>
      <c r="C273" t="s">
        <v>2</v>
      </c>
      <c r="D273">
        <v>80</v>
      </c>
      <c r="E273">
        <f>GESTEP(smoking_health_data_final[[#This Row],[Ritmo cardiaco]],100)</f>
        <v>0</v>
      </c>
      <c r="F273" t="str">
        <f>IF(smoking_health_data_final[[#This Row],[Taquicardia 1/0]]=0,"no","si")</f>
        <v>no</v>
      </c>
      <c r="G273" s="2" t="s">
        <v>72</v>
      </c>
      <c r="H273">
        <f>GESTEP(smoking_health_data_final[[#This Row],[Presión sistólica]],140)</f>
        <v>1</v>
      </c>
      <c r="I273" t="str">
        <f>IF(smoking_health_data_final[[#This Row],[Hipertensión (0/1)]]=1,"si","no")</f>
        <v>si</v>
      </c>
      <c r="J273" t="s">
        <v>90</v>
      </c>
      <c r="K273">
        <v>0</v>
      </c>
      <c r="L273">
        <v>241</v>
      </c>
      <c r="M273">
        <f>IF(smoking_health_data_final[[#This Row],[colesterol]]="","Desconocido",smoking_health_data_final[[#This Row],[colesterol]])</f>
        <v>241</v>
      </c>
      <c r="N273">
        <f>GESTEP(smoking_health_data_final[[#This Row],[colesterol]],200)</f>
        <v>1</v>
      </c>
      <c r="O273">
        <f>IF(smoking_health_data_final[[#This Row],[cigs por dia]]="","n/s",smoking_health_data_final[[#This Row],[cigs por dia]])</f>
        <v>0</v>
      </c>
      <c r="P273" t="str">
        <f>IF(smoking_health_data_final[[#This Row],[Hipercolesterolemia (y/n)]]=1,"si","no")</f>
        <v>si</v>
      </c>
      <c r="Q273">
        <f>IF(IFERROR(VLOOKUP(smoking_health_data_final[[#This Row],[Edad]],A274:A4173,1,FALSE),0),1,0)</f>
        <v>1</v>
      </c>
    </row>
    <row r="274" spans="1:17" x14ac:dyDescent="0.3">
      <c r="A274">
        <v>54</v>
      </c>
      <c r="B274" t="s">
        <v>3</v>
      </c>
      <c r="C274" t="s">
        <v>2</v>
      </c>
      <c r="D274">
        <v>70</v>
      </c>
      <c r="E274">
        <f>GESTEP(smoking_health_data_final[[#This Row],[Ritmo cardiaco]],100)</f>
        <v>0</v>
      </c>
      <c r="F274" t="str">
        <f>IF(smoking_health_data_final[[#This Row],[Taquicardia 1/0]]=0,"no","si")</f>
        <v>no</v>
      </c>
      <c r="G274" s="2" t="s">
        <v>61</v>
      </c>
      <c r="H274">
        <f>GESTEP(smoking_health_data_final[[#This Row],[Presión sistólica]],140)</f>
        <v>0</v>
      </c>
      <c r="I274" t="str">
        <f>IF(smoking_health_data_final[[#This Row],[Hipertensión (0/1)]]=1,"si","no")</f>
        <v>no</v>
      </c>
      <c r="J274" t="s">
        <v>90</v>
      </c>
      <c r="K274">
        <v>0</v>
      </c>
      <c r="L274">
        <v>193</v>
      </c>
      <c r="M274">
        <f>IF(smoking_health_data_final[[#This Row],[colesterol]]="","Desconocido",smoking_health_data_final[[#This Row],[colesterol]])</f>
        <v>193</v>
      </c>
      <c r="N274">
        <f>GESTEP(smoking_health_data_final[[#This Row],[colesterol]],200)</f>
        <v>0</v>
      </c>
      <c r="O274">
        <f>IF(smoking_health_data_final[[#This Row],[cigs por dia]]="","n/s",smoking_health_data_final[[#This Row],[cigs por dia]])</f>
        <v>0</v>
      </c>
      <c r="P274" t="str">
        <f>IF(smoking_health_data_final[[#This Row],[Hipercolesterolemia (y/n)]]=1,"si","no")</f>
        <v>no</v>
      </c>
      <c r="Q274">
        <f>IF(IFERROR(VLOOKUP(smoking_health_data_final[[#This Row],[Edad]],A275:A4174,1,FALSE),0),1,0)</f>
        <v>1</v>
      </c>
    </row>
    <row r="275" spans="1:17" x14ac:dyDescent="0.3">
      <c r="A275">
        <v>42</v>
      </c>
      <c r="B275" t="s">
        <v>3</v>
      </c>
      <c r="C275" t="s">
        <v>2</v>
      </c>
      <c r="D275">
        <v>70</v>
      </c>
      <c r="E275">
        <f>GESTEP(smoking_health_data_final[[#This Row],[Ritmo cardiaco]],100)</f>
        <v>0</v>
      </c>
      <c r="F275" t="str">
        <f>IF(smoking_health_data_final[[#This Row],[Taquicardia 1/0]]=0,"no","si")</f>
        <v>no</v>
      </c>
      <c r="G275" s="2" t="s">
        <v>91</v>
      </c>
      <c r="H275">
        <f>GESTEP(smoking_health_data_final[[#This Row],[Presión sistólica]],140)</f>
        <v>0</v>
      </c>
      <c r="I275" t="str">
        <f>IF(smoking_health_data_final[[#This Row],[Hipertensión (0/1)]]=1,"si","no")</f>
        <v>no</v>
      </c>
      <c r="J275" t="s">
        <v>90</v>
      </c>
      <c r="K275">
        <v>0</v>
      </c>
      <c r="L275">
        <v>197</v>
      </c>
      <c r="M275">
        <f>IF(smoking_health_data_final[[#This Row],[colesterol]]="","Desconocido",smoking_health_data_final[[#This Row],[colesterol]])</f>
        <v>197</v>
      </c>
      <c r="N275">
        <f>GESTEP(smoking_health_data_final[[#This Row],[colesterol]],200)</f>
        <v>0</v>
      </c>
      <c r="O275">
        <f>IF(smoking_health_data_final[[#This Row],[cigs por dia]]="","n/s",smoking_health_data_final[[#This Row],[cigs por dia]])</f>
        <v>0</v>
      </c>
      <c r="P275" t="str">
        <f>IF(smoking_health_data_final[[#This Row],[Hipercolesterolemia (y/n)]]=1,"si","no")</f>
        <v>no</v>
      </c>
      <c r="Q275">
        <f>IF(IFERROR(VLOOKUP(smoking_health_data_final[[#This Row],[Edad]],A276:A4175,1,FALSE),0),1,0)</f>
        <v>1</v>
      </c>
    </row>
    <row r="276" spans="1:17" x14ac:dyDescent="0.3">
      <c r="A276">
        <v>43</v>
      </c>
      <c r="B276" t="s">
        <v>0</v>
      </c>
      <c r="C276" t="s">
        <v>2</v>
      </c>
      <c r="D276">
        <v>65</v>
      </c>
      <c r="E276">
        <f>GESTEP(smoking_health_data_final[[#This Row],[Ritmo cardiaco]],100)</f>
        <v>0</v>
      </c>
      <c r="F276" t="str">
        <f>IF(smoking_health_data_final[[#This Row],[Taquicardia 1/0]]=0,"no","si")</f>
        <v>no</v>
      </c>
      <c r="G276" s="2" t="s">
        <v>83</v>
      </c>
      <c r="H276">
        <f>GESTEP(smoking_health_data_final[[#This Row],[Presión sistólica]],140)</f>
        <v>0</v>
      </c>
      <c r="I276" t="str">
        <f>IF(smoking_health_data_final[[#This Row],[Hipertensión (0/1)]]=1,"si","no")</f>
        <v>no</v>
      </c>
      <c r="J276" t="s">
        <v>90</v>
      </c>
      <c r="K276">
        <v>0</v>
      </c>
      <c r="L276">
        <v>214</v>
      </c>
      <c r="M276">
        <f>IF(smoking_health_data_final[[#This Row],[colesterol]]="","Desconocido",smoking_health_data_final[[#This Row],[colesterol]])</f>
        <v>214</v>
      </c>
      <c r="N276">
        <f>GESTEP(smoking_health_data_final[[#This Row],[colesterol]],200)</f>
        <v>1</v>
      </c>
      <c r="O276">
        <f>IF(smoking_health_data_final[[#This Row],[cigs por dia]]="","n/s",smoking_health_data_final[[#This Row],[cigs por dia]])</f>
        <v>0</v>
      </c>
      <c r="P276" t="str">
        <f>IF(smoking_health_data_final[[#This Row],[Hipercolesterolemia (y/n)]]=1,"si","no")</f>
        <v>si</v>
      </c>
      <c r="Q276">
        <f>IF(IFERROR(VLOOKUP(smoking_health_data_final[[#This Row],[Edad]],A277:A4176,1,FALSE),0),1,0)</f>
        <v>1</v>
      </c>
    </row>
    <row r="277" spans="1:17" x14ac:dyDescent="0.3">
      <c r="A277">
        <v>63</v>
      </c>
      <c r="B277" t="s">
        <v>3</v>
      </c>
      <c r="C277" t="s">
        <v>2</v>
      </c>
      <c r="D277">
        <v>98</v>
      </c>
      <c r="E277">
        <f>GESTEP(smoking_health_data_final[[#This Row],[Ritmo cardiaco]],100)</f>
        <v>0</v>
      </c>
      <c r="F277" t="str">
        <f>IF(smoking_health_data_final[[#This Row],[Taquicardia 1/0]]=0,"no","si")</f>
        <v>no</v>
      </c>
      <c r="G277" s="2" t="s">
        <v>61</v>
      </c>
      <c r="H277">
        <f>GESTEP(smoking_health_data_final[[#This Row],[Presión sistólica]],140)</f>
        <v>0</v>
      </c>
      <c r="I277" t="str">
        <f>IF(smoking_health_data_final[[#This Row],[Hipertensión (0/1)]]=1,"si","no")</f>
        <v>no</v>
      </c>
      <c r="J277" t="s">
        <v>90</v>
      </c>
      <c r="K277">
        <v>0</v>
      </c>
      <c r="L277">
        <v>252</v>
      </c>
      <c r="M277">
        <f>IF(smoking_health_data_final[[#This Row],[colesterol]]="","Desconocido",smoking_health_data_final[[#This Row],[colesterol]])</f>
        <v>252</v>
      </c>
      <c r="N277">
        <f>GESTEP(smoking_health_data_final[[#This Row],[colesterol]],200)</f>
        <v>1</v>
      </c>
      <c r="O277">
        <f>IF(smoking_health_data_final[[#This Row],[cigs por dia]]="","n/s",smoking_health_data_final[[#This Row],[cigs por dia]])</f>
        <v>0</v>
      </c>
      <c r="P277" t="str">
        <f>IF(smoking_health_data_final[[#This Row],[Hipercolesterolemia (y/n)]]=1,"si","no")</f>
        <v>si</v>
      </c>
      <c r="Q277">
        <f>IF(IFERROR(VLOOKUP(smoking_health_data_final[[#This Row],[Edad]],A278:A4177,1,FALSE),0),1,0)</f>
        <v>1</v>
      </c>
    </row>
    <row r="278" spans="1:17" x14ac:dyDescent="0.3">
      <c r="A278">
        <v>49</v>
      </c>
      <c r="B278" t="s">
        <v>3</v>
      </c>
      <c r="C278" t="s">
        <v>2</v>
      </c>
      <c r="D278">
        <v>75</v>
      </c>
      <c r="E278">
        <f>GESTEP(smoking_health_data_final[[#This Row],[Ritmo cardiaco]],100)</f>
        <v>0</v>
      </c>
      <c r="F278" t="str">
        <f>IF(smoking_health_data_final[[#This Row],[Taquicardia 1/0]]=0,"no","si")</f>
        <v>no</v>
      </c>
      <c r="G278" s="2">
        <v>123.5</v>
      </c>
      <c r="H278">
        <f>GESTEP(smoking_health_data_final[[#This Row],[Presión sistólica]],140)</f>
        <v>0</v>
      </c>
      <c r="I278" t="str">
        <f>IF(smoking_health_data_final[[#This Row],[Hipertensión (0/1)]]=1,"si","no")</f>
        <v>no</v>
      </c>
      <c r="J278" t="s">
        <v>90</v>
      </c>
      <c r="K278">
        <v>0</v>
      </c>
      <c r="L278">
        <v>261</v>
      </c>
      <c r="M278">
        <f>IF(smoking_health_data_final[[#This Row],[colesterol]]="","Desconocido",smoking_health_data_final[[#This Row],[colesterol]])</f>
        <v>261</v>
      </c>
      <c r="N278">
        <f>GESTEP(smoking_health_data_final[[#This Row],[colesterol]],200)</f>
        <v>1</v>
      </c>
      <c r="O278">
        <f>IF(smoking_health_data_final[[#This Row],[cigs por dia]]="","n/s",smoking_health_data_final[[#This Row],[cigs por dia]])</f>
        <v>0</v>
      </c>
      <c r="P278" t="str">
        <f>IF(smoking_health_data_final[[#This Row],[Hipercolesterolemia (y/n)]]=1,"si","no")</f>
        <v>si</v>
      </c>
      <c r="Q278">
        <f>IF(IFERROR(VLOOKUP(smoking_health_data_final[[#This Row],[Edad]],A279:A4178,1,FALSE),0),1,0)</f>
        <v>1</v>
      </c>
    </row>
    <row r="279" spans="1:17" x14ac:dyDescent="0.3">
      <c r="A279">
        <v>57</v>
      </c>
      <c r="B279" t="s">
        <v>3</v>
      </c>
      <c r="C279" t="s">
        <v>2</v>
      </c>
      <c r="D279">
        <v>62</v>
      </c>
      <c r="E279">
        <f>GESTEP(smoking_health_data_final[[#This Row],[Ritmo cardiaco]],100)</f>
        <v>0</v>
      </c>
      <c r="F279" t="str">
        <f>IF(smoking_health_data_final[[#This Row],[Taquicardia 1/0]]=0,"no","si")</f>
        <v>no</v>
      </c>
      <c r="G279" s="2" t="s">
        <v>67</v>
      </c>
      <c r="H279">
        <f>GESTEP(smoking_health_data_final[[#This Row],[Presión sistólica]],140)</f>
        <v>0</v>
      </c>
      <c r="I279" t="str">
        <f>IF(smoking_health_data_final[[#This Row],[Hipertensión (0/1)]]=1,"si","no")</f>
        <v>no</v>
      </c>
      <c r="J279" t="s">
        <v>90</v>
      </c>
      <c r="K279">
        <v>0</v>
      </c>
      <c r="L279">
        <v>277</v>
      </c>
      <c r="M279">
        <f>IF(smoking_health_data_final[[#This Row],[colesterol]]="","Desconocido",smoking_health_data_final[[#This Row],[colesterol]])</f>
        <v>277</v>
      </c>
      <c r="N279">
        <f>GESTEP(smoking_health_data_final[[#This Row],[colesterol]],200)</f>
        <v>1</v>
      </c>
      <c r="O279">
        <f>IF(smoking_health_data_final[[#This Row],[cigs por dia]]="","n/s",smoking_health_data_final[[#This Row],[cigs por dia]])</f>
        <v>0</v>
      </c>
      <c r="P279" t="str">
        <f>IF(smoking_health_data_final[[#This Row],[Hipercolesterolemia (y/n)]]=1,"si","no")</f>
        <v>si</v>
      </c>
      <c r="Q279">
        <f>IF(IFERROR(VLOOKUP(smoking_health_data_final[[#This Row],[Edad]],A280:A4179,1,FALSE),0),1,0)</f>
        <v>1</v>
      </c>
    </row>
    <row r="280" spans="1:17" x14ac:dyDescent="0.3">
      <c r="A280">
        <v>34</v>
      </c>
      <c r="B280" t="s">
        <v>0</v>
      </c>
      <c r="C280" t="s">
        <v>2</v>
      </c>
      <c r="D280">
        <v>60</v>
      </c>
      <c r="E280">
        <f>GESTEP(smoking_health_data_final[[#This Row],[Ritmo cardiaco]],100)</f>
        <v>0</v>
      </c>
      <c r="F280" t="str">
        <f>IF(smoking_health_data_final[[#This Row],[Taquicardia 1/0]]=0,"no","si")</f>
        <v>no</v>
      </c>
      <c r="G280" s="2">
        <v>131.5</v>
      </c>
      <c r="H280">
        <f>GESTEP(smoking_health_data_final[[#This Row],[Presión sistólica]],140)</f>
        <v>0</v>
      </c>
      <c r="I280" t="str">
        <f>IF(smoking_health_data_final[[#This Row],[Hipertensión (0/1)]]=1,"si","no")</f>
        <v>no</v>
      </c>
      <c r="J280" t="s">
        <v>90</v>
      </c>
      <c r="K280">
        <v>0</v>
      </c>
      <c r="L280">
        <v>227</v>
      </c>
      <c r="M280">
        <f>IF(smoking_health_data_final[[#This Row],[colesterol]]="","Desconocido",smoking_health_data_final[[#This Row],[colesterol]])</f>
        <v>227</v>
      </c>
      <c r="N280">
        <f>GESTEP(smoking_health_data_final[[#This Row],[colesterol]],200)</f>
        <v>1</v>
      </c>
      <c r="O280">
        <f>IF(smoking_health_data_final[[#This Row],[cigs por dia]]="","n/s",smoking_health_data_final[[#This Row],[cigs por dia]])</f>
        <v>0</v>
      </c>
      <c r="P280" t="str">
        <f>IF(smoking_health_data_final[[#This Row],[Hipercolesterolemia (y/n)]]=1,"si","no")</f>
        <v>si</v>
      </c>
      <c r="Q280">
        <f>IF(IFERROR(VLOOKUP(smoking_health_data_final[[#This Row],[Edad]],A281:A4180,1,FALSE),0),1,0)</f>
        <v>1</v>
      </c>
    </row>
    <row r="281" spans="1:17" x14ac:dyDescent="0.3">
      <c r="A281">
        <v>60</v>
      </c>
      <c r="B281" t="s">
        <v>3</v>
      </c>
      <c r="C281" t="s">
        <v>2</v>
      </c>
      <c r="D281">
        <v>71</v>
      </c>
      <c r="E281">
        <f>GESTEP(smoking_health_data_final[[#This Row],[Ritmo cardiaco]],100)</f>
        <v>0</v>
      </c>
      <c r="F281" t="str">
        <f>IF(smoking_health_data_final[[#This Row],[Taquicardia 1/0]]=0,"no","si")</f>
        <v>no</v>
      </c>
      <c r="G281" s="2" t="s">
        <v>27</v>
      </c>
      <c r="H281">
        <f>GESTEP(smoking_health_data_final[[#This Row],[Presión sistólica]],140)</f>
        <v>0</v>
      </c>
      <c r="I281" t="str">
        <f>IF(smoking_health_data_final[[#This Row],[Hipertensión (0/1)]]=1,"si","no")</f>
        <v>no</v>
      </c>
      <c r="J281" t="s">
        <v>90</v>
      </c>
      <c r="K281">
        <v>0</v>
      </c>
      <c r="L281">
        <v>236</v>
      </c>
      <c r="M281">
        <f>IF(smoking_health_data_final[[#This Row],[colesterol]]="","Desconocido",smoking_health_data_final[[#This Row],[colesterol]])</f>
        <v>236</v>
      </c>
      <c r="N281">
        <f>GESTEP(smoking_health_data_final[[#This Row],[colesterol]],200)</f>
        <v>1</v>
      </c>
      <c r="O281">
        <f>IF(smoking_health_data_final[[#This Row],[cigs por dia]]="","n/s",smoking_health_data_final[[#This Row],[cigs por dia]])</f>
        <v>0</v>
      </c>
      <c r="P281" t="str">
        <f>IF(smoking_health_data_final[[#This Row],[Hipercolesterolemia (y/n)]]=1,"si","no")</f>
        <v>si</v>
      </c>
      <c r="Q281">
        <f>IF(IFERROR(VLOOKUP(smoking_health_data_final[[#This Row],[Edad]],A282:A4181,1,FALSE),0),1,0)</f>
        <v>1</v>
      </c>
    </row>
    <row r="282" spans="1:17" x14ac:dyDescent="0.3">
      <c r="A282">
        <v>64</v>
      </c>
      <c r="B282" t="s">
        <v>3</v>
      </c>
      <c r="C282" t="s">
        <v>2</v>
      </c>
      <c r="D282">
        <v>83</v>
      </c>
      <c r="E282">
        <f>GESTEP(smoking_health_data_final[[#This Row],[Ritmo cardiaco]],100)</f>
        <v>0</v>
      </c>
      <c r="F282" t="str">
        <f>IF(smoking_health_data_final[[#This Row],[Taquicardia 1/0]]=0,"no","si")</f>
        <v>no</v>
      </c>
      <c r="G282" s="2" t="s">
        <v>79</v>
      </c>
      <c r="H282">
        <f>GESTEP(smoking_health_data_final[[#This Row],[Presión sistólica]],140)</f>
        <v>1</v>
      </c>
      <c r="I282" t="str">
        <f>IF(smoking_health_data_final[[#This Row],[Hipertensión (0/1)]]=1,"si","no")</f>
        <v>si</v>
      </c>
      <c r="J282" t="s">
        <v>90</v>
      </c>
      <c r="K282">
        <v>0</v>
      </c>
      <c r="L282">
        <v>293</v>
      </c>
      <c r="M282">
        <f>IF(smoking_health_data_final[[#This Row],[colesterol]]="","Desconocido",smoking_health_data_final[[#This Row],[colesterol]])</f>
        <v>293</v>
      </c>
      <c r="N282">
        <f>GESTEP(smoking_health_data_final[[#This Row],[colesterol]],200)</f>
        <v>1</v>
      </c>
      <c r="O282">
        <f>IF(smoking_health_data_final[[#This Row],[cigs por dia]]="","n/s",smoking_health_data_final[[#This Row],[cigs por dia]])</f>
        <v>0</v>
      </c>
      <c r="P282" t="str">
        <f>IF(smoking_health_data_final[[#This Row],[Hipercolesterolemia (y/n)]]=1,"si","no")</f>
        <v>si</v>
      </c>
      <c r="Q282">
        <f>IF(IFERROR(VLOOKUP(smoking_health_data_final[[#This Row],[Edad]],A283:A4182,1,FALSE),0),1,0)</f>
        <v>1</v>
      </c>
    </row>
    <row r="283" spans="1:17" x14ac:dyDescent="0.3">
      <c r="A283">
        <v>64</v>
      </c>
      <c r="B283" t="s">
        <v>3</v>
      </c>
      <c r="C283" t="s">
        <v>2</v>
      </c>
      <c r="D283">
        <v>60</v>
      </c>
      <c r="E283">
        <f>GESTEP(smoking_health_data_final[[#This Row],[Ritmo cardiaco]],100)</f>
        <v>0</v>
      </c>
      <c r="F283" t="str">
        <f>IF(smoking_health_data_final[[#This Row],[Taquicardia 1/0]]=0,"no","si")</f>
        <v>no</v>
      </c>
      <c r="G283" s="2" t="s">
        <v>81</v>
      </c>
      <c r="H283">
        <f>GESTEP(smoking_health_data_final[[#This Row],[Presión sistólica]],140)</f>
        <v>1</v>
      </c>
      <c r="I283" t="str">
        <f>IF(smoking_health_data_final[[#This Row],[Hipertensión (0/1)]]=1,"si","no")</f>
        <v>si</v>
      </c>
      <c r="J283" t="s">
        <v>90</v>
      </c>
      <c r="K283">
        <v>0</v>
      </c>
      <c r="L283">
        <v>196</v>
      </c>
      <c r="M283">
        <f>IF(smoking_health_data_final[[#This Row],[colesterol]]="","Desconocido",smoking_health_data_final[[#This Row],[colesterol]])</f>
        <v>196</v>
      </c>
      <c r="N283">
        <f>GESTEP(smoking_health_data_final[[#This Row],[colesterol]],200)</f>
        <v>0</v>
      </c>
      <c r="O283">
        <f>IF(smoking_health_data_final[[#This Row],[cigs por dia]]="","n/s",smoking_health_data_final[[#This Row],[cigs por dia]])</f>
        <v>0</v>
      </c>
      <c r="P283" t="str">
        <f>IF(smoking_health_data_final[[#This Row],[Hipercolesterolemia (y/n)]]=1,"si","no")</f>
        <v>no</v>
      </c>
      <c r="Q283">
        <f>IF(IFERROR(VLOOKUP(smoking_health_data_final[[#This Row],[Edad]],A284:A4183,1,FALSE),0),1,0)</f>
        <v>1</v>
      </c>
    </row>
    <row r="284" spans="1:17" x14ac:dyDescent="0.3">
      <c r="A284">
        <v>55</v>
      </c>
      <c r="B284" t="s">
        <v>3</v>
      </c>
      <c r="C284" t="s">
        <v>2</v>
      </c>
      <c r="D284">
        <v>76</v>
      </c>
      <c r="E284">
        <f>GESTEP(smoking_health_data_final[[#This Row],[Ritmo cardiaco]],100)</f>
        <v>0</v>
      </c>
      <c r="F284" t="str">
        <f>IF(smoking_health_data_final[[#This Row],[Taquicardia 1/0]]=0,"no","si")</f>
        <v>no</v>
      </c>
      <c r="G284" s="2" t="s">
        <v>22</v>
      </c>
      <c r="H284">
        <f>GESTEP(smoking_health_data_final[[#This Row],[Presión sistólica]],140)</f>
        <v>0</v>
      </c>
      <c r="I284" t="str">
        <f>IF(smoking_health_data_final[[#This Row],[Hipertensión (0/1)]]=1,"si","no")</f>
        <v>no</v>
      </c>
      <c r="J284" t="s">
        <v>90</v>
      </c>
      <c r="K284">
        <v>0</v>
      </c>
      <c r="L284">
        <v>265</v>
      </c>
      <c r="M284">
        <f>IF(smoking_health_data_final[[#This Row],[colesterol]]="","Desconocido",smoking_health_data_final[[#This Row],[colesterol]])</f>
        <v>265</v>
      </c>
      <c r="N284">
        <f>GESTEP(smoking_health_data_final[[#This Row],[colesterol]],200)</f>
        <v>1</v>
      </c>
      <c r="O284">
        <f>IF(smoking_health_data_final[[#This Row],[cigs por dia]]="","n/s",smoking_health_data_final[[#This Row],[cigs por dia]])</f>
        <v>0</v>
      </c>
      <c r="P284" t="str">
        <f>IF(smoking_health_data_final[[#This Row],[Hipercolesterolemia (y/n)]]=1,"si","no")</f>
        <v>si</v>
      </c>
      <c r="Q284">
        <f>IF(IFERROR(VLOOKUP(smoking_health_data_final[[#This Row],[Edad]],A285:A4184,1,FALSE),0),1,0)</f>
        <v>1</v>
      </c>
    </row>
    <row r="285" spans="1:17" x14ac:dyDescent="0.3">
      <c r="A285">
        <v>45</v>
      </c>
      <c r="B285" t="s">
        <v>0</v>
      </c>
      <c r="C285" t="s">
        <v>2</v>
      </c>
      <c r="D285">
        <v>58</v>
      </c>
      <c r="E285">
        <f>GESTEP(smoking_health_data_final[[#This Row],[Ritmo cardiaco]],100)</f>
        <v>0</v>
      </c>
      <c r="F285" t="str">
        <f>IF(smoking_health_data_final[[#This Row],[Taquicardia 1/0]]=0,"no","si")</f>
        <v>no</v>
      </c>
      <c r="G285" s="2" t="s">
        <v>11</v>
      </c>
      <c r="H285">
        <f>GESTEP(smoking_health_data_final[[#This Row],[Presión sistólica]],140)</f>
        <v>0</v>
      </c>
      <c r="I285" t="str">
        <f>IF(smoking_health_data_final[[#This Row],[Hipertensión (0/1)]]=1,"si","no")</f>
        <v>no</v>
      </c>
      <c r="J285" t="s">
        <v>90</v>
      </c>
      <c r="K285">
        <v>0</v>
      </c>
      <c r="L285">
        <v>172</v>
      </c>
      <c r="M285">
        <f>IF(smoking_health_data_final[[#This Row],[colesterol]]="","Desconocido",smoking_health_data_final[[#This Row],[colesterol]])</f>
        <v>172</v>
      </c>
      <c r="N285">
        <f>GESTEP(smoking_health_data_final[[#This Row],[colesterol]],200)</f>
        <v>0</v>
      </c>
      <c r="O285">
        <f>IF(smoking_health_data_final[[#This Row],[cigs por dia]]="","n/s",smoking_health_data_final[[#This Row],[cigs por dia]])</f>
        <v>0</v>
      </c>
      <c r="P285" t="str">
        <f>IF(smoking_health_data_final[[#This Row],[Hipercolesterolemia (y/n)]]=1,"si","no")</f>
        <v>no</v>
      </c>
      <c r="Q285">
        <f>IF(IFERROR(VLOOKUP(smoking_health_data_final[[#This Row],[Edad]],A286:A4185,1,FALSE),0),1,0)</f>
        <v>1</v>
      </c>
    </row>
    <row r="286" spans="1:17" x14ac:dyDescent="0.3">
      <c r="A286">
        <v>59</v>
      </c>
      <c r="B286" t="s">
        <v>3</v>
      </c>
      <c r="C286" t="s">
        <v>2</v>
      </c>
      <c r="D286">
        <v>68</v>
      </c>
      <c r="E286">
        <f>GESTEP(smoking_health_data_final[[#This Row],[Ritmo cardiaco]],100)</f>
        <v>0</v>
      </c>
      <c r="F286" t="str">
        <f>IF(smoking_health_data_final[[#This Row],[Taquicardia 1/0]]=0,"no","si")</f>
        <v>no</v>
      </c>
      <c r="G286" s="2" t="s">
        <v>52</v>
      </c>
      <c r="H286">
        <f>GESTEP(smoking_health_data_final[[#This Row],[Presión sistólica]],140)</f>
        <v>0</v>
      </c>
      <c r="I286" t="str">
        <f>IF(smoking_health_data_final[[#This Row],[Hipertensión (0/1)]]=1,"si","no")</f>
        <v>no</v>
      </c>
      <c r="J286" t="s">
        <v>90</v>
      </c>
      <c r="K286">
        <v>0</v>
      </c>
      <c r="L286">
        <v>292</v>
      </c>
      <c r="M286">
        <f>IF(smoking_health_data_final[[#This Row],[colesterol]]="","Desconocido",smoking_health_data_final[[#This Row],[colesterol]])</f>
        <v>292</v>
      </c>
      <c r="N286">
        <f>GESTEP(smoking_health_data_final[[#This Row],[colesterol]],200)</f>
        <v>1</v>
      </c>
      <c r="O286">
        <f>IF(smoking_health_data_final[[#This Row],[cigs por dia]]="","n/s",smoking_health_data_final[[#This Row],[cigs por dia]])</f>
        <v>0</v>
      </c>
      <c r="P286" t="str">
        <f>IF(smoking_health_data_final[[#This Row],[Hipercolesterolemia (y/n)]]=1,"si","no")</f>
        <v>si</v>
      </c>
      <c r="Q286">
        <f>IF(IFERROR(VLOOKUP(smoking_health_data_final[[#This Row],[Edad]],A287:A4186,1,FALSE),0),1,0)</f>
        <v>1</v>
      </c>
    </row>
    <row r="287" spans="1:17" x14ac:dyDescent="0.3">
      <c r="A287">
        <v>55</v>
      </c>
      <c r="B287" t="s">
        <v>0</v>
      </c>
      <c r="C287" t="s">
        <v>2</v>
      </c>
      <c r="D287">
        <v>88</v>
      </c>
      <c r="E287">
        <f>GESTEP(smoking_health_data_final[[#This Row],[Ritmo cardiaco]],100)</f>
        <v>0</v>
      </c>
      <c r="F287" t="str">
        <f>IF(smoking_health_data_final[[#This Row],[Taquicardia 1/0]]=0,"no","si")</f>
        <v>no</v>
      </c>
      <c r="G287" s="2" t="s">
        <v>42</v>
      </c>
      <c r="H287">
        <f>GESTEP(smoking_health_data_final[[#This Row],[Presión sistólica]],140)</f>
        <v>0</v>
      </c>
      <c r="I287" t="str">
        <f>IF(smoking_health_data_final[[#This Row],[Hipertensión (0/1)]]=1,"si","no")</f>
        <v>no</v>
      </c>
      <c r="J287" t="s">
        <v>90</v>
      </c>
      <c r="K287">
        <v>0</v>
      </c>
      <c r="L287">
        <v>219</v>
      </c>
      <c r="M287">
        <f>IF(smoking_health_data_final[[#This Row],[colesterol]]="","Desconocido",smoking_health_data_final[[#This Row],[colesterol]])</f>
        <v>219</v>
      </c>
      <c r="N287">
        <f>GESTEP(smoking_health_data_final[[#This Row],[colesterol]],200)</f>
        <v>1</v>
      </c>
      <c r="O287">
        <f>IF(smoking_health_data_final[[#This Row],[cigs por dia]]="","n/s",smoking_health_data_final[[#This Row],[cigs por dia]])</f>
        <v>0</v>
      </c>
      <c r="P287" t="str">
        <f>IF(smoking_health_data_final[[#This Row],[Hipercolesterolemia (y/n)]]=1,"si","no")</f>
        <v>si</v>
      </c>
      <c r="Q287">
        <f>IF(IFERROR(VLOOKUP(smoking_health_data_final[[#This Row],[Edad]],A288:A4187,1,FALSE),0),1,0)</f>
        <v>1</v>
      </c>
    </row>
    <row r="288" spans="1:17" x14ac:dyDescent="0.3">
      <c r="A288">
        <v>39</v>
      </c>
      <c r="B288" t="s">
        <v>3</v>
      </c>
      <c r="C288" t="s">
        <v>2</v>
      </c>
      <c r="D288">
        <v>65</v>
      </c>
      <c r="E288">
        <f>GESTEP(smoking_health_data_final[[#This Row],[Ritmo cardiaco]],100)</f>
        <v>0</v>
      </c>
      <c r="F288" t="str">
        <f>IF(smoking_health_data_final[[#This Row],[Taquicardia 1/0]]=0,"no","si")</f>
        <v>no</v>
      </c>
      <c r="G288" s="2" t="s">
        <v>11</v>
      </c>
      <c r="H288">
        <f>GESTEP(smoking_health_data_final[[#This Row],[Presión sistólica]],140)</f>
        <v>0</v>
      </c>
      <c r="I288" t="str">
        <f>IF(smoking_health_data_final[[#This Row],[Hipertensión (0/1)]]=1,"si","no")</f>
        <v>no</v>
      </c>
      <c r="J288" t="s">
        <v>90</v>
      </c>
      <c r="K288">
        <v>0</v>
      </c>
      <c r="L288">
        <v>195</v>
      </c>
      <c r="M288">
        <f>IF(smoking_health_data_final[[#This Row],[colesterol]]="","Desconocido",smoking_health_data_final[[#This Row],[colesterol]])</f>
        <v>195</v>
      </c>
      <c r="N288">
        <f>GESTEP(smoking_health_data_final[[#This Row],[colesterol]],200)</f>
        <v>0</v>
      </c>
      <c r="O288">
        <f>IF(smoking_health_data_final[[#This Row],[cigs por dia]]="","n/s",smoking_health_data_final[[#This Row],[cigs por dia]])</f>
        <v>0</v>
      </c>
      <c r="P288" t="str">
        <f>IF(smoking_health_data_final[[#This Row],[Hipercolesterolemia (y/n)]]=1,"si","no")</f>
        <v>no</v>
      </c>
      <c r="Q288">
        <f>IF(IFERROR(VLOOKUP(smoking_health_data_final[[#This Row],[Edad]],A289:A4188,1,FALSE),0),1,0)</f>
        <v>1</v>
      </c>
    </row>
    <row r="289" spans="1:17" x14ac:dyDescent="0.3">
      <c r="A289">
        <v>50</v>
      </c>
      <c r="B289" t="s">
        <v>3</v>
      </c>
      <c r="C289" t="s">
        <v>2</v>
      </c>
      <c r="D289">
        <v>75</v>
      </c>
      <c r="E289">
        <f>GESTEP(smoking_health_data_final[[#This Row],[Ritmo cardiaco]],100)</f>
        <v>0</v>
      </c>
      <c r="F289" t="str">
        <f>IF(smoking_health_data_final[[#This Row],[Taquicardia 1/0]]=0,"no","si")</f>
        <v>no</v>
      </c>
      <c r="G289" s="2">
        <v>126.5</v>
      </c>
      <c r="H289">
        <f>GESTEP(smoking_health_data_final[[#This Row],[Presión sistólica]],140)</f>
        <v>0</v>
      </c>
      <c r="I289" t="str">
        <f>IF(smoking_health_data_final[[#This Row],[Hipertensión (0/1)]]=1,"si","no")</f>
        <v>no</v>
      </c>
      <c r="J289" t="s">
        <v>90</v>
      </c>
      <c r="K289">
        <v>0</v>
      </c>
      <c r="L289">
        <v>208</v>
      </c>
      <c r="M289">
        <f>IF(smoking_health_data_final[[#This Row],[colesterol]]="","Desconocido",smoking_health_data_final[[#This Row],[colesterol]])</f>
        <v>208</v>
      </c>
      <c r="N289">
        <f>GESTEP(smoking_health_data_final[[#This Row],[colesterol]],200)</f>
        <v>1</v>
      </c>
      <c r="O289">
        <f>IF(smoking_health_data_final[[#This Row],[cigs por dia]]="","n/s",smoking_health_data_final[[#This Row],[cigs por dia]])</f>
        <v>0</v>
      </c>
      <c r="P289" t="str">
        <f>IF(smoking_health_data_final[[#This Row],[Hipercolesterolemia (y/n)]]=1,"si","no")</f>
        <v>si</v>
      </c>
      <c r="Q289">
        <f>IF(IFERROR(VLOOKUP(smoking_health_data_final[[#This Row],[Edad]],A290:A4189,1,FALSE),0),1,0)</f>
        <v>1</v>
      </c>
    </row>
    <row r="290" spans="1:17" x14ac:dyDescent="0.3">
      <c r="A290">
        <v>51</v>
      </c>
      <c r="B290" t="s">
        <v>3</v>
      </c>
      <c r="C290" t="s">
        <v>2</v>
      </c>
      <c r="D290">
        <v>80</v>
      </c>
      <c r="E290">
        <f>GESTEP(smoking_health_data_final[[#This Row],[Ritmo cardiaco]],100)</f>
        <v>0</v>
      </c>
      <c r="F290" t="str">
        <f>IF(smoking_health_data_final[[#This Row],[Taquicardia 1/0]]=0,"no","si")</f>
        <v>no</v>
      </c>
      <c r="G290" s="2" t="s">
        <v>86</v>
      </c>
      <c r="H290">
        <f>GESTEP(smoking_health_data_final[[#This Row],[Presión sistólica]],140)</f>
        <v>0</v>
      </c>
      <c r="I290" t="str">
        <f>IF(smoking_health_data_final[[#This Row],[Hipertensión (0/1)]]=1,"si","no")</f>
        <v>no</v>
      </c>
      <c r="J290" t="s">
        <v>90</v>
      </c>
      <c r="K290">
        <v>0</v>
      </c>
      <c r="L290">
        <v>230</v>
      </c>
      <c r="M290">
        <f>IF(smoking_health_data_final[[#This Row],[colesterol]]="","Desconocido",smoking_health_data_final[[#This Row],[colesterol]])</f>
        <v>230</v>
      </c>
      <c r="N290">
        <f>GESTEP(smoking_health_data_final[[#This Row],[colesterol]],200)</f>
        <v>1</v>
      </c>
      <c r="O290">
        <f>IF(smoking_health_data_final[[#This Row],[cigs por dia]]="","n/s",smoking_health_data_final[[#This Row],[cigs por dia]])</f>
        <v>0</v>
      </c>
      <c r="P290" t="str">
        <f>IF(smoking_health_data_final[[#This Row],[Hipercolesterolemia (y/n)]]=1,"si","no")</f>
        <v>si</v>
      </c>
      <c r="Q290">
        <f>IF(IFERROR(VLOOKUP(smoking_health_data_final[[#This Row],[Edad]],A291:A4190,1,FALSE),0),1,0)</f>
        <v>1</v>
      </c>
    </row>
    <row r="291" spans="1:17" x14ac:dyDescent="0.3">
      <c r="A291">
        <v>47</v>
      </c>
      <c r="B291" t="s">
        <v>3</v>
      </c>
      <c r="C291" t="s">
        <v>2</v>
      </c>
      <c r="D291">
        <v>69</v>
      </c>
      <c r="E291">
        <f>GESTEP(smoking_health_data_final[[#This Row],[Ritmo cardiaco]],100)</f>
        <v>0</v>
      </c>
      <c r="F291" t="str">
        <f>IF(smoking_health_data_final[[#This Row],[Taquicardia 1/0]]=0,"no","si")</f>
        <v>no</v>
      </c>
      <c r="G291" s="2">
        <v>126.5</v>
      </c>
      <c r="H291">
        <f>GESTEP(smoking_health_data_final[[#This Row],[Presión sistólica]],140)</f>
        <v>0</v>
      </c>
      <c r="I291" t="str">
        <f>IF(smoking_health_data_final[[#This Row],[Hipertensión (0/1)]]=1,"si","no")</f>
        <v>no</v>
      </c>
      <c r="J291" t="s">
        <v>90</v>
      </c>
      <c r="K291">
        <v>0</v>
      </c>
      <c r="L291">
        <v>289</v>
      </c>
      <c r="M291">
        <f>IF(smoking_health_data_final[[#This Row],[colesterol]]="","Desconocido",smoking_health_data_final[[#This Row],[colesterol]])</f>
        <v>289</v>
      </c>
      <c r="N291">
        <f>GESTEP(smoking_health_data_final[[#This Row],[colesterol]],200)</f>
        <v>1</v>
      </c>
      <c r="O291">
        <f>IF(smoking_health_data_final[[#This Row],[cigs por dia]]="","n/s",smoking_health_data_final[[#This Row],[cigs por dia]])</f>
        <v>0</v>
      </c>
      <c r="P291" t="str">
        <f>IF(smoking_health_data_final[[#This Row],[Hipercolesterolemia (y/n)]]=1,"si","no")</f>
        <v>si</v>
      </c>
      <c r="Q291">
        <f>IF(IFERROR(VLOOKUP(smoking_health_data_final[[#This Row],[Edad]],A292:A4191,1,FALSE),0),1,0)</f>
        <v>1</v>
      </c>
    </row>
    <row r="292" spans="1:17" x14ac:dyDescent="0.3">
      <c r="A292">
        <v>47</v>
      </c>
      <c r="B292" t="s">
        <v>3</v>
      </c>
      <c r="C292" t="s">
        <v>2</v>
      </c>
      <c r="D292">
        <v>75</v>
      </c>
      <c r="E292">
        <f>GESTEP(smoking_health_data_final[[#This Row],[Ritmo cardiaco]],100)</f>
        <v>0</v>
      </c>
      <c r="F292" t="str">
        <f>IF(smoking_health_data_final[[#This Row],[Taquicardia 1/0]]=0,"no","si")</f>
        <v>no</v>
      </c>
      <c r="G292" s="2" t="s">
        <v>61</v>
      </c>
      <c r="H292">
        <f>GESTEP(smoking_health_data_final[[#This Row],[Presión sistólica]],140)</f>
        <v>0</v>
      </c>
      <c r="I292" t="str">
        <f>IF(smoking_health_data_final[[#This Row],[Hipertensión (0/1)]]=1,"si","no")</f>
        <v>no</v>
      </c>
      <c r="J292" t="s">
        <v>90</v>
      </c>
      <c r="K292">
        <v>0</v>
      </c>
      <c r="L292">
        <v>228</v>
      </c>
      <c r="M292">
        <f>IF(smoking_health_data_final[[#This Row],[colesterol]]="","Desconocido",smoking_health_data_final[[#This Row],[colesterol]])</f>
        <v>228</v>
      </c>
      <c r="N292">
        <f>GESTEP(smoking_health_data_final[[#This Row],[colesterol]],200)</f>
        <v>1</v>
      </c>
      <c r="O292">
        <f>IF(smoking_health_data_final[[#This Row],[cigs por dia]]="","n/s",smoking_health_data_final[[#This Row],[cigs por dia]])</f>
        <v>0</v>
      </c>
      <c r="P292" t="str">
        <f>IF(smoking_health_data_final[[#This Row],[Hipercolesterolemia (y/n)]]=1,"si","no")</f>
        <v>si</v>
      </c>
      <c r="Q292">
        <f>IF(IFERROR(VLOOKUP(smoking_health_data_final[[#This Row],[Edad]],A293:A4192,1,FALSE),0),1,0)</f>
        <v>1</v>
      </c>
    </row>
    <row r="293" spans="1:17" x14ac:dyDescent="0.3">
      <c r="A293">
        <v>64</v>
      </c>
      <c r="B293" t="s">
        <v>0</v>
      </c>
      <c r="C293" t="s">
        <v>2</v>
      </c>
      <c r="D293">
        <v>52</v>
      </c>
      <c r="E293">
        <f>GESTEP(smoking_health_data_final[[#This Row],[Ritmo cardiaco]],100)</f>
        <v>0</v>
      </c>
      <c r="F293" t="str">
        <f>IF(smoking_health_data_final[[#This Row],[Taquicardia 1/0]]=0,"no","si")</f>
        <v>no</v>
      </c>
      <c r="G293" s="2" t="s">
        <v>66</v>
      </c>
      <c r="H293">
        <f>GESTEP(smoking_health_data_final[[#This Row],[Presión sistólica]],140)</f>
        <v>1</v>
      </c>
      <c r="I293" t="str">
        <f>IF(smoking_health_data_final[[#This Row],[Hipertensión (0/1)]]=1,"si","no")</f>
        <v>si</v>
      </c>
      <c r="J293" t="s">
        <v>90</v>
      </c>
      <c r="K293">
        <v>0</v>
      </c>
      <c r="L293">
        <v>296</v>
      </c>
      <c r="M293">
        <f>IF(smoking_health_data_final[[#This Row],[colesterol]]="","Desconocido",smoking_health_data_final[[#This Row],[colesterol]])</f>
        <v>296</v>
      </c>
      <c r="N293">
        <f>GESTEP(smoking_health_data_final[[#This Row],[colesterol]],200)</f>
        <v>1</v>
      </c>
      <c r="O293">
        <f>IF(smoking_health_data_final[[#This Row],[cigs por dia]]="","n/s",smoking_health_data_final[[#This Row],[cigs por dia]])</f>
        <v>0</v>
      </c>
      <c r="P293" t="str">
        <f>IF(smoking_health_data_final[[#This Row],[Hipercolesterolemia (y/n)]]=1,"si","no")</f>
        <v>si</v>
      </c>
      <c r="Q293">
        <f>IF(IFERROR(VLOOKUP(smoking_health_data_final[[#This Row],[Edad]],A294:A4193,1,FALSE),0),1,0)</f>
        <v>1</v>
      </c>
    </row>
    <row r="294" spans="1:17" x14ac:dyDescent="0.3">
      <c r="A294">
        <v>45</v>
      </c>
      <c r="B294" t="s">
        <v>3</v>
      </c>
      <c r="C294" t="s">
        <v>2</v>
      </c>
      <c r="D294">
        <v>68</v>
      </c>
      <c r="E294">
        <f>GESTEP(smoking_health_data_final[[#This Row],[Ritmo cardiaco]],100)</f>
        <v>0</v>
      </c>
      <c r="F294" t="str">
        <f>IF(smoking_health_data_final[[#This Row],[Taquicardia 1/0]]=0,"no","si")</f>
        <v>no</v>
      </c>
      <c r="G294" s="2" t="s">
        <v>61</v>
      </c>
      <c r="H294">
        <f>GESTEP(smoking_health_data_final[[#This Row],[Presión sistólica]],140)</f>
        <v>0</v>
      </c>
      <c r="I294" t="str">
        <f>IF(smoking_health_data_final[[#This Row],[Hipertensión (0/1)]]=1,"si","no")</f>
        <v>no</v>
      </c>
      <c r="J294" t="s">
        <v>90</v>
      </c>
      <c r="K294">
        <v>0</v>
      </c>
      <c r="L294">
        <v>237</v>
      </c>
      <c r="M294">
        <f>IF(smoking_health_data_final[[#This Row],[colesterol]]="","Desconocido",smoking_health_data_final[[#This Row],[colesterol]])</f>
        <v>237</v>
      </c>
      <c r="N294">
        <f>GESTEP(smoking_health_data_final[[#This Row],[colesterol]],200)</f>
        <v>1</v>
      </c>
      <c r="O294">
        <f>IF(smoking_health_data_final[[#This Row],[cigs por dia]]="","n/s",smoking_health_data_final[[#This Row],[cigs por dia]])</f>
        <v>0</v>
      </c>
      <c r="P294" t="str">
        <f>IF(smoking_health_data_final[[#This Row],[Hipercolesterolemia (y/n)]]=1,"si","no")</f>
        <v>si</v>
      </c>
      <c r="Q294">
        <f>IF(IFERROR(VLOOKUP(smoking_health_data_final[[#This Row],[Edad]],A295:A4194,1,FALSE),0),1,0)</f>
        <v>1</v>
      </c>
    </row>
    <row r="295" spans="1:17" x14ac:dyDescent="0.3">
      <c r="A295">
        <v>59</v>
      </c>
      <c r="B295" t="s">
        <v>0</v>
      </c>
      <c r="C295" t="s">
        <v>2</v>
      </c>
      <c r="D295">
        <v>58</v>
      </c>
      <c r="E295">
        <f>GESTEP(smoking_health_data_final[[#This Row],[Ritmo cardiaco]],100)</f>
        <v>0</v>
      </c>
      <c r="F295" t="str">
        <f>IF(smoking_health_data_final[[#This Row],[Taquicardia 1/0]]=0,"no","si")</f>
        <v>no</v>
      </c>
      <c r="G295" s="2" t="s">
        <v>86</v>
      </c>
      <c r="H295">
        <f>GESTEP(smoking_health_data_final[[#This Row],[Presión sistólica]],140)</f>
        <v>0</v>
      </c>
      <c r="I295" t="str">
        <f>IF(smoking_health_data_final[[#This Row],[Hipertensión (0/1)]]=1,"si","no")</f>
        <v>no</v>
      </c>
      <c r="J295" t="s">
        <v>90</v>
      </c>
      <c r="K295">
        <v>0</v>
      </c>
      <c r="L295">
        <v>210</v>
      </c>
      <c r="M295">
        <f>IF(smoking_health_data_final[[#This Row],[colesterol]]="","Desconocido",smoking_health_data_final[[#This Row],[colesterol]])</f>
        <v>210</v>
      </c>
      <c r="N295">
        <f>GESTEP(smoking_health_data_final[[#This Row],[colesterol]],200)</f>
        <v>1</v>
      </c>
      <c r="O295">
        <f>IF(smoking_health_data_final[[#This Row],[cigs por dia]]="","n/s",smoking_health_data_final[[#This Row],[cigs por dia]])</f>
        <v>0</v>
      </c>
      <c r="P295" t="str">
        <f>IF(smoking_health_data_final[[#This Row],[Hipercolesterolemia (y/n)]]=1,"si","no")</f>
        <v>si</v>
      </c>
      <c r="Q295">
        <f>IF(IFERROR(VLOOKUP(smoking_health_data_final[[#This Row],[Edad]],A296:A4195,1,FALSE),0),1,0)</f>
        <v>1</v>
      </c>
    </row>
    <row r="296" spans="1:17" x14ac:dyDescent="0.3">
      <c r="A296">
        <v>38</v>
      </c>
      <c r="B296" t="s">
        <v>0</v>
      </c>
      <c r="C296" t="s">
        <v>2</v>
      </c>
      <c r="D296">
        <v>66</v>
      </c>
      <c r="E296">
        <f>GESTEP(smoking_health_data_final[[#This Row],[Ritmo cardiaco]],100)</f>
        <v>0</v>
      </c>
      <c r="F296" t="str">
        <f>IF(smoking_health_data_final[[#This Row],[Taquicardia 1/0]]=0,"no","si")</f>
        <v>no</v>
      </c>
      <c r="G296" s="2" t="s">
        <v>11</v>
      </c>
      <c r="H296">
        <f>GESTEP(smoking_health_data_final[[#This Row],[Presión sistólica]],140)</f>
        <v>0</v>
      </c>
      <c r="I296" t="str">
        <f>IF(smoking_health_data_final[[#This Row],[Hipertensión (0/1)]]=1,"si","no")</f>
        <v>no</v>
      </c>
      <c r="J296" t="s">
        <v>90</v>
      </c>
      <c r="K296">
        <v>0</v>
      </c>
      <c r="L296">
        <v>221</v>
      </c>
      <c r="M296">
        <f>IF(smoking_health_data_final[[#This Row],[colesterol]]="","Desconocido",smoking_health_data_final[[#This Row],[colesterol]])</f>
        <v>221</v>
      </c>
      <c r="N296">
        <f>GESTEP(smoking_health_data_final[[#This Row],[colesterol]],200)</f>
        <v>1</v>
      </c>
      <c r="O296">
        <f>IF(smoking_health_data_final[[#This Row],[cigs por dia]]="","n/s",smoking_health_data_final[[#This Row],[cigs por dia]])</f>
        <v>0</v>
      </c>
      <c r="P296" t="str">
        <f>IF(smoking_health_data_final[[#This Row],[Hipercolesterolemia (y/n)]]=1,"si","no")</f>
        <v>si</v>
      </c>
      <c r="Q296">
        <f>IF(IFERROR(VLOOKUP(smoking_health_data_final[[#This Row],[Edad]],A297:A4196,1,FALSE),0),1,0)</f>
        <v>1</v>
      </c>
    </row>
    <row r="297" spans="1:17" x14ac:dyDescent="0.3">
      <c r="A297">
        <v>48</v>
      </c>
      <c r="B297" t="s">
        <v>3</v>
      </c>
      <c r="C297" t="s">
        <v>2</v>
      </c>
      <c r="D297">
        <v>122</v>
      </c>
      <c r="E297">
        <f>GESTEP(smoking_health_data_final[[#This Row],[Ritmo cardiaco]],100)</f>
        <v>1</v>
      </c>
      <c r="F297" t="str">
        <f>IF(smoking_health_data_final[[#This Row],[Taquicardia 1/0]]=0,"no","si")</f>
        <v>si</v>
      </c>
      <c r="G297" s="2" t="s">
        <v>92</v>
      </c>
      <c r="H297">
        <f>GESTEP(smoking_health_data_final[[#This Row],[Presión sistólica]],140)</f>
        <v>1</v>
      </c>
      <c r="I297" t="str">
        <f>IF(smoking_health_data_final[[#This Row],[Hipertensión (0/1)]]=1,"si","no")</f>
        <v>si</v>
      </c>
      <c r="J297" t="s">
        <v>90</v>
      </c>
      <c r="K297">
        <v>0</v>
      </c>
      <c r="L297">
        <v>246</v>
      </c>
      <c r="M297">
        <f>IF(smoking_health_data_final[[#This Row],[colesterol]]="","Desconocido",smoking_health_data_final[[#This Row],[colesterol]])</f>
        <v>246</v>
      </c>
      <c r="N297">
        <f>GESTEP(smoking_health_data_final[[#This Row],[colesterol]],200)</f>
        <v>1</v>
      </c>
      <c r="O297">
        <f>IF(smoking_health_data_final[[#This Row],[cigs por dia]]="","n/s",smoking_health_data_final[[#This Row],[cigs por dia]])</f>
        <v>0</v>
      </c>
      <c r="P297" t="str">
        <f>IF(smoking_health_data_final[[#This Row],[Hipercolesterolemia (y/n)]]=1,"si","no")</f>
        <v>si</v>
      </c>
      <c r="Q297">
        <f>IF(IFERROR(VLOOKUP(smoking_health_data_final[[#This Row],[Edad]],A298:A4197,1,FALSE),0),1,0)</f>
        <v>1</v>
      </c>
    </row>
    <row r="298" spans="1:17" x14ac:dyDescent="0.3">
      <c r="A298">
        <v>41</v>
      </c>
      <c r="B298" t="s">
        <v>0</v>
      </c>
      <c r="C298" t="s">
        <v>2</v>
      </c>
      <c r="D298">
        <v>66</v>
      </c>
      <c r="E298">
        <f>GESTEP(smoking_health_data_final[[#This Row],[Ritmo cardiaco]],100)</f>
        <v>0</v>
      </c>
      <c r="F298" t="str">
        <f>IF(smoking_health_data_final[[#This Row],[Taquicardia 1/0]]=0,"no","si")</f>
        <v>no</v>
      </c>
      <c r="G298" s="2" t="s">
        <v>54</v>
      </c>
      <c r="H298">
        <f>GESTEP(smoking_health_data_final[[#This Row],[Presión sistólica]],140)</f>
        <v>0</v>
      </c>
      <c r="I298" t="str">
        <f>IF(smoking_health_data_final[[#This Row],[Hipertensión (0/1)]]=1,"si","no")</f>
        <v>no</v>
      </c>
      <c r="J298" t="s">
        <v>90</v>
      </c>
      <c r="K298">
        <v>0</v>
      </c>
      <c r="L298">
        <v>260</v>
      </c>
      <c r="M298">
        <f>IF(smoking_health_data_final[[#This Row],[colesterol]]="","Desconocido",smoking_health_data_final[[#This Row],[colesterol]])</f>
        <v>260</v>
      </c>
      <c r="N298">
        <f>GESTEP(smoking_health_data_final[[#This Row],[colesterol]],200)</f>
        <v>1</v>
      </c>
      <c r="O298">
        <f>IF(smoking_health_data_final[[#This Row],[cigs por dia]]="","n/s",smoking_health_data_final[[#This Row],[cigs por dia]])</f>
        <v>0</v>
      </c>
      <c r="P298" t="str">
        <f>IF(smoking_health_data_final[[#This Row],[Hipercolesterolemia (y/n)]]=1,"si","no")</f>
        <v>si</v>
      </c>
      <c r="Q298">
        <f>IF(IFERROR(VLOOKUP(smoking_health_data_final[[#This Row],[Edad]],A299:A4198,1,FALSE),0),1,0)</f>
        <v>1</v>
      </c>
    </row>
    <row r="299" spans="1:17" x14ac:dyDescent="0.3">
      <c r="A299">
        <v>54</v>
      </c>
      <c r="B299" t="s">
        <v>3</v>
      </c>
      <c r="C299" t="s">
        <v>2</v>
      </c>
      <c r="D299">
        <v>60</v>
      </c>
      <c r="E299">
        <f>GESTEP(smoking_health_data_final[[#This Row],[Ritmo cardiaco]],100)</f>
        <v>0</v>
      </c>
      <c r="F299" t="str">
        <f>IF(smoking_health_data_final[[#This Row],[Taquicardia 1/0]]=0,"no","si")</f>
        <v>no</v>
      </c>
      <c r="G299" s="2" t="s">
        <v>71</v>
      </c>
      <c r="H299">
        <f>GESTEP(smoking_health_data_final[[#This Row],[Presión sistólica]],140)</f>
        <v>0</v>
      </c>
      <c r="I299" t="str">
        <f>IF(smoking_health_data_final[[#This Row],[Hipertensión (0/1)]]=1,"si","no")</f>
        <v>no</v>
      </c>
      <c r="J299" t="s">
        <v>90</v>
      </c>
      <c r="K299">
        <v>0</v>
      </c>
      <c r="L299">
        <v>292</v>
      </c>
      <c r="M299">
        <f>IF(smoking_health_data_final[[#This Row],[colesterol]]="","Desconocido",smoking_health_data_final[[#This Row],[colesterol]])</f>
        <v>292</v>
      </c>
      <c r="N299">
        <f>GESTEP(smoking_health_data_final[[#This Row],[colesterol]],200)</f>
        <v>1</v>
      </c>
      <c r="O299">
        <f>IF(smoking_health_data_final[[#This Row],[cigs por dia]]="","n/s",smoking_health_data_final[[#This Row],[cigs por dia]])</f>
        <v>0</v>
      </c>
      <c r="P299" t="str">
        <f>IF(smoking_health_data_final[[#This Row],[Hipercolesterolemia (y/n)]]=1,"si","no")</f>
        <v>si</v>
      </c>
      <c r="Q299">
        <f>IF(IFERROR(VLOOKUP(smoking_health_data_final[[#This Row],[Edad]],A300:A4199,1,FALSE),0),1,0)</f>
        <v>1</v>
      </c>
    </row>
    <row r="300" spans="1:17" x14ac:dyDescent="0.3">
      <c r="A300">
        <v>46</v>
      </c>
      <c r="B300" t="s">
        <v>3</v>
      </c>
      <c r="C300" t="s">
        <v>2</v>
      </c>
      <c r="D300">
        <v>70</v>
      </c>
      <c r="E300">
        <f>GESTEP(smoking_health_data_final[[#This Row],[Ritmo cardiaco]],100)</f>
        <v>0</v>
      </c>
      <c r="F300" t="str">
        <f>IF(smoking_health_data_final[[#This Row],[Taquicardia 1/0]]=0,"no","si")</f>
        <v>no</v>
      </c>
      <c r="G300" s="2" t="s">
        <v>67</v>
      </c>
      <c r="H300">
        <f>GESTEP(smoking_health_data_final[[#This Row],[Presión sistólica]],140)</f>
        <v>0</v>
      </c>
      <c r="I300" t="str">
        <f>IF(smoking_health_data_final[[#This Row],[Hipertensión (0/1)]]=1,"si","no")</f>
        <v>no</v>
      </c>
      <c r="J300" t="s">
        <v>90</v>
      </c>
      <c r="K300">
        <v>0</v>
      </c>
      <c r="L300">
        <v>200</v>
      </c>
      <c r="M300">
        <f>IF(smoking_health_data_final[[#This Row],[colesterol]]="","Desconocido",smoking_health_data_final[[#This Row],[colesterol]])</f>
        <v>200</v>
      </c>
      <c r="N300">
        <f>GESTEP(smoking_health_data_final[[#This Row],[colesterol]],200)</f>
        <v>1</v>
      </c>
      <c r="O300">
        <f>IF(smoking_health_data_final[[#This Row],[cigs por dia]]="","n/s",smoking_health_data_final[[#This Row],[cigs por dia]])</f>
        <v>0</v>
      </c>
      <c r="P300" t="str">
        <f>IF(smoking_health_data_final[[#This Row],[Hipercolesterolemia (y/n)]]=1,"si","no")</f>
        <v>si</v>
      </c>
      <c r="Q300">
        <f>IF(IFERROR(VLOOKUP(smoking_health_data_final[[#This Row],[Edad]],A301:A4200,1,FALSE),0),1,0)</f>
        <v>1</v>
      </c>
    </row>
    <row r="301" spans="1:17" x14ac:dyDescent="0.3">
      <c r="A301">
        <v>39</v>
      </c>
      <c r="B301" t="s">
        <v>3</v>
      </c>
      <c r="C301" t="s">
        <v>2</v>
      </c>
      <c r="D301">
        <v>80</v>
      </c>
      <c r="E301">
        <f>GESTEP(smoking_health_data_final[[#This Row],[Ritmo cardiaco]],100)</f>
        <v>0</v>
      </c>
      <c r="F301" t="str">
        <f>IF(smoking_health_data_final[[#This Row],[Taquicardia 1/0]]=0,"no","si")</f>
        <v>no</v>
      </c>
      <c r="G301" s="2" t="s">
        <v>61</v>
      </c>
      <c r="H301">
        <f>GESTEP(smoking_health_data_final[[#This Row],[Presión sistólica]],140)</f>
        <v>0</v>
      </c>
      <c r="I301" t="str">
        <f>IF(smoking_health_data_final[[#This Row],[Hipertensión (0/1)]]=1,"si","no")</f>
        <v>no</v>
      </c>
      <c r="J301" t="s">
        <v>90</v>
      </c>
      <c r="K301">
        <v>0</v>
      </c>
      <c r="L301">
        <v>240</v>
      </c>
      <c r="M301">
        <f>IF(smoking_health_data_final[[#This Row],[colesterol]]="","Desconocido",smoking_health_data_final[[#This Row],[colesterol]])</f>
        <v>240</v>
      </c>
      <c r="N301">
        <f>GESTEP(smoking_health_data_final[[#This Row],[colesterol]],200)</f>
        <v>1</v>
      </c>
      <c r="O301">
        <f>IF(smoking_health_data_final[[#This Row],[cigs por dia]]="","n/s",smoking_health_data_final[[#This Row],[cigs por dia]])</f>
        <v>0</v>
      </c>
      <c r="P301" t="str">
        <f>IF(smoking_health_data_final[[#This Row],[Hipercolesterolemia (y/n)]]=1,"si","no")</f>
        <v>si</v>
      </c>
      <c r="Q301">
        <f>IF(IFERROR(VLOOKUP(smoking_health_data_final[[#This Row],[Edad]],A302:A4201,1,FALSE),0),1,0)</f>
        <v>1</v>
      </c>
    </row>
    <row r="302" spans="1:17" x14ac:dyDescent="0.3">
      <c r="A302">
        <v>57</v>
      </c>
      <c r="B302" t="s">
        <v>3</v>
      </c>
      <c r="C302" t="s">
        <v>2</v>
      </c>
      <c r="D302">
        <v>90</v>
      </c>
      <c r="E302">
        <f>GESTEP(smoking_health_data_final[[#This Row],[Ritmo cardiaco]],100)</f>
        <v>0</v>
      </c>
      <c r="F302" t="str">
        <f>IF(smoking_health_data_final[[#This Row],[Taquicardia 1/0]]=0,"no","si")</f>
        <v>no</v>
      </c>
      <c r="G302" s="2" t="s">
        <v>25</v>
      </c>
      <c r="H302">
        <f>GESTEP(smoking_health_data_final[[#This Row],[Presión sistólica]],140)</f>
        <v>0</v>
      </c>
      <c r="I302" t="str">
        <f>IF(smoking_health_data_final[[#This Row],[Hipertensión (0/1)]]=1,"si","no")</f>
        <v>no</v>
      </c>
      <c r="J302" t="s">
        <v>90</v>
      </c>
      <c r="K302">
        <v>0</v>
      </c>
      <c r="L302">
        <v>273</v>
      </c>
      <c r="M302">
        <f>IF(smoking_health_data_final[[#This Row],[colesterol]]="","Desconocido",smoking_health_data_final[[#This Row],[colesterol]])</f>
        <v>273</v>
      </c>
      <c r="N302">
        <f>GESTEP(smoking_health_data_final[[#This Row],[colesterol]],200)</f>
        <v>1</v>
      </c>
      <c r="O302">
        <f>IF(smoking_health_data_final[[#This Row],[cigs por dia]]="","n/s",smoking_health_data_final[[#This Row],[cigs por dia]])</f>
        <v>0</v>
      </c>
      <c r="P302" t="str">
        <f>IF(smoking_health_data_final[[#This Row],[Hipercolesterolemia (y/n)]]=1,"si","no")</f>
        <v>si</v>
      </c>
      <c r="Q302">
        <f>IF(IFERROR(VLOOKUP(smoking_health_data_final[[#This Row],[Edad]],A303:A4202,1,FALSE),0),1,0)</f>
        <v>1</v>
      </c>
    </row>
    <row r="303" spans="1:17" x14ac:dyDescent="0.3">
      <c r="A303">
        <v>53</v>
      </c>
      <c r="B303" t="s">
        <v>3</v>
      </c>
      <c r="C303" t="s">
        <v>2</v>
      </c>
      <c r="D303">
        <v>66</v>
      </c>
      <c r="E303">
        <f>GESTEP(smoking_health_data_final[[#This Row],[Ritmo cardiaco]],100)</f>
        <v>0</v>
      </c>
      <c r="F303" t="str">
        <f>IF(smoking_health_data_final[[#This Row],[Taquicardia 1/0]]=0,"no","si")</f>
        <v>no</v>
      </c>
      <c r="G303" s="2" t="s">
        <v>27</v>
      </c>
      <c r="H303">
        <f>GESTEP(smoking_health_data_final[[#This Row],[Presión sistólica]],140)</f>
        <v>0</v>
      </c>
      <c r="I303" t="str">
        <f>IF(smoking_health_data_final[[#This Row],[Hipertensión (0/1)]]=1,"si","no")</f>
        <v>no</v>
      </c>
      <c r="J303" t="s">
        <v>90</v>
      </c>
      <c r="K303">
        <v>0</v>
      </c>
      <c r="L303">
        <v>237</v>
      </c>
      <c r="M303">
        <f>IF(smoking_health_data_final[[#This Row],[colesterol]]="","Desconocido",smoking_health_data_final[[#This Row],[colesterol]])</f>
        <v>237</v>
      </c>
      <c r="N303">
        <f>GESTEP(smoking_health_data_final[[#This Row],[colesterol]],200)</f>
        <v>1</v>
      </c>
      <c r="O303">
        <f>IF(smoking_health_data_final[[#This Row],[cigs por dia]]="","n/s",smoking_health_data_final[[#This Row],[cigs por dia]])</f>
        <v>0</v>
      </c>
      <c r="P303" t="str">
        <f>IF(smoking_health_data_final[[#This Row],[Hipercolesterolemia (y/n)]]=1,"si","no")</f>
        <v>si</v>
      </c>
      <c r="Q303">
        <f>IF(IFERROR(VLOOKUP(smoking_health_data_final[[#This Row],[Edad]],A304:A4203,1,FALSE),0),1,0)</f>
        <v>1</v>
      </c>
    </row>
    <row r="304" spans="1:17" x14ac:dyDescent="0.3">
      <c r="A304">
        <v>41</v>
      </c>
      <c r="B304" t="s">
        <v>3</v>
      </c>
      <c r="C304" t="s">
        <v>2</v>
      </c>
      <c r="D304">
        <v>75</v>
      </c>
      <c r="E304">
        <f>GESTEP(smoking_health_data_final[[#This Row],[Ritmo cardiaco]],100)</f>
        <v>0</v>
      </c>
      <c r="F304" t="str">
        <f>IF(smoking_health_data_final[[#This Row],[Taquicardia 1/0]]=0,"no","si")</f>
        <v>no</v>
      </c>
      <c r="G304" s="2" t="s">
        <v>42</v>
      </c>
      <c r="H304">
        <f>GESTEP(smoking_health_data_final[[#This Row],[Presión sistólica]],140)</f>
        <v>0</v>
      </c>
      <c r="I304" t="str">
        <f>IF(smoking_health_data_final[[#This Row],[Hipertensión (0/1)]]=1,"si","no")</f>
        <v>no</v>
      </c>
      <c r="J304" t="s">
        <v>90</v>
      </c>
      <c r="K304">
        <v>0</v>
      </c>
      <c r="L304">
        <v>180</v>
      </c>
      <c r="M304">
        <f>IF(smoking_health_data_final[[#This Row],[colesterol]]="","Desconocido",smoking_health_data_final[[#This Row],[colesterol]])</f>
        <v>180</v>
      </c>
      <c r="N304">
        <f>GESTEP(smoking_health_data_final[[#This Row],[colesterol]],200)</f>
        <v>0</v>
      </c>
      <c r="O304">
        <f>IF(smoking_health_data_final[[#This Row],[cigs por dia]]="","n/s",smoking_health_data_final[[#This Row],[cigs por dia]])</f>
        <v>0</v>
      </c>
      <c r="P304" t="str">
        <f>IF(smoking_health_data_final[[#This Row],[Hipercolesterolemia (y/n)]]=1,"si","no")</f>
        <v>no</v>
      </c>
      <c r="Q304">
        <f>IF(IFERROR(VLOOKUP(smoking_health_data_final[[#This Row],[Edad]],A305:A4204,1,FALSE),0),1,0)</f>
        <v>1</v>
      </c>
    </row>
    <row r="305" spans="1:17" x14ac:dyDescent="0.3">
      <c r="A305">
        <v>53</v>
      </c>
      <c r="B305" t="s">
        <v>0</v>
      </c>
      <c r="C305" t="s">
        <v>2</v>
      </c>
      <c r="D305">
        <v>62</v>
      </c>
      <c r="E305">
        <f>GESTEP(smoking_health_data_final[[#This Row],[Ritmo cardiaco]],100)</f>
        <v>0</v>
      </c>
      <c r="F305" t="str">
        <f>IF(smoking_health_data_final[[#This Row],[Taquicardia 1/0]]=0,"no","si")</f>
        <v>no</v>
      </c>
      <c r="G305" s="2" t="s">
        <v>55</v>
      </c>
      <c r="H305">
        <f>GESTEP(smoking_health_data_final[[#This Row],[Presión sistólica]],140)</f>
        <v>0</v>
      </c>
      <c r="I305" t="str">
        <f>IF(smoking_health_data_final[[#This Row],[Hipertensión (0/1)]]=1,"si","no")</f>
        <v>no</v>
      </c>
      <c r="J305" t="s">
        <v>90</v>
      </c>
      <c r="K305">
        <v>0</v>
      </c>
      <c r="L305">
        <v>241</v>
      </c>
      <c r="M305">
        <f>IF(smoking_health_data_final[[#This Row],[colesterol]]="","Desconocido",smoking_health_data_final[[#This Row],[colesterol]])</f>
        <v>241</v>
      </c>
      <c r="N305">
        <f>GESTEP(smoking_health_data_final[[#This Row],[colesterol]],200)</f>
        <v>1</v>
      </c>
      <c r="O305">
        <f>IF(smoking_health_data_final[[#This Row],[cigs por dia]]="","n/s",smoking_health_data_final[[#This Row],[cigs por dia]])</f>
        <v>0</v>
      </c>
      <c r="P305" t="str">
        <f>IF(smoking_health_data_final[[#This Row],[Hipercolesterolemia (y/n)]]=1,"si","no")</f>
        <v>si</v>
      </c>
      <c r="Q305">
        <f>IF(IFERROR(VLOOKUP(smoking_health_data_final[[#This Row],[Edad]],A306:A4205,1,FALSE),0),1,0)</f>
        <v>1</v>
      </c>
    </row>
    <row r="306" spans="1:17" x14ac:dyDescent="0.3">
      <c r="A306">
        <v>59</v>
      </c>
      <c r="B306" t="s">
        <v>3</v>
      </c>
      <c r="C306" t="s">
        <v>2</v>
      </c>
      <c r="D306">
        <v>67</v>
      </c>
      <c r="E306">
        <f>GESTEP(smoking_health_data_final[[#This Row],[Ritmo cardiaco]],100)</f>
        <v>0</v>
      </c>
      <c r="F306" t="str">
        <f>IF(smoking_health_data_final[[#This Row],[Taquicardia 1/0]]=0,"no","si")</f>
        <v>no</v>
      </c>
      <c r="G306" s="2" t="s">
        <v>66</v>
      </c>
      <c r="H306">
        <f>GESTEP(smoking_health_data_final[[#This Row],[Presión sistólica]],140)</f>
        <v>1</v>
      </c>
      <c r="I306" t="str">
        <f>IF(smoking_health_data_final[[#This Row],[Hipertensión (0/1)]]=1,"si","no")</f>
        <v>si</v>
      </c>
      <c r="J306" t="s">
        <v>90</v>
      </c>
      <c r="K306">
        <v>0</v>
      </c>
      <c r="L306">
        <v>364</v>
      </c>
      <c r="M306">
        <f>IF(smoking_health_data_final[[#This Row],[colesterol]]="","Desconocido",smoking_health_data_final[[#This Row],[colesterol]])</f>
        <v>364</v>
      </c>
      <c r="N306">
        <f>GESTEP(smoking_health_data_final[[#This Row],[colesterol]],200)</f>
        <v>1</v>
      </c>
      <c r="O306">
        <f>IF(smoking_health_data_final[[#This Row],[cigs por dia]]="","n/s",smoking_health_data_final[[#This Row],[cigs por dia]])</f>
        <v>0</v>
      </c>
      <c r="P306" t="str">
        <f>IF(smoking_health_data_final[[#This Row],[Hipercolesterolemia (y/n)]]=1,"si","no")</f>
        <v>si</v>
      </c>
      <c r="Q306">
        <f>IF(IFERROR(VLOOKUP(smoking_health_data_final[[#This Row],[Edad]],A307:A4206,1,FALSE),0),1,0)</f>
        <v>1</v>
      </c>
    </row>
    <row r="307" spans="1:17" x14ac:dyDescent="0.3">
      <c r="A307">
        <v>52</v>
      </c>
      <c r="B307" t="s">
        <v>3</v>
      </c>
      <c r="C307" t="s">
        <v>2</v>
      </c>
      <c r="D307">
        <v>63</v>
      </c>
      <c r="E307">
        <f>GESTEP(smoking_health_data_final[[#This Row],[Ritmo cardiaco]],100)</f>
        <v>0</v>
      </c>
      <c r="F307" t="str">
        <f>IF(smoking_health_data_final[[#This Row],[Taquicardia 1/0]]=0,"no","si")</f>
        <v>no</v>
      </c>
      <c r="G307" s="2" t="s">
        <v>22</v>
      </c>
      <c r="H307">
        <f>GESTEP(smoking_health_data_final[[#This Row],[Presión sistólica]],140)</f>
        <v>0</v>
      </c>
      <c r="I307" t="str">
        <f>IF(smoking_health_data_final[[#This Row],[Hipertensión (0/1)]]=1,"si","no")</f>
        <v>no</v>
      </c>
      <c r="J307" t="s">
        <v>90</v>
      </c>
      <c r="K307">
        <v>0</v>
      </c>
      <c r="L307">
        <v>265</v>
      </c>
      <c r="M307">
        <f>IF(smoking_health_data_final[[#This Row],[colesterol]]="","Desconocido",smoking_health_data_final[[#This Row],[colesterol]])</f>
        <v>265</v>
      </c>
      <c r="N307">
        <f>GESTEP(smoking_health_data_final[[#This Row],[colesterol]],200)</f>
        <v>1</v>
      </c>
      <c r="O307">
        <f>IF(smoking_health_data_final[[#This Row],[cigs por dia]]="","n/s",smoking_health_data_final[[#This Row],[cigs por dia]])</f>
        <v>0</v>
      </c>
      <c r="P307" t="str">
        <f>IF(smoking_health_data_final[[#This Row],[Hipercolesterolemia (y/n)]]=1,"si","no")</f>
        <v>si</v>
      </c>
      <c r="Q307">
        <f>IF(IFERROR(VLOOKUP(smoking_health_data_final[[#This Row],[Edad]],A308:A4207,1,FALSE),0),1,0)</f>
        <v>1</v>
      </c>
    </row>
    <row r="308" spans="1:17" x14ac:dyDescent="0.3">
      <c r="A308">
        <v>48</v>
      </c>
      <c r="B308" t="s">
        <v>0</v>
      </c>
      <c r="C308" t="s">
        <v>2</v>
      </c>
      <c r="D308">
        <v>85</v>
      </c>
      <c r="E308">
        <f>GESTEP(smoking_health_data_final[[#This Row],[Ritmo cardiaco]],100)</f>
        <v>0</v>
      </c>
      <c r="F308" t="str">
        <f>IF(smoking_health_data_final[[#This Row],[Taquicardia 1/0]]=0,"no","si")</f>
        <v>no</v>
      </c>
      <c r="G308" s="2" t="s">
        <v>86</v>
      </c>
      <c r="H308">
        <f>GESTEP(smoking_health_data_final[[#This Row],[Presión sistólica]],140)</f>
        <v>0</v>
      </c>
      <c r="I308" t="str">
        <f>IF(smoking_health_data_final[[#This Row],[Hipertensión (0/1)]]=1,"si","no")</f>
        <v>no</v>
      </c>
      <c r="J308" t="s">
        <v>90</v>
      </c>
      <c r="K308">
        <v>0</v>
      </c>
      <c r="L308">
        <v>274</v>
      </c>
      <c r="M308">
        <f>IF(smoking_health_data_final[[#This Row],[colesterol]]="","Desconocido",smoking_health_data_final[[#This Row],[colesterol]])</f>
        <v>274</v>
      </c>
      <c r="N308">
        <f>GESTEP(smoking_health_data_final[[#This Row],[colesterol]],200)</f>
        <v>1</v>
      </c>
      <c r="O308">
        <f>IF(smoking_health_data_final[[#This Row],[cigs por dia]]="","n/s",smoking_health_data_final[[#This Row],[cigs por dia]])</f>
        <v>0</v>
      </c>
      <c r="P308" t="str">
        <f>IF(smoking_health_data_final[[#This Row],[Hipercolesterolemia (y/n)]]=1,"si","no")</f>
        <v>si</v>
      </c>
      <c r="Q308">
        <f>IF(IFERROR(VLOOKUP(smoking_health_data_final[[#This Row],[Edad]],A309:A4208,1,FALSE),0),1,0)</f>
        <v>1</v>
      </c>
    </row>
    <row r="309" spans="1:17" x14ac:dyDescent="0.3">
      <c r="A309">
        <v>70</v>
      </c>
      <c r="B309" t="s">
        <v>3</v>
      </c>
      <c r="C309" t="s">
        <v>2</v>
      </c>
      <c r="D309">
        <v>60</v>
      </c>
      <c r="E309">
        <f>GESTEP(smoking_health_data_final[[#This Row],[Ritmo cardiaco]],100)</f>
        <v>0</v>
      </c>
      <c r="F309" t="str">
        <f>IF(smoking_health_data_final[[#This Row],[Taquicardia 1/0]]=0,"no","si")</f>
        <v>no</v>
      </c>
      <c r="G309" s="2" t="s">
        <v>73</v>
      </c>
      <c r="H309">
        <f>GESTEP(smoking_health_data_final[[#This Row],[Presión sistólica]],140)</f>
        <v>0</v>
      </c>
      <c r="I309" t="str">
        <f>IF(smoking_health_data_final[[#This Row],[Hipertensión (0/1)]]=1,"si","no")</f>
        <v>no</v>
      </c>
      <c r="J309" t="s">
        <v>90</v>
      </c>
      <c r="K309">
        <v>0</v>
      </c>
      <c r="L309">
        <v>231</v>
      </c>
      <c r="M309">
        <f>IF(smoking_health_data_final[[#This Row],[colesterol]]="","Desconocido",smoking_health_data_final[[#This Row],[colesterol]])</f>
        <v>231</v>
      </c>
      <c r="N309">
        <f>GESTEP(smoking_health_data_final[[#This Row],[colesterol]],200)</f>
        <v>1</v>
      </c>
      <c r="O309">
        <f>IF(smoking_health_data_final[[#This Row],[cigs por dia]]="","n/s",smoking_health_data_final[[#This Row],[cigs por dia]])</f>
        <v>0</v>
      </c>
      <c r="P309" t="str">
        <f>IF(smoking_health_data_final[[#This Row],[Hipercolesterolemia (y/n)]]=1,"si","no")</f>
        <v>si</v>
      </c>
      <c r="Q309">
        <f>IF(IFERROR(VLOOKUP(smoking_health_data_final[[#This Row],[Edad]],A310:A4209,1,FALSE),0),1,0)</f>
        <v>0</v>
      </c>
    </row>
    <row r="310" spans="1:17" x14ac:dyDescent="0.3">
      <c r="A310">
        <v>52</v>
      </c>
      <c r="B310" t="s">
        <v>3</v>
      </c>
      <c r="C310" t="s">
        <v>2</v>
      </c>
      <c r="D310">
        <v>101</v>
      </c>
      <c r="E310">
        <f>GESTEP(smoking_health_data_final[[#This Row],[Ritmo cardiaco]],100)</f>
        <v>1</v>
      </c>
      <c r="F310" t="str">
        <f>IF(smoking_health_data_final[[#This Row],[Taquicardia 1/0]]=0,"no","si")</f>
        <v>si</v>
      </c>
      <c r="G310" s="2" t="s">
        <v>73</v>
      </c>
      <c r="H310">
        <f>GESTEP(smoking_health_data_final[[#This Row],[Presión sistólica]],140)</f>
        <v>0</v>
      </c>
      <c r="I310" t="str">
        <f>IF(smoking_health_data_final[[#This Row],[Hipertensión (0/1)]]=1,"si","no")</f>
        <v>no</v>
      </c>
      <c r="J310" t="s">
        <v>90</v>
      </c>
      <c r="K310">
        <v>0</v>
      </c>
      <c r="L310">
        <v>246</v>
      </c>
      <c r="M310">
        <f>IF(smoking_health_data_final[[#This Row],[colesterol]]="","Desconocido",smoking_health_data_final[[#This Row],[colesterol]])</f>
        <v>246</v>
      </c>
      <c r="N310">
        <f>GESTEP(smoking_health_data_final[[#This Row],[colesterol]],200)</f>
        <v>1</v>
      </c>
      <c r="O310">
        <f>IF(smoking_health_data_final[[#This Row],[cigs por dia]]="","n/s",smoking_health_data_final[[#This Row],[cigs por dia]])</f>
        <v>0</v>
      </c>
      <c r="P310" t="str">
        <f>IF(smoking_health_data_final[[#This Row],[Hipercolesterolemia (y/n)]]=1,"si","no")</f>
        <v>si</v>
      </c>
      <c r="Q310">
        <f>IF(IFERROR(VLOOKUP(smoking_health_data_final[[#This Row],[Edad]],A311:A4210,1,FALSE),0),1,0)</f>
        <v>1</v>
      </c>
    </row>
    <row r="311" spans="1:17" x14ac:dyDescent="0.3">
      <c r="A311">
        <v>55</v>
      </c>
      <c r="B311" t="s">
        <v>3</v>
      </c>
      <c r="C311" t="s">
        <v>2</v>
      </c>
      <c r="D311">
        <v>70</v>
      </c>
      <c r="E311">
        <f>GESTEP(smoking_health_data_final[[#This Row],[Ritmo cardiaco]],100)</f>
        <v>0</v>
      </c>
      <c r="F311" t="str">
        <f>IF(smoking_health_data_final[[#This Row],[Taquicardia 1/0]]=0,"no","si")</f>
        <v>no</v>
      </c>
      <c r="G311" s="2" t="s">
        <v>54</v>
      </c>
      <c r="H311">
        <f>GESTEP(smoking_health_data_final[[#This Row],[Presión sistólica]],140)</f>
        <v>0</v>
      </c>
      <c r="I311" t="str">
        <f>IF(smoking_health_data_final[[#This Row],[Hipertensión (0/1)]]=1,"si","no")</f>
        <v>no</v>
      </c>
      <c r="J311" t="s">
        <v>90</v>
      </c>
      <c r="K311">
        <v>0</v>
      </c>
      <c r="L311">
        <v>331</v>
      </c>
      <c r="M311">
        <f>IF(smoking_health_data_final[[#This Row],[colesterol]]="","Desconocido",smoking_health_data_final[[#This Row],[colesterol]])</f>
        <v>331</v>
      </c>
      <c r="N311">
        <f>GESTEP(smoking_health_data_final[[#This Row],[colesterol]],200)</f>
        <v>1</v>
      </c>
      <c r="O311">
        <f>IF(smoking_health_data_final[[#This Row],[cigs por dia]]="","n/s",smoking_health_data_final[[#This Row],[cigs por dia]])</f>
        <v>0</v>
      </c>
      <c r="P311" t="str">
        <f>IF(smoking_health_data_final[[#This Row],[Hipercolesterolemia (y/n)]]=1,"si","no")</f>
        <v>si</v>
      </c>
      <c r="Q311">
        <f>IF(IFERROR(VLOOKUP(smoking_health_data_final[[#This Row],[Edad]],A312:A4211,1,FALSE),0),1,0)</f>
        <v>1</v>
      </c>
    </row>
    <row r="312" spans="1:17" x14ac:dyDescent="0.3">
      <c r="A312">
        <v>55</v>
      </c>
      <c r="B312" t="s">
        <v>3</v>
      </c>
      <c r="C312" t="s">
        <v>2</v>
      </c>
      <c r="D312">
        <v>69</v>
      </c>
      <c r="E312">
        <f>GESTEP(smoking_health_data_final[[#This Row],[Ritmo cardiaco]],100)</f>
        <v>0</v>
      </c>
      <c r="F312" t="str">
        <f>IF(smoking_health_data_final[[#This Row],[Taquicardia 1/0]]=0,"no","si")</f>
        <v>no</v>
      </c>
      <c r="G312" s="2" t="s">
        <v>88</v>
      </c>
      <c r="H312">
        <f>GESTEP(smoking_health_data_final[[#This Row],[Presión sistólica]],140)</f>
        <v>1</v>
      </c>
      <c r="I312" t="str">
        <f>IF(smoking_health_data_final[[#This Row],[Hipertensión (0/1)]]=1,"si","no")</f>
        <v>si</v>
      </c>
      <c r="J312" t="s">
        <v>90</v>
      </c>
      <c r="K312">
        <v>0</v>
      </c>
      <c r="L312">
        <v>226</v>
      </c>
      <c r="M312">
        <f>IF(smoking_health_data_final[[#This Row],[colesterol]]="","Desconocido",smoking_health_data_final[[#This Row],[colesterol]])</f>
        <v>226</v>
      </c>
      <c r="N312">
        <f>GESTEP(smoking_health_data_final[[#This Row],[colesterol]],200)</f>
        <v>1</v>
      </c>
      <c r="O312">
        <f>IF(smoking_health_data_final[[#This Row],[cigs por dia]]="","n/s",smoking_health_data_final[[#This Row],[cigs por dia]])</f>
        <v>0</v>
      </c>
      <c r="P312" t="str">
        <f>IF(smoking_health_data_final[[#This Row],[Hipercolesterolemia (y/n)]]=1,"si","no")</f>
        <v>si</v>
      </c>
      <c r="Q312">
        <f>IF(IFERROR(VLOOKUP(smoking_health_data_final[[#This Row],[Edad]],A313:A4212,1,FALSE),0),1,0)</f>
        <v>1</v>
      </c>
    </row>
    <row r="313" spans="1:17" x14ac:dyDescent="0.3">
      <c r="A313">
        <v>50</v>
      </c>
      <c r="B313" t="s">
        <v>0</v>
      </c>
      <c r="C313" t="s">
        <v>2</v>
      </c>
      <c r="D313">
        <v>80</v>
      </c>
      <c r="E313">
        <f>GESTEP(smoking_health_data_final[[#This Row],[Ritmo cardiaco]],100)</f>
        <v>0</v>
      </c>
      <c r="F313" t="str">
        <f>IF(smoking_health_data_final[[#This Row],[Taquicardia 1/0]]=0,"no","si")</f>
        <v>no</v>
      </c>
      <c r="G313" s="2" t="s">
        <v>69</v>
      </c>
      <c r="H313">
        <f>GESTEP(smoking_health_data_final[[#This Row],[Presión sistólica]],140)</f>
        <v>0</v>
      </c>
      <c r="I313" t="str">
        <f>IF(smoking_health_data_final[[#This Row],[Hipertensión (0/1)]]=1,"si","no")</f>
        <v>no</v>
      </c>
      <c r="J313" t="s">
        <v>90</v>
      </c>
      <c r="K313">
        <v>0</v>
      </c>
      <c r="L313">
        <v>258</v>
      </c>
      <c r="M313">
        <f>IF(smoking_health_data_final[[#This Row],[colesterol]]="","Desconocido",smoking_health_data_final[[#This Row],[colesterol]])</f>
        <v>258</v>
      </c>
      <c r="N313">
        <f>GESTEP(smoking_health_data_final[[#This Row],[colesterol]],200)</f>
        <v>1</v>
      </c>
      <c r="O313">
        <f>IF(smoking_health_data_final[[#This Row],[cigs por dia]]="","n/s",smoking_health_data_final[[#This Row],[cigs por dia]])</f>
        <v>0</v>
      </c>
      <c r="P313" t="str">
        <f>IF(smoking_health_data_final[[#This Row],[Hipercolesterolemia (y/n)]]=1,"si","no")</f>
        <v>si</v>
      </c>
      <c r="Q313">
        <f>IF(IFERROR(VLOOKUP(smoking_health_data_final[[#This Row],[Edad]],A314:A4213,1,FALSE),0),1,0)</f>
        <v>1</v>
      </c>
    </row>
    <row r="314" spans="1:17" x14ac:dyDescent="0.3">
      <c r="A314">
        <v>54</v>
      </c>
      <c r="B314" t="s">
        <v>3</v>
      </c>
      <c r="C314" t="s">
        <v>2</v>
      </c>
      <c r="D314">
        <v>80</v>
      </c>
      <c r="E314">
        <f>GESTEP(smoking_health_data_final[[#This Row],[Ritmo cardiaco]],100)</f>
        <v>0</v>
      </c>
      <c r="F314" t="str">
        <f>IF(smoking_health_data_final[[#This Row],[Taquicardia 1/0]]=0,"no","si")</f>
        <v>no</v>
      </c>
      <c r="G314" s="2" t="s">
        <v>92</v>
      </c>
      <c r="H314">
        <f>GESTEP(smoking_health_data_final[[#This Row],[Presión sistólica]],140)</f>
        <v>1</v>
      </c>
      <c r="I314" t="str">
        <f>IF(smoking_health_data_final[[#This Row],[Hipertensión (0/1)]]=1,"si","no")</f>
        <v>si</v>
      </c>
      <c r="J314" t="s">
        <v>90</v>
      </c>
      <c r="K314">
        <v>0</v>
      </c>
      <c r="L314">
        <v>320</v>
      </c>
      <c r="M314">
        <f>IF(smoking_health_data_final[[#This Row],[colesterol]]="","Desconocido",smoking_health_data_final[[#This Row],[colesterol]])</f>
        <v>320</v>
      </c>
      <c r="N314">
        <f>GESTEP(smoking_health_data_final[[#This Row],[colesterol]],200)</f>
        <v>1</v>
      </c>
      <c r="O314">
        <f>IF(smoking_health_data_final[[#This Row],[cigs por dia]]="","n/s",smoking_health_data_final[[#This Row],[cigs por dia]])</f>
        <v>0</v>
      </c>
      <c r="P314" t="str">
        <f>IF(smoking_health_data_final[[#This Row],[Hipercolesterolemia (y/n)]]=1,"si","no")</f>
        <v>si</v>
      </c>
      <c r="Q314">
        <f>IF(IFERROR(VLOOKUP(smoking_health_data_final[[#This Row],[Edad]],A315:A4214,1,FALSE),0),1,0)</f>
        <v>1</v>
      </c>
    </row>
    <row r="315" spans="1:17" x14ac:dyDescent="0.3">
      <c r="A315">
        <v>41</v>
      </c>
      <c r="B315" t="s">
        <v>0</v>
      </c>
      <c r="C315" t="s">
        <v>2</v>
      </c>
      <c r="D315">
        <v>95</v>
      </c>
      <c r="E315">
        <f>GESTEP(smoking_health_data_final[[#This Row],[Ritmo cardiaco]],100)</f>
        <v>0</v>
      </c>
      <c r="F315" t="str">
        <f>IF(smoking_health_data_final[[#This Row],[Taquicardia 1/0]]=0,"no","si")</f>
        <v>no</v>
      </c>
      <c r="G315" s="2" t="s">
        <v>78</v>
      </c>
      <c r="H315">
        <f>GESTEP(smoking_health_data_final[[#This Row],[Presión sistólica]],140)</f>
        <v>0</v>
      </c>
      <c r="I315" t="str">
        <f>IF(smoking_health_data_final[[#This Row],[Hipertensión (0/1)]]=1,"si","no")</f>
        <v>no</v>
      </c>
      <c r="J315" t="s">
        <v>90</v>
      </c>
      <c r="K315">
        <v>0</v>
      </c>
      <c r="L315">
        <v>245</v>
      </c>
      <c r="M315">
        <f>IF(smoking_health_data_final[[#This Row],[colesterol]]="","Desconocido",smoking_health_data_final[[#This Row],[colesterol]])</f>
        <v>245</v>
      </c>
      <c r="N315">
        <f>GESTEP(smoking_health_data_final[[#This Row],[colesterol]],200)</f>
        <v>1</v>
      </c>
      <c r="O315">
        <f>IF(smoking_health_data_final[[#This Row],[cigs por dia]]="","n/s",smoking_health_data_final[[#This Row],[cigs por dia]])</f>
        <v>0</v>
      </c>
      <c r="P315" t="str">
        <f>IF(smoking_health_data_final[[#This Row],[Hipercolesterolemia (y/n)]]=1,"si","no")</f>
        <v>si</v>
      </c>
      <c r="Q315">
        <f>IF(IFERROR(VLOOKUP(smoking_health_data_final[[#This Row],[Edad]],A316:A4215,1,FALSE),0),1,0)</f>
        <v>1</v>
      </c>
    </row>
    <row r="316" spans="1:17" x14ac:dyDescent="0.3">
      <c r="A316">
        <v>55</v>
      </c>
      <c r="B316" t="s">
        <v>3</v>
      </c>
      <c r="C316" t="s">
        <v>2</v>
      </c>
      <c r="D316">
        <v>78</v>
      </c>
      <c r="E316">
        <f>GESTEP(smoking_health_data_final[[#This Row],[Ritmo cardiaco]],100)</f>
        <v>0</v>
      </c>
      <c r="F316" t="str">
        <f>IF(smoking_health_data_final[[#This Row],[Taquicardia 1/0]]=0,"no","si")</f>
        <v>no</v>
      </c>
      <c r="G316" s="2" t="s">
        <v>79</v>
      </c>
      <c r="H316">
        <f>GESTEP(smoking_health_data_final[[#This Row],[Presión sistólica]],140)</f>
        <v>1</v>
      </c>
      <c r="I316" t="str">
        <f>IF(smoking_health_data_final[[#This Row],[Hipertensión (0/1)]]=1,"si","no")</f>
        <v>si</v>
      </c>
      <c r="J316" t="s">
        <v>90</v>
      </c>
      <c r="K316">
        <v>0</v>
      </c>
      <c r="L316">
        <v>185</v>
      </c>
      <c r="M316">
        <f>IF(smoking_health_data_final[[#This Row],[colesterol]]="","Desconocido",smoking_health_data_final[[#This Row],[colesterol]])</f>
        <v>185</v>
      </c>
      <c r="N316">
        <f>GESTEP(smoking_health_data_final[[#This Row],[colesterol]],200)</f>
        <v>0</v>
      </c>
      <c r="O316">
        <f>IF(smoking_health_data_final[[#This Row],[cigs por dia]]="","n/s",smoking_health_data_final[[#This Row],[cigs por dia]])</f>
        <v>0</v>
      </c>
      <c r="P316" t="str">
        <f>IF(smoking_health_data_final[[#This Row],[Hipercolesterolemia (y/n)]]=1,"si","no")</f>
        <v>no</v>
      </c>
      <c r="Q316">
        <f>IF(IFERROR(VLOOKUP(smoking_health_data_final[[#This Row],[Edad]],A317:A4216,1,FALSE),0),1,0)</f>
        <v>1</v>
      </c>
    </row>
    <row r="317" spans="1:17" x14ac:dyDescent="0.3">
      <c r="A317">
        <v>37</v>
      </c>
      <c r="B317" t="s">
        <v>0</v>
      </c>
      <c r="C317" t="s">
        <v>2</v>
      </c>
      <c r="D317">
        <v>83</v>
      </c>
      <c r="E317">
        <f>GESTEP(smoking_health_data_final[[#This Row],[Ritmo cardiaco]],100)</f>
        <v>0</v>
      </c>
      <c r="F317" t="str">
        <f>IF(smoking_health_data_final[[#This Row],[Taquicardia 1/0]]=0,"no","si")</f>
        <v>no</v>
      </c>
      <c r="G317" s="2" t="s">
        <v>88</v>
      </c>
      <c r="H317">
        <f>GESTEP(smoking_health_data_final[[#This Row],[Presión sistólica]],140)</f>
        <v>1</v>
      </c>
      <c r="I317" t="str">
        <f>IF(smoking_health_data_final[[#This Row],[Hipertensión (0/1)]]=1,"si","no")</f>
        <v>si</v>
      </c>
      <c r="J317" t="s">
        <v>90</v>
      </c>
      <c r="K317">
        <v>0</v>
      </c>
      <c r="L317">
        <v>195</v>
      </c>
      <c r="M317">
        <f>IF(smoking_health_data_final[[#This Row],[colesterol]]="","Desconocido",smoking_health_data_final[[#This Row],[colesterol]])</f>
        <v>195</v>
      </c>
      <c r="N317">
        <f>GESTEP(smoking_health_data_final[[#This Row],[colesterol]],200)</f>
        <v>0</v>
      </c>
      <c r="O317">
        <f>IF(smoking_health_data_final[[#This Row],[cigs por dia]]="","n/s",smoking_health_data_final[[#This Row],[cigs por dia]])</f>
        <v>0</v>
      </c>
      <c r="P317" t="str">
        <f>IF(smoking_health_data_final[[#This Row],[Hipercolesterolemia (y/n)]]=1,"si","no")</f>
        <v>no</v>
      </c>
      <c r="Q317">
        <f>IF(IFERROR(VLOOKUP(smoking_health_data_final[[#This Row],[Edad]],A318:A4217,1,FALSE),0),1,0)</f>
        <v>1</v>
      </c>
    </row>
    <row r="318" spans="1:17" x14ac:dyDescent="0.3">
      <c r="A318">
        <v>55</v>
      </c>
      <c r="B318" t="s">
        <v>0</v>
      </c>
      <c r="C318" t="s">
        <v>2</v>
      </c>
      <c r="D318">
        <v>63</v>
      </c>
      <c r="E318">
        <f>GESTEP(smoking_health_data_final[[#This Row],[Ritmo cardiaco]],100)</f>
        <v>0</v>
      </c>
      <c r="F318" t="str">
        <f>IF(smoking_health_data_final[[#This Row],[Taquicardia 1/0]]=0,"no","si")</f>
        <v>no</v>
      </c>
      <c r="G318" s="2" t="s">
        <v>59</v>
      </c>
      <c r="H318">
        <f>GESTEP(smoking_health_data_final[[#This Row],[Presión sistólica]],140)</f>
        <v>0</v>
      </c>
      <c r="I318" t="str">
        <f>IF(smoking_health_data_final[[#This Row],[Hipertensión (0/1)]]=1,"si","no")</f>
        <v>no</v>
      </c>
      <c r="J318" t="s">
        <v>90</v>
      </c>
      <c r="K318">
        <v>0</v>
      </c>
      <c r="L318">
        <v>237</v>
      </c>
      <c r="M318">
        <f>IF(smoking_health_data_final[[#This Row],[colesterol]]="","Desconocido",smoking_health_data_final[[#This Row],[colesterol]])</f>
        <v>237</v>
      </c>
      <c r="N318">
        <f>GESTEP(smoking_health_data_final[[#This Row],[colesterol]],200)</f>
        <v>1</v>
      </c>
      <c r="O318">
        <f>IF(smoking_health_data_final[[#This Row],[cigs por dia]]="","n/s",smoking_health_data_final[[#This Row],[cigs por dia]])</f>
        <v>0</v>
      </c>
      <c r="P318" t="str">
        <f>IF(smoking_health_data_final[[#This Row],[Hipercolesterolemia (y/n)]]=1,"si","no")</f>
        <v>si</v>
      </c>
      <c r="Q318">
        <f>IF(IFERROR(VLOOKUP(smoking_health_data_final[[#This Row],[Edad]],A319:A4218,1,FALSE),0),1,0)</f>
        <v>1</v>
      </c>
    </row>
    <row r="319" spans="1:17" x14ac:dyDescent="0.3">
      <c r="A319">
        <v>55</v>
      </c>
      <c r="B319" t="s">
        <v>3</v>
      </c>
      <c r="C319" t="s">
        <v>2</v>
      </c>
      <c r="D319">
        <v>66</v>
      </c>
      <c r="E319">
        <f>GESTEP(smoking_health_data_final[[#This Row],[Ritmo cardiaco]],100)</f>
        <v>0</v>
      </c>
      <c r="F319" t="str">
        <f>IF(smoking_health_data_final[[#This Row],[Taquicardia 1/0]]=0,"no","si")</f>
        <v>no</v>
      </c>
      <c r="G319" s="2">
        <v>122.5</v>
      </c>
      <c r="H319">
        <f>GESTEP(smoking_health_data_final[[#This Row],[Presión sistólica]],140)</f>
        <v>0</v>
      </c>
      <c r="I319" t="str">
        <f>IF(smoking_health_data_final[[#This Row],[Hipertensión (0/1)]]=1,"si","no")</f>
        <v>no</v>
      </c>
      <c r="J319" t="s">
        <v>90</v>
      </c>
      <c r="K319">
        <v>0</v>
      </c>
      <c r="L319">
        <v>262</v>
      </c>
      <c r="M319">
        <f>IF(smoking_health_data_final[[#This Row],[colesterol]]="","Desconocido",smoking_health_data_final[[#This Row],[colesterol]])</f>
        <v>262</v>
      </c>
      <c r="N319">
        <f>GESTEP(smoking_health_data_final[[#This Row],[colesterol]],200)</f>
        <v>1</v>
      </c>
      <c r="O319">
        <f>IF(smoking_health_data_final[[#This Row],[cigs por dia]]="","n/s",smoking_health_data_final[[#This Row],[cigs por dia]])</f>
        <v>0</v>
      </c>
      <c r="P319" t="str">
        <f>IF(smoking_health_data_final[[#This Row],[Hipercolesterolemia (y/n)]]=1,"si","no")</f>
        <v>si</v>
      </c>
      <c r="Q319">
        <f>IF(IFERROR(VLOOKUP(smoking_health_data_final[[#This Row],[Edad]],A320:A4219,1,FALSE),0),1,0)</f>
        <v>1</v>
      </c>
    </row>
    <row r="320" spans="1:17" x14ac:dyDescent="0.3">
      <c r="A320">
        <v>48</v>
      </c>
      <c r="B320" t="s">
        <v>3</v>
      </c>
      <c r="C320" t="s">
        <v>2</v>
      </c>
      <c r="D320">
        <v>110</v>
      </c>
      <c r="E320">
        <f>GESTEP(smoking_health_data_final[[#This Row],[Ritmo cardiaco]],100)</f>
        <v>1</v>
      </c>
      <c r="F320" t="str">
        <f>IF(smoking_health_data_final[[#This Row],[Taquicardia 1/0]]=0,"no","si")</f>
        <v>si</v>
      </c>
      <c r="G320" s="2" t="s">
        <v>4</v>
      </c>
      <c r="H320">
        <f>GESTEP(smoking_health_data_final[[#This Row],[Presión sistólica]],140)</f>
        <v>0</v>
      </c>
      <c r="I320" t="str">
        <f>IF(smoking_health_data_final[[#This Row],[Hipertensión (0/1)]]=1,"si","no")</f>
        <v>no</v>
      </c>
      <c r="J320" t="s">
        <v>90</v>
      </c>
      <c r="K320">
        <v>0</v>
      </c>
      <c r="L320">
        <v>274</v>
      </c>
      <c r="M320">
        <f>IF(smoking_health_data_final[[#This Row],[colesterol]]="","Desconocido",smoking_health_data_final[[#This Row],[colesterol]])</f>
        <v>274</v>
      </c>
      <c r="N320">
        <f>GESTEP(smoking_health_data_final[[#This Row],[colesterol]],200)</f>
        <v>1</v>
      </c>
      <c r="O320">
        <f>IF(smoking_health_data_final[[#This Row],[cigs por dia]]="","n/s",smoking_health_data_final[[#This Row],[cigs por dia]])</f>
        <v>0</v>
      </c>
      <c r="P320" t="str">
        <f>IF(smoking_health_data_final[[#This Row],[Hipercolesterolemia (y/n)]]=1,"si","no")</f>
        <v>si</v>
      </c>
      <c r="Q320">
        <f>IF(IFERROR(VLOOKUP(smoking_health_data_final[[#This Row],[Edad]],A321:A4220,1,FALSE),0),1,0)</f>
        <v>1</v>
      </c>
    </row>
    <row r="321" spans="1:17" x14ac:dyDescent="0.3">
      <c r="A321">
        <v>49</v>
      </c>
      <c r="B321" t="s">
        <v>0</v>
      </c>
      <c r="C321" t="s">
        <v>2</v>
      </c>
      <c r="D321">
        <v>88</v>
      </c>
      <c r="E321">
        <f>GESTEP(smoking_health_data_final[[#This Row],[Ritmo cardiaco]],100)</f>
        <v>0</v>
      </c>
      <c r="F321" t="str">
        <f>IF(smoking_health_data_final[[#This Row],[Taquicardia 1/0]]=0,"no","si")</f>
        <v>no</v>
      </c>
      <c r="G321" s="2" t="s">
        <v>43</v>
      </c>
      <c r="H321">
        <f>GESTEP(smoking_health_data_final[[#This Row],[Presión sistólica]],140)</f>
        <v>0</v>
      </c>
      <c r="I321" t="str">
        <f>IF(smoking_health_data_final[[#This Row],[Hipertensión (0/1)]]=1,"si","no")</f>
        <v>no</v>
      </c>
      <c r="J321" t="s">
        <v>90</v>
      </c>
      <c r="K321">
        <v>0</v>
      </c>
      <c r="L321">
        <v>239</v>
      </c>
      <c r="M321">
        <f>IF(smoking_health_data_final[[#This Row],[colesterol]]="","Desconocido",smoking_health_data_final[[#This Row],[colesterol]])</f>
        <v>239</v>
      </c>
      <c r="N321">
        <f>GESTEP(smoking_health_data_final[[#This Row],[colesterol]],200)</f>
        <v>1</v>
      </c>
      <c r="O321">
        <f>IF(smoking_health_data_final[[#This Row],[cigs por dia]]="","n/s",smoking_health_data_final[[#This Row],[cigs por dia]])</f>
        <v>0</v>
      </c>
      <c r="P321" t="str">
        <f>IF(smoking_health_data_final[[#This Row],[Hipercolesterolemia (y/n)]]=1,"si","no")</f>
        <v>si</v>
      </c>
      <c r="Q321">
        <f>IF(IFERROR(VLOOKUP(smoking_health_data_final[[#This Row],[Edad]],A322:A4221,1,FALSE),0),1,0)</f>
        <v>1</v>
      </c>
    </row>
    <row r="322" spans="1:17" x14ac:dyDescent="0.3">
      <c r="A322">
        <v>51</v>
      </c>
      <c r="B322" t="s">
        <v>0</v>
      </c>
      <c r="C322" t="s">
        <v>2</v>
      </c>
      <c r="D322">
        <v>72</v>
      </c>
      <c r="E322">
        <f>GESTEP(smoking_health_data_final[[#This Row],[Ritmo cardiaco]],100)</f>
        <v>0</v>
      </c>
      <c r="F322" t="str">
        <f>IF(smoking_health_data_final[[#This Row],[Taquicardia 1/0]]=0,"no","si")</f>
        <v>no</v>
      </c>
      <c r="G322" s="2" t="s">
        <v>63</v>
      </c>
      <c r="H322">
        <f>GESTEP(smoking_health_data_final[[#This Row],[Presión sistólica]],140)</f>
        <v>0</v>
      </c>
      <c r="I322" t="str">
        <f>IF(smoking_health_data_final[[#This Row],[Hipertensión (0/1)]]=1,"si","no")</f>
        <v>no</v>
      </c>
      <c r="J322" t="s">
        <v>90</v>
      </c>
      <c r="K322">
        <v>0</v>
      </c>
      <c r="L322">
        <v>219</v>
      </c>
      <c r="M322">
        <f>IF(smoking_health_data_final[[#This Row],[colesterol]]="","Desconocido",smoking_health_data_final[[#This Row],[colesterol]])</f>
        <v>219</v>
      </c>
      <c r="N322">
        <f>GESTEP(smoking_health_data_final[[#This Row],[colesterol]],200)</f>
        <v>1</v>
      </c>
      <c r="O322">
        <f>IF(smoking_health_data_final[[#This Row],[cigs por dia]]="","n/s",smoking_health_data_final[[#This Row],[cigs por dia]])</f>
        <v>0</v>
      </c>
      <c r="P322" t="str">
        <f>IF(smoking_health_data_final[[#This Row],[Hipercolesterolemia (y/n)]]=1,"si","no")</f>
        <v>si</v>
      </c>
      <c r="Q322">
        <f>IF(IFERROR(VLOOKUP(smoking_health_data_final[[#This Row],[Edad]],A323:A4222,1,FALSE),0),1,0)</f>
        <v>1</v>
      </c>
    </row>
    <row r="323" spans="1:17" x14ac:dyDescent="0.3">
      <c r="A323">
        <v>64</v>
      </c>
      <c r="B323" t="s">
        <v>3</v>
      </c>
      <c r="C323" t="s">
        <v>2</v>
      </c>
      <c r="D323">
        <v>68</v>
      </c>
      <c r="E323">
        <f>GESTEP(smoking_health_data_final[[#This Row],[Ritmo cardiaco]],100)</f>
        <v>0</v>
      </c>
      <c r="F323" t="str">
        <f>IF(smoking_health_data_final[[#This Row],[Taquicardia 1/0]]=0,"no","si")</f>
        <v>no</v>
      </c>
      <c r="G323" s="2">
        <v>149.5</v>
      </c>
      <c r="H323">
        <f>GESTEP(smoking_health_data_final[[#This Row],[Presión sistólica]],140)</f>
        <v>1</v>
      </c>
      <c r="I323" t="str">
        <f>IF(smoking_health_data_final[[#This Row],[Hipertensión (0/1)]]=1,"si","no")</f>
        <v>si</v>
      </c>
      <c r="J323" t="s">
        <v>90</v>
      </c>
      <c r="K323">
        <v>0</v>
      </c>
      <c r="L323">
        <v>232</v>
      </c>
      <c r="M323">
        <f>IF(smoking_health_data_final[[#This Row],[colesterol]]="","Desconocido",smoking_health_data_final[[#This Row],[colesterol]])</f>
        <v>232</v>
      </c>
      <c r="N323">
        <f>GESTEP(smoking_health_data_final[[#This Row],[colesterol]],200)</f>
        <v>1</v>
      </c>
      <c r="O323">
        <f>IF(smoking_health_data_final[[#This Row],[cigs por dia]]="","n/s",smoking_health_data_final[[#This Row],[cigs por dia]])</f>
        <v>0</v>
      </c>
      <c r="P323" t="str">
        <f>IF(smoking_health_data_final[[#This Row],[Hipercolesterolemia (y/n)]]=1,"si","no")</f>
        <v>si</v>
      </c>
      <c r="Q323">
        <f>IF(IFERROR(VLOOKUP(smoking_health_data_final[[#This Row],[Edad]],A324:A4223,1,FALSE),0),1,0)</f>
        <v>1</v>
      </c>
    </row>
    <row r="324" spans="1:17" x14ac:dyDescent="0.3">
      <c r="A324">
        <v>38</v>
      </c>
      <c r="B324" t="s">
        <v>0</v>
      </c>
      <c r="C324" t="s">
        <v>2</v>
      </c>
      <c r="D324">
        <v>63</v>
      </c>
      <c r="E324">
        <f>GESTEP(smoking_health_data_final[[#This Row],[Ritmo cardiaco]],100)</f>
        <v>0</v>
      </c>
      <c r="F324" t="str">
        <f>IF(smoking_health_data_final[[#This Row],[Taquicardia 1/0]]=0,"no","si")</f>
        <v>no</v>
      </c>
      <c r="G324" s="2" t="s">
        <v>59</v>
      </c>
      <c r="H324">
        <f>GESTEP(smoking_health_data_final[[#This Row],[Presión sistólica]],140)</f>
        <v>0</v>
      </c>
      <c r="I324" t="str">
        <f>IF(smoking_health_data_final[[#This Row],[Hipertensión (0/1)]]=1,"si","no")</f>
        <v>no</v>
      </c>
      <c r="J324" t="s">
        <v>90</v>
      </c>
      <c r="K324">
        <v>0</v>
      </c>
      <c r="L324">
        <v>216</v>
      </c>
      <c r="M324">
        <f>IF(smoking_health_data_final[[#This Row],[colesterol]]="","Desconocido",smoking_health_data_final[[#This Row],[colesterol]])</f>
        <v>216</v>
      </c>
      <c r="N324">
        <f>GESTEP(smoking_health_data_final[[#This Row],[colesterol]],200)</f>
        <v>1</v>
      </c>
      <c r="O324">
        <f>IF(smoking_health_data_final[[#This Row],[cigs por dia]]="","n/s",smoking_health_data_final[[#This Row],[cigs por dia]])</f>
        <v>0</v>
      </c>
      <c r="P324" t="str">
        <f>IF(smoking_health_data_final[[#This Row],[Hipercolesterolemia (y/n)]]=1,"si","no")</f>
        <v>si</v>
      </c>
      <c r="Q324">
        <f>IF(IFERROR(VLOOKUP(smoking_health_data_final[[#This Row],[Edad]],A325:A4224,1,FALSE),0),1,0)</f>
        <v>1</v>
      </c>
    </row>
    <row r="325" spans="1:17" x14ac:dyDescent="0.3">
      <c r="A325">
        <v>59</v>
      </c>
      <c r="B325" t="s">
        <v>0</v>
      </c>
      <c r="C325" t="s">
        <v>2</v>
      </c>
      <c r="D325">
        <v>90</v>
      </c>
      <c r="E325">
        <f>GESTEP(smoking_health_data_final[[#This Row],[Ritmo cardiaco]],100)</f>
        <v>0</v>
      </c>
      <c r="F325" t="str">
        <f>IF(smoking_health_data_final[[#This Row],[Taquicardia 1/0]]=0,"no","si")</f>
        <v>no</v>
      </c>
      <c r="G325" s="2">
        <v>131.5</v>
      </c>
      <c r="H325">
        <f>GESTEP(smoking_health_data_final[[#This Row],[Presión sistólica]],140)</f>
        <v>0</v>
      </c>
      <c r="I325" t="str">
        <f>IF(smoking_health_data_final[[#This Row],[Hipertensión (0/1)]]=1,"si","no")</f>
        <v>no</v>
      </c>
      <c r="J325" t="s">
        <v>90</v>
      </c>
      <c r="K325">
        <v>0</v>
      </c>
      <c r="L325">
        <v>237</v>
      </c>
      <c r="M325">
        <f>IF(smoking_health_data_final[[#This Row],[colesterol]]="","Desconocido",smoking_health_data_final[[#This Row],[colesterol]])</f>
        <v>237</v>
      </c>
      <c r="N325">
        <f>GESTEP(smoking_health_data_final[[#This Row],[colesterol]],200)</f>
        <v>1</v>
      </c>
      <c r="O325">
        <f>IF(smoking_health_data_final[[#This Row],[cigs por dia]]="","n/s",smoking_health_data_final[[#This Row],[cigs por dia]])</f>
        <v>0</v>
      </c>
      <c r="P325" t="str">
        <f>IF(smoking_health_data_final[[#This Row],[Hipercolesterolemia (y/n)]]=1,"si","no")</f>
        <v>si</v>
      </c>
      <c r="Q325">
        <f>IF(IFERROR(VLOOKUP(smoking_health_data_final[[#This Row],[Edad]],A326:A4225,1,FALSE),0),1,0)</f>
        <v>1</v>
      </c>
    </row>
    <row r="326" spans="1:17" x14ac:dyDescent="0.3">
      <c r="A326">
        <v>58</v>
      </c>
      <c r="B326" t="s">
        <v>0</v>
      </c>
      <c r="C326" t="s">
        <v>2</v>
      </c>
      <c r="D326">
        <v>67</v>
      </c>
      <c r="E326">
        <f>GESTEP(smoking_health_data_final[[#This Row],[Ritmo cardiaco]],100)</f>
        <v>0</v>
      </c>
      <c r="F326" t="str">
        <f>IF(smoking_health_data_final[[#This Row],[Taquicardia 1/0]]=0,"no","si")</f>
        <v>no</v>
      </c>
      <c r="G326" s="2">
        <v>125.5</v>
      </c>
      <c r="H326">
        <f>GESTEP(smoking_health_data_final[[#This Row],[Presión sistólica]],140)</f>
        <v>0</v>
      </c>
      <c r="I326" t="str">
        <f>IF(smoking_health_data_final[[#This Row],[Hipertensión (0/1)]]=1,"si","no")</f>
        <v>no</v>
      </c>
      <c r="J326" t="s">
        <v>90</v>
      </c>
      <c r="K326">
        <v>0</v>
      </c>
      <c r="L326">
        <v>233</v>
      </c>
      <c r="M326">
        <f>IF(smoking_health_data_final[[#This Row],[colesterol]]="","Desconocido",smoking_health_data_final[[#This Row],[colesterol]])</f>
        <v>233</v>
      </c>
      <c r="N326">
        <f>GESTEP(smoking_health_data_final[[#This Row],[colesterol]],200)</f>
        <v>1</v>
      </c>
      <c r="O326">
        <f>IF(smoking_health_data_final[[#This Row],[cigs por dia]]="","n/s",smoking_health_data_final[[#This Row],[cigs por dia]])</f>
        <v>0</v>
      </c>
      <c r="P326" t="str">
        <f>IF(smoking_health_data_final[[#This Row],[Hipercolesterolemia (y/n)]]=1,"si","no")</f>
        <v>si</v>
      </c>
      <c r="Q326">
        <f>IF(IFERROR(VLOOKUP(smoking_health_data_final[[#This Row],[Edad]],A327:A4226,1,FALSE),0),1,0)</f>
        <v>1</v>
      </c>
    </row>
    <row r="327" spans="1:17" x14ac:dyDescent="0.3">
      <c r="A327">
        <v>43</v>
      </c>
      <c r="B327" t="s">
        <v>3</v>
      </c>
      <c r="C327" t="s">
        <v>2</v>
      </c>
      <c r="D327">
        <v>72</v>
      </c>
      <c r="E327">
        <f>GESTEP(smoking_health_data_final[[#This Row],[Ritmo cardiaco]],100)</f>
        <v>0</v>
      </c>
      <c r="F327" t="str">
        <f>IF(smoking_health_data_final[[#This Row],[Taquicardia 1/0]]=0,"no","si")</f>
        <v>no</v>
      </c>
      <c r="G327" s="2" t="s">
        <v>25</v>
      </c>
      <c r="H327">
        <f>GESTEP(smoking_health_data_final[[#This Row],[Presión sistólica]],140)</f>
        <v>0</v>
      </c>
      <c r="I327" t="str">
        <f>IF(smoking_health_data_final[[#This Row],[Hipertensión (0/1)]]=1,"si","no")</f>
        <v>no</v>
      </c>
      <c r="J327" t="s">
        <v>93</v>
      </c>
      <c r="K327">
        <v>0</v>
      </c>
      <c r="L327">
        <v>247</v>
      </c>
      <c r="M327">
        <f>IF(smoking_health_data_final[[#This Row],[colesterol]]="","Desconocido",smoking_health_data_final[[#This Row],[colesterol]])</f>
        <v>247</v>
      </c>
      <c r="N327">
        <f>GESTEP(smoking_health_data_final[[#This Row],[colesterol]],200)</f>
        <v>1</v>
      </c>
      <c r="O327">
        <f>IF(smoking_health_data_final[[#This Row],[cigs por dia]]="","n/s",smoking_health_data_final[[#This Row],[cigs por dia]])</f>
        <v>0</v>
      </c>
      <c r="P327" t="str">
        <f>IF(smoking_health_data_final[[#This Row],[Hipercolesterolemia (y/n)]]=1,"si","no")</f>
        <v>si</v>
      </c>
      <c r="Q327">
        <f>IF(IFERROR(VLOOKUP(smoking_health_data_final[[#This Row],[Edad]],A328:A4227,1,FALSE),0),1,0)</f>
        <v>1</v>
      </c>
    </row>
    <row r="328" spans="1:17" x14ac:dyDescent="0.3">
      <c r="A328">
        <v>41</v>
      </c>
      <c r="B328" t="s">
        <v>3</v>
      </c>
      <c r="C328" t="s">
        <v>2</v>
      </c>
      <c r="D328">
        <v>65</v>
      </c>
      <c r="E328">
        <f>GESTEP(smoking_health_data_final[[#This Row],[Ritmo cardiaco]],100)</f>
        <v>0</v>
      </c>
      <c r="F328" t="str">
        <f>IF(smoking_health_data_final[[#This Row],[Taquicardia 1/0]]=0,"no","si")</f>
        <v>no</v>
      </c>
      <c r="G328" s="2" t="s">
        <v>59</v>
      </c>
      <c r="H328">
        <f>GESTEP(smoking_health_data_final[[#This Row],[Presión sistólica]],140)</f>
        <v>0</v>
      </c>
      <c r="I328" t="str">
        <f>IF(smoking_health_data_final[[#This Row],[Hipertensión (0/1)]]=1,"si","no")</f>
        <v>no</v>
      </c>
      <c r="J328" t="s">
        <v>93</v>
      </c>
      <c r="K328">
        <v>0</v>
      </c>
      <c r="L328">
        <v>332</v>
      </c>
      <c r="M328">
        <f>IF(smoking_health_data_final[[#This Row],[colesterol]]="","Desconocido",smoking_health_data_final[[#This Row],[colesterol]])</f>
        <v>332</v>
      </c>
      <c r="N328">
        <f>GESTEP(smoking_health_data_final[[#This Row],[colesterol]],200)</f>
        <v>1</v>
      </c>
      <c r="O328">
        <f>IF(smoking_health_data_final[[#This Row],[cigs por dia]]="","n/s",smoking_health_data_final[[#This Row],[cigs por dia]])</f>
        <v>0</v>
      </c>
      <c r="P328" t="str">
        <f>IF(smoking_health_data_final[[#This Row],[Hipercolesterolemia (y/n)]]=1,"si","no")</f>
        <v>si</v>
      </c>
      <c r="Q328">
        <f>IF(IFERROR(VLOOKUP(smoking_health_data_final[[#This Row],[Edad]],A329:A4228,1,FALSE),0),1,0)</f>
        <v>1</v>
      </c>
    </row>
    <row r="329" spans="1:17" x14ac:dyDescent="0.3">
      <c r="A329">
        <v>41</v>
      </c>
      <c r="B329" t="s">
        <v>0</v>
      </c>
      <c r="C329" t="s">
        <v>2</v>
      </c>
      <c r="D329">
        <v>85</v>
      </c>
      <c r="E329">
        <f>GESTEP(smoking_health_data_final[[#This Row],[Ritmo cardiaco]],100)</f>
        <v>0</v>
      </c>
      <c r="F329" t="str">
        <f>IF(smoking_health_data_final[[#This Row],[Taquicardia 1/0]]=0,"no","si")</f>
        <v>no</v>
      </c>
      <c r="G329" s="2" t="s">
        <v>78</v>
      </c>
      <c r="H329">
        <f>GESTEP(smoking_health_data_final[[#This Row],[Presión sistólica]],140)</f>
        <v>0</v>
      </c>
      <c r="I329" t="str">
        <f>IF(smoking_health_data_final[[#This Row],[Hipertensión (0/1)]]=1,"si","no")</f>
        <v>no</v>
      </c>
      <c r="J329" t="s">
        <v>93</v>
      </c>
      <c r="K329">
        <v>0</v>
      </c>
      <c r="L329">
        <v>195</v>
      </c>
      <c r="M329">
        <f>IF(smoking_health_data_final[[#This Row],[colesterol]]="","Desconocido",smoking_health_data_final[[#This Row],[colesterol]])</f>
        <v>195</v>
      </c>
      <c r="N329">
        <f>GESTEP(smoking_health_data_final[[#This Row],[colesterol]],200)</f>
        <v>0</v>
      </c>
      <c r="O329">
        <f>IF(smoking_health_data_final[[#This Row],[cigs por dia]]="","n/s",smoking_health_data_final[[#This Row],[cigs por dia]])</f>
        <v>0</v>
      </c>
      <c r="P329" t="str">
        <f>IF(smoking_health_data_final[[#This Row],[Hipercolesterolemia (y/n)]]=1,"si","no")</f>
        <v>no</v>
      </c>
      <c r="Q329">
        <f>IF(IFERROR(VLOOKUP(smoking_health_data_final[[#This Row],[Edad]],A330:A4229,1,FALSE),0),1,0)</f>
        <v>1</v>
      </c>
    </row>
    <row r="330" spans="1:17" x14ac:dyDescent="0.3">
      <c r="A330">
        <v>60</v>
      </c>
      <c r="B330" t="s">
        <v>3</v>
      </c>
      <c r="C330" t="s">
        <v>2</v>
      </c>
      <c r="D330">
        <v>72</v>
      </c>
      <c r="E330">
        <f>GESTEP(smoking_health_data_final[[#This Row],[Ritmo cardiaco]],100)</f>
        <v>0</v>
      </c>
      <c r="F330" t="str">
        <f>IF(smoking_health_data_final[[#This Row],[Taquicardia 1/0]]=0,"no","si")</f>
        <v>no</v>
      </c>
      <c r="G330" s="2" t="s">
        <v>22</v>
      </c>
      <c r="H330">
        <f>GESTEP(smoking_health_data_final[[#This Row],[Presión sistólica]],140)</f>
        <v>0</v>
      </c>
      <c r="I330" t="str">
        <f>IF(smoking_health_data_final[[#This Row],[Hipertensión (0/1)]]=1,"si","no")</f>
        <v>no</v>
      </c>
      <c r="J330" t="s">
        <v>93</v>
      </c>
      <c r="K330">
        <v>0</v>
      </c>
      <c r="L330">
        <v>247</v>
      </c>
      <c r="M330">
        <f>IF(smoking_health_data_final[[#This Row],[colesterol]]="","Desconocido",smoking_health_data_final[[#This Row],[colesterol]])</f>
        <v>247</v>
      </c>
      <c r="N330">
        <f>GESTEP(smoking_health_data_final[[#This Row],[colesterol]],200)</f>
        <v>1</v>
      </c>
      <c r="O330">
        <f>IF(smoking_health_data_final[[#This Row],[cigs por dia]]="","n/s",smoking_health_data_final[[#This Row],[cigs por dia]])</f>
        <v>0</v>
      </c>
      <c r="P330" t="str">
        <f>IF(smoking_health_data_final[[#This Row],[Hipercolesterolemia (y/n)]]=1,"si","no")</f>
        <v>si</v>
      </c>
      <c r="Q330">
        <f>IF(IFERROR(VLOOKUP(smoking_health_data_final[[#This Row],[Edad]],A331:A4230,1,FALSE),0),1,0)</f>
        <v>1</v>
      </c>
    </row>
    <row r="331" spans="1:17" x14ac:dyDescent="0.3">
      <c r="A331">
        <v>66</v>
      </c>
      <c r="B331" t="s">
        <v>3</v>
      </c>
      <c r="C331" t="s">
        <v>2</v>
      </c>
      <c r="D331">
        <v>90</v>
      </c>
      <c r="E331">
        <f>GESTEP(smoking_health_data_final[[#This Row],[Ritmo cardiaco]],100)</f>
        <v>0</v>
      </c>
      <c r="F331" t="str">
        <f>IF(smoking_health_data_final[[#This Row],[Taquicardia 1/0]]=0,"no","si")</f>
        <v>no</v>
      </c>
      <c r="G331" s="2" t="s">
        <v>94</v>
      </c>
      <c r="H331">
        <f>GESTEP(smoking_health_data_final[[#This Row],[Presión sistólica]],140)</f>
        <v>1</v>
      </c>
      <c r="I331" t="str">
        <f>IF(smoking_health_data_final[[#This Row],[Hipertensión (0/1)]]=1,"si","no")</f>
        <v>si</v>
      </c>
      <c r="J331" t="s">
        <v>93</v>
      </c>
      <c r="K331">
        <v>0</v>
      </c>
      <c r="L331">
        <v>278</v>
      </c>
      <c r="M331">
        <f>IF(smoking_health_data_final[[#This Row],[colesterol]]="","Desconocido",smoking_health_data_final[[#This Row],[colesterol]])</f>
        <v>278</v>
      </c>
      <c r="N331">
        <f>GESTEP(smoking_health_data_final[[#This Row],[colesterol]],200)</f>
        <v>1</v>
      </c>
      <c r="O331">
        <f>IF(smoking_health_data_final[[#This Row],[cigs por dia]]="","n/s",smoking_health_data_final[[#This Row],[cigs por dia]])</f>
        <v>0</v>
      </c>
      <c r="P331" t="str">
        <f>IF(smoking_health_data_final[[#This Row],[Hipercolesterolemia (y/n)]]=1,"si","no")</f>
        <v>si</v>
      </c>
      <c r="Q331">
        <f>IF(IFERROR(VLOOKUP(smoking_health_data_final[[#This Row],[Edad]],A332:A4231,1,FALSE),0),1,0)</f>
        <v>1</v>
      </c>
    </row>
    <row r="332" spans="1:17" x14ac:dyDescent="0.3">
      <c r="A332">
        <v>65</v>
      </c>
      <c r="B332" t="s">
        <v>0</v>
      </c>
      <c r="C332" t="s">
        <v>2</v>
      </c>
      <c r="D332">
        <v>80</v>
      </c>
      <c r="E332">
        <f>GESTEP(smoking_health_data_final[[#This Row],[Ritmo cardiaco]],100)</f>
        <v>0</v>
      </c>
      <c r="F332" t="str">
        <f>IF(smoking_health_data_final[[#This Row],[Taquicardia 1/0]]=0,"no","si")</f>
        <v>no</v>
      </c>
      <c r="G332" s="2" t="s">
        <v>78</v>
      </c>
      <c r="H332">
        <f>GESTEP(smoking_health_data_final[[#This Row],[Presión sistólica]],140)</f>
        <v>0</v>
      </c>
      <c r="I332" t="str">
        <f>IF(smoking_health_data_final[[#This Row],[Hipertensión (0/1)]]=1,"si","no")</f>
        <v>no</v>
      </c>
      <c r="J332" t="s">
        <v>93</v>
      </c>
      <c r="K332">
        <v>0</v>
      </c>
      <c r="L332">
        <v>207</v>
      </c>
      <c r="M332">
        <f>IF(smoking_health_data_final[[#This Row],[colesterol]]="","Desconocido",smoking_health_data_final[[#This Row],[colesterol]])</f>
        <v>207</v>
      </c>
      <c r="N332">
        <f>GESTEP(smoking_health_data_final[[#This Row],[colesterol]],200)</f>
        <v>1</v>
      </c>
      <c r="O332">
        <f>IF(smoking_health_data_final[[#This Row],[cigs por dia]]="","n/s",smoking_health_data_final[[#This Row],[cigs por dia]])</f>
        <v>0</v>
      </c>
      <c r="P332" t="str">
        <f>IF(smoking_health_data_final[[#This Row],[Hipercolesterolemia (y/n)]]=1,"si","no")</f>
        <v>si</v>
      </c>
      <c r="Q332">
        <f>IF(IFERROR(VLOOKUP(smoking_health_data_final[[#This Row],[Edad]],A333:A4232,1,FALSE),0),1,0)</f>
        <v>1</v>
      </c>
    </row>
    <row r="333" spans="1:17" x14ac:dyDescent="0.3">
      <c r="A333">
        <v>50</v>
      </c>
      <c r="B333" t="s">
        <v>3</v>
      </c>
      <c r="C333" t="s">
        <v>2</v>
      </c>
      <c r="D333">
        <v>100</v>
      </c>
      <c r="E333">
        <f>GESTEP(smoking_health_data_final[[#This Row],[Ritmo cardiaco]],100)</f>
        <v>1</v>
      </c>
      <c r="F333" t="str">
        <f>IF(smoking_health_data_final[[#This Row],[Taquicardia 1/0]]=0,"no","si")</f>
        <v>si</v>
      </c>
      <c r="G333" s="2" t="s">
        <v>72</v>
      </c>
      <c r="H333">
        <f>GESTEP(smoking_health_data_final[[#This Row],[Presión sistólica]],140)</f>
        <v>1</v>
      </c>
      <c r="I333" t="str">
        <f>IF(smoking_health_data_final[[#This Row],[Hipertensión (0/1)]]=1,"si","no")</f>
        <v>si</v>
      </c>
      <c r="J333" t="s">
        <v>93</v>
      </c>
      <c r="K333">
        <v>0</v>
      </c>
      <c r="L333">
        <v>258</v>
      </c>
      <c r="M333">
        <f>IF(smoking_health_data_final[[#This Row],[colesterol]]="","Desconocido",smoking_health_data_final[[#This Row],[colesterol]])</f>
        <v>258</v>
      </c>
      <c r="N333">
        <f>GESTEP(smoking_health_data_final[[#This Row],[colesterol]],200)</f>
        <v>1</v>
      </c>
      <c r="O333">
        <f>IF(smoking_health_data_final[[#This Row],[cigs por dia]]="","n/s",smoking_health_data_final[[#This Row],[cigs por dia]])</f>
        <v>0</v>
      </c>
      <c r="P333" t="str">
        <f>IF(smoking_health_data_final[[#This Row],[Hipercolesterolemia (y/n)]]=1,"si","no")</f>
        <v>si</v>
      </c>
      <c r="Q333">
        <f>IF(IFERROR(VLOOKUP(smoking_health_data_final[[#This Row],[Edad]],A334:A4233,1,FALSE),0),1,0)</f>
        <v>1</v>
      </c>
    </row>
    <row r="334" spans="1:17" x14ac:dyDescent="0.3">
      <c r="A334">
        <v>49</v>
      </c>
      <c r="B334" t="s">
        <v>3</v>
      </c>
      <c r="C334" t="s">
        <v>2</v>
      </c>
      <c r="D334">
        <v>70</v>
      </c>
      <c r="E334">
        <f>GESTEP(smoking_health_data_final[[#This Row],[Ritmo cardiaco]],100)</f>
        <v>0</v>
      </c>
      <c r="F334" t="str">
        <f>IF(smoking_health_data_final[[#This Row],[Taquicardia 1/0]]=0,"no","si")</f>
        <v>no</v>
      </c>
      <c r="G334" s="2" t="s">
        <v>25</v>
      </c>
      <c r="H334">
        <f>GESTEP(smoking_health_data_final[[#This Row],[Presión sistólica]],140)</f>
        <v>0</v>
      </c>
      <c r="I334" t="str">
        <f>IF(smoking_health_data_final[[#This Row],[Hipertensión (0/1)]]=1,"si","no")</f>
        <v>no</v>
      </c>
      <c r="J334" t="s">
        <v>93</v>
      </c>
      <c r="K334">
        <v>0</v>
      </c>
      <c r="L334">
        <v>300</v>
      </c>
      <c r="M334">
        <f>IF(smoking_health_data_final[[#This Row],[colesterol]]="","Desconocido",smoking_health_data_final[[#This Row],[colesterol]])</f>
        <v>300</v>
      </c>
      <c r="N334">
        <f>GESTEP(smoking_health_data_final[[#This Row],[colesterol]],200)</f>
        <v>1</v>
      </c>
      <c r="O334">
        <f>IF(smoking_health_data_final[[#This Row],[cigs por dia]]="","n/s",smoking_health_data_final[[#This Row],[cigs por dia]])</f>
        <v>0</v>
      </c>
      <c r="P334" t="str">
        <f>IF(smoking_health_data_final[[#This Row],[Hipercolesterolemia (y/n)]]=1,"si","no")</f>
        <v>si</v>
      </c>
      <c r="Q334">
        <f>IF(IFERROR(VLOOKUP(smoking_health_data_final[[#This Row],[Edad]],A335:A4234,1,FALSE),0),1,0)</f>
        <v>1</v>
      </c>
    </row>
    <row r="335" spans="1:17" x14ac:dyDescent="0.3">
      <c r="A335">
        <v>52</v>
      </c>
      <c r="B335" t="s">
        <v>3</v>
      </c>
      <c r="C335" t="s">
        <v>2</v>
      </c>
      <c r="D335">
        <v>69</v>
      </c>
      <c r="E335">
        <f>GESTEP(smoking_health_data_final[[#This Row],[Ritmo cardiaco]],100)</f>
        <v>0</v>
      </c>
      <c r="F335" t="str">
        <f>IF(smoking_health_data_final[[#This Row],[Taquicardia 1/0]]=0,"no","si")</f>
        <v>no</v>
      </c>
      <c r="G335" s="2" t="s">
        <v>75</v>
      </c>
      <c r="H335">
        <f>GESTEP(smoking_health_data_final[[#This Row],[Presión sistólica]],140)</f>
        <v>1</v>
      </c>
      <c r="I335" t="str">
        <f>IF(smoking_health_data_final[[#This Row],[Hipertensión (0/1)]]=1,"si","no")</f>
        <v>si</v>
      </c>
      <c r="J335" t="s">
        <v>93</v>
      </c>
      <c r="K335">
        <v>0</v>
      </c>
      <c r="L335">
        <v>247</v>
      </c>
      <c r="M335">
        <f>IF(smoking_health_data_final[[#This Row],[colesterol]]="","Desconocido",smoking_health_data_final[[#This Row],[colesterol]])</f>
        <v>247</v>
      </c>
      <c r="N335">
        <f>GESTEP(smoking_health_data_final[[#This Row],[colesterol]],200)</f>
        <v>1</v>
      </c>
      <c r="O335">
        <f>IF(smoking_health_data_final[[#This Row],[cigs por dia]]="","n/s",smoking_health_data_final[[#This Row],[cigs por dia]])</f>
        <v>0</v>
      </c>
      <c r="P335" t="str">
        <f>IF(smoking_health_data_final[[#This Row],[Hipercolesterolemia (y/n)]]=1,"si","no")</f>
        <v>si</v>
      </c>
      <c r="Q335">
        <f>IF(IFERROR(VLOOKUP(smoking_health_data_final[[#This Row],[Edad]],A336:A4235,1,FALSE),0),1,0)</f>
        <v>1</v>
      </c>
    </row>
    <row r="336" spans="1:17" x14ac:dyDescent="0.3">
      <c r="A336">
        <v>54</v>
      </c>
      <c r="B336" t="s">
        <v>3</v>
      </c>
      <c r="C336" t="s">
        <v>2</v>
      </c>
      <c r="D336">
        <v>80</v>
      </c>
      <c r="E336">
        <f>GESTEP(smoking_health_data_final[[#This Row],[Ritmo cardiaco]],100)</f>
        <v>0</v>
      </c>
      <c r="F336" t="str">
        <f>IF(smoking_health_data_final[[#This Row],[Taquicardia 1/0]]=0,"no","si")</f>
        <v>no</v>
      </c>
      <c r="G336" s="2" t="s">
        <v>71</v>
      </c>
      <c r="H336">
        <f>GESTEP(smoking_health_data_final[[#This Row],[Presión sistólica]],140)</f>
        <v>0</v>
      </c>
      <c r="I336" t="str">
        <f>IF(smoking_health_data_final[[#This Row],[Hipertensión (0/1)]]=1,"si","no")</f>
        <v>no</v>
      </c>
      <c r="J336" t="s">
        <v>93</v>
      </c>
      <c r="K336">
        <v>0</v>
      </c>
      <c r="L336">
        <v>266</v>
      </c>
      <c r="M336">
        <f>IF(smoking_health_data_final[[#This Row],[colesterol]]="","Desconocido",smoking_health_data_final[[#This Row],[colesterol]])</f>
        <v>266</v>
      </c>
      <c r="N336">
        <f>GESTEP(smoking_health_data_final[[#This Row],[colesterol]],200)</f>
        <v>1</v>
      </c>
      <c r="O336">
        <f>IF(smoking_health_data_final[[#This Row],[cigs por dia]]="","n/s",smoking_health_data_final[[#This Row],[cigs por dia]])</f>
        <v>0</v>
      </c>
      <c r="P336" t="str">
        <f>IF(smoking_health_data_final[[#This Row],[Hipercolesterolemia (y/n)]]=1,"si","no")</f>
        <v>si</v>
      </c>
      <c r="Q336">
        <f>IF(IFERROR(VLOOKUP(smoking_health_data_final[[#This Row],[Edad]],A337:A4236,1,FALSE),0),1,0)</f>
        <v>1</v>
      </c>
    </row>
    <row r="337" spans="1:17" x14ac:dyDescent="0.3">
      <c r="A337">
        <v>42</v>
      </c>
      <c r="B337" t="s">
        <v>0</v>
      </c>
      <c r="C337" t="s">
        <v>2</v>
      </c>
      <c r="D337">
        <v>75</v>
      </c>
      <c r="E337">
        <f>GESTEP(smoking_health_data_final[[#This Row],[Ritmo cardiaco]],100)</f>
        <v>0</v>
      </c>
      <c r="F337" t="str">
        <f>IF(smoking_health_data_final[[#This Row],[Taquicardia 1/0]]=0,"no","si")</f>
        <v>no</v>
      </c>
      <c r="G337" s="2" t="s">
        <v>78</v>
      </c>
      <c r="H337">
        <f>GESTEP(smoking_health_data_final[[#This Row],[Presión sistólica]],140)</f>
        <v>0</v>
      </c>
      <c r="I337" t="str">
        <f>IF(smoking_health_data_final[[#This Row],[Hipertensión (0/1)]]=1,"si","no")</f>
        <v>no</v>
      </c>
      <c r="J337" t="s">
        <v>93</v>
      </c>
      <c r="K337">
        <v>0</v>
      </c>
      <c r="L337">
        <v>266</v>
      </c>
      <c r="M337">
        <f>IF(smoking_health_data_final[[#This Row],[colesterol]]="","Desconocido",smoking_health_data_final[[#This Row],[colesterol]])</f>
        <v>266</v>
      </c>
      <c r="N337">
        <f>GESTEP(smoking_health_data_final[[#This Row],[colesterol]],200)</f>
        <v>1</v>
      </c>
      <c r="O337">
        <f>IF(smoking_health_data_final[[#This Row],[cigs por dia]]="","n/s",smoking_health_data_final[[#This Row],[cigs por dia]])</f>
        <v>0</v>
      </c>
      <c r="P337" t="str">
        <f>IF(smoking_health_data_final[[#This Row],[Hipercolesterolemia (y/n)]]=1,"si","no")</f>
        <v>si</v>
      </c>
      <c r="Q337">
        <f>IF(IFERROR(VLOOKUP(smoking_health_data_final[[#This Row],[Edad]],A338:A4237,1,FALSE),0),1,0)</f>
        <v>1</v>
      </c>
    </row>
    <row r="338" spans="1:17" x14ac:dyDescent="0.3">
      <c r="A338">
        <v>48</v>
      </c>
      <c r="B338" t="s">
        <v>0</v>
      </c>
      <c r="C338" t="s">
        <v>2</v>
      </c>
      <c r="D338">
        <v>63</v>
      </c>
      <c r="E338">
        <f>GESTEP(smoking_health_data_final[[#This Row],[Ritmo cardiaco]],100)</f>
        <v>0</v>
      </c>
      <c r="F338" t="str">
        <f>IF(smoking_health_data_final[[#This Row],[Taquicardia 1/0]]=0,"no","si")</f>
        <v>no</v>
      </c>
      <c r="G338" s="2" t="s">
        <v>25</v>
      </c>
      <c r="H338">
        <f>GESTEP(smoking_health_data_final[[#This Row],[Presión sistólica]],140)</f>
        <v>0</v>
      </c>
      <c r="I338" t="str">
        <f>IF(smoking_health_data_final[[#This Row],[Hipertensión (0/1)]]=1,"si","no")</f>
        <v>no</v>
      </c>
      <c r="J338" t="s">
        <v>93</v>
      </c>
      <c r="K338">
        <v>0</v>
      </c>
      <c r="L338">
        <v>270</v>
      </c>
      <c r="M338">
        <f>IF(smoking_health_data_final[[#This Row],[colesterol]]="","Desconocido",smoking_health_data_final[[#This Row],[colesterol]])</f>
        <v>270</v>
      </c>
      <c r="N338">
        <f>GESTEP(smoking_health_data_final[[#This Row],[colesterol]],200)</f>
        <v>1</v>
      </c>
      <c r="O338">
        <f>IF(smoking_health_data_final[[#This Row],[cigs por dia]]="","n/s",smoking_health_data_final[[#This Row],[cigs por dia]])</f>
        <v>0</v>
      </c>
      <c r="P338" t="str">
        <f>IF(smoking_health_data_final[[#This Row],[Hipercolesterolemia (y/n)]]=1,"si","no")</f>
        <v>si</v>
      </c>
      <c r="Q338">
        <f>IF(IFERROR(VLOOKUP(smoking_health_data_final[[#This Row],[Edad]],A339:A4238,1,FALSE),0),1,0)</f>
        <v>1</v>
      </c>
    </row>
    <row r="339" spans="1:17" x14ac:dyDescent="0.3">
      <c r="A339">
        <v>46</v>
      </c>
      <c r="B339" t="s">
        <v>0</v>
      </c>
      <c r="C339" t="s">
        <v>2</v>
      </c>
      <c r="D339">
        <v>75</v>
      </c>
      <c r="E339">
        <f>GESTEP(smoking_health_data_final[[#This Row],[Ritmo cardiaco]],100)</f>
        <v>0</v>
      </c>
      <c r="F339" t="str">
        <f>IF(smoking_health_data_final[[#This Row],[Taquicardia 1/0]]=0,"no","si")</f>
        <v>no</v>
      </c>
      <c r="G339" s="2" t="s">
        <v>81</v>
      </c>
      <c r="H339">
        <f>GESTEP(smoking_health_data_final[[#This Row],[Presión sistólica]],140)</f>
        <v>1</v>
      </c>
      <c r="I339" t="str">
        <f>IF(smoking_health_data_final[[#This Row],[Hipertensión (0/1)]]=1,"si","no")</f>
        <v>si</v>
      </c>
      <c r="J339" t="s">
        <v>93</v>
      </c>
      <c r="K339">
        <v>0</v>
      </c>
      <c r="L339">
        <v>305</v>
      </c>
      <c r="M339">
        <f>IF(smoking_health_data_final[[#This Row],[colesterol]]="","Desconocido",smoking_health_data_final[[#This Row],[colesterol]])</f>
        <v>305</v>
      </c>
      <c r="N339">
        <f>GESTEP(smoking_health_data_final[[#This Row],[colesterol]],200)</f>
        <v>1</v>
      </c>
      <c r="O339">
        <f>IF(smoking_health_data_final[[#This Row],[cigs por dia]]="","n/s",smoking_health_data_final[[#This Row],[cigs por dia]])</f>
        <v>0</v>
      </c>
      <c r="P339" t="str">
        <f>IF(smoking_health_data_final[[#This Row],[Hipercolesterolemia (y/n)]]=1,"si","no")</f>
        <v>si</v>
      </c>
      <c r="Q339">
        <f>IF(IFERROR(VLOOKUP(smoking_health_data_final[[#This Row],[Edad]],A340:A4239,1,FALSE),0),1,0)</f>
        <v>1</v>
      </c>
    </row>
    <row r="340" spans="1:17" x14ac:dyDescent="0.3">
      <c r="A340">
        <v>50</v>
      </c>
      <c r="B340" t="s">
        <v>0</v>
      </c>
      <c r="C340" t="s">
        <v>2</v>
      </c>
      <c r="D340">
        <v>80</v>
      </c>
      <c r="E340">
        <f>GESTEP(smoking_health_data_final[[#This Row],[Ritmo cardiaco]],100)</f>
        <v>0</v>
      </c>
      <c r="F340" t="str">
        <f>IF(smoking_health_data_final[[#This Row],[Taquicardia 1/0]]=0,"no","si")</f>
        <v>no</v>
      </c>
      <c r="G340" s="2" t="s">
        <v>27</v>
      </c>
      <c r="H340">
        <f>GESTEP(smoking_health_data_final[[#This Row],[Presión sistólica]],140)</f>
        <v>0</v>
      </c>
      <c r="I340" t="str">
        <f>IF(smoking_health_data_final[[#This Row],[Hipertensión (0/1)]]=1,"si","no")</f>
        <v>no</v>
      </c>
      <c r="J340" t="s">
        <v>93</v>
      </c>
      <c r="K340">
        <v>0</v>
      </c>
      <c r="L340">
        <v>200</v>
      </c>
      <c r="M340">
        <f>IF(smoking_health_data_final[[#This Row],[colesterol]]="","Desconocido",smoking_health_data_final[[#This Row],[colesterol]])</f>
        <v>200</v>
      </c>
      <c r="N340">
        <f>GESTEP(smoking_health_data_final[[#This Row],[colesterol]],200)</f>
        <v>1</v>
      </c>
      <c r="O340">
        <f>IF(smoking_health_data_final[[#This Row],[cigs por dia]]="","n/s",smoking_health_data_final[[#This Row],[cigs por dia]])</f>
        <v>0</v>
      </c>
      <c r="P340" t="str">
        <f>IF(smoking_health_data_final[[#This Row],[Hipercolesterolemia (y/n)]]=1,"si","no")</f>
        <v>si</v>
      </c>
      <c r="Q340">
        <f>IF(IFERROR(VLOOKUP(smoking_health_data_final[[#This Row],[Edad]],A341:A4240,1,FALSE),0),1,0)</f>
        <v>1</v>
      </c>
    </row>
    <row r="341" spans="1:17" x14ac:dyDescent="0.3">
      <c r="A341">
        <v>43</v>
      </c>
      <c r="B341" t="s">
        <v>3</v>
      </c>
      <c r="C341" t="s">
        <v>2</v>
      </c>
      <c r="D341">
        <v>80</v>
      </c>
      <c r="E341">
        <f>GESTEP(smoking_health_data_final[[#This Row],[Ritmo cardiaco]],100)</f>
        <v>0</v>
      </c>
      <c r="F341" t="str">
        <f>IF(smoking_health_data_final[[#This Row],[Taquicardia 1/0]]=0,"no","si")</f>
        <v>no</v>
      </c>
      <c r="G341" s="2" t="s">
        <v>83</v>
      </c>
      <c r="H341">
        <f>GESTEP(smoking_health_data_final[[#This Row],[Presión sistólica]],140)</f>
        <v>0</v>
      </c>
      <c r="I341" t="str">
        <f>IF(smoking_health_data_final[[#This Row],[Hipertensión (0/1)]]=1,"si","no")</f>
        <v>no</v>
      </c>
      <c r="J341" t="s">
        <v>93</v>
      </c>
      <c r="K341">
        <v>0</v>
      </c>
      <c r="L341">
        <v>204</v>
      </c>
      <c r="M341">
        <f>IF(smoking_health_data_final[[#This Row],[colesterol]]="","Desconocido",smoking_health_data_final[[#This Row],[colesterol]])</f>
        <v>204</v>
      </c>
      <c r="N341">
        <f>GESTEP(smoking_health_data_final[[#This Row],[colesterol]],200)</f>
        <v>1</v>
      </c>
      <c r="O341">
        <f>IF(smoking_health_data_final[[#This Row],[cigs por dia]]="","n/s",smoking_health_data_final[[#This Row],[cigs por dia]])</f>
        <v>0</v>
      </c>
      <c r="P341" t="str">
        <f>IF(smoking_health_data_final[[#This Row],[Hipercolesterolemia (y/n)]]=1,"si","no")</f>
        <v>si</v>
      </c>
      <c r="Q341">
        <f>IF(IFERROR(VLOOKUP(smoking_health_data_final[[#This Row],[Edad]],A342:A4241,1,FALSE),0),1,0)</f>
        <v>1</v>
      </c>
    </row>
    <row r="342" spans="1:17" x14ac:dyDescent="0.3">
      <c r="A342">
        <v>55</v>
      </c>
      <c r="B342" t="s">
        <v>0</v>
      </c>
      <c r="C342" t="s">
        <v>2</v>
      </c>
      <c r="D342">
        <v>68</v>
      </c>
      <c r="E342">
        <f>GESTEP(smoking_health_data_final[[#This Row],[Ritmo cardiaco]],100)</f>
        <v>0</v>
      </c>
      <c r="F342" t="str">
        <f>IF(smoking_health_data_final[[#This Row],[Taquicardia 1/0]]=0,"no","si")</f>
        <v>no</v>
      </c>
      <c r="G342" s="2" t="s">
        <v>27</v>
      </c>
      <c r="H342">
        <f>GESTEP(smoking_health_data_final[[#This Row],[Presión sistólica]],140)</f>
        <v>0</v>
      </c>
      <c r="I342" t="str">
        <f>IF(smoking_health_data_final[[#This Row],[Hipertensión (0/1)]]=1,"si","no")</f>
        <v>no</v>
      </c>
      <c r="J342" t="s">
        <v>93</v>
      </c>
      <c r="K342">
        <v>0</v>
      </c>
      <c r="L342">
        <v>309</v>
      </c>
      <c r="M342">
        <f>IF(smoking_health_data_final[[#This Row],[colesterol]]="","Desconocido",smoking_health_data_final[[#This Row],[colesterol]])</f>
        <v>309</v>
      </c>
      <c r="N342">
        <f>GESTEP(smoking_health_data_final[[#This Row],[colesterol]],200)</f>
        <v>1</v>
      </c>
      <c r="O342">
        <f>IF(smoking_health_data_final[[#This Row],[cigs por dia]]="","n/s",smoking_health_data_final[[#This Row],[cigs por dia]])</f>
        <v>0</v>
      </c>
      <c r="P342" t="str">
        <f>IF(smoking_health_data_final[[#This Row],[Hipercolesterolemia (y/n)]]=1,"si","no")</f>
        <v>si</v>
      </c>
      <c r="Q342">
        <f>IF(IFERROR(VLOOKUP(smoking_health_data_final[[#This Row],[Edad]],A343:A4242,1,FALSE),0),1,0)</f>
        <v>1</v>
      </c>
    </row>
    <row r="343" spans="1:17" x14ac:dyDescent="0.3">
      <c r="A343">
        <v>43</v>
      </c>
      <c r="B343" t="s">
        <v>3</v>
      </c>
      <c r="C343" t="s">
        <v>2</v>
      </c>
      <c r="D343">
        <v>70</v>
      </c>
      <c r="E343">
        <f>GESTEP(smoking_health_data_final[[#This Row],[Ritmo cardiaco]],100)</f>
        <v>0</v>
      </c>
      <c r="F343" t="str">
        <f>IF(smoking_health_data_final[[#This Row],[Taquicardia 1/0]]=0,"no","si")</f>
        <v>no</v>
      </c>
      <c r="G343" s="2" t="s">
        <v>64</v>
      </c>
      <c r="H343">
        <f>GESTEP(smoking_health_data_final[[#This Row],[Presión sistólica]],140)</f>
        <v>0</v>
      </c>
      <c r="I343" t="str">
        <f>IF(smoking_health_data_final[[#This Row],[Hipertensión (0/1)]]=1,"si","no")</f>
        <v>no</v>
      </c>
      <c r="J343" t="s">
        <v>93</v>
      </c>
      <c r="K343">
        <v>0</v>
      </c>
      <c r="L343">
        <v>232</v>
      </c>
      <c r="M343">
        <f>IF(smoking_health_data_final[[#This Row],[colesterol]]="","Desconocido",smoking_health_data_final[[#This Row],[colesterol]])</f>
        <v>232</v>
      </c>
      <c r="N343">
        <f>GESTEP(smoking_health_data_final[[#This Row],[colesterol]],200)</f>
        <v>1</v>
      </c>
      <c r="O343">
        <f>IF(smoking_health_data_final[[#This Row],[cigs por dia]]="","n/s",smoking_health_data_final[[#This Row],[cigs por dia]])</f>
        <v>0</v>
      </c>
      <c r="P343" t="str">
        <f>IF(smoking_health_data_final[[#This Row],[Hipercolesterolemia (y/n)]]=1,"si","no")</f>
        <v>si</v>
      </c>
      <c r="Q343">
        <f>IF(IFERROR(VLOOKUP(smoking_health_data_final[[#This Row],[Edad]],A344:A4243,1,FALSE),0),1,0)</f>
        <v>1</v>
      </c>
    </row>
    <row r="344" spans="1:17" x14ac:dyDescent="0.3">
      <c r="A344">
        <v>36</v>
      </c>
      <c r="B344" t="s">
        <v>0</v>
      </c>
      <c r="C344" t="s">
        <v>2</v>
      </c>
      <c r="D344">
        <v>58</v>
      </c>
      <c r="E344">
        <f>GESTEP(smoking_health_data_final[[#This Row],[Ritmo cardiaco]],100)</f>
        <v>0</v>
      </c>
      <c r="F344" t="str">
        <f>IF(smoking_health_data_final[[#This Row],[Taquicardia 1/0]]=0,"no","si")</f>
        <v>no</v>
      </c>
      <c r="G344" s="2" t="s">
        <v>67</v>
      </c>
      <c r="H344">
        <f>GESTEP(smoking_health_data_final[[#This Row],[Presión sistólica]],140)</f>
        <v>0</v>
      </c>
      <c r="I344" t="str">
        <f>IF(smoking_health_data_final[[#This Row],[Hipertensión (0/1)]]=1,"si","no")</f>
        <v>no</v>
      </c>
      <c r="J344" t="s">
        <v>93</v>
      </c>
      <c r="K344">
        <v>0</v>
      </c>
      <c r="L344">
        <v>234</v>
      </c>
      <c r="M344">
        <f>IF(smoking_health_data_final[[#This Row],[colesterol]]="","Desconocido",smoking_health_data_final[[#This Row],[colesterol]])</f>
        <v>234</v>
      </c>
      <c r="N344">
        <f>GESTEP(smoking_health_data_final[[#This Row],[colesterol]],200)</f>
        <v>1</v>
      </c>
      <c r="O344">
        <f>IF(smoking_health_data_final[[#This Row],[cigs por dia]]="","n/s",smoking_health_data_final[[#This Row],[cigs por dia]])</f>
        <v>0</v>
      </c>
      <c r="P344" t="str">
        <f>IF(smoking_health_data_final[[#This Row],[Hipercolesterolemia (y/n)]]=1,"si","no")</f>
        <v>si</v>
      </c>
      <c r="Q344">
        <f>IF(IFERROR(VLOOKUP(smoking_health_data_final[[#This Row],[Edad]],A345:A4244,1,FALSE),0),1,0)</f>
        <v>1</v>
      </c>
    </row>
    <row r="345" spans="1:17" x14ac:dyDescent="0.3">
      <c r="A345">
        <v>57</v>
      </c>
      <c r="B345" t="s">
        <v>3</v>
      </c>
      <c r="C345" t="s">
        <v>2</v>
      </c>
      <c r="D345">
        <v>80</v>
      </c>
      <c r="E345">
        <f>GESTEP(smoking_health_data_final[[#This Row],[Ritmo cardiaco]],100)</f>
        <v>0</v>
      </c>
      <c r="F345" t="str">
        <f>IF(smoking_health_data_final[[#This Row],[Taquicardia 1/0]]=0,"no","si")</f>
        <v>no</v>
      </c>
      <c r="G345" s="2" t="s">
        <v>80</v>
      </c>
      <c r="H345">
        <f>GESTEP(smoking_health_data_final[[#This Row],[Presión sistólica]],140)</f>
        <v>0</v>
      </c>
      <c r="I345" t="str">
        <f>IF(smoking_health_data_final[[#This Row],[Hipertensión (0/1)]]=1,"si","no")</f>
        <v>no</v>
      </c>
      <c r="J345" t="s">
        <v>93</v>
      </c>
      <c r="K345">
        <v>0</v>
      </c>
      <c r="L345">
        <v>306</v>
      </c>
      <c r="M345">
        <f>IF(smoking_health_data_final[[#This Row],[colesterol]]="","Desconocido",smoking_health_data_final[[#This Row],[colesterol]])</f>
        <v>306</v>
      </c>
      <c r="N345">
        <f>GESTEP(smoking_health_data_final[[#This Row],[colesterol]],200)</f>
        <v>1</v>
      </c>
      <c r="O345">
        <f>IF(smoking_health_data_final[[#This Row],[cigs por dia]]="","n/s",smoking_health_data_final[[#This Row],[cigs por dia]])</f>
        <v>0</v>
      </c>
      <c r="P345" t="str">
        <f>IF(smoking_health_data_final[[#This Row],[Hipercolesterolemia (y/n)]]=1,"si","no")</f>
        <v>si</v>
      </c>
      <c r="Q345">
        <f>IF(IFERROR(VLOOKUP(smoking_health_data_final[[#This Row],[Edad]],A346:A4245,1,FALSE),0),1,0)</f>
        <v>1</v>
      </c>
    </row>
    <row r="346" spans="1:17" x14ac:dyDescent="0.3">
      <c r="A346">
        <v>56</v>
      </c>
      <c r="B346" t="s">
        <v>3</v>
      </c>
      <c r="C346" t="s">
        <v>2</v>
      </c>
      <c r="D346">
        <v>95</v>
      </c>
      <c r="E346">
        <f>GESTEP(smoking_health_data_final[[#This Row],[Ritmo cardiaco]],100)</f>
        <v>0</v>
      </c>
      <c r="F346" t="str">
        <f>IF(smoking_health_data_final[[#This Row],[Taquicardia 1/0]]=0,"no","si")</f>
        <v>no</v>
      </c>
      <c r="G346" s="2" t="s">
        <v>79</v>
      </c>
      <c r="H346">
        <f>GESTEP(smoking_health_data_final[[#This Row],[Presión sistólica]],140)</f>
        <v>1</v>
      </c>
      <c r="I346" t="str">
        <f>IF(smoking_health_data_final[[#This Row],[Hipertensión (0/1)]]=1,"si","no")</f>
        <v>si</v>
      </c>
      <c r="J346" t="s">
        <v>93</v>
      </c>
      <c r="K346">
        <v>0</v>
      </c>
      <c r="L346">
        <v>227</v>
      </c>
      <c r="M346">
        <f>IF(smoking_health_data_final[[#This Row],[colesterol]]="","Desconocido",smoking_health_data_final[[#This Row],[colesterol]])</f>
        <v>227</v>
      </c>
      <c r="N346">
        <f>GESTEP(smoking_health_data_final[[#This Row],[colesterol]],200)</f>
        <v>1</v>
      </c>
      <c r="O346">
        <f>IF(smoking_health_data_final[[#This Row],[cigs por dia]]="","n/s",smoking_health_data_final[[#This Row],[cigs por dia]])</f>
        <v>0</v>
      </c>
      <c r="P346" t="str">
        <f>IF(smoking_health_data_final[[#This Row],[Hipercolesterolemia (y/n)]]=1,"si","no")</f>
        <v>si</v>
      </c>
      <c r="Q346">
        <f>IF(IFERROR(VLOOKUP(smoking_health_data_final[[#This Row],[Edad]],A347:A4246,1,FALSE),0),1,0)</f>
        <v>1</v>
      </c>
    </row>
    <row r="347" spans="1:17" x14ac:dyDescent="0.3">
      <c r="A347">
        <v>66</v>
      </c>
      <c r="B347" t="s">
        <v>0</v>
      </c>
      <c r="C347" t="s">
        <v>2</v>
      </c>
      <c r="D347">
        <v>85</v>
      </c>
      <c r="E347">
        <f>GESTEP(smoking_health_data_final[[#This Row],[Ritmo cardiaco]],100)</f>
        <v>0</v>
      </c>
      <c r="F347" t="str">
        <f>IF(smoking_health_data_final[[#This Row],[Taquicardia 1/0]]=0,"no","si")</f>
        <v>no</v>
      </c>
      <c r="G347" s="2" t="s">
        <v>95</v>
      </c>
      <c r="H347">
        <f>GESTEP(smoking_health_data_final[[#This Row],[Presión sistólica]],140)</f>
        <v>1</v>
      </c>
      <c r="I347" t="str">
        <f>IF(smoking_health_data_final[[#This Row],[Hipertensión (0/1)]]=1,"si","no")</f>
        <v>si</v>
      </c>
      <c r="J347" t="s">
        <v>93</v>
      </c>
      <c r="K347">
        <v>0</v>
      </c>
      <c r="L347">
        <v>182</v>
      </c>
      <c r="M347">
        <f>IF(smoking_health_data_final[[#This Row],[colesterol]]="","Desconocido",smoking_health_data_final[[#This Row],[colesterol]])</f>
        <v>182</v>
      </c>
      <c r="N347">
        <f>GESTEP(smoking_health_data_final[[#This Row],[colesterol]],200)</f>
        <v>0</v>
      </c>
      <c r="O347">
        <f>IF(smoking_health_data_final[[#This Row],[cigs por dia]]="","n/s",smoking_health_data_final[[#This Row],[cigs por dia]])</f>
        <v>0</v>
      </c>
      <c r="P347" t="str">
        <f>IF(smoking_health_data_final[[#This Row],[Hipercolesterolemia (y/n)]]=1,"si","no")</f>
        <v>no</v>
      </c>
      <c r="Q347">
        <f>IF(IFERROR(VLOOKUP(smoking_health_data_final[[#This Row],[Edad]],A348:A4247,1,FALSE),0),1,0)</f>
        <v>1</v>
      </c>
    </row>
    <row r="348" spans="1:17" x14ac:dyDescent="0.3">
      <c r="A348">
        <v>49</v>
      </c>
      <c r="B348" t="s">
        <v>3</v>
      </c>
      <c r="C348" t="s">
        <v>2</v>
      </c>
      <c r="D348">
        <v>69</v>
      </c>
      <c r="E348">
        <f>GESTEP(smoking_health_data_final[[#This Row],[Ritmo cardiaco]],100)</f>
        <v>0</v>
      </c>
      <c r="F348" t="str">
        <f>IF(smoking_health_data_final[[#This Row],[Taquicardia 1/0]]=0,"no","si")</f>
        <v>no</v>
      </c>
      <c r="G348" s="2" t="s">
        <v>86</v>
      </c>
      <c r="H348">
        <f>GESTEP(smoking_health_data_final[[#This Row],[Presión sistólica]],140)</f>
        <v>0</v>
      </c>
      <c r="I348" t="str">
        <f>IF(smoking_health_data_final[[#This Row],[Hipertensión (0/1)]]=1,"si","no")</f>
        <v>no</v>
      </c>
      <c r="J348" t="s">
        <v>93</v>
      </c>
      <c r="K348">
        <v>0</v>
      </c>
      <c r="L348">
        <v>193</v>
      </c>
      <c r="M348">
        <f>IF(smoking_health_data_final[[#This Row],[colesterol]]="","Desconocido",smoking_health_data_final[[#This Row],[colesterol]])</f>
        <v>193</v>
      </c>
      <c r="N348">
        <f>GESTEP(smoking_health_data_final[[#This Row],[colesterol]],200)</f>
        <v>0</v>
      </c>
      <c r="O348">
        <f>IF(smoking_health_data_final[[#This Row],[cigs por dia]]="","n/s",smoking_health_data_final[[#This Row],[cigs por dia]])</f>
        <v>0</v>
      </c>
      <c r="P348" t="str">
        <f>IF(smoking_health_data_final[[#This Row],[Hipercolesterolemia (y/n)]]=1,"si","no")</f>
        <v>no</v>
      </c>
      <c r="Q348">
        <f>IF(IFERROR(VLOOKUP(smoking_health_data_final[[#This Row],[Edad]],A349:A4248,1,FALSE),0),1,0)</f>
        <v>1</v>
      </c>
    </row>
    <row r="349" spans="1:17" x14ac:dyDescent="0.3">
      <c r="A349">
        <v>38</v>
      </c>
      <c r="B349" t="s">
        <v>0</v>
      </c>
      <c r="C349" t="s">
        <v>2</v>
      </c>
      <c r="D349">
        <v>77</v>
      </c>
      <c r="E349">
        <f>GESTEP(smoking_health_data_final[[#This Row],[Ritmo cardiaco]],100)</f>
        <v>0</v>
      </c>
      <c r="F349" t="str">
        <f>IF(smoking_health_data_final[[#This Row],[Taquicardia 1/0]]=0,"no","si")</f>
        <v>no</v>
      </c>
      <c r="G349" s="2">
        <v>118.5</v>
      </c>
      <c r="H349">
        <f>GESTEP(smoking_health_data_final[[#This Row],[Presión sistólica]],140)</f>
        <v>0</v>
      </c>
      <c r="I349" t="str">
        <f>IF(smoking_health_data_final[[#This Row],[Hipertensión (0/1)]]=1,"si","no")</f>
        <v>no</v>
      </c>
      <c r="J349" t="s">
        <v>93</v>
      </c>
      <c r="K349">
        <v>0</v>
      </c>
      <c r="L349">
        <v>244</v>
      </c>
      <c r="M349">
        <f>IF(smoking_health_data_final[[#This Row],[colesterol]]="","Desconocido",smoking_health_data_final[[#This Row],[colesterol]])</f>
        <v>244</v>
      </c>
      <c r="N349">
        <f>GESTEP(smoking_health_data_final[[#This Row],[colesterol]],200)</f>
        <v>1</v>
      </c>
      <c r="O349">
        <f>IF(smoking_health_data_final[[#This Row],[cigs por dia]]="","n/s",smoking_health_data_final[[#This Row],[cigs por dia]])</f>
        <v>0</v>
      </c>
      <c r="P349" t="str">
        <f>IF(smoking_health_data_final[[#This Row],[Hipercolesterolemia (y/n)]]=1,"si","no")</f>
        <v>si</v>
      </c>
      <c r="Q349">
        <f>IF(IFERROR(VLOOKUP(smoking_health_data_final[[#This Row],[Edad]],A350:A4249,1,FALSE),0),1,0)</f>
        <v>1</v>
      </c>
    </row>
    <row r="350" spans="1:17" x14ac:dyDescent="0.3">
      <c r="A350">
        <v>41</v>
      </c>
      <c r="B350" t="s">
        <v>3</v>
      </c>
      <c r="C350" t="s">
        <v>2</v>
      </c>
      <c r="D350">
        <v>85</v>
      </c>
      <c r="E350">
        <f>GESTEP(smoking_health_data_final[[#This Row],[Ritmo cardiaco]],100)</f>
        <v>0</v>
      </c>
      <c r="F350" t="str">
        <f>IF(smoking_health_data_final[[#This Row],[Taquicardia 1/0]]=0,"no","si")</f>
        <v>no</v>
      </c>
      <c r="G350" s="2" t="s">
        <v>22</v>
      </c>
      <c r="H350">
        <f>GESTEP(smoking_health_data_final[[#This Row],[Presión sistólica]],140)</f>
        <v>0</v>
      </c>
      <c r="I350" t="str">
        <f>IF(smoking_health_data_final[[#This Row],[Hipertensión (0/1)]]=1,"si","no")</f>
        <v>no</v>
      </c>
      <c r="J350" t="s">
        <v>93</v>
      </c>
      <c r="K350">
        <v>0</v>
      </c>
      <c r="L350">
        <v>206</v>
      </c>
      <c r="M350">
        <f>IF(smoking_health_data_final[[#This Row],[colesterol]]="","Desconocido",smoking_health_data_final[[#This Row],[colesterol]])</f>
        <v>206</v>
      </c>
      <c r="N350">
        <f>GESTEP(smoking_health_data_final[[#This Row],[colesterol]],200)</f>
        <v>1</v>
      </c>
      <c r="O350">
        <f>IF(smoking_health_data_final[[#This Row],[cigs por dia]]="","n/s",smoking_health_data_final[[#This Row],[cigs por dia]])</f>
        <v>0</v>
      </c>
      <c r="P350" t="str">
        <f>IF(smoking_health_data_final[[#This Row],[Hipercolesterolemia (y/n)]]=1,"si","no")</f>
        <v>si</v>
      </c>
      <c r="Q350">
        <f>IF(IFERROR(VLOOKUP(smoking_health_data_final[[#This Row],[Edad]],A351:A4250,1,FALSE),0),1,0)</f>
        <v>1</v>
      </c>
    </row>
    <row r="351" spans="1:17" x14ac:dyDescent="0.3">
      <c r="A351">
        <v>50</v>
      </c>
      <c r="B351" t="s">
        <v>3</v>
      </c>
      <c r="C351" t="s">
        <v>2</v>
      </c>
      <c r="D351">
        <v>60</v>
      </c>
      <c r="E351">
        <f>GESTEP(smoking_health_data_final[[#This Row],[Ritmo cardiaco]],100)</f>
        <v>0</v>
      </c>
      <c r="F351" t="str">
        <f>IF(smoking_health_data_final[[#This Row],[Taquicardia 1/0]]=0,"no","si")</f>
        <v>no</v>
      </c>
      <c r="G351" s="2" t="s">
        <v>72</v>
      </c>
      <c r="H351">
        <f>GESTEP(smoking_health_data_final[[#This Row],[Presión sistólica]],140)</f>
        <v>1</v>
      </c>
      <c r="I351" t="str">
        <f>IF(smoking_health_data_final[[#This Row],[Hipertensión (0/1)]]=1,"si","no")</f>
        <v>si</v>
      </c>
      <c r="J351" t="s">
        <v>93</v>
      </c>
      <c r="K351">
        <v>0</v>
      </c>
      <c r="L351">
        <v>189</v>
      </c>
      <c r="M351">
        <f>IF(smoking_health_data_final[[#This Row],[colesterol]]="","Desconocido",smoking_health_data_final[[#This Row],[colesterol]])</f>
        <v>189</v>
      </c>
      <c r="N351">
        <f>GESTEP(smoking_health_data_final[[#This Row],[colesterol]],200)</f>
        <v>0</v>
      </c>
      <c r="O351">
        <f>IF(smoking_health_data_final[[#This Row],[cigs por dia]]="","n/s",smoking_health_data_final[[#This Row],[cigs por dia]])</f>
        <v>0</v>
      </c>
      <c r="P351" t="str">
        <f>IF(smoking_health_data_final[[#This Row],[Hipercolesterolemia (y/n)]]=1,"si","no")</f>
        <v>no</v>
      </c>
      <c r="Q351">
        <f>IF(IFERROR(VLOOKUP(smoking_health_data_final[[#This Row],[Edad]],A352:A4251,1,FALSE),0),1,0)</f>
        <v>1</v>
      </c>
    </row>
    <row r="352" spans="1:17" x14ac:dyDescent="0.3">
      <c r="A352">
        <v>41</v>
      </c>
      <c r="B352" t="s">
        <v>3</v>
      </c>
      <c r="C352" t="s">
        <v>2</v>
      </c>
      <c r="D352">
        <v>70</v>
      </c>
      <c r="E352">
        <f>GESTEP(smoking_health_data_final[[#This Row],[Ritmo cardiaco]],100)</f>
        <v>0</v>
      </c>
      <c r="F352" t="str">
        <f>IF(smoking_health_data_final[[#This Row],[Taquicardia 1/0]]=0,"no","si")</f>
        <v>no</v>
      </c>
      <c r="G352" s="2" t="s">
        <v>6</v>
      </c>
      <c r="H352">
        <f>GESTEP(smoking_health_data_final[[#This Row],[Presión sistólica]],140)</f>
        <v>0</v>
      </c>
      <c r="I352" t="str">
        <f>IF(smoking_health_data_final[[#This Row],[Hipertensión (0/1)]]=1,"si","no")</f>
        <v>no</v>
      </c>
      <c r="J352" t="s">
        <v>93</v>
      </c>
      <c r="K352">
        <v>0</v>
      </c>
      <c r="L352">
        <v>156</v>
      </c>
      <c r="M352">
        <f>IF(smoking_health_data_final[[#This Row],[colesterol]]="","Desconocido",smoking_health_data_final[[#This Row],[colesterol]])</f>
        <v>156</v>
      </c>
      <c r="N352">
        <f>GESTEP(smoking_health_data_final[[#This Row],[colesterol]],200)</f>
        <v>0</v>
      </c>
      <c r="O352">
        <f>IF(smoking_health_data_final[[#This Row],[cigs por dia]]="","n/s",smoking_health_data_final[[#This Row],[cigs por dia]])</f>
        <v>0</v>
      </c>
      <c r="P352" t="str">
        <f>IF(smoking_health_data_final[[#This Row],[Hipercolesterolemia (y/n)]]=1,"si","no")</f>
        <v>no</v>
      </c>
      <c r="Q352">
        <f>IF(IFERROR(VLOOKUP(smoking_health_data_final[[#This Row],[Edad]],A353:A4252,1,FALSE),0),1,0)</f>
        <v>1</v>
      </c>
    </row>
    <row r="353" spans="1:17" x14ac:dyDescent="0.3">
      <c r="A353">
        <v>42</v>
      </c>
      <c r="B353" t="s">
        <v>3</v>
      </c>
      <c r="C353" t="s">
        <v>2</v>
      </c>
      <c r="D353">
        <v>75</v>
      </c>
      <c r="E353">
        <f>GESTEP(smoking_health_data_final[[#This Row],[Ritmo cardiaco]],100)</f>
        <v>0</v>
      </c>
      <c r="F353" t="str">
        <f>IF(smoking_health_data_final[[#This Row],[Taquicardia 1/0]]=0,"no","si")</f>
        <v>no</v>
      </c>
      <c r="G353" s="2" t="s">
        <v>73</v>
      </c>
      <c r="H353">
        <f>GESTEP(smoking_health_data_final[[#This Row],[Presión sistólica]],140)</f>
        <v>0</v>
      </c>
      <c r="I353" t="str">
        <f>IF(smoking_health_data_final[[#This Row],[Hipertensión (0/1)]]=1,"si","no")</f>
        <v>no</v>
      </c>
      <c r="J353" t="s">
        <v>93</v>
      </c>
      <c r="K353">
        <v>0</v>
      </c>
      <c r="L353">
        <v>196</v>
      </c>
      <c r="M353">
        <f>IF(smoking_health_data_final[[#This Row],[colesterol]]="","Desconocido",smoking_health_data_final[[#This Row],[colesterol]])</f>
        <v>196</v>
      </c>
      <c r="N353">
        <f>GESTEP(smoking_health_data_final[[#This Row],[colesterol]],200)</f>
        <v>0</v>
      </c>
      <c r="O353">
        <f>IF(smoking_health_data_final[[#This Row],[cigs por dia]]="","n/s",smoking_health_data_final[[#This Row],[cigs por dia]])</f>
        <v>0</v>
      </c>
      <c r="P353" t="str">
        <f>IF(smoking_health_data_final[[#This Row],[Hipercolesterolemia (y/n)]]=1,"si","no")</f>
        <v>no</v>
      </c>
      <c r="Q353">
        <f>IF(IFERROR(VLOOKUP(smoking_health_data_final[[#This Row],[Edad]],A354:A4253,1,FALSE),0),1,0)</f>
        <v>1</v>
      </c>
    </row>
    <row r="354" spans="1:17" x14ac:dyDescent="0.3">
      <c r="A354">
        <v>41</v>
      </c>
      <c r="B354" t="s">
        <v>3</v>
      </c>
      <c r="C354" t="s">
        <v>2</v>
      </c>
      <c r="D354">
        <v>107</v>
      </c>
      <c r="E354">
        <f>GESTEP(smoking_health_data_final[[#This Row],[Ritmo cardiaco]],100)</f>
        <v>1</v>
      </c>
      <c r="F354" t="str">
        <f>IF(smoking_health_data_final[[#This Row],[Taquicardia 1/0]]=0,"no","si")</f>
        <v>si</v>
      </c>
      <c r="G354" s="2" t="s">
        <v>63</v>
      </c>
      <c r="H354">
        <f>GESTEP(smoking_health_data_final[[#This Row],[Presión sistólica]],140)</f>
        <v>0</v>
      </c>
      <c r="I354" t="str">
        <f>IF(smoking_health_data_final[[#This Row],[Hipertensión (0/1)]]=1,"si","no")</f>
        <v>no</v>
      </c>
      <c r="J354" t="s">
        <v>93</v>
      </c>
      <c r="K354">
        <v>0</v>
      </c>
      <c r="L354">
        <v>185</v>
      </c>
      <c r="M354">
        <f>IF(smoking_health_data_final[[#This Row],[colesterol]]="","Desconocido",smoking_health_data_final[[#This Row],[colesterol]])</f>
        <v>185</v>
      </c>
      <c r="N354">
        <f>GESTEP(smoking_health_data_final[[#This Row],[colesterol]],200)</f>
        <v>0</v>
      </c>
      <c r="O354">
        <f>IF(smoking_health_data_final[[#This Row],[cigs por dia]]="","n/s",smoking_health_data_final[[#This Row],[cigs por dia]])</f>
        <v>0</v>
      </c>
      <c r="P354" t="str">
        <f>IF(smoking_health_data_final[[#This Row],[Hipercolesterolemia (y/n)]]=1,"si","no")</f>
        <v>no</v>
      </c>
      <c r="Q354">
        <f>IF(IFERROR(VLOOKUP(smoking_health_data_final[[#This Row],[Edad]],A355:A4254,1,FALSE),0),1,0)</f>
        <v>1</v>
      </c>
    </row>
    <row r="355" spans="1:17" x14ac:dyDescent="0.3">
      <c r="A355">
        <v>58</v>
      </c>
      <c r="B355" t="s">
        <v>3</v>
      </c>
      <c r="C355" t="s">
        <v>2</v>
      </c>
      <c r="D355">
        <v>60</v>
      </c>
      <c r="E355">
        <f>GESTEP(smoking_health_data_final[[#This Row],[Ritmo cardiaco]],100)</f>
        <v>0</v>
      </c>
      <c r="F355" t="str">
        <f>IF(smoking_health_data_final[[#This Row],[Taquicardia 1/0]]=0,"no","si")</f>
        <v>no</v>
      </c>
      <c r="G355" s="2" t="s">
        <v>96</v>
      </c>
      <c r="H355">
        <f>GESTEP(smoking_health_data_final[[#This Row],[Presión sistólica]],140)</f>
        <v>1</v>
      </c>
      <c r="I355" t="str">
        <f>IF(smoking_health_data_final[[#This Row],[Hipertensión (0/1)]]=1,"si","no")</f>
        <v>si</v>
      </c>
      <c r="J355" t="s">
        <v>93</v>
      </c>
      <c r="K355">
        <v>0</v>
      </c>
      <c r="L355">
        <v>290</v>
      </c>
      <c r="M355">
        <f>IF(smoking_health_data_final[[#This Row],[colesterol]]="","Desconocido",smoking_health_data_final[[#This Row],[colesterol]])</f>
        <v>290</v>
      </c>
      <c r="N355">
        <f>GESTEP(smoking_health_data_final[[#This Row],[colesterol]],200)</f>
        <v>1</v>
      </c>
      <c r="O355">
        <f>IF(smoking_health_data_final[[#This Row],[cigs por dia]]="","n/s",smoking_health_data_final[[#This Row],[cigs por dia]])</f>
        <v>0</v>
      </c>
      <c r="P355" t="str">
        <f>IF(smoking_health_data_final[[#This Row],[Hipercolesterolemia (y/n)]]=1,"si","no")</f>
        <v>si</v>
      </c>
      <c r="Q355">
        <f>IF(IFERROR(VLOOKUP(smoking_health_data_final[[#This Row],[Edad]],A356:A4255,1,FALSE),0),1,0)</f>
        <v>1</v>
      </c>
    </row>
    <row r="356" spans="1:17" x14ac:dyDescent="0.3">
      <c r="A356">
        <v>63</v>
      </c>
      <c r="B356" t="s">
        <v>3</v>
      </c>
      <c r="C356" t="s">
        <v>2</v>
      </c>
      <c r="D356">
        <v>69</v>
      </c>
      <c r="E356">
        <f>GESTEP(smoking_health_data_final[[#This Row],[Ritmo cardiaco]],100)</f>
        <v>0</v>
      </c>
      <c r="F356" t="str">
        <f>IF(smoking_health_data_final[[#This Row],[Taquicardia 1/0]]=0,"no","si")</f>
        <v>no</v>
      </c>
      <c r="G356" s="2" t="s">
        <v>95</v>
      </c>
      <c r="H356">
        <f>GESTEP(smoking_health_data_final[[#This Row],[Presión sistólica]],140)</f>
        <v>1</v>
      </c>
      <c r="I356" t="str">
        <f>IF(smoking_health_data_final[[#This Row],[Hipertensión (0/1)]]=1,"si","no")</f>
        <v>si</v>
      </c>
      <c r="J356" t="s">
        <v>93</v>
      </c>
      <c r="K356">
        <v>0</v>
      </c>
      <c r="L356">
        <v>246</v>
      </c>
      <c r="M356">
        <f>IF(smoking_health_data_final[[#This Row],[colesterol]]="","Desconocido",smoking_health_data_final[[#This Row],[colesterol]])</f>
        <v>246</v>
      </c>
      <c r="N356">
        <f>GESTEP(smoking_health_data_final[[#This Row],[colesterol]],200)</f>
        <v>1</v>
      </c>
      <c r="O356">
        <f>IF(smoking_health_data_final[[#This Row],[cigs por dia]]="","n/s",smoking_health_data_final[[#This Row],[cigs por dia]])</f>
        <v>0</v>
      </c>
      <c r="P356" t="str">
        <f>IF(smoking_health_data_final[[#This Row],[Hipercolesterolemia (y/n)]]=1,"si","no")</f>
        <v>si</v>
      </c>
      <c r="Q356">
        <f>IF(IFERROR(VLOOKUP(smoking_health_data_final[[#This Row],[Edad]],A357:A4256,1,FALSE),0),1,0)</f>
        <v>1</v>
      </c>
    </row>
    <row r="357" spans="1:17" x14ac:dyDescent="0.3">
      <c r="A357">
        <v>63</v>
      </c>
      <c r="B357" t="s">
        <v>3</v>
      </c>
      <c r="C357" t="s">
        <v>2</v>
      </c>
      <c r="D357">
        <v>72</v>
      </c>
      <c r="E357">
        <f>GESTEP(smoking_health_data_final[[#This Row],[Ritmo cardiaco]],100)</f>
        <v>0</v>
      </c>
      <c r="F357" t="str">
        <f>IF(smoking_health_data_final[[#This Row],[Taquicardia 1/0]]=0,"no","si")</f>
        <v>no</v>
      </c>
      <c r="G357" s="2" t="s">
        <v>97</v>
      </c>
      <c r="H357">
        <f>GESTEP(smoking_health_data_final[[#This Row],[Presión sistólica]],140)</f>
        <v>1</v>
      </c>
      <c r="I357" t="str">
        <f>IF(smoking_health_data_final[[#This Row],[Hipertensión (0/1)]]=1,"si","no")</f>
        <v>si</v>
      </c>
      <c r="J357" t="s">
        <v>93</v>
      </c>
      <c r="K357">
        <v>0</v>
      </c>
      <c r="L357">
        <v>150</v>
      </c>
      <c r="M357">
        <f>IF(smoking_health_data_final[[#This Row],[colesterol]]="","Desconocido",smoking_health_data_final[[#This Row],[colesterol]])</f>
        <v>150</v>
      </c>
      <c r="N357">
        <f>GESTEP(smoking_health_data_final[[#This Row],[colesterol]],200)</f>
        <v>0</v>
      </c>
      <c r="O357">
        <f>IF(smoking_health_data_final[[#This Row],[cigs por dia]]="","n/s",smoking_health_data_final[[#This Row],[cigs por dia]])</f>
        <v>0</v>
      </c>
      <c r="P357" t="str">
        <f>IF(smoking_health_data_final[[#This Row],[Hipercolesterolemia (y/n)]]=1,"si","no")</f>
        <v>no</v>
      </c>
      <c r="Q357">
        <f>IF(IFERROR(VLOOKUP(smoking_health_data_final[[#This Row],[Edad]],A358:A4257,1,FALSE),0),1,0)</f>
        <v>1</v>
      </c>
    </row>
    <row r="358" spans="1:17" x14ac:dyDescent="0.3">
      <c r="A358">
        <v>42</v>
      </c>
      <c r="B358" t="s">
        <v>3</v>
      </c>
      <c r="C358" t="s">
        <v>2</v>
      </c>
      <c r="D358">
        <v>96</v>
      </c>
      <c r="E358">
        <f>GESTEP(smoking_health_data_final[[#This Row],[Ritmo cardiaco]],100)</f>
        <v>0</v>
      </c>
      <c r="F358" t="str">
        <f>IF(smoking_health_data_final[[#This Row],[Taquicardia 1/0]]=0,"no","si")</f>
        <v>no</v>
      </c>
      <c r="G358" s="2" t="s">
        <v>81</v>
      </c>
      <c r="H358">
        <f>GESTEP(smoking_health_data_final[[#This Row],[Presión sistólica]],140)</f>
        <v>1</v>
      </c>
      <c r="I358" t="str">
        <f>IF(smoking_health_data_final[[#This Row],[Hipertensión (0/1)]]=1,"si","no")</f>
        <v>si</v>
      </c>
      <c r="J358" t="s">
        <v>93</v>
      </c>
      <c r="K358">
        <v>0</v>
      </c>
      <c r="L358">
        <v>263</v>
      </c>
      <c r="M358">
        <f>IF(smoking_health_data_final[[#This Row],[colesterol]]="","Desconocido",smoking_health_data_final[[#This Row],[colesterol]])</f>
        <v>263</v>
      </c>
      <c r="N358">
        <f>GESTEP(smoking_health_data_final[[#This Row],[colesterol]],200)</f>
        <v>1</v>
      </c>
      <c r="O358">
        <f>IF(smoking_health_data_final[[#This Row],[cigs por dia]]="","n/s",smoking_health_data_final[[#This Row],[cigs por dia]])</f>
        <v>0</v>
      </c>
      <c r="P358" t="str">
        <f>IF(smoking_health_data_final[[#This Row],[Hipercolesterolemia (y/n)]]=1,"si","no")</f>
        <v>si</v>
      </c>
      <c r="Q358">
        <f>IF(IFERROR(VLOOKUP(smoking_health_data_final[[#This Row],[Edad]],A359:A4258,1,FALSE),0),1,0)</f>
        <v>1</v>
      </c>
    </row>
    <row r="359" spans="1:17" x14ac:dyDescent="0.3">
      <c r="A359">
        <v>59</v>
      </c>
      <c r="B359" t="s">
        <v>3</v>
      </c>
      <c r="C359" t="s">
        <v>2</v>
      </c>
      <c r="D359">
        <v>80</v>
      </c>
      <c r="E359">
        <f>GESTEP(smoking_health_data_final[[#This Row],[Ritmo cardiaco]],100)</f>
        <v>0</v>
      </c>
      <c r="F359" t="str">
        <f>IF(smoking_health_data_final[[#This Row],[Taquicardia 1/0]]=0,"no","si")</f>
        <v>no</v>
      </c>
      <c r="G359" s="2" t="s">
        <v>98</v>
      </c>
      <c r="H359">
        <f>GESTEP(smoking_health_data_final[[#This Row],[Presión sistólica]],140)</f>
        <v>1</v>
      </c>
      <c r="I359" t="str">
        <f>IF(smoking_health_data_final[[#This Row],[Hipertensión (0/1)]]=1,"si","no")</f>
        <v>si</v>
      </c>
      <c r="J359" t="s">
        <v>93</v>
      </c>
      <c r="K359">
        <v>0</v>
      </c>
      <c r="L359">
        <v>240</v>
      </c>
      <c r="M359">
        <f>IF(smoking_health_data_final[[#This Row],[colesterol]]="","Desconocido",smoking_health_data_final[[#This Row],[colesterol]])</f>
        <v>240</v>
      </c>
      <c r="N359">
        <f>GESTEP(smoking_health_data_final[[#This Row],[colesterol]],200)</f>
        <v>1</v>
      </c>
      <c r="O359">
        <f>IF(smoking_health_data_final[[#This Row],[cigs por dia]]="","n/s",smoking_health_data_final[[#This Row],[cigs por dia]])</f>
        <v>0</v>
      </c>
      <c r="P359" t="str">
        <f>IF(smoking_health_data_final[[#This Row],[Hipercolesterolemia (y/n)]]=1,"si","no")</f>
        <v>si</v>
      </c>
      <c r="Q359">
        <f>IF(IFERROR(VLOOKUP(smoking_health_data_final[[#This Row],[Edad]],A360:A4259,1,FALSE),0),1,0)</f>
        <v>1</v>
      </c>
    </row>
    <row r="360" spans="1:17" x14ac:dyDescent="0.3">
      <c r="A360">
        <v>67</v>
      </c>
      <c r="B360" t="s">
        <v>3</v>
      </c>
      <c r="C360" t="s">
        <v>2</v>
      </c>
      <c r="D360">
        <v>55</v>
      </c>
      <c r="E360">
        <f>GESTEP(smoking_health_data_final[[#This Row],[Ritmo cardiaco]],100)</f>
        <v>0</v>
      </c>
      <c r="F360" t="str">
        <f>IF(smoking_health_data_final[[#This Row],[Taquicardia 1/0]]=0,"no","si")</f>
        <v>no</v>
      </c>
      <c r="G360" s="2" t="s">
        <v>79</v>
      </c>
      <c r="H360">
        <f>GESTEP(smoking_health_data_final[[#This Row],[Presión sistólica]],140)</f>
        <v>1</v>
      </c>
      <c r="I360" t="str">
        <f>IF(smoking_health_data_final[[#This Row],[Hipertensión (0/1)]]=1,"si","no")</f>
        <v>si</v>
      </c>
      <c r="J360" t="s">
        <v>93</v>
      </c>
      <c r="K360">
        <v>0</v>
      </c>
      <c r="L360">
        <v>260</v>
      </c>
      <c r="M360">
        <f>IF(smoking_health_data_final[[#This Row],[colesterol]]="","Desconocido",smoking_health_data_final[[#This Row],[colesterol]])</f>
        <v>260</v>
      </c>
      <c r="N360">
        <f>GESTEP(smoking_health_data_final[[#This Row],[colesterol]],200)</f>
        <v>1</v>
      </c>
      <c r="O360">
        <f>IF(smoking_health_data_final[[#This Row],[cigs por dia]]="","n/s",smoking_health_data_final[[#This Row],[cigs por dia]])</f>
        <v>0</v>
      </c>
      <c r="P360" t="str">
        <f>IF(smoking_health_data_final[[#This Row],[Hipercolesterolemia (y/n)]]=1,"si","no")</f>
        <v>si</v>
      </c>
      <c r="Q360">
        <f>IF(IFERROR(VLOOKUP(smoking_health_data_final[[#This Row],[Edad]],A361:A4260,1,FALSE),0),1,0)</f>
        <v>1</v>
      </c>
    </row>
    <row r="361" spans="1:17" x14ac:dyDescent="0.3">
      <c r="A361">
        <v>59</v>
      </c>
      <c r="B361" t="s">
        <v>3</v>
      </c>
      <c r="C361" t="s">
        <v>2</v>
      </c>
      <c r="D361">
        <v>78</v>
      </c>
      <c r="E361">
        <f>GESTEP(smoking_health_data_final[[#This Row],[Ritmo cardiaco]],100)</f>
        <v>0</v>
      </c>
      <c r="F361" t="str">
        <f>IF(smoking_health_data_final[[#This Row],[Taquicardia 1/0]]=0,"no","si")</f>
        <v>no</v>
      </c>
      <c r="G361" s="2" t="s">
        <v>83</v>
      </c>
      <c r="H361">
        <f>GESTEP(smoking_health_data_final[[#This Row],[Presión sistólica]],140)</f>
        <v>0</v>
      </c>
      <c r="I361" t="str">
        <f>IF(smoking_health_data_final[[#This Row],[Hipertensión (0/1)]]=1,"si","no")</f>
        <v>no</v>
      </c>
      <c r="J361" t="s">
        <v>93</v>
      </c>
      <c r="K361">
        <v>0</v>
      </c>
      <c r="L361">
        <v>279</v>
      </c>
      <c r="M361">
        <f>IF(smoking_health_data_final[[#This Row],[colesterol]]="","Desconocido",smoking_health_data_final[[#This Row],[colesterol]])</f>
        <v>279</v>
      </c>
      <c r="N361">
        <f>GESTEP(smoking_health_data_final[[#This Row],[colesterol]],200)</f>
        <v>1</v>
      </c>
      <c r="O361">
        <f>IF(smoking_health_data_final[[#This Row],[cigs por dia]]="","n/s",smoking_health_data_final[[#This Row],[cigs por dia]])</f>
        <v>0</v>
      </c>
      <c r="P361" t="str">
        <f>IF(smoking_health_data_final[[#This Row],[Hipercolesterolemia (y/n)]]=1,"si","no")</f>
        <v>si</v>
      </c>
      <c r="Q361">
        <f>IF(IFERROR(VLOOKUP(smoking_health_data_final[[#This Row],[Edad]],A362:A4261,1,FALSE),0),1,0)</f>
        <v>1</v>
      </c>
    </row>
    <row r="362" spans="1:17" x14ac:dyDescent="0.3">
      <c r="A362">
        <v>55</v>
      </c>
      <c r="B362" t="s">
        <v>3</v>
      </c>
      <c r="C362" t="s">
        <v>2</v>
      </c>
      <c r="D362">
        <v>68</v>
      </c>
      <c r="E362">
        <f>GESTEP(smoking_health_data_final[[#This Row],[Ritmo cardiaco]],100)</f>
        <v>0</v>
      </c>
      <c r="F362" t="str">
        <f>IF(smoking_health_data_final[[#This Row],[Taquicardia 1/0]]=0,"no","si")</f>
        <v>no</v>
      </c>
      <c r="G362" s="2" t="s">
        <v>92</v>
      </c>
      <c r="H362">
        <f>GESTEP(smoking_health_data_final[[#This Row],[Presión sistólica]],140)</f>
        <v>1</v>
      </c>
      <c r="I362" t="str">
        <f>IF(smoking_health_data_final[[#This Row],[Hipertensión (0/1)]]=1,"si","no")</f>
        <v>si</v>
      </c>
      <c r="J362" t="s">
        <v>93</v>
      </c>
      <c r="K362">
        <v>0</v>
      </c>
      <c r="L362">
        <v>180</v>
      </c>
      <c r="M362">
        <f>IF(smoking_health_data_final[[#This Row],[colesterol]]="","Desconocido",smoking_health_data_final[[#This Row],[colesterol]])</f>
        <v>180</v>
      </c>
      <c r="N362">
        <f>GESTEP(smoking_health_data_final[[#This Row],[colesterol]],200)</f>
        <v>0</v>
      </c>
      <c r="O362">
        <f>IF(smoking_health_data_final[[#This Row],[cigs por dia]]="","n/s",smoking_health_data_final[[#This Row],[cigs por dia]])</f>
        <v>0</v>
      </c>
      <c r="P362" t="str">
        <f>IF(smoking_health_data_final[[#This Row],[Hipercolesterolemia (y/n)]]=1,"si","no")</f>
        <v>no</v>
      </c>
      <c r="Q362">
        <f>IF(IFERROR(VLOOKUP(smoking_health_data_final[[#This Row],[Edad]],A363:A4262,1,FALSE),0),1,0)</f>
        <v>1</v>
      </c>
    </row>
    <row r="363" spans="1:17" x14ac:dyDescent="0.3">
      <c r="A363">
        <v>45</v>
      </c>
      <c r="B363" t="s">
        <v>3</v>
      </c>
      <c r="C363" t="s">
        <v>2</v>
      </c>
      <c r="D363">
        <v>85</v>
      </c>
      <c r="E363">
        <f>GESTEP(smoking_health_data_final[[#This Row],[Ritmo cardiaco]],100)</f>
        <v>0</v>
      </c>
      <c r="F363" t="str">
        <f>IF(smoking_health_data_final[[#This Row],[Taquicardia 1/0]]=0,"no","si")</f>
        <v>no</v>
      </c>
      <c r="G363" s="2">
        <v>148.5</v>
      </c>
      <c r="H363">
        <f>GESTEP(smoking_health_data_final[[#This Row],[Presión sistólica]],140)</f>
        <v>1</v>
      </c>
      <c r="I363" t="str">
        <f>IF(smoking_health_data_final[[#This Row],[Hipertensión (0/1)]]=1,"si","no")</f>
        <v>si</v>
      </c>
      <c r="J363" t="s">
        <v>93</v>
      </c>
      <c r="K363">
        <v>0</v>
      </c>
      <c r="L363">
        <v>258</v>
      </c>
      <c r="M363">
        <f>IF(smoking_health_data_final[[#This Row],[colesterol]]="","Desconocido",smoking_health_data_final[[#This Row],[colesterol]])</f>
        <v>258</v>
      </c>
      <c r="N363">
        <f>GESTEP(smoking_health_data_final[[#This Row],[colesterol]],200)</f>
        <v>1</v>
      </c>
      <c r="O363">
        <f>IF(smoking_health_data_final[[#This Row],[cigs por dia]]="","n/s",smoking_health_data_final[[#This Row],[cigs por dia]])</f>
        <v>0</v>
      </c>
      <c r="P363" t="str">
        <f>IF(smoking_health_data_final[[#This Row],[Hipercolesterolemia (y/n)]]=1,"si","no")</f>
        <v>si</v>
      </c>
      <c r="Q363">
        <f>IF(IFERROR(VLOOKUP(smoking_health_data_final[[#This Row],[Edad]],A364:A4263,1,FALSE),0),1,0)</f>
        <v>1</v>
      </c>
    </row>
    <row r="364" spans="1:17" x14ac:dyDescent="0.3">
      <c r="A364">
        <v>44</v>
      </c>
      <c r="B364" t="s">
        <v>0</v>
      </c>
      <c r="C364" t="s">
        <v>2</v>
      </c>
      <c r="D364">
        <v>52</v>
      </c>
      <c r="E364">
        <f>GESTEP(smoking_health_data_final[[#This Row],[Ritmo cardiaco]],100)</f>
        <v>0</v>
      </c>
      <c r="F364" t="str">
        <f>IF(smoking_health_data_final[[#This Row],[Taquicardia 1/0]]=0,"no","si")</f>
        <v>no</v>
      </c>
      <c r="G364" s="2" t="s">
        <v>80</v>
      </c>
      <c r="H364">
        <f>GESTEP(smoking_health_data_final[[#This Row],[Presión sistólica]],140)</f>
        <v>0</v>
      </c>
      <c r="I364" t="str">
        <f>IF(smoking_health_data_final[[#This Row],[Hipertensión (0/1)]]=1,"si","no")</f>
        <v>no</v>
      </c>
      <c r="J364" t="s">
        <v>93</v>
      </c>
      <c r="K364">
        <v>0</v>
      </c>
      <c r="L364">
        <v>234</v>
      </c>
      <c r="M364">
        <f>IF(smoking_health_data_final[[#This Row],[colesterol]]="","Desconocido",smoking_health_data_final[[#This Row],[colesterol]])</f>
        <v>234</v>
      </c>
      <c r="N364">
        <f>GESTEP(smoking_health_data_final[[#This Row],[colesterol]],200)</f>
        <v>1</v>
      </c>
      <c r="O364">
        <f>IF(smoking_health_data_final[[#This Row],[cigs por dia]]="","n/s",smoking_health_data_final[[#This Row],[cigs por dia]])</f>
        <v>0</v>
      </c>
      <c r="P364" t="str">
        <f>IF(smoking_health_data_final[[#This Row],[Hipercolesterolemia (y/n)]]=1,"si","no")</f>
        <v>si</v>
      </c>
      <c r="Q364">
        <f>IF(IFERROR(VLOOKUP(smoking_health_data_final[[#This Row],[Edad]],A365:A4264,1,FALSE),0),1,0)</f>
        <v>1</v>
      </c>
    </row>
    <row r="365" spans="1:17" x14ac:dyDescent="0.3">
      <c r="A365">
        <v>49</v>
      </c>
      <c r="B365" t="s">
        <v>3</v>
      </c>
      <c r="C365" t="s">
        <v>2</v>
      </c>
      <c r="D365">
        <v>80</v>
      </c>
      <c r="E365">
        <f>GESTEP(smoking_health_data_final[[#This Row],[Ritmo cardiaco]],100)</f>
        <v>0</v>
      </c>
      <c r="F365" t="str">
        <f>IF(smoking_health_data_final[[#This Row],[Taquicardia 1/0]]=0,"no","si")</f>
        <v>no</v>
      </c>
      <c r="G365" s="2" t="s">
        <v>79</v>
      </c>
      <c r="H365">
        <f>GESTEP(smoking_health_data_final[[#This Row],[Presión sistólica]],140)</f>
        <v>1</v>
      </c>
      <c r="I365" t="str">
        <f>IF(smoking_health_data_final[[#This Row],[Hipertensión (0/1)]]=1,"si","no")</f>
        <v>si</v>
      </c>
      <c r="J365" t="s">
        <v>93</v>
      </c>
      <c r="K365">
        <v>0</v>
      </c>
      <c r="L365">
        <v>224</v>
      </c>
      <c r="M365">
        <f>IF(smoking_health_data_final[[#This Row],[colesterol]]="","Desconocido",smoking_health_data_final[[#This Row],[colesterol]])</f>
        <v>224</v>
      </c>
      <c r="N365">
        <f>GESTEP(smoking_health_data_final[[#This Row],[colesterol]],200)</f>
        <v>1</v>
      </c>
      <c r="O365">
        <f>IF(smoking_health_data_final[[#This Row],[cigs por dia]]="","n/s",smoking_health_data_final[[#This Row],[cigs por dia]])</f>
        <v>0</v>
      </c>
      <c r="P365" t="str">
        <f>IF(smoking_health_data_final[[#This Row],[Hipercolesterolemia (y/n)]]=1,"si","no")</f>
        <v>si</v>
      </c>
      <c r="Q365">
        <f>IF(IFERROR(VLOOKUP(smoking_health_data_final[[#This Row],[Edad]],A366:A4265,1,FALSE),0),1,0)</f>
        <v>1</v>
      </c>
    </row>
    <row r="366" spans="1:17" x14ac:dyDescent="0.3">
      <c r="A366">
        <v>45</v>
      </c>
      <c r="B366" t="s">
        <v>3</v>
      </c>
      <c r="C366" t="s">
        <v>2</v>
      </c>
      <c r="D366">
        <v>85</v>
      </c>
      <c r="E366">
        <f>GESTEP(smoking_health_data_final[[#This Row],[Ritmo cardiaco]],100)</f>
        <v>0</v>
      </c>
      <c r="F366" t="str">
        <f>IF(smoking_health_data_final[[#This Row],[Taquicardia 1/0]]=0,"no","si")</f>
        <v>no</v>
      </c>
      <c r="G366" s="2" t="s">
        <v>80</v>
      </c>
      <c r="H366">
        <f>GESTEP(smoking_health_data_final[[#This Row],[Presión sistólica]],140)</f>
        <v>0</v>
      </c>
      <c r="I366" t="str">
        <f>IF(smoking_health_data_final[[#This Row],[Hipertensión (0/1)]]=1,"si","no")</f>
        <v>no</v>
      </c>
      <c r="J366" t="s">
        <v>93</v>
      </c>
      <c r="K366">
        <v>0</v>
      </c>
      <c r="L366">
        <v>288</v>
      </c>
      <c r="M366">
        <f>IF(smoking_health_data_final[[#This Row],[colesterol]]="","Desconocido",smoking_health_data_final[[#This Row],[colesterol]])</f>
        <v>288</v>
      </c>
      <c r="N366">
        <f>GESTEP(smoking_health_data_final[[#This Row],[colesterol]],200)</f>
        <v>1</v>
      </c>
      <c r="O366">
        <f>IF(smoking_health_data_final[[#This Row],[cigs por dia]]="","n/s",smoking_health_data_final[[#This Row],[cigs por dia]])</f>
        <v>0</v>
      </c>
      <c r="P366" t="str">
        <f>IF(smoking_health_data_final[[#This Row],[Hipercolesterolemia (y/n)]]=1,"si","no")</f>
        <v>si</v>
      </c>
      <c r="Q366">
        <f>IF(IFERROR(VLOOKUP(smoking_health_data_final[[#This Row],[Edad]],A367:A4266,1,FALSE),0),1,0)</f>
        <v>1</v>
      </c>
    </row>
    <row r="367" spans="1:17" x14ac:dyDescent="0.3">
      <c r="A367">
        <v>52</v>
      </c>
      <c r="B367" t="s">
        <v>0</v>
      </c>
      <c r="C367" t="s">
        <v>2</v>
      </c>
      <c r="D367">
        <v>72</v>
      </c>
      <c r="E367">
        <f>GESTEP(smoking_health_data_final[[#This Row],[Ritmo cardiaco]],100)</f>
        <v>0</v>
      </c>
      <c r="F367" t="str">
        <f>IF(smoking_health_data_final[[#This Row],[Taquicardia 1/0]]=0,"no","si")</f>
        <v>no</v>
      </c>
      <c r="G367" s="2" t="s">
        <v>83</v>
      </c>
      <c r="H367">
        <f>GESTEP(smoking_health_data_final[[#This Row],[Presión sistólica]],140)</f>
        <v>0</v>
      </c>
      <c r="I367" t="str">
        <f>IF(smoking_health_data_final[[#This Row],[Hipertensión (0/1)]]=1,"si","no")</f>
        <v>no</v>
      </c>
      <c r="J367" t="s">
        <v>93</v>
      </c>
      <c r="K367">
        <v>0</v>
      </c>
      <c r="L367">
        <v>225</v>
      </c>
      <c r="M367">
        <f>IF(smoking_health_data_final[[#This Row],[colesterol]]="","Desconocido",smoking_health_data_final[[#This Row],[colesterol]])</f>
        <v>225</v>
      </c>
      <c r="N367">
        <f>GESTEP(smoking_health_data_final[[#This Row],[colesterol]],200)</f>
        <v>1</v>
      </c>
      <c r="O367">
        <f>IF(smoking_health_data_final[[#This Row],[cigs por dia]]="","n/s",smoking_health_data_final[[#This Row],[cigs por dia]])</f>
        <v>0</v>
      </c>
      <c r="P367" t="str">
        <f>IF(smoking_health_data_final[[#This Row],[Hipercolesterolemia (y/n)]]=1,"si","no")</f>
        <v>si</v>
      </c>
      <c r="Q367">
        <f>IF(IFERROR(VLOOKUP(smoking_health_data_final[[#This Row],[Edad]],A368:A4267,1,FALSE),0),1,0)</f>
        <v>1</v>
      </c>
    </row>
    <row r="368" spans="1:17" x14ac:dyDescent="0.3">
      <c r="A368">
        <v>48</v>
      </c>
      <c r="B368" t="s">
        <v>0</v>
      </c>
      <c r="C368" t="s">
        <v>2</v>
      </c>
      <c r="D368">
        <v>92</v>
      </c>
      <c r="E368">
        <f>GESTEP(smoking_health_data_final[[#This Row],[Ritmo cardiaco]],100)</f>
        <v>0</v>
      </c>
      <c r="F368" t="str">
        <f>IF(smoking_health_data_final[[#This Row],[Taquicardia 1/0]]=0,"no","si")</f>
        <v>no</v>
      </c>
      <c r="G368" s="2" t="s">
        <v>80</v>
      </c>
      <c r="H368">
        <f>GESTEP(smoking_health_data_final[[#This Row],[Presión sistólica]],140)</f>
        <v>0</v>
      </c>
      <c r="I368" t="str">
        <f>IF(smoking_health_data_final[[#This Row],[Hipertensión (0/1)]]=1,"si","no")</f>
        <v>no</v>
      </c>
      <c r="J368" t="s">
        <v>93</v>
      </c>
      <c r="K368">
        <v>0</v>
      </c>
      <c r="L368">
        <v>235</v>
      </c>
      <c r="M368">
        <f>IF(smoking_health_data_final[[#This Row],[colesterol]]="","Desconocido",smoking_health_data_final[[#This Row],[colesterol]])</f>
        <v>235</v>
      </c>
      <c r="N368">
        <f>GESTEP(smoking_health_data_final[[#This Row],[colesterol]],200)</f>
        <v>1</v>
      </c>
      <c r="O368">
        <f>IF(smoking_health_data_final[[#This Row],[cigs por dia]]="","n/s",smoking_health_data_final[[#This Row],[cigs por dia]])</f>
        <v>0</v>
      </c>
      <c r="P368" t="str">
        <f>IF(smoking_health_data_final[[#This Row],[Hipercolesterolemia (y/n)]]=1,"si","no")</f>
        <v>si</v>
      </c>
      <c r="Q368">
        <f>IF(IFERROR(VLOOKUP(smoking_health_data_final[[#This Row],[Edad]],A369:A4268,1,FALSE),0),1,0)</f>
        <v>1</v>
      </c>
    </row>
    <row r="369" spans="1:17" x14ac:dyDescent="0.3">
      <c r="A369">
        <v>44</v>
      </c>
      <c r="B369" t="s">
        <v>3</v>
      </c>
      <c r="C369" t="s">
        <v>2</v>
      </c>
      <c r="D369">
        <v>69</v>
      </c>
      <c r="E369">
        <f>GESTEP(smoking_health_data_final[[#This Row],[Ritmo cardiaco]],100)</f>
        <v>0</v>
      </c>
      <c r="F369" t="str">
        <f>IF(smoking_health_data_final[[#This Row],[Taquicardia 1/0]]=0,"no","si")</f>
        <v>no</v>
      </c>
      <c r="G369" s="2" t="s">
        <v>66</v>
      </c>
      <c r="H369">
        <f>GESTEP(smoking_health_data_final[[#This Row],[Presión sistólica]],140)</f>
        <v>1</v>
      </c>
      <c r="I369" t="str">
        <f>IF(smoking_health_data_final[[#This Row],[Hipertensión (0/1)]]=1,"si","no")</f>
        <v>si</v>
      </c>
      <c r="J369" t="s">
        <v>93</v>
      </c>
      <c r="K369">
        <v>0</v>
      </c>
      <c r="L369">
        <v>208</v>
      </c>
      <c r="M369">
        <f>IF(smoking_health_data_final[[#This Row],[colesterol]]="","Desconocido",smoking_health_data_final[[#This Row],[colesterol]])</f>
        <v>208</v>
      </c>
      <c r="N369">
        <f>GESTEP(smoking_health_data_final[[#This Row],[colesterol]],200)</f>
        <v>1</v>
      </c>
      <c r="O369">
        <f>IF(smoking_health_data_final[[#This Row],[cigs por dia]]="","n/s",smoking_health_data_final[[#This Row],[cigs por dia]])</f>
        <v>0</v>
      </c>
      <c r="P369" t="str">
        <f>IF(smoking_health_data_final[[#This Row],[Hipercolesterolemia (y/n)]]=1,"si","no")</f>
        <v>si</v>
      </c>
      <c r="Q369">
        <f>IF(IFERROR(VLOOKUP(smoking_health_data_final[[#This Row],[Edad]],A370:A4269,1,FALSE),0),1,0)</f>
        <v>1</v>
      </c>
    </row>
    <row r="370" spans="1:17" x14ac:dyDescent="0.3">
      <c r="A370">
        <v>61</v>
      </c>
      <c r="B370" t="s">
        <v>3</v>
      </c>
      <c r="C370" t="s">
        <v>2</v>
      </c>
      <c r="D370">
        <v>85</v>
      </c>
      <c r="E370">
        <f>GESTEP(smoking_health_data_final[[#This Row],[Ritmo cardiaco]],100)</f>
        <v>0</v>
      </c>
      <c r="F370" t="str">
        <f>IF(smoking_health_data_final[[#This Row],[Taquicardia 1/0]]=0,"no","si")</f>
        <v>no</v>
      </c>
      <c r="G370" s="2">
        <v>161.5</v>
      </c>
      <c r="H370">
        <f>GESTEP(smoking_health_data_final[[#This Row],[Presión sistólica]],140)</f>
        <v>1</v>
      </c>
      <c r="I370" t="str">
        <f>IF(smoking_health_data_final[[#This Row],[Hipertensión (0/1)]]=1,"si","no")</f>
        <v>si</v>
      </c>
      <c r="J370" t="s">
        <v>93</v>
      </c>
      <c r="K370">
        <v>0</v>
      </c>
      <c r="L370">
        <v>231</v>
      </c>
      <c r="M370">
        <f>IF(smoking_health_data_final[[#This Row],[colesterol]]="","Desconocido",smoking_health_data_final[[#This Row],[colesterol]])</f>
        <v>231</v>
      </c>
      <c r="N370">
        <f>GESTEP(smoking_health_data_final[[#This Row],[colesterol]],200)</f>
        <v>1</v>
      </c>
      <c r="O370">
        <f>IF(smoking_health_data_final[[#This Row],[cigs por dia]]="","n/s",smoking_health_data_final[[#This Row],[cigs por dia]])</f>
        <v>0</v>
      </c>
      <c r="P370" t="str">
        <f>IF(smoking_health_data_final[[#This Row],[Hipercolesterolemia (y/n)]]=1,"si","no")</f>
        <v>si</v>
      </c>
      <c r="Q370">
        <f>IF(IFERROR(VLOOKUP(smoking_health_data_final[[#This Row],[Edad]],A371:A4270,1,FALSE),0),1,0)</f>
        <v>1</v>
      </c>
    </row>
    <row r="371" spans="1:17" x14ac:dyDescent="0.3">
      <c r="A371">
        <v>58</v>
      </c>
      <c r="B371" t="s">
        <v>0</v>
      </c>
      <c r="C371" t="s">
        <v>2</v>
      </c>
      <c r="D371">
        <v>75</v>
      </c>
      <c r="E371">
        <f>GESTEP(smoking_health_data_final[[#This Row],[Ritmo cardiaco]],100)</f>
        <v>0</v>
      </c>
      <c r="F371" t="str">
        <f>IF(smoking_health_data_final[[#This Row],[Taquicardia 1/0]]=0,"no","si")</f>
        <v>no</v>
      </c>
      <c r="G371" s="2" t="s">
        <v>54</v>
      </c>
      <c r="H371">
        <f>GESTEP(smoking_health_data_final[[#This Row],[Presión sistólica]],140)</f>
        <v>0</v>
      </c>
      <c r="I371" t="str">
        <f>IF(smoking_health_data_final[[#This Row],[Hipertensión (0/1)]]=1,"si","no")</f>
        <v>no</v>
      </c>
      <c r="J371" t="s">
        <v>93</v>
      </c>
      <c r="K371">
        <v>0</v>
      </c>
      <c r="L371">
        <v>230</v>
      </c>
      <c r="M371">
        <f>IF(smoking_health_data_final[[#This Row],[colesterol]]="","Desconocido",smoking_health_data_final[[#This Row],[colesterol]])</f>
        <v>230</v>
      </c>
      <c r="N371">
        <f>GESTEP(smoking_health_data_final[[#This Row],[colesterol]],200)</f>
        <v>1</v>
      </c>
      <c r="O371">
        <f>IF(smoking_health_data_final[[#This Row],[cigs por dia]]="","n/s",smoking_health_data_final[[#This Row],[cigs por dia]])</f>
        <v>0</v>
      </c>
      <c r="P371" t="str">
        <f>IF(smoking_health_data_final[[#This Row],[Hipercolesterolemia (y/n)]]=1,"si","no")</f>
        <v>si</v>
      </c>
      <c r="Q371">
        <f>IF(IFERROR(VLOOKUP(smoking_health_data_final[[#This Row],[Edad]],A372:A4271,1,FALSE),0),1,0)</f>
        <v>1</v>
      </c>
    </row>
    <row r="372" spans="1:17" x14ac:dyDescent="0.3">
      <c r="A372">
        <v>54</v>
      </c>
      <c r="B372" t="s">
        <v>3</v>
      </c>
      <c r="C372" t="s">
        <v>2</v>
      </c>
      <c r="D372">
        <v>73</v>
      </c>
      <c r="E372">
        <f>GESTEP(smoking_health_data_final[[#This Row],[Ritmo cardiaco]],100)</f>
        <v>0</v>
      </c>
      <c r="F372" t="str">
        <f>IF(smoking_health_data_final[[#This Row],[Taquicardia 1/0]]=0,"no","si")</f>
        <v>no</v>
      </c>
      <c r="G372" s="2" t="s">
        <v>99</v>
      </c>
      <c r="H372">
        <f>GESTEP(smoking_health_data_final[[#This Row],[Presión sistólica]],140)</f>
        <v>1</v>
      </c>
      <c r="I372" t="str">
        <f>IF(smoking_health_data_final[[#This Row],[Hipertensión (0/1)]]=1,"si","no")</f>
        <v>si</v>
      </c>
      <c r="J372" t="s">
        <v>93</v>
      </c>
      <c r="K372">
        <v>0</v>
      </c>
      <c r="L372">
        <v>260</v>
      </c>
      <c r="M372">
        <f>IF(smoking_health_data_final[[#This Row],[colesterol]]="","Desconocido",smoking_health_data_final[[#This Row],[colesterol]])</f>
        <v>260</v>
      </c>
      <c r="N372">
        <f>GESTEP(smoking_health_data_final[[#This Row],[colesterol]],200)</f>
        <v>1</v>
      </c>
      <c r="O372">
        <f>IF(smoking_health_data_final[[#This Row],[cigs por dia]]="","n/s",smoking_health_data_final[[#This Row],[cigs por dia]])</f>
        <v>0</v>
      </c>
      <c r="P372" t="str">
        <f>IF(smoking_health_data_final[[#This Row],[Hipercolesterolemia (y/n)]]=1,"si","no")</f>
        <v>si</v>
      </c>
      <c r="Q372">
        <f>IF(IFERROR(VLOOKUP(smoking_health_data_final[[#This Row],[Edad]],A373:A4272,1,FALSE),0),1,0)</f>
        <v>1</v>
      </c>
    </row>
    <row r="373" spans="1:17" x14ac:dyDescent="0.3">
      <c r="A373">
        <v>55</v>
      </c>
      <c r="B373" t="s">
        <v>3</v>
      </c>
      <c r="C373" t="s">
        <v>2</v>
      </c>
      <c r="D373">
        <v>78</v>
      </c>
      <c r="E373">
        <f>GESTEP(smoking_health_data_final[[#This Row],[Ritmo cardiaco]],100)</f>
        <v>0</v>
      </c>
      <c r="F373" t="str">
        <f>IF(smoking_health_data_final[[#This Row],[Taquicardia 1/0]]=0,"no","si")</f>
        <v>no</v>
      </c>
      <c r="G373" s="2" t="s">
        <v>83</v>
      </c>
      <c r="H373">
        <f>GESTEP(smoking_health_data_final[[#This Row],[Presión sistólica]],140)</f>
        <v>0</v>
      </c>
      <c r="I373" t="str">
        <f>IF(smoking_health_data_final[[#This Row],[Hipertensión (0/1)]]=1,"si","no")</f>
        <v>no</v>
      </c>
      <c r="J373" t="s">
        <v>93</v>
      </c>
      <c r="K373">
        <v>0</v>
      </c>
      <c r="L373">
        <v>250</v>
      </c>
      <c r="M373">
        <f>IF(smoking_health_data_final[[#This Row],[colesterol]]="","Desconocido",smoking_health_data_final[[#This Row],[colesterol]])</f>
        <v>250</v>
      </c>
      <c r="N373">
        <f>GESTEP(smoking_health_data_final[[#This Row],[colesterol]],200)</f>
        <v>1</v>
      </c>
      <c r="O373">
        <f>IF(smoking_health_data_final[[#This Row],[cigs por dia]]="","n/s",smoking_health_data_final[[#This Row],[cigs por dia]])</f>
        <v>0</v>
      </c>
      <c r="P373" t="str">
        <f>IF(smoking_health_data_final[[#This Row],[Hipercolesterolemia (y/n)]]=1,"si","no")</f>
        <v>si</v>
      </c>
      <c r="Q373">
        <f>IF(IFERROR(VLOOKUP(smoking_health_data_final[[#This Row],[Edad]],A374:A4273,1,FALSE),0),1,0)</f>
        <v>1</v>
      </c>
    </row>
    <row r="374" spans="1:17" x14ac:dyDescent="0.3">
      <c r="A374">
        <v>55</v>
      </c>
      <c r="B374" t="s">
        <v>3</v>
      </c>
      <c r="C374" t="s">
        <v>2</v>
      </c>
      <c r="D374">
        <v>85</v>
      </c>
      <c r="E374">
        <f>GESTEP(smoking_health_data_final[[#This Row],[Ritmo cardiaco]],100)</f>
        <v>0</v>
      </c>
      <c r="F374" t="str">
        <f>IF(smoking_health_data_final[[#This Row],[Taquicardia 1/0]]=0,"no","si")</f>
        <v>no</v>
      </c>
      <c r="G374" s="2" t="s">
        <v>79</v>
      </c>
      <c r="H374">
        <f>GESTEP(smoking_health_data_final[[#This Row],[Presión sistólica]],140)</f>
        <v>1</v>
      </c>
      <c r="I374" t="str">
        <f>IF(smoking_health_data_final[[#This Row],[Hipertensión (0/1)]]=1,"si","no")</f>
        <v>si</v>
      </c>
      <c r="J374" t="s">
        <v>93</v>
      </c>
      <c r="K374">
        <v>0</v>
      </c>
      <c r="L374">
        <v>268</v>
      </c>
      <c r="M374">
        <f>IF(smoking_health_data_final[[#This Row],[colesterol]]="","Desconocido",smoking_health_data_final[[#This Row],[colesterol]])</f>
        <v>268</v>
      </c>
      <c r="N374">
        <f>GESTEP(smoking_health_data_final[[#This Row],[colesterol]],200)</f>
        <v>1</v>
      </c>
      <c r="O374">
        <f>IF(smoking_health_data_final[[#This Row],[cigs por dia]]="","n/s",smoking_health_data_final[[#This Row],[cigs por dia]])</f>
        <v>0</v>
      </c>
      <c r="P374" t="str">
        <f>IF(smoking_health_data_final[[#This Row],[Hipercolesterolemia (y/n)]]=1,"si","no")</f>
        <v>si</v>
      </c>
      <c r="Q374">
        <f>IF(IFERROR(VLOOKUP(smoking_health_data_final[[#This Row],[Edad]],A375:A4274,1,FALSE),0),1,0)</f>
        <v>1</v>
      </c>
    </row>
    <row r="375" spans="1:17" x14ac:dyDescent="0.3">
      <c r="A375">
        <v>63</v>
      </c>
      <c r="B375" t="s">
        <v>3</v>
      </c>
      <c r="C375" t="s">
        <v>2</v>
      </c>
      <c r="D375">
        <v>94</v>
      </c>
      <c r="E375">
        <f>GESTEP(smoking_health_data_final[[#This Row],[Ritmo cardiaco]],100)</f>
        <v>0</v>
      </c>
      <c r="F375" t="str">
        <f>IF(smoking_health_data_final[[#This Row],[Taquicardia 1/0]]=0,"no","si")</f>
        <v>no</v>
      </c>
      <c r="G375" s="2" t="s">
        <v>100</v>
      </c>
      <c r="H375">
        <f>GESTEP(smoking_health_data_final[[#This Row],[Presión sistólica]],140)</f>
        <v>1</v>
      </c>
      <c r="I375" t="str">
        <f>IF(smoking_health_data_final[[#This Row],[Hipertensión (0/1)]]=1,"si","no")</f>
        <v>si</v>
      </c>
      <c r="J375" t="s">
        <v>93</v>
      </c>
      <c r="K375">
        <v>0</v>
      </c>
      <c r="L375">
        <v>250</v>
      </c>
      <c r="M375">
        <f>IF(smoking_health_data_final[[#This Row],[colesterol]]="","Desconocido",smoking_health_data_final[[#This Row],[colesterol]])</f>
        <v>250</v>
      </c>
      <c r="N375">
        <f>GESTEP(smoking_health_data_final[[#This Row],[colesterol]],200)</f>
        <v>1</v>
      </c>
      <c r="O375">
        <f>IF(smoking_health_data_final[[#This Row],[cigs por dia]]="","n/s",smoking_health_data_final[[#This Row],[cigs por dia]])</f>
        <v>0</v>
      </c>
      <c r="P375" t="str">
        <f>IF(smoking_health_data_final[[#This Row],[Hipercolesterolemia (y/n)]]=1,"si","no")</f>
        <v>si</v>
      </c>
      <c r="Q375">
        <f>IF(IFERROR(VLOOKUP(smoking_health_data_final[[#This Row],[Edad]],A376:A4275,1,FALSE),0),1,0)</f>
        <v>1</v>
      </c>
    </row>
    <row r="376" spans="1:17" x14ac:dyDescent="0.3">
      <c r="A376">
        <v>58</v>
      </c>
      <c r="B376" t="s">
        <v>0</v>
      </c>
      <c r="C376" t="s">
        <v>2</v>
      </c>
      <c r="D376">
        <v>69</v>
      </c>
      <c r="E376">
        <f>GESTEP(smoking_health_data_final[[#This Row],[Ritmo cardiaco]],100)</f>
        <v>0</v>
      </c>
      <c r="F376" t="str">
        <f>IF(smoking_health_data_final[[#This Row],[Taquicardia 1/0]]=0,"no","si")</f>
        <v>no</v>
      </c>
      <c r="G376" s="2">
        <v>154.5</v>
      </c>
      <c r="H376">
        <f>GESTEP(smoking_health_data_final[[#This Row],[Presión sistólica]],140)</f>
        <v>1</v>
      </c>
      <c r="I376" t="str">
        <f>IF(smoking_health_data_final[[#This Row],[Hipertensión (0/1)]]=1,"si","no")</f>
        <v>si</v>
      </c>
      <c r="J376" t="s">
        <v>93</v>
      </c>
      <c r="K376">
        <v>0</v>
      </c>
      <c r="L376">
        <v>223</v>
      </c>
      <c r="M376">
        <f>IF(smoking_health_data_final[[#This Row],[colesterol]]="","Desconocido",smoking_health_data_final[[#This Row],[colesterol]])</f>
        <v>223</v>
      </c>
      <c r="N376">
        <f>GESTEP(smoking_health_data_final[[#This Row],[colesterol]],200)</f>
        <v>1</v>
      </c>
      <c r="O376">
        <f>IF(smoking_health_data_final[[#This Row],[cigs por dia]]="","n/s",smoking_health_data_final[[#This Row],[cigs por dia]])</f>
        <v>0</v>
      </c>
      <c r="P376" t="str">
        <f>IF(smoking_health_data_final[[#This Row],[Hipercolesterolemia (y/n)]]=1,"si","no")</f>
        <v>si</v>
      </c>
      <c r="Q376">
        <f>IF(IFERROR(VLOOKUP(smoking_health_data_final[[#This Row],[Edad]],A377:A4276,1,FALSE),0),1,0)</f>
        <v>1</v>
      </c>
    </row>
    <row r="377" spans="1:17" x14ac:dyDescent="0.3">
      <c r="A377">
        <v>50</v>
      </c>
      <c r="B377" t="s">
        <v>0</v>
      </c>
      <c r="C377" t="s">
        <v>2</v>
      </c>
      <c r="D377">
        <v>85</v>
      </c>
      <c r="E377">
        <f>GESTEP(smoking_health_data_final[[#This Row],[Ritmo cardiaco]],100)</f>
        <v>0</v>
      </c>
      <c r="F377" t="str">
        <f>IF(smoking_health_data_final[[#This Row],[Taquicardia 1/0]]=0,"no","si")</f>
        <v>no</v>
      </c>
      <c r="G377" s="2">
        <v>126.5</v>
      </c>
      <c r="H377">
        <f>GESTEP(smoking_health_data_final[[#This Row],[Presión sistólica]],140)</f>
        <v>0</v>
      </c>
      <c r="I377" t="str">
        <f>IF(smoking_health_data_final[[#This Row],[Hipertensión (0/1)]]=1,"si","no")</f>
        <v>no</v>
      </c>
      <c r="J377" t="s">
        <v>93</v>
      </c>
      <c r="K377">
        <v>0</v>
      </c>
      <c r="L377">
        <v>282</v>
      </c>
      <c r="M377">
        <f>IF(smoking_health_data_final[[#This Row],[colesterol]]="","Desconocido",smoking_health_data_final[[#This Row],[colesterol]])</f>
        <v>282</v>
      </c>
      <c r="N377">
        <f>GESTEP(smoking_health_data_final[[#This Row],[colesterol]],200)</f>
        <v>1</v>
      </c>
      <c r="O377">
        <f>IF(smoking_health_data_final[[#This Row],[cigs por dia]]="","n/s",smoking_health_data_final[[#This Row],[cigs por dia]])</f>
        <v>0</v>
      </c>
      <c r="P377" t="str">
        <f>IF(smoking_health_data_final[[#This Row],[Hipercolesterolemia (y/n)]]=1,"si","no")</f>
        <v>si</v>
      </c>
      <c r="Q377">
        <f>IF(IFERROR(VLOOKUP(smoking_health_data_final[[#This Row],[Edad]],A378:A4277,1,FALSE),0),1,0)</f>
        <v>1</v>
      </c>
    </row>
    <row r="378" spans="1:17" x14ac:dyDescent="0.3">
      <c r="A378">
        <v>53</v>
      </c>
      <c r="B378" t="s">
        <v>3</v>
      </c>
      <c r="C378" t="s">
        <v>2</v>
      </c>
      <c r="D378">
        <v>76</v>
      </c>
      <c r="E378">
        <f>GESTEP(smoking_health_data_final[[#This Row],[Ritmo cardiaco]],100)</f>
        <v>0</v>
      </c>
      <c r="F378" t="str">
        <f>IF(smoking_health_data_final[[#This Row],[Taquicardia 1/0]]=0,"no","si")</f>
        <v>no</v>
      </c>
      <c r="G378" s="2" t="s">
        <v>101</v>
      </c>
      <c r="H378">
        <f>GESTEP(smoking_health_data_final[[#This Row],[Presión sistólica]],140)</f>
        <v>1</v>
      </c>
      <c r="I378" t="str">
        <f>IF(smoking_health_data_final[[#This Row],[Hipertensión (0/1)]]=1,"si","no")</f>
        <v>si</v>
      </c>
      <c r="J378" t="s">
        <v>102</v>
      </c>
      <c r="K378">
        <v>0</v>
      </c>
      <c r="L378">
        <v>311</v>
      </c>
      <c r="M378">
        <f>IF(smoking_health_data_final[[#This Row],[colesterol]]="","Desconocido",smoking_health_data_final[[#This Row],[colesterol]])</f>
        <v>311</v>
      </c>
      <c r="N378">
        <f>GESTEP(smoking_health_data_final[[#This Row],[colesterol]],200)</f>
        <v>1</v>
      </c>
      <c r="O378">
        <f>IF(smoking_health_data_final[[#This Row],[cigs por dia]]="","n/s",smoking_health_data_final[[#This Row],[cigs por dia]])</f>
        <v>0</v>
      </c>
      <c r="P378" t="str">
        <f>IF(smoking_health_data_final[[#This Row],[Hipercolesterolemia (y/n)]]=1,"si","no")</f>
        <v>si</v>
      </c>
      <c r="Q378">
        <f>IF(IFERROR(VLOOKUP(smoking_health_data_final[[#This Row],[Edad]],A379:A4278,1,FALSE),0),1,0)</f>
        <v>1</v>
      </c>
    </row>
    <row r="379" spans="1:17" x14ac:dyDescent="0.3">
      <c r="A379">
        <v>67</v>
      </c>
      <c r="B379" t="s">
        <v>3</v>
      </c>
      <c r="C379" t="s">
        <v>2</v>
      </c>
      <c r="D379">
        <v>80</v>
      </c>
      <c r="E379">
        <f>GESTEP(smoking_health_data_final[[#This Row],[Ritmo cardiaco]],100)</f>
        <v>0</v>
      </c>
      <c r="F379" t="str">
        <f>IF(smoking_health_data_final[[#This Row],[Taquicardia 1/0]]=0,"no","si")</f>
        <v>no</v>
      </c>
      <c r="G379" s="2" t="s">
        <v>103</v>
      </c>
      <c r="H379">
        <f>GESTEP(smoking_health_data_final[[#This Row],[Presión sistólica]],140)</f>
        <v>1</v>
      </c>
      <c r="I379" t="str">
        <f>IF(smoking_health_data_final[[#This Row],[Hipertensión (0/1)]]=1,"si","no")</f>
        <v>si</v>
      </c>
      <c r="J379" t="s">
        <v>102</v>
      </c>
      <c r="K379">
        <v>0</v>
      </c>
      <c r="L379">
        <v>302</v>
      </c>
      <c r="M379">
        <f>IF(smoking_health_data_final[[#This Row],[colesterol]]="","Desconocido",smoking_health_data_final[[#This Row],[colesterol]])</f>
        <v>302</v>
      </c>
      <c r="N379">
        <f>GESTEP(smoking_health_data_final[[#This Row],[colesterol]],200)</f>
        <v>1</v>
      </c>
      <c r="O379">
        <f>IF(smoking_health_data_final[[#This Row],[cigs por dia]]="","n/s",smoking_health_data_final[[#This Row],[cigs por dia]])</f>
        <v>0</v>
      </c>
      <c r="P379" t="str">
        <f>IF(smoking_health_data_final[[#This Row],[Hipercolesterolemia (y/n)]]=1,"si","no")</f>
        <v>si</v>
      </c>
      <c r="Q379">
        <f>IF(IFERROR(VLOOKUP(smoking_health_data_final[[#This Row],[Edad]],A380:A4279,1,FALSE),0),1,0)</f>
        <v>1</v>
      </c>
    </row>
    <row r="380" spans="1:17" x14ac:dyDescent="0.3">
      <c r="A380">
        <v>51</v>
      </c>
      <c r="B380" t="s">
        <v>3</v>
      </c>
      <c r="C380" t="s">
        <v>2</v>
      </c>
      <c r="D380">
        <v>75</v>
      </c>
      <c r="E380">
        <f>GESTEP(smoking_health_data_final[[#This Row],[Ritmo cardiaco]],100)</f>
        <v>0</v>
      </c>
      <c r="F380" t="str">
        <f>IF(smoking_health_data_final[[#This Row],[Taquicardia 1/0]]=0,"no","si")</f>
        <v>no</v>
      </c>
      <c r="G380" s="2" t="s">
        <v>78</v>
      </c>
      <c r="H380">
        <f>GESTEP(smoking_health_data_final[[#This Row],[Presión sistólica]],140)</f>
        <v>0</v>
      </c>
      <c r="I380" t="str">
        <f>IF(smoking_health_data_final[[#This Row],[Hipertensión (0/1)]]=1,"si","no")</f>
        <v>no</v>
      </c>
      <c r="J380" t="s">
        <v>102</v>
      </c>
      <c r="K380">
        <v>0</v>
      </c>
      <c r="L380">
        <v>287</v>
      </c>
      <c r="M380">
        <f>IF(smoking_health_data_final[[#This Row],[colesterol]]="","Desconocido",smoking_health_data_final[[#This Row],[colesterol]])</f>
        <v>287</v>
      </c>
      <c r="N380">
        <f>GESTEP(smoking_health_data_final[[#This Row],[colesterol]],200)</f>
        <v>1</v>
      </c>
      <c r="O380">
        <f>IF(smoking_health_data_final[[#This Row],[cigs por dia]]="","n/s",smoking_health_data_final[[#This Row],[cigs por dia]])</f>
        <v>0</v>
      </c>
      <c r="P380" t="str">
        <f>IF(smoking_health_data_final[[#This Row],[Hipercolesterolemia (y/n)]]=1,"si","no")</f>
        <v>si</v>
      </c>
      <c r="Q380">
        <f>IF(IFERROR(VLOOKUP(smoking_health_data_final[[#This Row],[Edad]],A381:A4280,1,FALSE),0),1,0)</f>
        <v>1</v>
      </c>
    </row>
    <row r="381" spans="1:17" x14ac:dyDescent="0.3">
      <c r="A381">
        <v>57</v>
      </c>
      <c r="B381" t="s">
        <v>3</v>
      </c>
      <c r="C381" t="s">
        <v>2</v>
      </c>
      <c r="D381">
        <v>65</v>
      </c>
      <c r="E381">
        <f>GESTEP(smoking_health_data_final[[#This Row],[Ritmo cardiaco]],100)</f>
        <v>0</v>
      </c>
      <c r="F381" t="str">
        <f>IF(smoking_health_data_final[[#This Row],[Taquicardia 1/0]]=0,"no","si")</f>
        <v>no</v>
      </c>
      <c r="G381" s="2" t="s">
        <v>73</v>
      </c>
      <c r="H381">
        <f>GESTEP(smoking_health_data_final[[#This Row],[Presión sistólica]],140)</f>
        <v>0</v>
      </c>
      <c r="I381" t="str">
        <f>IF(smoking_health_data_final[[#This Row],[Hipertensión (0/1)]]=1,"si","no")</f>
        <v>no</v>
      </c>
      <c r="J381" t="s">
        <v>102</v>
      </c>
      <c r="K381">
        <v>0</v>
      </c>
      <c r="L381">
        <v>287</v>
      </c>
      <c r="M381">
        <f>IF(smoking_health_data_final[[#This Row],[colesterol]]="","Desconocido",smoking_health_data_final[[#This Row],[colesterol]])</f>
        <v>287</v>
      </c>
      <c r="N381">
        <f>GESTEP(smoking_health_data_final[[#This Row],[colesterol]],200)</f>
        <v>1</v>
      </c>
      <c r="O381">
        <f>IF(smoking_health_data_final[[#This Row],[cigs por dia]]="","n/s",smoking_health_data_final[[#This Row],[cigs por dia]])</f>
        <v>0</v>
      </c>
      <c r="P381" t="str">
        <f>IF(smoking_health_data_final[[#This Row],[Hipercolesterolemia (y/n)]]=1,"si","no")</f>
        <v>si</v>
      </c>
      <c r="Q381">
        <f>IF(IFERROR(VLOOKUP(smoking_health_data_final[[#This Row],[Edad]],A382:A4281,1,FALSE),0),1,0)</f>
        <v>1</v>
      </c>
    </row>
    <row r="382" spans="1:17" x14ac:dyDescent="0.3">
      <c r="A382">
        <v>53</v>
      </c>
      <c r="B382" t="s">
        <v>0</v>
      </c>
      <c r="C382" t="s">
        <v>2</v>
      </c>
      <c r="D382">
        <v>60</v>
      </c>
      <c r="E382">
        <f>GESTEP(smoking_health_data_final[[#This Row],[Ritmo cardiaco]],100)</f>
        <v>0</v>
      </c>
      <c r="F382" t="str">
        <f>IF(smoking_health_data_final[[#This Row],[Taquicardia 1/0]]=0,"no","si")</f>
        <v>no</v>
      </c>
      <c r="G382" s="2" t="s">
        <v>104</v>
      </c>
      <c r="H382">
        <f>GESTEP(smoking_health_data_final[[#This Row],[Presión sistólica]],140)</f>
        <v>1</v>
      </c>
      <c r="I382" t="str">
        <f>IF(smoking_health_data_final[[#This Row],[Hipertensión (0/1)]]=1,"si","no")</f>
        <v>si</v>
      </c>
      <c r="J382" t="s">
        <v>102</v>
      </c>
      <c r="K382">
        <v>0</v>
      </c>
      <c r="L382">
        <v>254</v>
      </c>
      <c r="M382">
        <f>IF(smoking_health_data_final[[#This Row],[colesterol]]="","Desconocido",smoking_health_data_final[[#This Row],[colesterol]])</f>
        <v>254</v>
      </c>
      <c r="N382">
        <f>GESTEP(smoking_health_data_final[[#This Row],[colesterol]],200)</f>
        <v>1</v>
      </c>
      <c r="O382">
        <f>IF(smoking_health_data_final[[#This Row],[cigs por dia]]="","n/s",smoking_health_data_final[[#This Row],[cigs por dia]])</f>
        <v>0</v>
      </c>
      <c r="P382" t="str">
        <f>IF(smoking_health_data_final[[#This Row],[Hipercolesterolemia (y/n)]]=1,"si","no")</f>
        <v>si</v>
      </c>
      <c r="Q382">
        <f>IF(IFERROR(VLOOKUP(smoking_health_data_final[[#This Row],[Edad]],A383:A4282,1,FALSE),0),1,0)</f>
        <v>1</v>
      </c>
    </row>
    <row r="383" spans="1:17" x14ac:dyDescent="0.3">
      <c r="A383">
        <v>42</v>
      </c>
      <c r="B383" t="s">
        <v>0</v>
      </c>
      <c r="C383" t="s">
        <v>2</v>
      </c>
      <c r="D383">
        <v>85</v>
      </c>
      <c r="E383">
        <f>GESTEP(smoking_health_data_final[[#This Row],[Ritmo cardiaco]],100)</f>
        <v>0</v>
      </c>
      <c r="F383" t="str">
        <f>IF(smoking_health_data_final[[#This Row],[Taquicardia 1/0]]=0,"no","si")</f>
        <v>no</v>
      </c>
      <c r="G383" s="2" t="s">
        <v>22</v>
      </c>
      <c r="H383">
        <f>GESTEP(smoking_health_data_final[[#This Row],[Presión sistólica]],140)</f>
        <v>0</v>
      </c>
      <c r="I383" t="str">
        <f>IF(smoking_health_data_final[[#This Row],[Hipertensión (0/1)]]=1,"si","no")</f>
        <v>no</v>
      </c>
      <c r="J383" t="s">
        <v>102</v>
      </c>
      <c r="K383">
        <v>0</v>
      </c>
      <c r="L383">
        <v>228</v>
      </c>
      <c r="M383">
        <f>IF(smoking_health_data_final[[#This Row],[colesterol]]="","Desconocido",smoking_health_data_final[[#This Row],[colesterol]])</f>
        <v>228</v>
      </c>
      <c r="N383">
        <f>GESTEP(smoking_health_data_final[[#This Row],[colesterol]],200)</f>
        <v>1</v>
      </c>
      <c r="O383">
        <f>IF(smoking_health_data_final[[#This Row],[cigs por dia]]="","n/s",smoking_health_data_final[[#This Row],[cigs por dia]])</f>
        <v>0</v>
      </c>
      <c r="P383" t="str">
        <f>IF(smoking_health_data_final[[#This Row],[Hipercolesterolemia (y/n)]]=1,"si","no")</f>
        <v>si</v>
      </c>
      <c r="Q383">
        <f>IF(IFERROR(VLOOKUP(smoking_health_data_final[[#This Row],[Edad]],A384:A4283,1,FALSE),0),1,0)</f>
        <v>1</v>
      </c>
    </row>
    <row r="384" spans="1:17" x14ac:dyDescent="0.3">
      <c r="A384">
        <v>55</v>
      </c>
      <c r="B384" t="s">
        <v>3</v>
      </c>
      <c r="C384" t="s">
        <v>2</v>
      </c>
      <c r="D384">
        <v>75</v>
      </c>
      <c r="E384">
        <f>GESTEP(smoking_health_data_final[[#This Row],[Ritmo cardiaco]],100)</f>
        <v>0</v>
      </c>
      <c r="F384" t="str">
        <f>IF(smoking_health_data_final[[#This Row],[Taquicardia 1/0]]=0,"no","si")</f>
        <v>no</v>
      </c>
      <c r="G384" s="2" t="s">
        <v>86</v>
      </c>
      <c r="H384">
        <f>GESTEP(smoking_health_data_final[[#This Row],[Presión sistólica]],140)</f>
        <v>0</v>
      </c>
      <c r="I384" t="str">
        <f>IF(smoking_health_data_final[[#This Row],[Hipertensión (0/1)]]=1,"si","no")</f>
        <v>no</v>
      </c>
      <c r="J384" t="s">
        <v>102</v>
      </c>
      <c r="K384">
        <v>0</v>
      </c>
      <c r="L384">
        <v>273</v>
      </c>
      <c r="M384">
        <f>IF(smoking_health_data_final[[#This Row],[colesterol]]="","Desconocido",smoking_health_data_final[[#This Row],[colesterol]])</f>
        <v>273</v>
      </c>
      <c r="N384">
        <f>GESTEP(smoking_health_data_final[[#This Row],[colesterol]],200)</f>
        <v>1</v>
      </c>
      <c r="O384">
        <f>IF(smoking_health_data_final[[#This Row],[cigs por dia]]="","n/s",smoking_health_data_final[[#This Row],[cigs por dia]])</f>
        <v>0</v>
      </c>
      <c r="P384" t="str">
        <f>IF(smoking_health_data_final[[#This Row],[Hipercolesterolemia (y/n)]]=1,"si","no")</f>
        <v>si</v>
      </c>
      <c r="Q384">
        <f>IF(IFERROR(VLOOKUP(smoking_health_data_final[[#This Row],[Edad]],A385:A4284,1,FALSE),0),1,0)</f>
        <v>1</v>
      </c>
    </row>
    <row r="385" spans="1:17" x14ac:dyDescent="0.3">
      <c r="A385">
        <v>64</v>
      </c>
      <c r="B385" t="s">
        <v>3</v>
      </c>
      <c r="C385" t="s">
        <v>2</v>
      </c>
      <c r="D385">
        <v>70</v>
      </c>
      <c r="E385">
        <f>GESTEP(smoking_health_data_final[[#This Row],[Ritmo cardiaco]],100)</f>
        <v>0</v>
      </c>
      <c r="F385" t="str">
        <f>IF(smoking_health_data_final[[#This Row],[Taquicardia 1/0]]=0,"no","si")</f>
        <v>no</v>
      </c>
      <c r="G385" s="2" t="s">
        <v>78</v>
      </c>
      <c r="H385">
        <f>GESTEP(smoking_health_data_final[[#This Row],[Presión sistólica]],140)</f>
        <v>0</v>
      </c>
      <c r="I385" t="str">
        <f>IF(smoking_health_data_final[[#This Row],[Hipertensión (0/1)]]=1,"si","no")</f>
        <v>no</v>
      </c>
      <c r="J385" t="s">
        <v>102</v>
      </c>
      <c r="K385">
        <v>0</v>
      </c>
      <c r="L385">
        <v>205</v>
      </c>
      <c r="M385">
        <f>IF(smoking_health_data_final[[#This Row],[colesterol]]="","Desconocido",smoking_health_data_final[[#This Row],[colesterol]])</f>
        <v>205</v>
      </c>
      <c r="N385">
        <f>GESTEP(smoking_health_data_final[[#This Row],[colesterol]],200)</f>
        <v>1</v>
      </c>
      <c r="O385">
        <f>IF(smoking_health_data_final[[#This Row],[cigs por dia]]="","n/s",smoking_health_data_final[[#This Row],[cigs por dia]])</f>
        <v>0</v>
      </c>
      <c r="P385" t="str">
        <f>IF(smoking_health_data_final[[#This Row],[Hipercolesterolemia (y/n)]]=1,"si","no")</f>
        <v>si</v>
      </c>
      <c r="Q385">
        <f>IF(IFERROR(VLOOKUP(smoking_health_data_final[[#This Row],[Edad]],A386:A4285,1,FALSE),0),1,0)</f>
        <v>1</v>
      </c>
    </row>
    <row r="386" spans="1:17" x14ac:dyDescent="0.3">
      <c r="A386">
        <v>44</v>
      </c>
      <c r="B386" t="s">
        <v>3</v>
      </c>
      <c r="C386" t="s">
        <v>2</v>
      </c>
      <c r="D386">
        <v>70</v>
      </c>
      <c r="E386">
        <f>GESTEP(smoking_health_data_final[[#This Row],[Ritmo cardiaco]],100)</f>
        <v>0</v>
      </c>
      <c r="F386" t="str">
        <f>IF(smoking_health_data_final[[#This Row],[Taquicardia 1/0]]=0,"no","si")</f>
        <v>no</v>
      </c>
      <c r="G386" s="2" t="s">
        <v>64</v>
      </c>
      <c r="H386">
        <f>GESTEP(smoking_health_data_final[[#This Row],[Presión sistólica]],140)</f>
        <v>0</v>
      </c>
      <c r="I386" t="str">
        <f>IF(smoking_health_data_final[[#This Row],[Hipertensión (0/1)]]=1,"si","no")</f>
        <v>no</v>
      </c>
      <c r="J386" t="s">
        <v>102</v>
      </c>
      <c r="K386">
        <v>0</v>
      </c>
      <c r="L386">
        <v>210</v>
      </c>
      <c r="M386">
        <f>IF(smoking_health_data_final[[#This Row],[colesterol]]="","Desconocido",smoking_health_data_final[[#This Row],[colesterol]])</f>
        <v>210</v>
      </c>
      <c r="N386">
        <f>GESTEP(smoking_health_data_final[[#This Row],[colesterol]],200)</f>
        <v>1</v>
      </c>
      <c r="O386">
        <f>IF(smoking_health_data_final[[#This Row],[cigs por dia]]="","n/s",smoking_health_data_final[[#This Row],[cigs por dia]])</f>
        <v>0</v>
      </c>
      <c r="P386" t="str">
        <f>IF(smoking_health_data_final[[#This Row],[Hipercolesterolemia (y/n)]]=1,"si","no")</f>
        <v>si</v>
      </c>
      <c r="Q386">
        <f>IF(IFERROR(VLOOKUP(smoking_health_data_final[[#This Row],[Edad]],A387:A4286,1,FALSE),0),1,0)</f>
        <v>1</v>
      </c>
    </row>
    <row r="387" spans="1:17" x14ac:dyDescent="0.3">
      <c r="A387">
        <v>49</v>
      </c>
      <c r="B387" t="s">
        <v>3</v>
      </c>
      <c r="C387" t="s">
        <v>2</v>
      </c>
      <c r="D387">
        <v>72</v>
      </c>
      <c r="E387">
        <f>GESTEP(smoking_health_data_final[[#This Row],[Ritmo cardiaco]],100)</f>
        <v>0</v>
      </c>
      <c r="F387" t="str">
        <f>IF(smoking_health_data_final[[#This Row],[Taquicardia 1/0]]=0,"no","si")</f>
        <v>no</v>
      </c>
      <c r="G387" s="2" t="s">
        <v>64</v>
      </c>
      <c r="H387">
        <f>GESTEP(smoking_health_data_final[[#This Row],[Presión sistólica]],140)</f>
        <v>0</v>
      </c>
      <c r="I387" t="str">
        <f>IF(smoking_health_data_final[[#This Row],[Hipertensión (0/1)]]=1,"si","no")</f>
        <v>no</v>
      </c>
      <c r="J387" t="s">
        <v>102</v>
      </c>
      <c r="K387">
        <v>0</v>
      </c>
      <c r="L387">
        <v>246</v>
      </c>
      <c r="M387">
        <f>IF(smoking_health_data_final[[#This Row],[colesterol]]="","Desconocido",smoking_health_data_final[[#This Row],[colesterol]])</f>
        <v>246</v>
      </c>
      <c r="N387">
        <f>GESTEP(smoking_health_data_final[[#This Row],[colesterol]],200)</f>
        <v>1</v>
      </c>
      <c r="O387">
        <f>IF(smoking_health_data_final[[#This Row],[cigs por dia]]="","n/s",smoking_health_data_final[[#This Row],[cigs por dia]])</f>
        <v>0</v>
      </c>
      <c r="P387" t="str">
        <f>IF(smoking_health_data_final[[#This Row],[Hipercolesterolemia (y/n)]]=1,"si","no")</f>
        <v>si</v>
      </c>
      <c r="Q387">
        <f>IF(IFERROR(VLOOKUP(smoking_health_data_final[[#This Row],[Edad]],A388:A4287,1,FALSE),0),1,0)</f>
        <v>1</v>
      </c>
    </row>
    <row r="388" spans="1:17" x14ac:dyDescent="0.3">
      <c r="A388">
        <v>38</v>
      </c>
      <c r="B388" t="s">
        <v>0</v>
      </c>
      <c r="C388" t="s">
        <v>2</v>
      </c>
      <c r="D388">
        <v>60</v>
      </c>
      <c r="E388">
        <f>GESTEP(smoking_health_data_final[[#This Row],[Ritmo cardiaco]],100)</f>
        <v>0</v>
      </c>
      <c r="F388" t="str">
        <f>IF(smoking_health_data_final[[#This Row],[Taquicardia 1/0]]=0,"no","si")</f>
        <v>no</v>
      </c>
      <c r="G388" s="2" t="s">
        <v>63</v>
      </c>
      <c r="H388">
        <f>GESTEP(smoking_health_data_final[[#This Row],[Presión sistólica]],140)</f>
        <v>0</v>
      </c>
      <c r="I388" t="str">
        <f>IF(smoking_health_data_final[[#This Row],[Hipertensión (0/1)]]=1,"si","no")</f>
        <v>no</v>
      </c>
      <c r="J388" t="s">
        <v>102</v>
      </c>
      <c r="K388">
        <v>0</v>
      </c>
      <c r="L388">
        <v>252</v>
      </c>
      <c r="M388">
        <f>IF(smoking_health_data_final[[#This Row],[colesterol]]="","Desconocido",smoking_health_data_final[[#This Row],[colesterol]])</f>
        <v>252</v>
      </c>
      <c r="N388">
        <f>GESTEP(smoking_health_data_final[[#This Row],[colesterol]],200)</f>
        <v>1</v>
      </c>
      <c r="O388">
        <f>IF(smoking_health_data_final[[#This Row],[cigs por dia]]="","n/s",smoking_health_data_final[[#This Row],[cigs por dia]])</f>
        <v>0</v>
      </c>
      <c r="P388" t="str">
        <f>IF(smoking_health_data_final[[#This Row],[Hipercolesterolemia (y/n)]]=1,"si","no")</f>
        <v>si</v>
      </c>
      <c r="Q388">
        <f>IF(IFERROR(VLOOKUP(smoking_health_data_final[[#This Row],[Edad]],A389:A4288,1,FALSE),0),1,0)</f>
        <v>1</v>
      </c>
    </row>
    <row r="389" spans="1:17" x14ac:dyDescent="0.3">
      <c r="A389">
        <v>55</v>
      </c>
      <c r="B389" t="s">
        <v>3</v>
      </c>
      <c r="C389" t="s">
        <v>2</v>
      </c>
      <c r="D389">
        <v>70</v>
      </c>
      <c r="E389">
        <f>GESTEP(smoking_health_data_final[[#This Row],[Ritmo cardiaco]],100)</f>
        <v>0</v>
      </c>
      <c r="F389" t="str">
        <f>IF(smoking_health_data_final[[#This Row],[Taquicardia 1/0]]=0,"no","si")</f>
        <v>no</v>
      </c>
      <c r="G389" s="2" t="s">
        <v>66</v>
      </c>
      <c r="H389">
        <f>GESTEP(smoking_health_data_final[[#This Row],[Presión sistólica]],140)</f>
        <v>1</v>
      </c>
      <c r="I389" t="str">
        <f>IF(smoking_health_data_final[[#This Row],[Hipertensión (0/1)]]=1,"si","no")</f>
        <v>si</v>
      </c>
      <c r="J389" t="s">
        <v>102</v>
      </c>
      <c r="K389">
        <v>0</v>
      </c>
      <c r="L389">
        <v>243</v>
      </c>
      <c r="M389">
        <f>IF(smoking_health_data_final[[#This Row],[colesterol]]="","Desconocido",smoking_health_data_final[[#This Row],[colesterol]])</f>
        <v>243</v>
      </c>
      <c r="N389">
        <f>GESTEP(smoking_health_data_final[[#This Row],[colesterol]],200)</f>
        <v>1</v>
      </c>
      <c r="O389">
        <f>IF(smoking_health_data_final[[#This Row],[cigs por dia]]="","n/s",smoking_health_data_final[[#This Row],[cigs por dia]])</f>
        <v>0</v>
      </c>
      <c r="P389" t="str">
        <f>IF(smoking_health_data_final[[#This Row],[Hipercolesterolemia (y/n)]]=1,"si","no")</f>
        <v>si</v>
      </c>
      <c r="Q389">
        <f>IF(IFERROR(VLOOKUP(smoking_health_data_final[[#This Row],[Edad]],A390:A4289,1,FALSE),0),1,0)</f>
        <v>1</v>
      </c>
    </row>
    <row r="390" spans="1:17" x14ac:dyDescent="0.3">
      <c r="A390">
        <v>49</v>
      </c>
      <c r="B390" t="s">
        <v>3</v>
      </c>
      <c r="C390" t="s">
        <v>2</v>
      </c>
      <c r="D390">
        <v>80</v>
      </c>
      <c r="E390">
        <f>GESTEP(smoking_health_data_final[[#This Row],[Ritmo cardiaco]],100)</f>
        <v>0</v>
      </c>
      <c r="F390" t="str">
        <f>IF(smoking_health_data_final[[#This Row],[Taquicardia 1/0]]=0,"no","si")</f>
        <v>no</v>
      </c>
      <c r="G390" s="2">
        <v>137.5</v>
      </c>
      <c r="H390">
        <f>GESTEP(smoking_health_data_final[[#This Row],[Presión sistólica]],140)</f>
        <v>0</v>
      </c>
      <c r="I390" t="str">
        <f>IF(smoking_health_data_final[[#This Row],[Hipertensión (0/1)]]=1,"si","no")</f>
        <v>no</v>
      </c>
      <c r="J390" t="s">
        <v>102</v>
      </c>
      <c r="K390">
        <v>0</v>
      </c>
      <c r="L390">
        <v>290</v>
      </c>
      <c r="M390">
        <f>IF(smoking_health_data_final[[#This Row],[colesterol]]="","Desconocido",smoking_health_data_final[[#This Row],[colesterol]])</f>
        <v>290</v>
      </c>
      <c r="N390">
        <f>GESTEP(smoking_health_data_final[[#This Row],[colesterol]],200)</f>
        <v>1</v>
      </c>
      <c r="O390">
        <f>IF(smoking_health_data_final[[#This Row],[cigs por dia]]="","n/s",smoking_health_data_final[[#This Row],[cigs por dia]])</f>
        <v>0</v>
      </c>
      <c r="P390" t="str">
        <f>IF(smoking_health_data_final[[#This Row],[Hipercolesterolemia (y/n)]]=1,"si","no")</f>
        <v>si</v>
      </c>
      <c r="Q390">
        <f>IF(IFERROR(VLOOKUP(smoking_health_data_final[[#This Row],[Edad]],A391:A4290,1,FALSE),0),1,0)</f>
        <v>1</v>
      </c>
    </row>
    <row r="391" spans="1:17" x14ac:dyDescent="0.3">
      <c r="A391">
        <v>54</v>
      </c>
      <c r="B391" t="s">
        <v>0</v>
      </c>
      <c r="C391" t="s">
        <v>2</v>
      </c>
      <c r="D391">
        <v>75</v>
      </c>
      <c r="E391">
        <f>GESTEP(smoking_health_data_final[[#This Row],[Ritmo cardiaco]],100)</f>
        <v>0</v>
      </c>
      <c r="F391" t="str">
        <f>IF(smoking_health_data_final[[#This Row],[Taquicardia 1/0]]=0,"no","si")</f>
        <v>no</v>
      </c>
      <c r="G391" s="2" t="s">
        <v>88</v>
      </c>
      <c r="H391">
        <f>GESTEP(smoking_health_data_final[[#This Row],[Presión sistólica]],140)</f>
        <v>1</v>
      </c>
      <c r="I391" t="str">
        <f>IF(smoking_health_data_final[[#This Row],[Hipertensión (0/1)]]=1,"si","no")</f>
        <v>si</v>
      </c>
      <c r="J391" t="s">
        <v>102</v>
      </c>
      <c r="K391">
        <v>0</v>
      </c>
      <c r="L391">
        <v>206</v>
      </c>
      <c r="M391">
        <f>IF(smoking_health_data_final[[#This Row],[colesterol]]="","Desconocido",smoking_health_data_final[[#This Row],[colesterol]])</f>
        <v>206</v>
      </c>
      <c r="N391">
        <f>GESTEP(smoking_health_data_final[[#This Row],[colesterol]],200)</f>
        <v>1</v>
      </c>
      <c r="O391">
        <f>IF(smoking_health_data_final[[#This Row],[cigs por dia]]="","n/s",smoking_health_data_final[[#This Row],[cigs por dia]])</f>
        <v>0</v>
      </c>
      <c r="P391" t="str">
        <f>IF(smoking_health_data_final[[#This Row],[Hipercolesterolemia (y/n)]]=1,"si","no")</f>
        <v>si</v>
      </c>
      <c r="Q391">
        <f>IF(IFERROR(VLOOKUP(smoking_health_data_final[[#This Row],[Edad]],A392:A4291,1,FALSE),0),1,0)</f>
        <v>1</v>
      </c>
    </row>
    <row r="392" spans="1:17" x14ac:dyDescent="0.3">
      <c r="A392">
        <v>55</v>
      </c>
      <c r="B392" t="s">
        <v>3</v>
      </c>
      <c r="C392" t="s">
        <v>2</v>
      </c>
      <c r="D392">
        <v>65</v>
      </c>
      <c r="E392">
        <f>GESTEP(smoking_health_data_final[[#This Row],[Ritmo cardiaco]],100)</f>
        <v>0</v>
      </c>
      <c r="F392" t="str">
        <f>IF(smoking_health_data_final[[#This Row],[Taquicardia 1/0]]=0,"no","si")</f>
        <v>no</v>
      </c>
      <c r="G392" s="2" t="s">
        <v>88</v>
      </c>
      <c r="H392">
        <f>GESTEP(smoking_health_data_final[[#This Row],[Presión sistólica]],140)</f>
        <v>1</v>
      </c>
      <c r="I392" t="str">
        <f>IF(smoking_health_data_final[[#This Row],[Hipertensión (0/1)]]=1,"si","no")</f>
        <v>si</v>
      </c>
      <c r="J392" t="s">
        <v>102</v>
      </c>
      <c r="K392">
        <v>0</v>
      </c>
      <c r="L392">
        <v>200</v>
      </c>
      <c r="M392">
        <f>IF(smoking_health_data_final[[#This Row],[colesterol]]="","Desconocido",smoking_health_data_final[[#This Row],[colesterol]])</f>
        <v>200</v>
      </c>
      <c r="N392">
        <f>GESTEP(smoking_health_data_final[[#This Row],[colesterol]],200)</f>
        <v>1</v>
      </c>
      <c r="O392">
        <f>IF(smoking_health_data_final[[#This Row],[cigs por dia]]="","n/s",smoking_health_data_final[[#This Row],[cigs por dia]])</f>
        <v>0</v>
      </c>
      <c r="P392" t="str">
        <f>IF(smoking_health_data_final[[#This Row],[Hipercolesterolemia (y/n)]]=1,"si","no")</f>
        <v>si</v>
      </c>
      <c r="Q392">
        <f>IF(IFERROR(VLOOKUP(smoking_health_data_final[[#This Row],[Edad]],A393:A4292,1,FALSE),0),1,0)</f>
        <v>1</v>
      </c>
    </row>
    <row r="393" spans="1:17" x14ac:dyDescent="0.3">
      <c r="A393">
        <v>46</v>
      </c>
      <c r="B393" t="s">
        <v>0</v>
      </c>
      <c r="C393" t="s">
        <v>2</v>
      </c>
      <c r="D393">
        <v>68</v>
      </c>
      <c r="E393">
        <f>GESTEP(smoking_health_data_final[[#This Row],[Ritmo cardiaco]],100)</f>
        <v>0</v>
      </c>
      <c r="F393" t="str">
        <f>IF(smoking_health_data_final[[#This Row],[Taquicardia 1/0]]=0,"no","si")</f>
        <v>no</v>
      </c>
      <c r="G393" s="2">
        <v>136.5</v>
      </c>
      <c r="H393">
        <f>GESTEP(smoking_health_data_final[[#This Row],[Presión sistólica]],140)</f>
        <v>0</v>
      </c>
      <c r="I393" t="str">
        <f>IF(smoking_health_data_final[[#This Row],[Hipertensión (0/1)]]=1,"si","no")</f>
        <v>no</v>
      </c>
      <c r="J393" t="s">
        <v>102</v>
      </c>
      <c r="K393">
        <v>0</v>
      </c>
      <c r="L393">
        <v>235</v>
      </c>
      <c r="M393">
        <f>IF(smoking_health_data_final[[#This Row],[colesterol]]="","Desconocido",smoking_health_data_final[[#This Row],[colesterol]])</f>
        <v>235</v>
      </c>
      <c r="N393">
        <f>GESTEP(smoking_health_data_final[[#This Row],[colesterol]],200)</f>
        <v>1</v>
      </c>
      <c r="O393">
        <f>IF(smoking_health_data_final[[#This Row],[cigs por dia]]="","n/s",smoking_health_data_final[[#This Row],[cigs por dia]])</f>
        <v>0</v>
      </c>
      <c r="P393" t="str">
        <f>IF(smoking_health_data_final[[#This Row],[Hipercolesterolemia (y/n)]]=1,"si","no")</f>
        <v>si</v>
      </c>
      <c r="Q393">
        <f>IF(IFERROR(VLOOKUP(smoking_health_data_final[[#This Row],[Edad]],A394:A4293,1,FALSE),0),1,0)</f>
        <v>1</v>
      </c>
    </row>
    <row r="394" spans="1:17" x14ac:dyDescent="0.3">
      <c r="A394">
        <v>41</v>
      </c>
      <c r="B394" t="s">
        <v>0</v>
      </c>
      <c r="C394" t="s">
        <v>2</v>
      </c>
      <c r="D394">
        <v>85</v>
      </c>
      <c r="E394">
        <f>GESTEP(smoking_health_data_final[[#This Row],[Ritmo cardiaco]],100)</f>
        <v>0</v>
      </c>
      <c r="F394" t="str">
        <f>IF(smoking_health_data_final[[#This Row],[Taquicardia 1/0]]=0,"no","si")</f>
        <v>no</v>
      </c>
      <c r="G394" s="2" t="s">
        <v>81</v>
      </c>
      <c r="H394">
        <f>GESTEP(smoking_health_data_final[[#This Row],[Presión sistólica]],140)</f>
        <v>1</v>
      </c>
      <c r="I394" t="str">
        <f>IF(smoking_health_data_final[[#This Row],[Hipertensión (0/1)]]=1,"si","no")</f>
        <v>si</v>
      </c>
      <c r="J394" t="s">
        <v>102</v>
      </c>
      <c r="K394">
        <v>0</v>
      </c>
      <c r="L394">
        <v>250</v>
      </c>
      <c r="M394">
        <f>IF(smoking_health_data_final[[#This Row],[colesterol]]="","Desconocido",smoking_health_data_final[[#This Row],[colesterol]])</f>
        <v>250</v>
      </c>
      <c r="N394">
        <f>GESTEP(smoking_health_data_final[[#This Row],[colesterol]],200)</f>
        <v>1</v>
      </c>
      <c r="O394">
        <f>IF(smoking_health_data_final[[#This Row],[cigs por dia]]="","n/s",smoking_health_data_final[[#This Row],[cigs por dia]])</f>
        <v>0</v>
      </c>
      <c r="P394" t="str">
        <f>IF(smoking_health_data_final[[#This Row],[Hipercolesterolemia (y/n)]]=1,"si","no")</f>
        <v>si</v>
      </c>
      <c r="Q394">
        <f>IF(IFERROR(VLOOKUP(smoking_health_data_final[[#This Row],[Edad]],A395:A4294,1,FALSE),0),1,0)</f>
        <v>1</v>
      </c>
    </row>
    <row r="395" spans="1:17" x14ac:dyDescent="0.3">
      <c r="A395">
        <v>67</v>
      </c>
      <c r="B395" t="s">
        <v>0</v>
      </c>
      <c r="C395" t="s">
        <v>2</v>
      </c>
      <c r="D395">
        <v>80</v>
      </c>
      <c r="E395">
        <f>GESTEP(smoking_health_data_final[[#This Row],[Ritmo cardiaco]],100)</f>
        <v>0</v>
      </c>
      <c r="F395" t="str">
        <f>IF(smoking_health_data_final[[#This Row],[Taquicardia 1/0]]=0,"no","si")</f>
        <v>no</v>
      </c>
      <c r="G395" s="2" t="s">
        <v>96</v>
      </c>
      <c r="H395">
        <f>GESTEP(smoking_health_data_final[[#This Row],[Presión sistólica]],140)</f>
        <v>1</v>
      </c>
      <c r="I395" t="str">
        <f>IF(smoking_health_data_final[[#This Row],[Hipertensión (0/1)]]=1,"si","no")</f>
        <v>si</v>
      </c>
      <c r="J395" t="s">
        <v>102</v>
      </c>
      <c r="K395">
        <v>0</v>
      </c>
      <c r="L395">
        <v>287</v>
      </c>
      <c r="M395">
        <f>IF(smoking_health_data_final[[#This Row],[colesterol]]="","Desconocido",smoking_health_data_final[[#This Row],[colesterol]])</f>
        <v>287</v>
      </c>
      <c r="N395">
        <f>GESTEP(smoking_health_data_final[[#This Row],[colesterol]],200)</f>
        <v>1</v>
      </c>
      <c r="O395">
        <f>IF(smoking_health_data_final[[#This Row],[cigs por dia]]="","n/s",smoking_health_data_final[[#This Row],[cigs por dia]])</f>
        <v>0</v>
      </c>
      <c r="P395" t="str">
        <f>IF(smoking_health_data_final[[#This Row],[Hipercolesterolemia (y/n)]]=1,"si","no")</f>
        <v>si</v>
      </c>
      <c r="Q395">
        <f>IF(IFERROR(VLOOKUP(smoking_health_data_final[[#This Row],[Edad]],A396:A4295,1,FALSE),0),1,0)</f>
        <v>1</v>
      </c>
    </row>
    <row r="396" spans="1:17" x14ac:dyDescent="0.3">
      <c r="A396">
        <v>52</v>
      </c>
      <c r="B396" t="s">
        <v>3</v>
      </c>
      <c r="C396" t="s">
        <v>2</v>
      </c>
      <c r="D396">
        <v>70</v>
      </c>
      <c r="E396">
        <f>GESTEP(smoking_health_data_final[[#This Row],[Ritmo cardiaco]],100)</f>
        <v>0</v>
      </c>
      <c r="F396" t="str">
        <f>IF(smoking_health_data_final[[#This Row],[Taquicardia 1/0]]=0,"no","si")</f>
        <v>no</v>
      </c>
      <c r="G396" s="2" t="s">
        <v>105</v>
      </c>
      <c r="H396">
        <f>GESTEP(smoking_health_data_final[[#This Row],[Presión sistólica]],140)</f>
        <v>1</v>
      </c>
      <c r="I396" t="str">
        <f>IF(smoking_health_data_final[[#This Row],[Hipertensión (0/1)]]=1,"si","no")</f>
        <v>si</v>
      </c>
      <c r="J396" t="s">
        <v>102</v>
      </c>
      <c r="K396">
        <v>0</v>
      </c>
      <c r="L396">
        <v>245</v>
      </c>
      <c r="M396">
        <f>IF(smoking_health_data_final[[#This Row],[colesterol]]="","Desconocido",smoking_health_data_final[[#This Row],[colesterol]])</f>
        <v>245</v>
      </c>
      <c r="N396">
        <f>GESTEP(smoking_health_data_final[[#This Row],[colesterol]],200)</f>
        <v>1</v>
      </c>
      <c r="O396">
        <f>IF(smoking_health_data_final[[#This Row],[cigs por dia]]="","n/s",smoking_health_data_final[[#This Row],[cigs por dia]])</f>
        <v>0</v>
      </c>
      <c r="P396" t="str">
        <f>IF(smoking_health_data_final[[#This Row],[Hipercolesterolemia (y/n)]]=1,"si","no")</f>
        <v>si</v>
      </c>
      <c r="Q396">
        <f>IF(IFERROR(VLOOKUP(smoking_health_data_final[[#This Row],[Edad]],A397:A4296,1,FALSE),0),1,0)</f>
        <v>1</v>
      </c>
    </row>
    <row r="397" spans="1:17" x14ac:dyDescent="0.3">
      <c r="A397">
        <v>55</v>
      </c>
      <c r="B397" t="s">
        <v>3</v>
      </c>
      <c r="C397" t="s">
        <v>2</v>
      </c>
      <c r="D397">
        <v>96</v>
      </c>
      <c r="E397">
        <f>GESTEP(smoking_health_data_final[[#This Row],[Ritmo cardiaco]],100)</f>
        <v>0</v>
      </c>
      <c r="F397" t="str">
        <f>IF(smoking_health_data_final[[#This Row],[Taquicardia 1/0]]=0,"no","si")</f>
        <v>no</v>
      </c>
      <c r="G397" s="2" t="s">
        <v>106</v>
      </c>
      <c r="H397">
        <f>GESTEP(smoking_health_data_final[[#This Row],[Presión sistólica]],140)</f>
        <v>1</v>
      </c>
      <c r="I397" t="str">
        <f>IF(smoking_health_data_final[[#This Row],[Hipertensión (0/1)]]=1,"si","no")</f>
        <v>si</v>
      </c>
      <c r="J397" t="s">
        <v>102</v>
      </c>
      <c r="K397">
        <v>0</v>
      </c>
      <c r="L397">
        <v>232</v>
      </c>
      <c r="M397">
        <f>IF(smoking_health_data_final[[#This Row],[colesterol]]="","Desconocido",smoking_health_data_final[[#This Row],[colesterol]])</f>
        <v>232</v>
      </c>
      <c r="N397">
        <f>GESTEP(smoking_health_data_final[[#This Row],[colesterol]],200)</f>
        <v>1</v>
      </c>
      <c r="O397">
        <f>IF(smoking_health_data_final[[#This Row],[cigs por dia]]="","n/s",smoking_health_data_final[[#This Row],[cigs por dia]])</f>
        <v>0</v>
      </c>
      <c r="P397" t="str">
        <f>IF(smoking_health_data_final[[#This Row],[Hipercolesterolemia (y/n)]]=1,"si","no")</f>
        <v>si</v>
      </c>
      <c r="Q397">
        <f>IF(IFERROR(VLOOKUP(smoking_health_data_final[[#This Row],[Edad]],A398:A4297,1,FALSE),0),1,0)</f>
        <v>1</v>
      </c>
    </row>
    <row r="398" spans="1:17" x14ac:dyDescent="0.3">
      <c r="A398">
        <v>39</v>
      </c>
      <c r="B398" t="s">
        <v>0</v>
      </c>
      <c r="C398" t="s">
        <v>2</v>
      </c>
      <c r="D398">
        <v>69</v>
      </c>
      <c r="E398">
        <f>GESTEP(smoking_health_data_final[[#This Row],[Ritmo cardiaco]],100)</f>
        <v>0</v>
      </c>
      <c r="F398" t="str">
        <f>IF(smoking_health_data_final[[#This Row],[Taquicardia 1/0]]=0,"no","si")</f>
        <v>no</v>
      </c>
      <c r="G398" s="2" t="s">
        <v>75</v>
      </c>
      <c r="H398">
        <f>GESTEP(smoking_health_data_final[[#This Row],[Presión sistólica]],140)</f>
        <v>1</v>
      </c>
      <c r="I398" t="str">
        <f>IF(smoking_health_data_final[[#This Row],[Hipertensión (0/1)]]=1,"si","no")</f>
        <v>si</v>
      </c>
      <c r="J398" t="s">
        <v>102</v>
      </c>
      <c r="K398">
        <v>0</v>
      </c>
      <c r="L398">
        <v>208</v>
      </c>
      <c r="M398">
        <f>IF(smoking_health_data_final[[#This Row],[colesterol]]="","Desconocido",smoking_health_data_final[[#This Row],[colesterol]])</f>
        <v>208</v>
      </c>
      <c r="N398">
        <f>GESTEP(smoking_health_data_final[[#This Row],[colesterol]],200)</f>
        <v>1</v>
      </c>
      <c r="O398">
        <f>IF(smoking_health_data_final[[#This Row],[cigs por dia]]="","n/s",smoking_health_data_final[[#This Row],[cigs por dia]])</f>
        <v>0</v>
      </c>
      <c r="P398" t="str">
        <f>IF(smoking_health_data_final[[#This Row],[Hipercolesterolemia (y/n)]]=1,"si","no")</f>
        <v>si</v>
      </c>
      <c r="Q398">
        <f>IF(IFERROR(VLOOKUP(smoking_health_data_final[[#This Row],[Edad]],A399:A4298,1,FALSE),0),1,0)</f>
        <v>1</v>
      </c>
    </row>
    <row r="399" spans="1:17" x14ac:dyDescent="0.3">
      <c r="A399">
        <v>40</v>
      </c>
      <c r="B399" t="s">
        <v>3</v>
      </c>
      <c r="C399" t="s">
        <v>2</v>
      </c>
      <c r="D399">
        <v>75</v>
      </c>
      <c r="E399">
        <f>GESTEP(smoking_health_data_final[[#This Row],[Ritmo cardiaco]],100)</f>
        <v>0</v>
      </c>
      <c r="F399" t="str">
        <f>IF(smoking_health_data_final[[#This Row],[Taquicardia 1/0]]=0,"no","si")</f>
        <v>no</v>
      </c>
      <c r="G399" s="2" t="s">
        <v>83</v>
      </c>
      <c r="H399">
        <f>GESTEP(smoking_health_data_final[[#This Row],[Presión sistólica]],140)</f>
        <v>0</v>
      </c>
      <c r="I399" t="str">
        <f>IF(smoking_health_data_final[[#This Row],[Hipertensión (0/1)]]=1,"si","no")</f>
        <v>no</v>
      </c>
      <c r="J399" t="s">
        <v>102</v>
      </c>
      <c r="K399">
        <v>0</v>
      </c>
      <c r="L399">
        <v>254</v>
      </c>
      <c r="M399">
        <f>IF(smoking_health_data_final[[#This Row],[colesterol]]="","Desconocido",smoking_health_data_final[[#This Row],[colesterol]])</f>
        <v>254</v>
      </c>
      <c r="N399">
        <f>GESTEP(smoking_health_data_final[[#This Row],[colesterol]],200)</f>
        <v>1</v>
      </c>
      <c r="O399">
        <f>IF(smoking_health_data_final[[#This Row],[cigs por dia]]="","n/s",smoking_health_data_final[[#This Row],[cigs por dia]])</f>
        <v>0</v>
      </c>
      <c r="P399" t="str">
        <f>IF(smoking_health_data_final[[#This Row],[Hipercolesterolemia (y/n)]]=1,"si","no")</f>
        <v>si</v>
      </c>
      <c r="Q399">
        <f>IF(IFERROR(VLOOKUP(smoking_health_data_final[[#This Row],[Edad]],A400:A4299,1,FALSE),0),1,0)</f>
        <v>1</v>
      </c>
    </row>
    <row r="400" spans="1:17" x14ac:dyDescent="0.3">
      <c r="A400">
        <v>37</v>
      </c>
      <c r="B400" t="s">
        <v>0</v>
      </c>
      <c r="C400" t="s">
        <v>2</v>
      </c>
      <c r="D400">
        <v>71</v>
      </c>
      <c r="E400">
        <f>GESTEP(smoking_health_data_final[[#This Row],[Ritmo cardiaco]],100)</f>
        <v>0</v>
      </c>
      <c r="F400" t="str">
        <f>IF(smoking_health_data_final[[#This Row],[Taquicardia 1/0]]=0,"no","si")</f>
        <v>no</v>
      </c>
      <c r="G400" s="2" t="s">
        <v>16</v>
      </c>
      <c r="H400">
        <f>GESTEP(smoking_health_data_final[[#This Row],[Presión sistólica]],140)</f>
        <v>0</v>
      </c>
      <c r="I400" t="str">
        <f>IF(smoking_health_data_final[[#This Row],[Hipertensión (0/1)]]=1,"si","no")</f>
        <v>no</v>
      </c>
      <c r="J400" t="s">
        <v>102</v>
      </c>
      <c r="K400">
        <v>0</v>
      </c>
      <c r="L400">
        <v>230</v>
      </c>
      <c r="M400">
        <f>IF(smoking_health_data_final[[#This Row],[colesterol]]="","Desconocido",smoking_health_data_final[[#This Row],[colesterol]])</f>
        <v>230</v>
      </c>
      <c r="N400">
        <f>GESTEP(smoking_health_data_final[[#This Row],[colesterol]],200)</f>
        <v>1</v>
      </c>
      <c r="O400">
        <f>IF(smoking_health_data_final[[#This Row],[cigs por dia]]="","n/s",smoking_health_data_final[[#This Row],[cigs por dia]])</f>
        <v>0</v>
      </c>
      <c r="P400" t="str">
        <f>IF(smoking_health_data_final[[#This Row],[Hipercolesterolemia (y/n)]]=1,"si","no")</f>
        <v>si</v>
      </c>
      <c r="Q400">
        <f>IF(IFERROR(VLOOKUP(smoking_health_data_final[[#This Row],[Edad]],A401:A4300,1,FALSE),0),1,0)</f>
        <v>1</v>
      </c>
    </row>
    <row r="401" spans="1:17" x14ac:dyDescent="0.3">
      <c r="A401">
        <v>50</v>
      </c>
      <c r="B401" t="s">
        <v>0</v>
      </c>
      <c r="C401" t="s">
        <v>2</v>
      </c>
      <c r="D401">
        <v>68</v>
      </c>
      <c r="E401">
        <f>GESTEP(smoking_health_data_final[[#This Row],[Ritmo cardiaco]],100)</f>
        <v>0</v>
      </c>
      <c r="F401" t="str">
        <f>IF(smoking_health_data_final[[#This Row],[Taquicardia 1/0]]=0,"no","si")</f>
        <v>no</v>
      </c>
      <c r="G401" s="2">
        <v>132.5</v>
      </c>
      <c r="H401">
        <f>GESTEP(smoking_health_data_final[[#This Row],[Presión sistólica]],140)</f>
        <v>0</v>
      </c>
      <c r="I401" t="str">
        <f>IF(smoking_health_data_final[[#This Row],[Hipertensión (0/1)]]=1,"si","no")</f>
        <v>no</v>
      </c>
      <c r="J401" t="s">
        <v>102</v>
      </c>
      <c r="K401">
        <v>0</v>
      </c>
      <c r="L401">
        <v>259</v>
      </c>
      <c r="M401">
        <f>IF(smoking_health_data_final[[#This Row],[colesterol]]="","Desconocido",smoking_health_data_final[[#This Row],[colesterol]])</f>
        <v>259</v>
      </c>
      <c r="N401">
        <f>GESTEP(smoking_health_data_final[[#This Row],[colesterol]],200)</f>
        <v>1</v>
      </c>
      <c r="O401">
        <f>IF(smoking_health_data_final[[#This Row],[cigs por dia]]="","n/s",smoking_health_data_final[[#This Row],[cigs por dia]])</f>
        <v>0</v>
      </c>
      <c r="P401" t="str">
        <f>IF(smoking_health_data_final[[#This Row],[Hipercolesterolemia (y/n)]]=1,"si","no")</f>
        <v>si</v>
      </c>
      <c r="Q401">
        <f>IF(IFERROR(VLOOKUP(smoking_health_data_final[[#This Row],[Edad]],A402:A4301,1,FALSE),0),1,0)</f>
        <v>1</v>
      </c>
    </row>
    <row r="402" spans="1:17" x14ac:dyDescent="0.3">
      <c r="A402">
        <v>59</v>
      </c>
      <c r="B402" t="s">
        <v>0</v>
      </c>
      <c r="C402" t="s">
        <v>2</v>
      </c>
      <c r="D402">
        <v>68</v>
      </c>
      <c r="E402">
        <f>GESTEP(smoking_health_data_final[[#This Row],[Ritmo cardiaco]],100)</f>
        <v>0</v>
      </c>
      <c r="F402" t="str">
        <f>IF(smoking_health_data_final[[#This Row],[Taquicardia 1/0]]=0,"no","si")</f>
        <v>no</v>
      </c>
      <c r="G402" s="2" t="s">
        <v>75</v>
      </c>
      <c r="H402">
        <f>GESTEP(smoking_health_data_final[[#This Row],[Presión sistólica]],140)</f>
        <v>1</v>
      </c>
      <c r="I402" t="str">
        <f>IF(smoking_health_data_final[[#This Row],[Hipertensión (0/1)]]=1,"si","no")</f>
        <v>si</v>
      </c>
      <c r="J402" t="s">
        <v>102</v>
      </c>
      <c r="K402">
        <v>0</v>
      </c>
      <c r="L402">
        <v>252</v>
      </c>
      <c r="M402">
        <f>IF(smoking_health_data_final[[#This Row],[colesterol]]="","Desconocido",smoking_health_data_final[[#This Row],[colesterol]])</f>
        <v>252</v>
      </c>
      <c r="N402">
        <f>GESTEP(smoking_health_data_final[[#This Row],[colesterol]],200)</f>
        <v>1</v>
      </c>
      <c r="O402">
        <f>IF(smoking_health_data_final[[#This Row],[cigs por dia]]="","n/s",smoking_health_data_final[[#This Row],[cigs por dia]])</f>
        <v>0</v>
      </c>
      <c r="P402" t="str">
        <f>IF(smoking_health_data_final[[#This Row],[Hipercolesterolemia (y/n)]]=1,"si","no")</f>
        <v>si</v>
      </c>
      <c r="Q402">
        <f>IF(IFERROR(VLOOKUP(smoking_health_data_final[[#This Row],[Edad]],A403:A4302,1,FALSE),0),1,0)</f>
        <v>1</v>
      </c>
    </row>
    <row r="403" spans="1:17" x14ac:dyDescent="0.3">
      <c r="A403">
        <v>49</v>
      </c>
      <c r="B403" t="s">
        <v>3</v>
      </c>
      <c r="C403" t="s">
        <v>2</v>
      </c>
      <c r="D403">
        <v>75</v>
      </c>
      <c r="E403">
        <f>GESTEP(smoking_health_data_final[[#This Row],[Ritmo cardiaco]],100)</f>
        <v>0</v>
      </c>
      <c r="F403" t="str">
        <f>IF(smoking_health_data_final[[#This Row],[Taquicardia 1/0]]=0,"no","si")</f>
        <v>no</v>
      </c>
      <c r="G403" s="2" t="s">
        <v>25</v>
      </c>
      <c r="H403">
        <f>GESTEP(smoking_health_data_final[[#This Row],[Presión sistólica]],140)</f>
        <v>0</v>
      </c>
      <c r="I403" t="str">
        <f>IF(smoking_health_data_final[[#This Row],[Hipertensión (0/1)]]=1,"si","no")</f>
        <v>no</v>
      </c>
      <c r="J403" t="s">
        <v>102</v>
      </c>
      <c r="K403">
        <v>0</v>
      </c>
      <c r="L403">
        <v>254</v>
      </c>
      <c r="M403">
        <f>IF(smoking_health_data_final[[#This Row],[colesterol]]="","Desconocido",smoking_health_data_final[[#This Row],[colesterol]])</f>
        <v>254</v>
      </c>
      <c r="N403">
        <f>GESTEP(smoking_health_data_final[[#This Row],[colesterol]],200)</f>
        <v>1</v>
      </c>
      <c r="O403">
        <f>IF(smoking_health_data_final[[#This Row],[cigs por dia]]="","n/s",smoking_health_data_final[[#This Row],[cigs por dia]])</f>
        <v>0</v>
      </c>
      <c r="P403" t="str">
        <f>IF(smoking_health_data_final[[#This Row],[Hipercolesterolemia (y/n)]]=1,"si","no")</f>
        <v>si</v>
      </c>
      <c r="Q403">
        <f>IF(IFERROR(VLOOKUP(smoking_health_data_final[[#This Row],[Edad]],A404:A4303,1,FALSE),0),1,0)</f>
        <v>1</v>
      </c>
    </row>
    <row r="404" spans="1:17" x14ac:dyDescent="0.3">
      <c r="A404">
        <v>46</v>
      </c>
      <c r="B404" t="s">
        <v>0</v>
      </c>
      <c r="C404" t="s">
        <v>2</v>
      </c>
      <c r="D404">
        <v>69</v>
      </c>
      <c r="E404">
        <f>GESTEP(smoking_health_data_final[[#This Row],[Ritmo cardiaco]],100)</f>
        <v>0</v>
      </c>
      <c r="F404" t="str">
        <f>IF(smoking_health_data_final[[#This Row],[Taquicardia 1/0]]=0,"no","si")</f>
        <v>no</v>
      </c>
      <c r="G404" s="2" t="s">
        <v>67</v>
      </c>
      <c r="H404">
        <f>GESTEP(smoking_health_data_final[[#This Row],[Presión sistólica]],140)</f>
        <v>0</v>
      </c>
      <c r="I404" t="str">
        <f>IF(smoking_health_data_final[[#This Row],[Hipertensión (0/1)]]=1,"si","no")</f>
        <v>no</v>
      </c>
      <c r="J404" t="s">
        <v>102</v>
      </c>
      <c r="K404">
        <v>0</v>
      </c>
      <c r="L404">
        <v>297</v>
      </c>
      <c r="M404">
        <f>IF(smoking_health_data_final[[#This Row],[colesterol]]="","Desconocido",smoking_health_data_final[[#This Row],[colesterol]])</f>
        <v>297</v>
      </c>
      <c r="N404">
        <f>GESTEP(smoking_health_data_final[[#This Row],[colesterol]],200)</f>
        <v>1</v>
      </c>
      <c r="O404">
        <f>IF(smoking_health_data_final[[#This Row],[cigs por dia]]="","n/s",smoking_health_data_final[[#This Row],[cigs por dia]])</f>
        <v>0</v>
      </c>
      <c r="P404" t="str">
        <f>IF(smoking_health_data_final[[#This Row],[Hipercolesterolemia (y/n)]]=1,"si","no")</f>
        <v>si</v>
      </c>
      <c r="Q404">
        <f>IF(IFERROR(VLOOKUP(smoking_health_data_final[[#This Row],[Edad]],A405:A4304,1,FALSE),0),1,0)</f>
        <v>1</v>
      </c>
    </row>
    <row r="405" spans="1:17" x14ac:dyDescent="0.3">
      <c r="A405">
        <v>51</v>
      </c>
      <c r="B405" t="s">
        <v>3</v>
      </c>
      <c r="C405" t="s">
        <v>2</v>
      </c>
      <c r="D405">
        <v>72</v>
      </c>
      <c r="E405">
        <f>GESTEP(smoking_health_data_final[[#This Row],[Ritmo cardiaco]],100)</f>
        <v>0</v>
      </c>
      <c r="F405" t="str">
        <f>IF(smoking_health_data_final[[#This Row],[Taquicardia 1/0]]=0,"no","si")</f>
        <v>no</v>
      </c>
      <c r="G405" s="2" t="s">
        <v>88</v>
      </c>
      <c r="H405">
        <f>GESTEP(smoking_health_data_final[[#This Row],[Presión sistólica]],140)</f>
        <v>1</v>
      </c>
      <c r="I405" t="str">
        <f>IF(smoking_health_data_final[[#This Row],[Hipertensión (0/1)]]=1,"si","no")</f>
        <v>si</v>
      </c>
      <c r="J405" t="s">
        <v>102</v>
      </c>
      <c r="K405">
        <v>0</v>
      </c>
      <c r="L405">
        <v>177</v>
      </c>
      <c r="M405">
        <f>IF(smoking_health_data_final[[#This Row],[colesterol]]="","Desconocido",smoking_health_data_final[[#This Row],[colesterol]])</f>
        <v>177</v>
      </c>
      <c r="N405">
        <f>GESTEP(smoking_health_data_final[[#This Row],[colesterol]],200)</f>
        <v>0</v>
      </c>
      <c r="O405">
        <f>IF(smoking_health_data_final[[#This Row],[cigs por dia]]="","n/s",smoking_health_data_final[[#This Row],[cigs por dia]])</f>
        <v>0</v>
      </c>
      <c r="P405" t="str">
        <f>IF(smoking_health_data_final[[#This Row],[Hipercolesterolemia (y/n)]]=1,"si","no")</f>
        <v>no</v>
      </c>
      <c r="Q405">
        <f>IF(IFERROR(VLOOKUP(smoking_health_data_final[[#This Row],[Edad]],A406:A4305,1,FALSE),0),1,0)</f>
        <v>1</v>
      </c>
    </row>
    <row r="406" spans="1:17" x14ac:dyDescent="0.3">
      <c r="A406">
        <v>51</v>
      </c>
      <c r="B406" t="s">
        <v>0</v>
      </c>
      <c r="C406" t="s">
        <v>2</v>
      </c>
      <c r="D406">
        <v>56</v>
      </c>
      <c r="E406">
        <f>GESTEP(smoking_health_data_final[[#This Row],[Ritmo cardiaco]],100)</f>
        <v>0</v>
      </c>
      <c r="F406" t="str">
        <f>IF(smoking_health_data_final[[#This Row],[Taquicardia 1/0]]=0,"no","si")</f>
        <v>no</v>
      </c>
      <c r="G406" s="2">
        <v>127.5</v>
      </c>
      <c r="H406">
        <f>GESTEP(smoking_health_data_final[[#This Row],[Presión sistólica]],140)</f>
        <v>0</v>
      </c>
      <c r="I406" t="str">
        <f>IF(smoking_health_data_final[[#This Row],[Hipertensión (0/1)]]=1,"si","no")</f>
        <v>no</v>
      </c>
      <c r="J406" t="s">
        <v>102</v>
      </c>
      <c r="K406">
        <v>0</v>
      </c>
      <c r="L406">
        <v>260</v>
      </c>
      <c r="M406">
        <f>IF(smoking_health_data_final[[#This Row],[colesterol]]="","Desconocido",smoking_health_data_final[[#This Row],[colesterol]])</f>
        <v>260</v>
      </c>
      <c r="N406">
        <f>GESTEP(smoking_health_data_final[[#This Row],[colesterol]],200)</f>
        <v>1</v>
      </c>
      <c r="O406">
        <f>IF(smoking_health_data_final[[#This Row],[cigs por dia]]="","n/s",smoking_health_data_final[[#This Row],[cigs por dia]])</f>
        <v>0</v>
      </c>
      <c r="P406" t="str">
        <f>IF(smoking_health_data_final[[#This Row],[Hipercolesterolemia (y/n)]]=1,"si","no")</f>
        <v>si</v>
      </c>
      <c r="Q406">
        <f>IF(IFERROR(VLOOKUP(smoking_health_data_final[[#This Row],[Edad]],A407:A4306,1,FALSE),0),1,0)</f>
        <v>1</v>
      </c>
    </row>
    <row r="407" spans="1:17" x14ac:dyDescent="0.3">
      <c r="A407">
        <v>43</v>
      </c>
      <c r="B407" t="s">
        <v>0</v>
      </c>
      <c r="C407" t="s">
        <v>2</v>
      </c>
      <c r="D407">
        <v>64</v>
      </c>
      <c r="E407">
        <f>GESTEP(smoking_health_data_final[[#This Row],[Ritmo cardiaco]],100)</f>
        <v>0</v>
      </c>
      <c r="F407" t="str">
        <f>IF(smoking_health_data_final[[#This Row],[Taquicardia 1/0]]=0,"no","si")</f>
        <v>no</v>
      </c>
      <c r="G407" s="2">
        <v>147.5</v>
      </c>
      <c r="H407">
        <f>GESTEP(smoking_health_data_final[[#This Row],[Presión sistólica]],140)</f>
        <v>1</v>
      </c>
      <c r="I407" t="str">
        <f>IF(smoking_health_data_final[[#This Row],[Hipertensión (0/1)]]=1,"si","no")</f>
        <v>si</v>
      </c>
      <c r="J407" t="s">
        <v>102</v>
      </c>
      <c r="K407">
        <v>0</v>
      </c>
      <c r="L407">
        <v>177</v>
      </c>
      <c r="M407">
        <f>IF(smoking_health_data_final[[#This Row],[colesterol]]="","Desconocido",smoking_health_data_final[[#This Row],[colesterol]])</f>
        <v>177</v>
      </c>
      <c r="N407">
        <f>GESTEP(smoking_health_data_final[[#This Row],[colesterol]],200)</f>
        <v>0</v>
      </c>
      <c r="O407">
        <f>IF(smoking_health_data_final[[#This Row],[cigs por dia]]="","n/s",smoking_health_data_final[[#This Row],[cigs por dia]])</f>
        <v>0</v>
      </c>
      <c r="P407" t="str">
        <f>IF(smoking_health_data_final[[#This Row],[Hipercolesterolemia (y/n)]]=1,"si","no")</f>
        <v>no</v>
      </c>
      <c r="Q407">
        <f>IF(IFERROR(VLOOKUP(smoking_health_data_final[[#This Row],[Edad]],A408:A4307,1,FALSE),0),1,0)</f>
        <v>1</v>
      </c>
    </row>
    <row r="408" spans="1:17" x14ac:dyDescent="0.3">
      <c r="A408">
        <v>62</v>
      </c>
      <c r="B408" t="s">
        <v>3</v>
      </c>
      <c r="C408" t="s">
        <v>2</v>
      </c>
      <c r="D408">
        <v>55</v>
      </c>
      <c r="E408">
        <f>GESTEP(smoking_health_data_final[[#This Row],[Ritmo cardiaco]],100)</f>
        <v>0</v>
      </c>
      <c r="F408" t="str">
        <f>IF(smoking_health_data_final[[#This Row],[Taquicardia 1/0]]=0,"no","si")</f>
        <v>no</v>
      </c>
      <c r="G408" s="2" t="s">
        <v>77</v>
      </c>
      <c r="H408">
        <f>GESTEP(smoking_health_data_final[[#This Row],[Presión sistólica]],140)</f>
        <v>1</v>
      </c>
      <c r="I408" t="str">
        <f>IF(smoking_health_data_final[[#This Row],[Hipertensión (0/1)]]=1,"si","no")</f>
        <v>si</v>
      </c>
      <c r="J408" t="s">
        <v>102</v>
      </c>
      <c r="K408">
        <v>0</v>
      </c>
      <c r="L408">
        <v>240</v>
      </c>
      <c r="M408">
        <f>IF(smoking_health_data_final[[#This Row],[colesterol]]="","Desconocido",smoking_health_data_final[[#This Row],[colesterol]])</f>
        <v>240</v>
      </c>
      <c r="N408">
        <f>GESTEP(smoking_health_data_final[[#This Row],[colesterol]],200)</f>
        <v>1</v>
      </c>
      <c r="O408">
        <f>IF(smoking_health_data_final[[#This Row],[cigs por dia]]="","n/s",smoking_health_data_final[[#This Row],[cigs por dia]])</f>
        <v>0</v>
      </c>
      <c r="P408" t="str">
        <f>IF(smoking_health_data_final[[#This Row],[Hipercolesterolemia (y/n)]]=1,"si","no")</f>
        <v>si</v>
      </c>
      <c r="Q408">
        <f>IF(IFERROR(VLOOKUP(smoking_health_data_final[[#This Row],[Edad]],A409:A4308,1,FALSE),0),1,0)</f>
        <v>1</v>
      </c>
    </row>
    <row r="409" spans="1:17" x14ac:dyDescent="0.3">
      <c r="A409">
        <v>43</v>
      </c>
      <c r="B409" t="s">
        <v>3</v>
      </c>
      <c r="C409" t="s">
        <v>2</v>
      </c>
      <c r="D409">
        <v>75</v>
      </c>
      <c r="E409">
        <f>GESTEP(smoking_health_data_final[[#This Row],[Ritmo cardiaco]],100)</f>
        <v>0</v>
      </c>
      <c r="F409" t="str">
        <f>IF(smoking_health_data_final[[#This Row],[Taquicardia 1/0]]=0,"no","si")</f>
        <v>no</v>
      </c>
      <c r="G409" s="2" t="s">
        <v>59</v>
      </c>
      <c r="H409">
        <f>GESTEP(smoking_health_data_final[[#This Row],[Presión sistólica]],140)</f>
        <v>0</v>
      </c>
      <c r="I409" t="str">
        <f>IF(smoking_health_data_final[[#This Row],[Hipertensión (0/1)]]=1,"si","no")</f>
        <v>no</v>
      </c>
      <c r="J409" t="s">
        <v>102</v>
      </c>
      <c r="K409">
        <v>0</v>
      </c>
      <c r="L409">
        <v>202</v>
      </c>
      <c r="M409">
        <f>IF(smoking_health_data_final[[#This Row],[colesterol]]="","Desconocido",smoking_health_data_final[[#This Row],[colesterol]])</f>
        <v>202</v>
      </c>
      <c r="N409">
        <f>GESTEP(smoking_health_data_final[[#This Row],[colesterol]],200)</f>
        <v>1</v>
      </c>
      <c r="O409">
        <f>IF(smoking_health_data_final[[#This Row],[cigs por dia]]="","n/s",smoking_health_data_final[[#This Row],[cigs por dia]])</f>
        <v>0</v>
      </c>
      <c r="P409" t="str">
        <f>IF(smoking_health_data_final[[#This Row],[Hipercolesterolemia (y/n)]]=1,"si","no")</f>
        <v>si</v>
      </c>
      <c r="Q409">
        <f>IF(IFERROR(VLOOKUP(smoking_health_data_final[[#This Row],[Edad]],A410:A4309,1,FALSE),0),1,0)</f>
        <v>1</v>
      </c>
    </row>
    <row r="410" spans="1:17" x14ac:dyDescent="0.3">
      <c r="A410">
        <v>50</v>
      </c>
      <c r="B410" t="s">
        <v>3</v>
      </c>
      <c r="C410" t="s">
        <v>2</v>
      </c>
      <c r="D410">
        <v>120</v>
      </c>
      <c r="E410">
        <f>GESTEP(smoking_health_data_final[[#This Row],[Ritmo cardiaco]],100)</f>
        <v>1</v>
      </c>
      <c r="F410" t="str">
        <f>IF(smoking_health_data_final[[#This Row],[Taquicardia 1/0]]=0,"no","si")</f>
        <v>si</v>
      </c>
      <c r="G410" s="2" t="s">
        <v>97</v>
      </c>
      <c r="H410">
        <f>GESTEP(smoking_health_data_final[[#This Row],[Presión sistólica]],140)</f>
        <v>1</v>
      </c>
      <c r="I410" t="str">
        <f>IF(smoking_health_data_final[[#This Row],[Hipertensión (0/1)]]=1,"si","no")</f>
        <v>si</v>
      </c>
      <c r="J410" t="s">
        <v>102</v>
      </c>
      <c r="K410">
        <v>0</v>
      </c>
      <c r="L410">
        <v>236</v>
      </c>
      <c r="M410">
        <f>IF(smoking_health_data_final[[#This Row],[colesterol]]="","Desconocido",smoking_health_data_final[[#This Row],[colesterol]])</f>
        <v>236</v>
      </c>
      <c r="N410">
        <f>GESTEP(smoking_health_data_final[[#This Row],[colesterol]],200)</f>
        <v>1</v>
      </c>
      <c r="O410">
        <f>IF(smoking_health_data_final[[#This Row],[cigs por dia]]="","n/s",smoking_health_data_final[[#This Row],[cigs por dia]])</f>
        <v>0</v>
      </c>
      <c r="P410" t="str">
        <f>IF(smoking_health_data_final[[#This Row],[Hipercolesterolemia (y/n)]]=1,"si","no")</f>
        <v>si</v>
      </c>
      <c r="Q410">
        <f>IF(IFERROR(VLOOKUP(smoking_health_data_final[[#This Row],[Edad]],A411:A4310,1,FALSE),0),1,0)</f>
        <v>1</v>
      </c>
    </row>
    <row r="411" spans="1:17" x14ac:dyDescent="0.3">
      <c r="A411">
        <v>60</v>
      </c>
      <c r="B411" t="s">
        <v>0</v>
      </c>
      <c r="C411" t="s">
        <v>2</v>
      </c>
      <c r="D411">
        <v>80</v>
      </c>
      <c r="E411">
        <f>GESTEP(smoking_health_data_final[[#This Row],[Ritmo cardiaco]],100)</f>
        <v>0</v>
      </c>
      <c r="F411" t="str">
        <f>IF(smoking_health_data_final[[#This Row],[Taquicardia 1/0]]=0,"no","si")</f>
        <v>no</v>
      </c>
      <c r="G411" s="2" t="s">
        <v>75</v>
      </c>
      <c r="H411">
        <f>GESTEP(smoking_health_data_final[[#This Row],[Presión sistólica]],140)</f>
        <v>1</v>
      </c>
      <c r="I411" t="str">
        <f>IF(smoking_health_data_final[[#This Row],[Hipertensión (0/1)]]=1,"si","no")</f>
        <v>si</v>
      </c>
      <c r="J411" t="s">
        <v>102</v>
      </c>
      <c r="K411">
        <v>0</v>
      </c>
      <c r="L411">
        <v>235</v>
      </c>
      <c r="M411">
        <f>IF(smoking_health_data_final[[#This Row],[colesterol]]="","Desconocido",smoking_health_data_final[[#This Row],[colesterol]])</f>
        <v>235</v>
      </c>
      <c r="N411">
        <f>GESTEP(smoking_health_data_final[[#This Row],[colesterol]],200)</f>
        <v>1</v>
      </c>
      <c r="O411">
        <f>IF(smoking_health_data_final[[#This Row],[cigs por dia]]="","n/s",smoking_health_data_final[[#This Row],[cigs por dia]])</f>
        <v>0</v>
      </c>
      <c r="P411" t="str">
        <f>IF(smoking_health_data_final[[#This Row],[Hipercolesterolemia (y/n)]]=1,"si","no")</f>
        <v>si</v>
      </c>
      <c r="Q411">
        <f>IF(IFERROR(VLOOKUP(smoking_health_data_final[[#This Row],[Edad]],A412:A4311,1,FALSE),0),1,0)</f>
        <v>1</v>
      </c>
    </row>
    <row r="412" spans="1:17" x14ac:dyDescent="0.3">
      <c r="A412">
        <v>63</v>
      </c>
      <c r="B412" t="s">
        <v>3</v>
      </c>
      <c r="C412" t="s">
        <v>2</v>
      </c>
      <c r="D412">
        <v>80</v>
      </c>
      <c r="E412">
        <f>GESTEP(smoking_health_data_final[[#This Row],[Ritmo cardiaco]],100)</f>
        <v>0</v>
      </c>
      <c r="F412" t="str">
        <f>IF(smoking_health_data_final[[#This Row],[Taquicardia 1/0]]=0,"no","si")</f>
        <v>no</v>
      </c>
      <c r="G412" s="2">
        <v>133.5</v>
      </c>
      <c r="H412">
        <f>GESTEP(smoking_health_data_final[[#This Row],[Presión sistólica]],140)</f>
        <v>0</v>
      </c>
      <c r="I412" t="str">
        <f>IF(smoking_health_data_final[[#This Row],[Hipertensión (0/1)]]=1,"si","no")</f>
        <v>no</v>
      </c>
      <c r="J412" t="s">
        <v>102</v>
      </c>
      <c r="K412">
        <v>0</v>
      </c>
      <c r="L412">
        <v>297</v>
      </c>
      <c r="M412">
        <f>IF(smoking_health_data_final[[#This Row],[colesterol]]="","Desconocido",smoking_health_data_final[[#This Row],[colesterol]])</f>
        <v>297</v>
      </c>
      <c r="N412">
        <f>GESTEP(smoking_health_data_final[[#This Row],[colesterol]],200)</f>
        <v>1</v>
      </c>
      <c r="O412">
        <f>IF(smoking_health_data_final[[#This Row],[cigs por dia]]="","n/s",smoking_health_data_final[[#This Row],[cigs por dia]])</f>
        <v>0</v>
      </c>
      <c r="P412" t="str">
        <f>IF(smoking_health_data_final[[#This Row],[Hipercolesterolemia (y/n)]]=1,"si","no")</f>
        <v>si</v>
      </c>
      <c r="Q412">
        <f>IF(IFERROR(VLOOKUP(smoking_health_data_final[[#This Row],[Edad]],A413:A4312,1,FALSE),0),1,0)</f>
        <v>1</v>
      </c>
    </row>
    <row r="413" spans="1:17" x14ac:dyDescent="0.3">
      <c r="A413">
        <v>61</v>
      </c>
      <c r="B413" t="s">
        <v>3</v>
      </c>
      <c r="C413" t="s">
        <v>2</v>
      </c>
      <c r="D413">
        <v>80</v>
      </c>
      <c r="E413">
        <f>GESTEP(smoking_health_data_final[[#This Row],[Ritmo cardiaco]],100)</f>
        <v>0</v>
      </c>
      <c r="F413" t="str">
        <f>IF(smoking_health_data_final[[#This Row],[Taquicardia 1/0]]=0,"no","si")</f>
        <v>no</v>
      </c>
      <c r="G413" s="2" t="s">
        <v>107</v>
      </c>
      <c r="H413">
        <f>GESTEP(smoking_health_data_final[[#This Row],[Presión sistólica]],140)</f>
        <v>1</v>
      </c>
      <c r="I413" t="str">
        <f>IF(smoking_health_data_final[[#This Row],[Hipertensión (0/1)]]=1,"si","no")</f>
        <v>si</v>
      </c>
      <c r="J413" t="s">
        <v>102</v>
      </c>
      <c r="K413">
        <v>0</v>
      </c>
      <c r="L413">
        <v>254</v>
      </c>
      <c r="M413">
        <f>IF(smoking_health_data_final[[#This Row],[colesterol]]="","Desconocido",smoking_health_data_final[[#This Row],[colesterol]])</f>
        <v>254</v>
      </c>
      <c r="N413">
        <f>GESTEP(smoking_health_data_final[[#This Row],[colesterol]],200)</f>
        <v>1</v>
      </c>
      <c r="O413">
        <f>IF(smoking_health_data_final[[#This Row],[cigs por dia]]="","n/s",smoking_health_data_final[[#This Row],[cigs por dia]])</f>
        <v>0</v>
      </c>
      <c r="P413" t="str">
        <f>IF(smoking_health_data_final[[#This Row],[Hipercolesterolemia (y/n)]]=1,"si","no")</f>
        <v>si</v>
      </c>
      <c r="Q413">
        <f>IF(IFERROR(VLOOKUP(smoking_health_data_final[[#This Row],[Edad]],A414:A4313,1,FALSE),0),1,0)</f>
        <v>1</v>
      </c>
    </row>
    <row r="414" spans="1:17" x14ac:dyDescent="0.3">
      <c r="A414">
        <v>44</v>
      </c>
      <c r="B414" t="s">
        <v>0</v>
      </c>
      <c r="C414" t="s">
        <v>2</v>
      </c>
      <c r="D414">
        <v>72</v>
      </c>
      <c r="E414">
        <f>GESTEP(smoking_health_data_final[[#This Row],[Ritmo cardiaco]],100)</f>
        <v>0</v>
      </c>
      <c r="F414" t="str">
        <f>IF(smoking_health_data_final[[#This Row],[Taquicardia 1/0]]=0,"no","si")</f>
        <v>no</v>
      </c>
      <c r="G414" s="2" t="s">
        <v>66</v>
      </c>
      <c r="H414">
        <f>GESTEP(smoking_health_data_final[[#This Row],[Presión sistólica]],140)</f>
        <v>1</v>
      </c>
      <c r="I414" t="str">
        <f>IF(smoking_health_data_final[[#This Row],[Hipertensión (0/1)]]=1,"si","no")</f>
        <v>si</v>
      </c>
      <c r="J414" t="s">
        <v>102</v>
      </c>
      <c r="K414">
        <v>0</v>
      </c>
      <c r="L414">
        <v>229</v>
      </c>
      <c r="M414">
        <f>IF(smoking_health_data_final[[#This Row],[colesterol]]="","Desconocido",smoking_health_data_final[[#This Row],[colesterol]])</f>
        <v>229</v>
      </c>
      <c r="N414">
        <f>GESTEP(smoking_health_data_final[[#This Row],[colesterol]],200)</f>
        <v>1</v>
      </c>
      <c r="O414">
        <f>IF(smoking_health_data_final[[#This Row],[cigs por dia]]="","n/s",smoking_health_data_final[[#This Row],[cigs por dia]])</f>
        <v>0</v>
      </c>
      <c r="P414" t="str">
        <f>IF(smoking_health_data_final[[#This Row],[Hipercolesterolemia (y/n)]]=1,"si","no")</f>
        <v>si</v>
      </c>
      <c r="Q414">
        <f>IF(IFERROR(VLOOKUP(smoking_health_data_final[[#This Row],[Edad]],A415:A4314,1,FALSE),0),1,0)</f>
        <v>1</v>
      </c>
    </row>
    <row r="415" spans="1:17" x14ac:dyDescent="0.3">
      <c r="A415">
        <v>38</v>
      </c>
      <c r="B415" t="s">
        <v>0</v>
      </c>
      <c r="C415" t="s">
        <v>2</v>
      </c>
      <c r="D415">
        <v>62</v>
      </c>
      <c r="E415">
        <f>GESTEP(smoking_health_data_final[[#This Row],[Ritmo cardiaco]],100)</f>
        <v>0</v>
      </c>
      <c r="F415" t="str">
        <f>IF(smoking_health_data_final[[#This Row],[Taquicardia 1/0]]=0,"no","si")</f>
        <v>no</v>
      </c>
      <c r="G415" s="2" t="s">
        <v>16</v>
      </c>
      <c r="H415">
        <f>GESTEP(smoking_health_data_final[[#This Row],[Presión sistólica]],140)</f>
        <v>0</v>
      </c>
      <c r="I415" t="str">
        <f>IF(smoking_health_data_final[[#This Row],[Hipertensión (0/1)]]=1,"si","no")</f>
        <v>no</v>
      </c>
      <c r="J415" t="s">
        <v>102</v>
      </c>
      <c r="K415">
        <v>0</v>
      </c>
      <c r="L415">
        <v>256</v>
      </c>
      <c r="M415">
        <f>IF(smoking_health_data_final[[#This Row],[colesterol]]="","Desconocido",smoking_health_data_final[[#This Row],[colesterol]])</f>
        <v>256</v>
      </c>
      <c r="N415">
        <f>GESTEP(smoking_health_data_final[[#This Row],[colesterol]],200)</f>
        <v>1</v>
      </c>
      <c r="O415">
        <f>IF(smoking_health_data_final[[#This Row],[cigs por dia]]="","n/s",smoking_health_data_final[[#This Row],[cigs por dia]])</f>
        <v>0</v>
      </c>
      <c r="P415" t="str">
        <f>IF(smoking_health_data_final[[#This Row],[Hipercolesterolemia (y/n)]]=1,"si","no")</f>
        <v>si</v>
      </c>
      <c r="Q415">
        <f>IF(IFERROR(VLOOKUP(smoking_health_data_final[[#This Row],[Edad]],A416:A4315,1,FALSE),0),1,0)</f>
        <v>1</v>
      </c>
    </row>
    <row r="416" spans="1:17" x14ac:dyDescent="0.3">
      <c r="A416">
        <v>62</v>
      </c>
      <c r="B416" t="s">
        <v>3</v>
      </c>
      <c r="C416" t="s">
        <v>2</v>
      </c>
      <c r="D416">
        <v>79</v>
      </c>
      <c r="E416">
        <f>GESTEP(smoking_health_data_final[[#This Row],[Ritmo cardiaco]],100)</f>
        <v>0</v>
      </c>
      <c r="F416" t="str">
        <f>IF(smoking_health_data_final[[#This Row],[Taquicardia 1/0]]=0,"no","si")</f>
        <v>no</v>
      </c>
      <c r="G416" s="2">
        <v>176.5</v>
      </c>
      <c r="H416">
        <f>GESTEP(smoking_health_data_final[[#This Row],[Presión sistólica]],140)</f>
        <v>1</v>
      </c>
      <c r="I416" t="str">
        <f>IF(smoking_health_data_final[[#This Row],[Hipertensión (0/1)]]=1,"si","no")</f>
        <v>si</v>
      </c>
      <c r="J416" t="s">
        <v>102</v>
      </c>
      <c r="K416">
        <v>0</v>
      </c>
      <c r="L416">
        <v>186</v>
      </c>
      <c r="M416">
        <f>IF(smoking_health_data_final[[#This Row],[colesterol]]="","Desconocido",smoking_health_data_final[[#This Row],[colesterol]])</f>
        <v>186</v>
      </c>
      <c r="N416">
        <f>GESTEP(smoking_health_data_final[[#This Row],[colesterol]],200)</f>
        <v>0</v>
      </c>
      <c r="O416">
        <f>IF(smoking_health_data_final[[#This Row],[cigs por dia]]="","n/s",smoking_health_data_final[[#This Row],[cigs por dia]])</f>
        <v>0</v>
      </c>
      <c r="P416" t="str">
        <f>IF(smoking_health_data_final[[#This Row],[Hipercolesterolemia (y/n)]]=1,"si","no")</f>
        <v>no</v>
      </c>
      <c r="Q416">
        <f>IF(IFERROR(VLOOKUP(smoking_health_data_final[[#This Row],[Edad]],A417:A4316,1,FALSE),0),1,0)</f>
        <v>1</v>
      </c>
    </row>
    <row r="417" spans="1:17" x14ac:dyDescent="0.3">
      <c r="A417">
        <v>56</v>
      </c>
      <c r="B417" t="s">
        <v>0</v>
      </c>
      <c r="C417" t="s">
        <v>2</v>
      </c>
      <c r="D417">
        <v>60</v>
      </c>
      <c r="E417">
        <f>GESTEP(smoking_health_data_final[[#This Row],[Ritmo cardiaco]],100)</f>
        <v>0</v>
      </c>
      <c r="F417" t="str">
        <f>IF(smoking_health_data_final[[#This Row],[Taquicardia 1/0]]=0,"no","si")</f>
        <v>no</v>
      </c>
      <c r="G417" s="2" t="s">
        <v>108</v>
      </c>
      <c r="H417">
        <f>GESTEP(smoking_health_data_final[[#This Row],[Presión sistólica]],140)</f>
        <v>1</v>
      </c>
      <c r="I417" t="str">
        <f>IF(smoking_health_data_final[[#This Row],[Hipertensión (0/1)]]=1,"si","no")</f>
        <v>si</v>
      </c>
      <c r="J417" t="s">
        <v>102</v>
      </c>
      <c r="K417">
        <v>0</v>
      </c>
      <c r="L417">
        <v>208</v>
      </c>
      <c r="M417">
        <f>IF(smoking_health_data_final[[#This Row],[colesterol]]="","Desconocido",smoking_health_data_final[[#This Row],[colesterol]])</f>
        <v>208</v>
      </c>
      <c r="N417">
        <f>GESTEP(smoking_health_data_final[[#This Row],[colesterol]],200)</f>
        <v>1</v>
      </c>
      <c r="O417">
        <f>IF(smoking_health_data_final[[#This Row],[cigs por dia]]="","n/s",smoking_health_data_final[[#This Row],[cigs por dia]])</f>
        <v>0</v>
      </c>
      <c r="P417" t="str">
        <f>IF(smoking_health_data_final[[#This Row],[Hipercolesterolemia (y/n)]]=1,"si","no")</f>
        <v>si</v>
      </c>
      <c r="Q417">
        <f>IF(IFERROR(VLOOKUP(smoking_health_data_final[[#This Row],[Edad]],A418:A4317,1,FALSE),0),1,0)</f>
        <v>1</v>
      </c>
    </row>
    <row r="418" spans="1:17" x14ac:dyDescent="0.3">
      <c r="A418">
        <v>52</v>
      </c>
      <c r="B418" t="s">
        <v>0</v>
      </c>
      <c r="C418" t="s">
        <v>2</v>
      </c>
      <c r="D418">
        <v>90</v>
      </c>
      <c r="E418">
        <f>GESTEP(smoking_health_data_final[[#This Row],[Ritmo cardiaco]],100)</f>
        <v>0</v>
      </c>
      <c r="F418" t="str">
        <f>IF(smoking_health_data_final[[#This Row],[Taquicardia 1/0]]=0,"no","si")</f>
        <v>no</v>
      </c>
      <c r="G418" s="2" t="s">
        <v>77</v>
      </c>
      <c r="H418">
        <f>GESTEP(smoking_health_data_final[[#This Row],[Presión sistólica]],140)</f>
        <v>1</v>
      </c>
      <c r="I418" t="str">
        <f>IF(smoking_health_data_final[[#This Row],[Hipertensión (0/1)]]=1,"si","no")</f>
        <v>si</v>
      </c>
      <c r="J418" t="s">
        <v>102</v>
      </c>
      <c r="K418">
        <v>0</v>
      </c>
      <c r="L418">
        <v>232</v>
      </c>
      <c r="M418">
        <f>IF(smoking_health_data_final[[#This Row],[colesterol]]="","Desconocido",smoking_health_data_final[[#This Row],[colesterol]])</f>
        <v>232</v>
      </c>
      <c r="N418">
        <f>GESTEP(smoking_health_data_final[[#This Row],[colesterol]],200)</f>
        <v>1</v>
      </c>
      <c r="O418">
        <f>IF(smoking_health_data_final[[#This Row],[cigs por dia]]="","n/s",smoking_health_data_final[[#This Row],[cigs por dia]])</f>
        <v>0</v>
      </c>
      <c r="P418" t="str">
        <f>IF(smoking_health_data_final[[#This Row],[Hipercolesterolemia (y/n)]]=1,"si","no")</f>
        <v>si</v>
      </c>
      <c r="Q418">
        <f>IF(IFERROR(VLOOKUP(smoking_health_data_final[[#This Row],[Edad]],A419:A4318,1,FALSE),0),1,0)</f>
        <v>1</v>
      </c>
    </row>
    <row r="419" spans="1:17" x14ac:dyDescent="0.3">
      <c r="A419">
        <v>60</v>
      </c>
      <c r="B419" t="s">
        <v>0</v>
      </c>
      <c r="C419" t="s">
        <v>2</v>
      </c>
      <c r="D419">
        <v>55</v>
      </c>
      <c r="E419">
        <f>GESTEP(smoking_health_data_final[[#This Row],[Ritmo cardiaco]],100)</f>
        <v>0</v>
      </c>
      <c r="F419" t="str">
        <f>IF(smoking_health_data_final[[#This Row],[Taquicardia 1/0]]=0,"no","si")</f>
        <v>no</v>
      </c>
      <c r="G419" s="2">
        <v>160.5</v>
      </c>
      <c r="H419">
        <f>GESTEP(smoking_health_data_final[[#This Row],[Presión sistólica]],140)</f>
        <v>1</v>
      </c>
      <c r="I419" t="str">
        <f>IF(smoking_health_data_final[[#This Row],[Hipertensión (0/1)]]=1,"si","no")</f>
        <v>si</v>
      </c>
      <c r="J419" t="s">
        <v>45</v>
      </c>
      <c r="K419">
        <v>0</v>
      </c>
      <c r="L419">
        <v>278</v>
      </c>
      <c r="M419">
        <f>IF(smoking_health_data_final[[#This Row],[colesterol]]="","Desconocido",smoking_health_data_final[[#This Row],[colesterol]])</f>
        <v>278</v>
      </c>
      <c r="N419">
        <f>GESTEP(smoking_health_data_final[[#This Row],[colesterol]],200)</f>
        <v>1</v>
      </c>
      <c r="O419">
        <f>IF(smoking_health_data_final[[#This Row],[cigs por dia]]="","n/s",smoking_health_data_final[[#This Row],[cigs por dia]])</f>
        <v>0</v>
      </c>
      <c r="P419" t="str">
        <f>IF(smoking_health_data_final[[#This Row],[Hipercolesterolemia (y/n)]]=1,"si","no")</f>
        <v>si</v>
      </c>
      <c r="Q419">
        <f>IF(IFERROR(VLOOKUP(smoking_health_data_final[[#This Row],[Edad]],A420:A4319,1,FALSE),0),1,0)</f>
        <v>1</v>
      </c>
    </row>
    <row r="420" spans="1:17" x14ac:dyDescent="0.3">
      <c r="A420">
        <v>65</v>
      </c>
      <c r="B420" t="s">
        <v>3</v>
      </c>
      <c r="C420" t="s">
        <v>2</v>
      </c>
      <c r="D420">
        <v>90</v>
      </c>
      <c r="E420">
        <f>GESTEP(smoking_health_data_final[[#This Row],[Ritmo cardiaco]],100)</f>
        <v>0</v>
      </c>
      <c r="F420" t="str">
        <f>IF(smoking_health_data_final[[#This Row],[Taquicardia 1/0]]=0,"no","si")</f>
        <v>no</v>
      </c>
      <c r="G420" s="2" t="s">
        <v>98</v>
      </c>
      <c r="H420">
        <f>GESTEP(smoking_health_data_final[[#This Row],[Presión sistólica]],140)</f>
        <v>1</v>
      </c>
      <c r="I420" t="str">
        <f>IF(smoking_health_data_final[[#This Row],[Hipertensión (0/1)]]=1,"si","no")</f>
        <v>si</v>
      </c>
      <c r="J420" t="s">
        <v>45</v>
      </c>
      <c r="K420">
        <v>0</v>
      </c>
      <c r="L420">
        <v>256</v>
      </c>
      <c r="M420">
        <f>IF(smoking_health_data_final[[#This Row],[colesterol]]="","Desconocido",smoking_health_data_final[[#This Row],[colesterol]])</f>
        <v>256</v>
      </c>
      <c r="N420">
        <f>GESTEP(smoking_health_data_final[[#This Row],[colesterol]],200)</f>
        <v>1</v>
      </c>
      <c r="O420">
        <f>IF(smoking_health_data_final[[#This Row],[cigs por dia]]="","n/s",smoking_health_data_final[[#This Row],[cigs por dia]])</f>
        <v>0</v>
      </c>
      <c r="P420" t="str">
        <f>IF(smoking_health_data_final[[#This Row],[Hipercolesterolemia (y/n)]]=1,"si","no")</f>
        <v>si</v>
      </c>
      <c r="Q420">
        <f>IF(IFERROR(VLOOKUP(smoking_health_data_final[[#This Row],[Edad]],A421:A4320,1,FALSE),0),1,0)</f>
        <v>1</v>
      </c>
    </row>
    <row r="421" spans="1:17" x14ac:dyDescent="0.3">
      <c r="A421">
        <v>48</v>
      </c>
      <c r="B421" t="s">
        <v>0</v>
      </c>
      <c r="C421" t="s">
        <v>2</v>
      </c>
      <c r="D421">
        <v>68</v>
      </c>
      <c r="E421">
        <f>GESTEP(smoking_health_data_final[[#This Row],[Ritmo cardiaco]],100)</f>
        <v>0</v>
      </c>
      <c r="F421" t="str">
        <f>IF(smoking_health_data_final[[#This Row],[Taquicardia 1/0]]=0,"no","si")</f>
        <v>no</v>
      </c>
      <c r="G421" s="2" t="s">
        <v>64</v>
      </c>
      <c r="H421">
        <f>GESTEP(smoking_health_data_final[[#This Row],[Presión sistólica]],140)</f>
        <v>0</v>
      </c>
      <c r="I421" t="str">
        <f>IF(smoking_health_data_final[[#This Row],[Hipertensión (0/1)]]=1,"si","no")</f>
        <v>no</v>
      </c>
      <c r="J421" t="s">
        <v>45</v>
      </c>
      <c r="K421">
        <v>0</v>
      </c>
      <c r="L421">
        <v>202</v>
      </c>
      <c r="M421">
        <f>IF(smoking_health_data_final[[#This Row],[colesterol]]="","Desconocido",smoking_health_data_final[[#This Row],[colesterol]])</f>
        <v>202</v>
      </c>
      <c r="N421">
        <f>GESTEP(smoking_health_data_final[[#This Row],[colesterol]],200)</f>
        <v>1</v>
      </c>
      <c r="O421">
        <f>IF(smoking_health_data_final[[#This Row],[cigs por dia]]="","n/s",smoking_health_data_final[[#This Row],[cigs por dia]])</f>
        <v>0</v>
      </c>
      <c r="P421" t="str">
        <f>IF(smoking_health_data_final[[#This Row],[Hipercolesterolemia (y/n)]]=1,"si","no")</f>
        <v>si</v>
      </c>
      <c r="Q421">
        <f>IF(IFERROR(VLOOKUP(smoking_health_data_final[[#This Row],[Edad]],A422:A4321,1,FALSE),0),1,0)</f>
        <v>1</v>
      </c>
    </row>
    <row r="422" spans="1:17" x14ac:dyDescent="0.3">
      <c r="A422">
        <v>56</v>
      </c>
      <c r="B422" t="s">
        <v>0</v>
      </c>
      <c r="C422" t="s">
        <v>2</v>
      </c>
      <c r="D422">
        <v>72</v>
      </c>
      <c r="E422">
        <f>GESTEP(smoking_health_data_final[[#This Row],[Ritmo cardiaco]],100)</f>
        <v>0</v>
      </c>
      <c r="F422" t="str">
        <f>IF(smoking_health_data_final[[#This Row],[Taquicardia 1/0]]=0,"no","si")</f>
        <v>no</v>
      </c>
      <c r="G422" s="2" t="s">
        <v>103</v>
      </c>
      <c r="H422">
        <f>GESTEP(smoking_health_data_final[[#This Row],[Presión sistólica]],140)</f>
        <v>1</v>
      </c>
      <c r="I422" t="str">
        <f>IF(smoking_health_data_final[[#This Row],[Hipertensión (0/1)]]=1,"si","no")</f>
        <v>si</v>
      </c>
      <c r="J422" t="s">
        <v>45</v>
      </c>
      <c r="K422">
        <v>0</v>
      </c>
      <c r="L422">
        <v>256</v>
      </c>
      <c r="M422">
        <f>IF(smoking_health_data_final[[#This Row],[colesterol]]="","Desconocido",smoking_health_data_final[[#This Row],[colesterol]])</f>
        <v>256</v>
      </c>
      <c r="N422">
        <f>GESTEP(smoking_health_data_final[[#This Row],[colesterol]],200)</f>
        <v>1</v>
      </c>
      <c r="O422">
        <f>IF(smoking_health_data_final[[#This Row],[cigs por dia]]="","n/s",smoking_health_data_final[[#This Row],[cigs por dia]])</f>
        <v>0</v>
      </c>
      <c r="P422" t="str">
        <f>IF(smoking_health_data_final[[#This Row],[Hipercolesterolemia (y/n)]]=1,"si","no")</f>
        <v>si</v>
      </c>
      <c r="Q422">
        <f>IF(IFERROR(VLOOKUP(smoking_health_data_final[[#This Row],[Edad]],A423:A4322,1,FALSE),0),1,0)</f>
        <v>1</v>
      </c>
    </row>
    <row r="423" spans="1:17" x14ac:dyDescent="0.3">
      <c r="A423">
        <v>63</v>
      </c>
      <c r="B423" t="s">
        <v>3</v>
      </c>
      <c r="C423" t="s">
        <v>2</v>
      </c>
      <c r="D423">
        <v>90</v>
      </c>
      <c r="E423">
        <f>GESTEP(smoking_health_data_final[[#This Row],[Ritmo cardiaco]],100)</f>
        <v>0</v>
      </c>
      <c r="F423" t="str">
        <f>IF(smoking_health_data_final[[#This Row],[Taquicardia 1/0]]=0,"no","si")</f>
        <v>no</v>
      </c>
      <c r="G423" s="2" t="s">
        <v>109</v>
      </c>
      <c r="H423">
        <f>GESTEP(smoking_health_data_final[[#This Row],[Presión sistólica]],140)</f>
        <v>1</v>
      </c>
      <c r="I423" t="str">
        <f>IF(smoking_health_data_final[[#This Row],[Hipertensión (0/1)]]=1,"si","no")</f>
        <v>si</v>
      </c>
      <c r="J423" t="s">
        <v>45</v>
      </c>
      <c r="K423">
        <v>0</v>
      </c>
      <c r="L423">
        <v>306</v>
      </c>
      <c r="M423">
        <f>IF(smoking_health_data_final[[#This Row],[colesterol]]="","Desconocido",smoking_health_data_final[[#This Row],[colesterol]])</f>
        <v>306</v>
      </c>
      <c r="N423">
        <f>GESTEP(smoking_health_data_final[[#This Row],[colesterol]],200)</f>
        <v>1</v>
      </c>
      <c r="O423">
        <f>IF(smoking_health_data_final[[#This Row],[cigs por dia]]="","n/s",smoking_health_data_final[[#This Row],[cigs por dia]])</f>
        <v>0</v>
      </c>
      <c r="P423" t="str">
        <f>IF(smoking_health_data_final[[#This Row],[Hipercolesterolemia (y/n)]]=1,"si","no")</f>
        <v>si</v>
      </c>
      <c r="Q423">
        <f>IF(IFERROR(VLOOKUP(smoking_health_data_final[[#This Row],[Edad]],A424:A4323,1,FALSE),0),1,0)</f>
        <v>1</v>
      </c>
    </row>
    <row r="424" spans="1:17" x14ac:dyDescent="0.3">
      <c r="A424">
        <v>61</v>
      </c>
      <c r="B424" t="s">
        <v>0</v>
      </c>
      <c r="C424" t="s">
        <v>2</v>
      </c>
      <c r="D424">
        <v>75</v>
      </c>
      <c r="E424">
        <f>GESTEP(smoking_health_data_final[[#This Row],[Ritmo cardiaco]],100)</f>
        <v>0</v>
      </c>
      <c r="F424" t="str">
        <f>IF(smoking_health_data_final[[#This Row],[Taquicardia 1/0]]=0,"no","si")</f>
        <v>no</v>
      </c>
      <c r="G424" s="2" t="s">
        <v>104</v>
      </c>
      <c r="H424">
        <f>GESTEP(smoking_health_data_final[[#This Row],[Presión sistólica]],140)</f>
        <v>1</v>
      </c>
      <c r="I424" t="str">
        <f>IF(smoking_health_data_final[[#This Row],[Hipertensión (0/1)]]=1,"si","no")</f>
        <v>si</v>
      </c>
      <c r="J424" t="s">
        <v>45</v>
      </c>
      <c r="K424">
        <v>0</v>
      </c>
      <c r="L424">
        <v>218</v>
      </c>
      <c r="M424">
        <f>IF(smoking_health_data_final[[#This Row],[colesterol]]="","Desconocido",smoking_health_data_final[[#This Row],[colesterol]])</f>
        <v>218</v>
      </c>
      <c r="N424">
        <f>GESTEP(smoking_health_data_final[[#This Row],[colesterol]],200)</f>
        <v>1</v>
      </c>
      <c r="O424">
        <f>IF(smoking_health_data_final[[#This Row],[cigs por dia]]="","n/s",smoking_health_data_final[[#This Row],[cigs por dia]])</f>
        <v>0</v>
      </c>
      <c r="P424" t="str">
        <f>IF(smoking_health_data_final[[#This Row],[Hipercolesterolemia (y/n)]]=1,"si","no")</f>
        <v>si</v>
      </c>
      <c r="Q424">
        <f>IF(IFERROR(VLOOKUP(smoking_health_data_final[[#This Row],[Edad]],A425:A4324,1,FALSE),0),1,0)</f>
        <v>1</v>
      </c>
    </row>
    <row r="425" spans="1:17" x14ac:dyDescent="0.3">
      <c r="A425">
        <v>47</v>
      </c>
      <c r="B425" t="s">
        <v>3</v>
      </c>
      <c r="C425" t="s">
        <v>2</v>
      </c>
      <c r="D425">
        <v>80</v>
      </c>
      <c r="E425">
        <f>GESTEP(smoking_health_data_final[[#This Row],[Ritmo cardiaco]],100)</f>
        <v>0</v>
      </c>
      <c r="F425" t="str">
        <f>IF(smoking_health_data_final[[#This Row],[Taquicardia 1/0]]=0,"no","si")</f>
        <v>no</v>
      </c>
      <c r="G425" s="2" t="s">
        <v>110</v>
      </c>
      <c r="H425">
        <f>GESTEP(smoking_health_data_final[[#This Row],[Presión sistólica]],140)</f>
        <v>1</v>
      </c>
      <c r="I425" t="str">
        <f>IF(smoking_health_data_final[[#This Row],[Hipertensión (0/1)]]=1,"si","no")</f>
        <v>si</v>
      </c>
      <c r="J425" t="s">
        <v>45</v>
      </c>
      <c r="K425">
        <v>0</v>
      </c>
      <c r="L425">
        <v>278</v>
      </c>
      <c r="M425">
        <f>IF(smoking_health_data_final[[#This Row],[colesterol]]="","Desconocido",smoking_health_data_final[[#This Row],[colesterol]])</f>
        <v>278</v>
      </c>
      <c r="N425">
        <f>GESTEP(smoking_health_data_final[[#This Row],[colesterol]],200)</f>
        <v>1</v>
      </c>
      <c r="O425">
        <f>IF(smoking_health_data_final[[#This Row],[cigs por dia]]="","n/s",smoking_health_data_final[[#This Row],[cigs por dia]])</f>
        <v>0</v>
      </c>
      <c r="P425" t="str">
        <f>IF(smoking_health_data_final[[#This Row],[Hipercolesterolemia (y/n)]]=1,"si","no")</f>
        <v>si</v>
      </c>
      <c r="Q425">
        <f>IF(IFERROR(VLOOKUP(smoking_health_data_final[[#This Row],[Edad]],A426:A4325,1,FALSE),0),1,0)</f>
        <v>1</v>
      </c>
    </row>
    <row r="426" spans="1:17" x14ac:dyDescent="0.3">
      <c r="A426">
        <v>47</v>
      </c>
      <c r="B426" t="s">
        <v>0</v>
      </c>
      <c r="C426" t="s">
        <v>2</v>
      </c>
      <c r="D426">
        <v>75</v>
      </c>
      <c r="E426">
        <f>GESTEP(smoking_health_data_final[[#This Row],[Ritmo cardiaco]],100)</f>
        <v>0</v>
      </c>
      <c r="F426" t="str">
        <f>IF(smoking_health_data_final[[#This Row],[Taquicardia 1/0]]=0,"no","si")</f>
        <v>no</v>
      </c>
      <c r="G426" s="2" t="s">
        <v>66</v>
      </c>
      <c r="H426">
        <f>GESTEP(smoking_health_data_final[[#This Row],[Presión sistólica]],140)</f>
        <v>1</v>
      </c>
      <c r="I426" t="str">
        <f>IF(smoking_health_data_final[[#This Row],[Hipertensión (0/1)]]=1,"si","no")</f>
        <v>si</v>
      </c>
      <c r="J426" t="s">
        <v>45</v>
      </c>
      <c r="K426">
        <v>0</v>
      </c>
      <c r="M426" t="str">
        <f>IF(smoking_health_data_final[[#This Row],[colesterol]]="","Desconocido",smoking_health_data_final[[#This Row],[colesterol]])</f>
        <v>Desconocido</v>
      </c>
      <c r="N426">
        <f>GESTEP(smoking_health_data_final[[#This Row],[colesterol]],200)</f>
        <v>0</v>
      </c>
      <c r="O426">
        <f>IF(smoking_health_data_final[[#This Row],[cigs por dia]]="","n/s",smoking_health_data_final[[#This Row],[cigs por dia]])</f>
        <v>0</v>
      </c>
      <c r="P426" t="str">
        <f>IF(smoking_health_data_final[[#This Row],[Hipercolesterolemia (y/n)]]=1,"si","no")</f>
        <v>no</v>
      </c>
      <c r="Q426">
        <f>IF(IFERROR(VLOOKUP(smoking_health_data_final[[#This Row],[Edad]],A427:A4326,1,FALSE),0),1,0)</f>
        <v>1</v>
      </c>
    </row>
    <row r="427" spans="1:17" x14ac:dyDescent="0.3">
      <c r="A427">
        <v>51</v>
      </c>
      <c r="B427" t="s">
        <v>0</v>
      </c>
      <c r="C427" t="s">
        <v>2</v>
      </c>
      <c r="D427">
        <v>65</v>
      </c>
      <c r="E427">
        <f>GESTEP(smoking_health_data_final[[#This Row],[Ritmo cardiaco]],100)</f>
        <v>0</v>
      </c>
      <c r="F427" t="str">
        <f>IF(smoking_health_data_final[[#This Row],[Taquicardia 1/0]]=0,"no","si")</f>
        <v>no</v>
      </c>
      <c r="G427" s="2" t="s">
        <v>103</v>
      </c>
      <c r="H427">
        <f>GESTEP(smoking_health_data_final[[#This Row],[Presión sistólica]],140)</f>
        <v>1</v>
      </c>
      <c r="I427" t="str">
        <f>IF(smoking_health_data_final[[#This Row],[Hipertensión (0/1)]]=1,"si","no")</f>
        <v>si</v>
      </c>
      <c r="J427" t="s">
        <v>45</v>
      </c>
      <c r="K427">
        <v>0</v>
      </c>
      <c r="L427">
        <v>215</v>
      </c>
      <c r="M427">
        <f>IF(smoking_health_data_final[[#This Row],[colesterol]]="","Desconocido",smoking_health_data_final[[#This Row],[colesterol]])</f>
        <v>215</v>
      </c>
      <c r="N427">
        <f>GESTEP(smoking_health_data_final[[#This Row],[colesterol]],200)</f>
        <v>1</v>
      </c>
      <c r="O427">
        <f>IF(smoking_health_data_final[[#This Row],[cigs por dia]]="","n/s",smoking_health_data_final[[#This Row],[cigs por dia]])</f>
        <v>0</v>
      </c>
      <c r="P427" t="str">
        <f>IF(smoking_health_data_final[[#This Row],[Hipercolesterolemia (y/n)]]=1,"si","no")</f>
        <v>si</v>
      </c>
      <c r="Q427">
        <f>IF(IFERROR(VLOOKUP(smoking_health_data_final[[#This Row],[Edad]],A428:A4327,1,FALSE),0),1,0)</f>
        <v>1</v>
      </c>
    </row>
    <row r="428" spans="1:17" x14ac:dyDescent="0.3">
      <c r="A428">
        <v>43</v>
      </c>
      <c r="B428" t="s">
        <v>0</v>
      </c>
      <c r="C428" t="s">
        <v>2</v>
      </c>
      <c r="D428">
        <v>100</v>
      </c>
      <c r="E428">
        <f>GESTEP(smoking_health_data_final[[#This Row],[Ritmo cardiaco]],100)</f>
        <v>1</v>
      </c>
      <c r="F428" t="str">
        <f>IF(smoking_health_data_final[[#This Row],[Taquicardia 1/0]]=0,"no","si")</f>
        <v>si</v>
      </c>
      <c r="G428" s="2" t="s">
        <v>99</v>
      </c>
      <c r="H428">
        <f>GESTEP(smoking_health_data_final[[#This Row],[Presión sistólica]],140)</f>
        <v>1</v>
      </c>
      <c r="I428" t="str">
        <f>IF(smoking_health_data_final[[#This Row],[Hipertensión (0/1)]]=1,"si","no")</f>
        <v>si</v>
      </c>
      <c r="J428" t="s">
        <v>45</v>
      </c>
      <c r="K428">
        <v>0</v>
      </c>
      <c r="L428">
        <v>234</v>
      </c>
      <c r="M428">
        <f>IF(smoking_health_data_final[[#This Row],[colesterol]]="","Desconocido",smoking_health_data_final[[#This Row],[colesterol]])</f>
        <v>234</v>
      </c>
      <c r="N428">
        <f>GESTEP(smoking_health_data_final[[#This Row],[colesterol]],200)</f>
        <v>1</v>
      </c>
      <c r="O428">
        <f>IF(smoking_health_data_final[[#This Row],[cigs por dia]]="","n/s",smoking_health_data_final[[#This Row],[cigs por dia]])</f>
        <v>0</v>
      </c>
      <c r="P428" t="str">
        <f>IF(smoking_health_data_final[[#This Row],[Hipercolesterolemia (y/n)]]=1,"si","no")</f>
        <v>si</v>
      </c>
      <c r="Q428">
        <f>IF(IFERROR(VLOOKUP(smoking_health_data_final[[#This Row],[Edad]],A429:A4328,1,FALSE),0),1,0)</f>
        <v>1</v>
      </c>
    </row>
    <row r="429" spans="1:17" x14ac:dyDescent="0.3">
      <c r="A429">
        <v>66</v>
      </c>
      <c r="B429" t="s">
        <v>3</v>
      </c>
      <c r="C429" t="s">
        <v>2</v>
      </c>
      <c r="D429">
        <v>110</v>
      </c>
      <c r="E429">
        <f>GESTEP(smoking_health_data_final[[#This Row],[Ritmo cardiaco]],100)</f>
        <v>1</v>
      </c>
      <c r="F429" t="str">
        <f>IF(smoking_health_data_final[[#This Row],[Taquicardia 1/0]]=0,"no","si")</f>
        <v>si</v>
      </c>
      <c r="G429" s="2" t="s">
        <v>111</v>
      </c>
      <c r="H429">
        <f>GESTEP(smoking_health_data_final[[#This Row],[Presión sistólica]],140)</f>
        <v>1</v>
      </c>
      <c r="I429" t="str">
        <f>IF(smoking_health_data_final[[#This Row],[Hipertensión (0/1)]]=1,"si","no")</f>
        <v>si</v>
      </c>
      <c r="J429" t="s">
        <v>45</v>
      </c>
      <c r="K429">
        <v>0</v>
      </c>
      <c r="L429">
        <v>212</v>
      </c>
      <c r="M429">
        <f>IF(smoking_health_data_final[[#This Row],[colesterol]]="","Desconocido",smoking_health_data_final[[#This Row],[colesterol]])</f>
        <v>212</v>
      </c>
      <c r="N429">
        <f>GESTEP(smoking_health_data_final[[#This Row],[colesterol]],200)</f>
        <v>1</v>
      </c>
      <c r="O429">
        <f>IF(smoking_health_data_final[[#This Row],[cigs por dia]]="","n/s",smoking_health_data_final[[#This Row],[cigs por dia]])</f>
        <v>0</v>
      </c>
      <c r="P429" t="str">
        <f>IF(smoking_health_data_final[[#This Row],[Hipercolesterolemia (y/n)]]=1,"si","no")</f>
        <v>si</v>
      </c>
      <c r="Q429">
        <f>IF(IFERROR(VLOOKUP(smoking_health_data_final[[#This Row],[Edad]],A430:A4329,1,FALSE),0),1,0)</f>
        <v>1</v>
      </c>
    </row>
    <row r="430" spans="1:17" x14ac:dyDescent="0.3">
      <c r="A430">
        <v>47</v>
      </c>
      <c r="B430" t="s">
        <v>3</v>
      </c>
      <c r="C430" t="s">
        <v>2</v>
      </c>
      <c r="D430">
        <v>94</v>
      </c>
      <c r="E430">
        <f>GESTEP(smoking_health_data_final[[#This Row],[Ritmo cardiaco]],100)</f>
        <v>0</v>
      </c>
      <c r="F430" t="str">
        <f>IF(smoking_health_data_final[[#This Row],[Taquicardia 1/0]]=0,"no","si")</f>
        <v>no</v>
      </c>
      <c r="G430" s="2" t="s">
        <v>104</v>
      </c>
      <c r="H430">
        <f>GESTEP(smoking_health_data_final[[#This Row],[Presión sistólica]],140)</f>
        <v>1</v>
      </c>
      <c r="I430" t="str">
        <f>IF(smoking_health_data_final[[#This Row],[Hipertensión (0/1)]]=1,"si","no")</f>
        <v>si</v>
      </c>
      <c r="J430" t="s">
        <v>45</v>
      </c>
      <c r="K430">
        <v>0</v>
      </c>
      <c r="L430">
        <v>190</v>
      </c>
      <c r="M430">
        <f>IF(smoking_health_data_final[[#This Row],[colesterol]]="","Desconocido",smoking_health_data_final[[#This Row],[colesterol]])</f>
        <v>190</v>
      </c>
      <c r="N430">
        <f>GESTEP(smoking_health_data_final[[#This Row],[colesterol]],200)</f>
        <v>0</v>
      </c>
      <c r="O430">
        <f>IF(smoking_health_data_final[[#This Row],[cigs por dia]]="","n/s",smoking_health_data_final[[#This Row],[cigs por dia]])</f>
        <v>0</v>
      </c>
      <c r="P430" t="str">
        <f>IF(smoking_health_data_final[[#This Row],[Hipercolesterolemia (y/n)]]=1,"si","no")</f>
        <v>no</v>
      </c>
      <c r="Q430">
        <f>IF(IFERROR(VLOOKUP(smoking_health_data_final[[#This Row],[Edad]],A431:A4330,1,FALSE),0),1,0)</f>
        <v>1</v>
      </c>
    </row>
    <row r="431" spans="1:17" x14ac:dyDescent="0.3">
      <c r="A431">
        <v>50</v>
      </c>
      <c r="B431" t="s">
        <v>3</v>
      </c>
      <c r="C431" t="s">
        <v>2</v>
      </c>
      <c r="D431">
        <v>90</v>
      </c>
      <c r="E431">
        <f>GESTEP(smoking_health_data_final[[#This Row],[Ritmo cardiaco]],100)</f>
        <v>0</v>
      </c>
      <c r="F431" t="str">
        <f>IF(smoking_health_data_final[[#This Row],[Taquicardia 1/0]]=0,"no","si")</f>
        <v>no</v>
      </c>
      <c r="G431" s="2" t="s">
        <v>83</v>
      </c>
      <c r="H431">
        <f>GESTEP(smoking_health_data_final[[#This Row],[Presión sistólica]],140)</f>
        <v>0</v>
      </c>
      <c r="I431" t="str">
        <f>IF(smoking_health_data_final[[#This Row],[Hipertensión (0/1)]]=1,"si","no")</f>
        <v>no</v>
      </c>
      <c r="J431" t="s">
        <v>45</v>
      </c>
      <c r="K431">
        <v>0</v>
      </c>
      <c r="L431">
        <v>254</v>
      </c>
      <c r="M431">
        <f>IF(smoking_health_data_final[[#This Row],[colesterol]]="","Desconocido",smoking_health_data_final[[#This Row],[colesterol]])</f>
        <v>254</v>
      </c>
      <c r="N431">
        <f>GESTEP(smoking_health_data_final[[#This Row],[colesterol]],200)</f>
        <v>1</v>
      </c>
      <c r="O431">
        <f>IF(smoking_health_data_final[[#This Row],[cigs por dia]]="","n/s",smoking_health_data_final[[#This Row],[cigs por dia]])</f>
        <v>0</v>
      </c>
      <c r="P431" t="str">
        <f>IF(smoking_health_data_final[[#This Row],[Hipercolesterolemia (y/n)]]=1,"si","no")</f>
        <v>si</v>
      </c>
      <c r="Q431">
        <f>IF(IFERROR(VLOOKUP(smoking_health_data_final[[#This Row],[Edad]],A432:A4331,1,FALSE),0),1,0)</f>
        <v>1</v>
      </c>
    </row>
    <row r="432" spans="1:17" x14ac:dyDescent="0.3">
      <c r="A432">
        <v>58</v>
      </c>
      <c r="B432" t="s">
        <v>0</v>
      </c>
      <c r="C432" t="s">
        <v>2</v>
      </c>
      <c r="D432">
        <v>75</v>
      </c>
      <c r="E432">
        <f>GESTEP(smoking_health_data_final[[#This Row],[Ritmo cardiaco]],100)</f>
        <v>0</v>
      </c>
      <c r="F432" t="str">
        <f>IF(smoking_health_data_final[[#This Row],[Taquicardia 1/0]]=0,"no","si")</f>
        <v>no</v>
      </c>
      <c r="G432" s="2" t="s">
        <v>78</v>
      </c>
      <c r="H432">
        <f>GESTEP(smoking_health_data_final[[#This Row],[Presión sistólica]],140)</f>
        <v>0</v>
      </c>
      <c r="I432" t="str">
        <f>IF(smoking_health_data_final[[#This Row],[Hipertensión (0/1)]]=1,"si","no")</f>
        <v>no</v>
      </c>
      <c r="J432" t="s">
        <v>45</v>
      </c>
      <c r="K432">
        <v>0</v>
      </c>
      <c r="L432">
        <v>333</v>
      </c>
      <c r="M432">
        <f>IF(smoking_health_data_final[[#This Row],[colesterol]]="","Desconocido",smoking_health_data_final[[#This Row],[colesterol]])</f>
        <v>333</v>
      </c>
      <c r="N432">
        <f>GESTEP(smoking_health_data_final[[#This Row],[colesterol]],200)</f>
        <v>1</v>
      </c>
      <c r="O432">
        <f>IF(smoking_health_data_final[[#This Row],[cigs por dia]]="","n/s",smoking_health_data_final[[#This Row],[cigs por dia]])</f>
        <v>0</v>
      </c>
      <c r="P432" t="str">
        <f>IF(smoking_health_data_final[[#This Row],[Hipercolesterolemia (y/n)]]=1,"si","no")</f>
        <v>si</v>
      </c>
      <c r="Q432">
        <f>IF(IFERROR(VLOOKUP(smoking_health_data_final[[#This Row],[Edad]],A433:A4332,1,FALSE),0),1,0)</f>
        <v>1</v>
      </c>
    </row>
    <row r="433" spans="1:17" x14ac:dyDescent="0.3">
      <c r="A433">
        <v>67</v>
      </c>
      <c r="B433" t="s">
        <v>3</v>
      </c>
      <c r="C433" t="s">
        <v>2</v>
      </c>
      <c r="D433">
        <v>75</v>
      </c>
      <c r="E433">
        <f>GESTEP(smoking_health_data_final[[#This Row],[Ritmo cardiaco]],100)</f>
        <v>0</v>
      </c>
      <c r="F433" t="str">
        <f>IF(smoking_health_data_final[[#This Row],[Taquicardia 1/0]]=0,"no","si")</f>
        <v>no</v>
      </c>
      <c r="G433" s="2" t="s">
        <v>112</v>
      </c>
      <c r="H433">
        <f>GESTEP(smoking_health_data_final[[#This Row],[Presión sistólica]],140)</f>
        <v>1</v>
      </c>
      <c r="I433" t="str">
        <f>IF(smoking_health_data_final[[#This Row],[Hipertensión (0/1)]]=1,"si","no")</f>
        <v>si</v>
      </c>
      <c r="J433" t="s">
        <v>45</v>
      </c>
      <c r="K433">
        <v>0</v>
      </c>
      <c r="L433">
        <v>303</v>
      </c>
      <c r="M433">
        <f>IF(smoking_health_data_final[[#This Row],[colesterol]]="","Desconocido",smoking_health_data_final[[#This Row],[colesterol]])</f>
        <v>303</v>
      </c>
      <c r="N433">
        <f>GESTEP(smoking_health_data_final[[#This Row],[colesterol]],200)</f>
        <v>1</v>
      </c>
      <c r="O433">
        <f>IF(smoking_health_data_final[[#This Row],[cigs por dia]]="","n/s",smoking_health_data_final[[#This Row],[cigs por dia]])</f>
        <v>0</v>
      </c>
      <c r="P433" t="str">
        <f>IF(smoking_health_data_final[[#This Row],[Hipercolesterolemia (y/n)]]=1,"si","no")</f>
        <v>si</v>
      </c>
      <c r="Q433">
        <f>IF(IFERROR(VLOOKUP(smoking_health_data_final[[#This Row],[Edad]],A434:A4333,1,FALSE),0),1,0)</f>
        <v>1</v>
      </c>
    </row>
    <row r="434" spans="1:17" x14ac:dyDescent="0.3">
      <c r="A434">
        <v>66</v>
      </c>
      <c r="B434" t="s">
        <v>3</v>
      </c>
      <c r="C434" t="s">
        <v>2</v>
      </c>
      <c r="D434">
        <v>65</v>
      </c>
      <c r="E434">
        <f>GESTEP(smoking_health_data_final[[#This Row],[Ritmo cardiaco]],100)</f>
        <v>0</v>
      </c>
      <c r="F434" t="str">
        <f>IF(smoking_health_data_final[[#This Row],[Taquicardia 1/0]]=0,"no","si")</f>
        <v>no</v>
      </c>
      <c r="G434" s="2" t="s">
        <v>108</v>
      </c>
      <c r="H434">
        <f>GESTEP(smoking_health_data_final[[#This Row],[Presión sistólica]],140)</f>
        <v>1</v>
      </c>
      <c r="I434" t="str">
        <f>IF(smoking_health_data_final[[#This Row],[Hipertensión (0/1)]]=1,"si","no")</f>
        <v>si</v>
      </c>
      <c r="J434" t="s">
        <v>45</v>
      </c>
      <c r="K434">
        <v>0</v>
      </c>
      <c r="L434">
        <v>260</v>
      </c>
      <c r="M434">
        <f>IF(smoking_health_data_final[[#This Row],[colesterol]]="","Desconocido",smoking_health_data_final[[#This Row],[colesterol]])</f>
        <v>260</v>
      </c>
      <c r="N434">
        <f>GESTEP(smoking_health_data_final[[#This Row],[colesterol]],200)</f>
        <v>1</v>
      </c>
      <c r="O434">
        <f>IF(smoking_health_data_final[[#This Row],[cigs por dia]]="","n/s",smoking_health_data_final[[#This Row],[cigs por dia]])</f>
        <v>0</v>
      </c>
      <c r="P434" t="str">
        <f>IF(smoking_health_data_final[[#This Row],[Hipercolesterolemia (y/n)]]=1,"si","no")</f>
        <v>si</v>
      </c>
      <c r="Q434">
        <f>IF(IFERROR(VLOOKUP(smoking_health_data_final[[#This Row],[Edad]],A435:A4334,1,FALSE),0),1,0)</f>
        <v>1</v>
      </c>
    </row>
    <row r="435" spans="1:17" x14ac:dyDescent="0.3">
      <c r="A435">
        <v>47</v>
      </c>
      <c r="B435" t="s">
        <v>0</v>
      </c>
      <c r="C435" t="s">
        <v>2</v>
      </c>
      <c r="D435">
        <v>63</v>
      </c>
      <c r="E435">
        <f>GESTEP(smoking_health_data_final[[#This Row],[Ritmo cardiaco]],100)</f>
        <v>0</v>
      </c>
      <c r="F435" t="str">
        <f>IF(smoking_health_data_final[[#This Row],[Taquicardia 1/0]]=0,"no","si")</f>
        <v>no</v>
      </c>
      <c r="G435" s="2" t="s">
        <v>64</v>
      </c>
      <c r="H435">
        <f>GESTEP(smoking_health_data_final[[#This Row],[Presión sistólica]],140)</f>
        <v>0</v>
      </c>
      <c r="I435" t="str">
        <f>IF(smoking_health_data_final[[#This Row],[Hipertensión (0/1)]]=1,"si","no")</f>
        <v>no</v>
      </c>
      <c r="J435" t="s">
        <v>45</v>
      </c>
      <c r="K435">
        <v>0</v>
      </c>
      <c r="L435">
        <v>254</v>
      </c>
      <c r="M435">
        <f>IF(smoking_health_data_final[[#This Row],[colesterol]]="","Desconocido",smoking_health_data_final[[#This Row],[colesterol]])</f>
        <v>254</v>
      </c>
      <c r="N435">
        <f>GESTEP(smoking_health_data_final[[#This Row],[colesterol]],200)</f>
        <v>1</v>
      </c>
      <c r="O435">
        <f>IF(smoking_health_data_final[[#This Row],[cigs por dia]]="","n/s",smoking_health_data_final[[#This Row],[cigs por dia]])</f>
        <v>0</v>
      </c>
      <c r="P435" t="str">
        <f>IF(smoking_health_data_final[[#This Row],[Hipercolesterolemia (y/n)]]=1,"si","no")</f>
        <v>si</v>
      </c>
      <c r="Q435">
        <f>IF(IFERROR(VLOOKUP(smoking_health_data_final[[#This Row],[Edad]],A436:A4335,1,FALSE),0),1,0)</f>
        <v>1</v>
      </c>
    </row>
    <row r="436" spans="1:17" x14ac:dyDescent="0.3">
      <c r="A436">
        <v>68</v>
      </c>
      <c r="B436" t="s">
        <v>3</v>
      </c>
      <c r="C436" t="s">
        <v>2</v>
      </c>
      <c r="D436">
        <v>103</v>
      </c>
      <c r="E436">
        <f>GESTEP(smoking_health_data_final[[#This Row],[Ritmo cardiaco]],100)</f>
        <v>1</v>
      </c>
      <c r="F436" t="str">
        <f>IF(smoking_health_data_final[[#This Row],[Taquicardia 1/0]]=0,"no","si")</f>
        <v>si</v>
      </c>
      <c r="G436" s="2" t="s">
        <v>77</v>
      </c>
      <c r="H436">
        <f>GESTEP(smoking_health_data_final[[#This Row],[Presión sistólica]],140)</f>
        <v>1</v>
      </c>
      <c r="I436" t="str">
        <f>IF(smoking_health_data_final[[#This Row],[Hipertensión (0/1)]]=1,"si","no")</f>
        <v>si</v>
      </c>
      <c r="J436" t="s">
        <v>45</v>
      </c>
      <c r="K436">
        <v>0</v>
      </c>
      <c r="L436">
        <v>241</v>
      </c>
      <c r="M436">
        <f>IF(smoking_health_data_final[[#This Row],[colesterol]]="","Desconocido",smoking_health_data_final[[#This Row],[colesterol]])</f>
        <v>241</v>
      </c>
      <c r="N436">
        <f>GESTEP(smoking_health_data_final[[#This Row],[colesterol]],200)</f>
        <v>1</v>
      </c>
      <c r="O436">
        <f>IF(smoking_health_data_final[[#This Row],[cigs por dia]]="","n/s",smoking_health_data_final[[#This Row],[cigs por dia]])</f>
        <v>0</v>
      </c>
      <c r="P436" t="str">
        <f>IF(smoking_health_data_final[[#This Row],[Hipercolesterolemia (y/n)]]=1,"si","no")</f>
        <v>si</v>
      </c>
      <c r="Q436">
        <f>IF(IFERROR(VLOOKUP(smoking_health_data_final[[#This Row],[Edad]],A437:A4336,1,FALSE),0),1,0)</f>
        <v>1</v>
      </c>
    </row>
    <row r="437" spans="1:17" x14ac:dyDescent="0.3">
      <c r="A437">
        <v>61</v>
      </c>
      <c r="B437" t="s">
        <v>0</v>
      </c>
      <c r="C437" t="s">
        <v>2</v>
      </c>
      <c r="D437">
        <v>70</v>
      </c>
      <c r="E437">
        <f>GESTEP(smoking_health_data_final[[#This Row],[Ritmo cardiaco]],100)</f>
        <v>0</v>
      </c>
      <c r="F437" t="str">
        <f>IF(smoking_health_data_final[[#This Row],[Taquicardia 1/0]]=0,"no","si")</f>
        <v>no</v>
      </c>
      <c r="G437" s="2" t="s">
        <v>76</v>
      </c>
      <c r="H437">
        <f>GESTEP(smoking_health_data_final[[#This Row],[Presión sistólica]],140)</f>
        <v>1</v>
      </c>
      <c r="I437" t="str">
        <f>IF(smoking_health_data_final[[#This Row],[Hipertensión (0/1)]]=1,"si","no")</f>
        <v>si</v>
      </c>
      <c r="J437" t="s">
        <v>45</v>
      </c>
      <c r="K437">
        <v>0</v>
      </c>
      <c r="L437">
        <v>206</v>
      </c>
      <c r="M437">
        <f>IF(smoking_health_data_final[[#This Row],[colesterol]]="","Desconocido",smoking_health_data_final[[#This Row],[colesterol]])</f>
        <v>206</v>
      </c>
      <c r="N437">
        <f>GESTEP(smoking_health_data_final[[#This Row],[colesterol]],200)</f>
        <v>1</v>
      </c>
      <c r="O437">
        <f>IF(smoking_health_data_final[[#This Row],[cigs por dia]]="","n/s",smoking_health_data_final[[#This Row],[cigs por dia]])</f>
        <v>0</v>
      </c>
      <c r="P437" t="str">
        <f>IF(smoking_health_data_final[[#This Row],[Hipercolesterolemia (y/n)]]=1,"si","no")</f>
        <v>si</v>
      </c>
      <c r="Q437">
        <f>IF(IFERROR(VLOOKUP(smoking_health_data_final[[#This Row],[Edad]],A438:A4337,1,FALSE),0),1,0)</f>
        <v>1</v>
      </c>
    </row>
    <row r="438" spans="1:17" x14ac:dyDescent="0.3">
      <c r="A438">
        <v>60</v>
      </c>
      <c r="B438" t="s">
        <v>0</v>
      </c>
      <c r="C438" t="s">
        <v>2</v>
      </c>
      <c r="D438">
        <v>80</v>
      </c>
      <c r="E438">
        <f>GESTEP(smoking_health_data_final[[#This Row],[Ritmo cardiaco]],100)</f>
        <v>0</v>
      </c>
      <c r="F438" t="str">
        <f>IF(smoking_health_data_final[[#This Row],[Taquicardia 1/0]]=0,"no","si")</f>
        <v>no</v>
      </c>
      <c r="G438" s="2" t="s">
        <v>98</v>
      </c>
      <c r="H438">
        <f>GESTEP(smoking_health_data_final[[#This Row],[Presión sistólica]],140)</f>
        <v>1</v>
      </c>
      <c r="I438" t="str">
        <f>IF(smoking_health_data_final[[#This Row],[Hipertensión (0/1)]]=1,"si","no")</f>
        <v>si</v>
      </c>
      <c r="J438" t="s">
        <v>45</v>
      </c>
      <c r="K438">
        <v>0</v>
      </c>
      <c r="L438">
        <v>225</v>
      </c>
      <c r="M438">
        <f>IF(smoking_health_data_final[[#This Row],[colesterol]]="","Desconocido",smoking_health_data_final[[#This Row],[colesterol]])</f>
        <v>225</v>
      </c>
      <c r="N438">
        <f>GESTEP(smoking_health_data_final[[#This Row],[colesterol]],200)</f>
        <v>1</v>
      </c>
      <c r="O438">
        <f>IF(smoking_health_data_final[[#This Row],[cigs por dia]]="","n/s",smoking_health_data_final[[#This Row],[cigs por dia]])</f>
        <v>0</v>
      </c>
      <c r="P438" t="str">
        <f>IF(smoking_health_data_final[[#This Row],[Hipercolesterolemia (y/n)]]=1,"si","no")</f>
        <v>si</v>
      </c>
      <c r="Q438">
        <f>IF(IFERROR(VLOOKUP(smoking_health_data_final[[#This Row],[Edad]],A439:A4338,1,FALSE),0),1,0)</f>
        <v>1</v>
      </c>
    </row>
    <row r="439" spans="1:17" x14ac:dyDescent="0.3">
      <c r="A439">
        <v>57</v>
      </c>
      <c r="B439" t="s">
        <v>0</v>
      </c>
      <c r="C439" t="s">
        <v>2</v>
      </c>
      <c r="D439">
        <v>63</v>
      </c>
      <c r="E439">
        <f>GESTEP(smoking_health_data_final[[#This Row],[Ritmo cardiaco]],100)</f>
        <v>0</v>
      </c>
      <c r="F439" t="str">
        <f>IF(smoking_health_data_final[[#This Row],[Taquicardia 1/0]]=0,"no","si")</f>
        <v>no</v>
      </c>
      <c r="G439" s="2" t="s">
        <v>76</v>
      </c>
      <c r="H439">
        <f>GESTEP(smoking_health_data_final[[#This Row],[Presión sistólica]],140)</f>
        <v>1</v>
      </c>
      <c r="I439" t="str">
        <f>IF(smoking_health_data_final[[#This Row],[Hipertensión (0/1)]]=1,"si","no")</f>
        <v>si</v>
      </c>
      <c r="J439" t="s">
        <v>45</v>
      </c>
      <c r="K439">
        <v>0</v>
      </c>
      <c r="L439">
        <v>155</v>
      </c>
      <c r="M439">
        <f>IF(smoking_health_data_final[[#This Row],[colesterol]]="","Desconocido",smoking_health_data_final[[#This Row],[colesterol]])</f>
        <v>155</v>
      </c>
      <c r="N439">
        <f>GESTEP(smoking_health_data_final[[#This Row],[colesterol]],200)</f>
        <v>0</v>
      </c>
      <c r="O439">
        <f>IF(smoking_health_data_final[[#This Row],[cigs por dia]]="","n/s",smoking_health_data_final[[#This Row],[cigs por dia]])</f>
        <v>0</v>
      </c>
      <c r="P439" t="str">
        <f>IF(smoking_health_data_final[[#This Row],[Hipercolesterolemia (y/n)]]=1,"si","no")</f>
        <v>no</v>
      </c>
      <c r="Q439">
        <f>IF(IFERROR(VLOOKUP(smoking_health_data_final[[#This Row],[Edad]],A440:A4339,1,FALSE),0),1,0)</f>
        <v>1</v>
      </c>
    </row>
    <row r="440" spans="1:17" x14ac:dyDescent="0.3">
      <c r="A440">
        <v>48</v>
      </c>
      <c r="B440" t="s">
        <v>0</v>
      </c>
      <c r="C440" t="s">
        <v>2</v>
      </c>
      <c r="D440">
        <v>87</v>
      </c>
      <c r="E440">
        <f>GESTEP(smoking_health_data_final[[#This Row],[Ritmo cardiaco]],100)</f>
        <v>0</v>
      </c>
      <c r="F440" t="str">
        <f>IF(smoking_health_data_final[[#This Row],[Taquicardia 1/0]]=0,"no","si")</f>
        <v>no</v>
      </c>
      <c r="G440" s="2" t="s">
        <v>98</v>
      </c>
      <c r="H440">
        <f>GESTEP(smoking_health_data_final[[#This Row],[Presión sistólica]],140)</f>
        <v>1</v>
      </c>
      <c r="I440" t="str">
        <f>IF(smoking_health_data_final[[#This Row],[Hipertensión (0/1)]]=1,"si","no")</f>
        <v>si</v>
      </c>
      <c r="J440" t="s">
        <v>35</v>
      </c>
      <c r="K440">
        <v>0</v>
      </c>
      <c r="L440">
        <v>293</v>
      </c>
      <c r="M440">
        <f>IF(smoking_health_data_final[[#This Row],[colesterol]]="","Desconocido",smoking_health_data_final[[#This Row],[colesterol]])</f>
        <v>293</v>
      </c>
      <c r="N440">
        <f>GESTEP(smoking_health_data_final[[#This Row],[colesterol]],200)</f>
        <v>1</v>
      </c>
      <c r="O440">
        <f>IF(smoking_health_data_final[[#This Row],[cigs por dia]]="","n/s",smoking_health_data_final[[#This Row],[cigs por dia]])</f>
        <v>0</v>
      </c>
      <c r="P440" t="str">
        <f>IF(smoking_health_data_final[[#This Row],[Hipercolesterolemia (y/n)]]=1,"si","no")</f>
        <v>si</v>
      </c>
      <c r="Q440">
        <f>IF(IFERROR(VLOOKUP(smoking_health_data_final[[#This Row],[Edad]],A441:A4340,1,FALSE),0),1,0)</f>
        <v>1</v>
      </c>
    </row>
    <row r="441" spans="1:17" x14ac:dyDescent="0.3">
      <c r="A441">
        <v>60</v>
      </c>
      <c r="B441" t="s">
        <v>3</v>
      </c>
      <c r="C441" t="s">
        <v>2</v>
      </c>
      <c r="D441">
        <v>80</v>
      </c>
      <c r="E441">
        <f>GESTEP(smoking_health_data_final[[#This Row],[Ritmo cardiaco]],100)</f>
        <v>0</v>
      </c>
      <c r="F441" t="str">
        <f>IF(smoking_health_data_final[[#This Row],[Taquicardia 1/0]]=0,"no","si")</f>
        <v>no</v>
      </c>
      <c r="G441" s="2" t="s">
        <v>110</v>
      </c>
      <c r="H441">
        <f>GESTEP(smoking_health_data_final[[#This Row],[Presión sistólica]],140)</f>
        <v>1</v>
      </c>
      <c r="I441" t="str">
        <f>IF(smoking_health_data_final[[#This Row],[Hipertensión (0/1)]]=1,"si","no")</f>
        <v>si</v>
      </c>
      <c r="J441" t="s">
        <v>35</v>
      </c>
      <c r="K441">
        <v>0</v>
      </c>
      <c r="L441">
        <v>285</v>
      </c>
      <c r="M441">
        <f>IF(smoking_health_data_final[[#This Row],[colesterol]]="","Desconocido",smoking_health_data_final[[#This Row],[colesterol]])</f>
        <v>285</v>
      </c>
      <c r="N441">
        <f>GESTEP(smoking_health_data_final[[#This Row],[colesterol]],200)</f>
        <v>1</v>
      </c>
      <c r="O441">
        <f>IF(smoking_health_data_final[[#This Row],[cigs por dia]]="","n/s",smoking_health_data_final[[#This Row],[cigs por dia]])</f>
        <v>0</v>
      </c>
      <c r="P441" t="str">
        <f>IF(smoking_health_data_final[[#This Row],[Hipercolesterolemia (y/n)]]=1,"si","no")</f>
        <v>si</v>
      </c>
      <c r="Q441">
        <f>IF(IFERROR(VLOOKUP(smoking_health_data_final[[#This Row],[Edad]],A442:A4341,1,FALSE),0),1,0)</f>
        <v>1</v>
      </c>
    </row>
    <row r="442" spans="1:17" x14ac:dyDescent="0.3">
      <c r="A442">
        <v>50</v>
      </c>
      <c r="B442" t="s">
        <v>0</v>
      </c>
      <c r="C442" t="s">
        <v>2</v>
      </c>
      <c r="D442">
        <v>78</v>
      </c>
      <c r="E442">
        <f>GESTEP(smoking_health_data_final[[#This Row],[Ritmo cardiaco]],100)</f>
        <v>0</v>
      </c>
      <c r="F442" t="str">
        <f>IF(smoking_health_data_final[[#This Row],[Taquicardia 1/0]]=0,"no","si")</f>
        <v>no</v>
      </c>
      <c r="G442" s="2" t="s">
        <v>96</v>
      </c>
      <c r="H442">
        <f>GESTEP(smoking_health_data_final[[#This Row],[Presión sistólica]],140)</f>
        <v>1</v>
      </c>
      <c r="I442" t="str">
        <f>IF(smoking_health_data_final[[#This Row],[Hipertensión (0/1)]]=1,"si","no")</f>
        <v>si</v>
      </c>
      <c r="J442" t="s">
        <v>35</v>
      </c>
      <c r="K442">
        <v>0</v>
      </c>
      <c r="L442">
        <v>219</v>
      </c>
      <c r="M442">
        <f>IF(smoking_health_data_final[[#This Row],[colesterol]]="","Desconocido",smoking_health_data_final[[#This Row],[colesterol]])</f>
        <v>219</v>
      </c>
      <c r="N442">
        <f>GESTEP(smoking_health_data_final[[#This Row],[colesterol]],200)</f>
        <v>1</v>
      </c>
      <c r="O442">
        <f>IF(smoking_health_data_final[[#This Row],[cigs por dia]]="","n/s",smoking_health_data_final[[#This Row],[cigs por dia]])</f>
        <v>0</v>
      </c>
      <c r="P442" t="str">
        <f>IF(smoking_health_data_final[[#This Row],[Hipercolesterolemia (y/n)]]=1,"si","no")</f>
        <v>si</v>
      </c>
      <c r="Q442">
        <f>IF(IFERROR(VLOOKUP(smoking_health_data_final[[#This Row],[Edad]],A443:A4342,1,FALSE),0),1,0)</f>
        <v>1</v>
      </c>
    </row>
    <row r="443" spans="1:17" x14ac:dyDescent="0.3">
      <c r="A443">
        <v>67</v>
      </c>
      <c r="B443" t="s">
        <v>3</v>
      </c>
      <c r="C443" t="s">
        <v>2</v>
      </c>
      <c r="D443">
        <v>88</v>
      </c>
      <c r="E443">
        <f>GESTEP(smoking_health_data_final[[#This Row],[Ritmo cardiaco]],100)</f>
        <v>0</v>
      </c>
      <c r="F443" t="str">
        <f>IF(smoking_health_data_final[[#This Row],[Taquicardia 1/0]]=0,"no","si")</f>
        <v>no</v>
      </c>
      <c r="G443" s="2" t="s">
        <v>104</v>
      </c>
      <c r="H443">
        <f>GESTEP(smoking_health_data_final[[#This Row],[Presión sistólica]],140)</f>
        <v>1</v>
      </c>
      <c r="I443" t="str">
        <f>IF(smoking_health_data_final[[#This Row],[Hipertensión (0/1)]]=1,"si","no")</f>
        <v>si</v>
      </c>
      <c r="J443" t="s">
        <v>35</v>
      </c>
      <c r="K443">
        <v>0</v>
      </c>
      <c r="L443">
        <v>218</v>
      </c>
      <c r="M443">
        <f>IF(smoking_health_data_final[[#This Row],[colesterol]]="","Desconocido",smoking_health_data_final[[#This Row],[colesterol]])</f>
        <v>218</v>
      </c>
      <c r="N443">
        <f>GESTEP(smoking_health_data_final[[#This Row],[colesterol]],200)</f>
        <v>1</v>
      </c>
      <c r="O443">
        <f>IF(smoking_health_data_final[[#This Row],[cigs por dia]]="","n/s",smoking_health_data_final[[#This Row],[cigs por dia]])</f>
        <v>0</v>
      </c>
      <c r="P443" t="str">
        <f>IF(smoking_health_data_final[[#This Row],[Hipercolesterolemia (y/n)]]=1,"si","no")</f>
        <v>si</v>
      </c>
      <c r="Q443">
        <f>IF(IFERROR(VLOOKUP(smoking_health_data_final[[#This Row],[Edad]],A444:A4343,1,FALSE),0),1,0)</f>
        <v>1</v>
      </c>
    </row>
    <row r="444" spans="1:17" x14ac:dyDescent="0.3">
      <c r="A444">
        <v>40</v>
      </c>
      <c r="B444" t="s">
        <v>0</v>
      </c>
      <c r="C444" t="s">
        <v>2</v>
      </c>
      <c r="D444">
        <v>85</v>
      </c>
      <c r="E444">
        <f>GESTEP(smoking_health_data_final[[#This Row],[Ritmo cardiaco]],100)</f>
        <v>0</v>
      </c>
      <c r="F444" t="str">
        <f>IF(smoking_health_data_final[[#This Row],[Taquicardia 1/0]]=0,"no","si")</f>
        <v>no</v>
      </c>
      <c r="G444" s="2" t="s">
        <v>105</v>
      </c>
      <c r="H444">
        <f>GESTEP(smoking_health_data_final[[#This Row],[Presión sistólica]],140)</f>
        <v>1</v>
      </c>
      <c r="I444" t="str">
        <f>IF(smoking_health_data_final[[#This Row],[Hipertensión (0/1)]]=1,"si","no")</f>
        <v>si</v>
      </c>
      <c r="J444" t="s">
        <v>35</v>
      </c>
      <c r="K444">
        <v>0</v>
      </c>
      <c r="L444">
        <v>208</v>
      </c>
      <c r="M444">
        <f>IF(smoking_health_data_final[[#This Row],[colesterol]]="","Desconocido",smoking_health_data_final[[#This Row],[colesterol]])</f>
        <v>208</v>
      </c>
      <c r="N444">
        <f>GESTEP(smoking_health_data_final[[#This Row],[colesterol]],200)</f>
        <v>1</v>
      </c>
      <c r="O444">
        <f>IF(smoking_health_data_final[[#This Row],[cigs por dia]]="","n/s",smoking_health_data_final[[#This Row],[cigs por dia]])</f>
        <v>0</v>
      </c>
      <c r="P444" t="str">
        <f>IF(smoking_health_data_final[[#This Row],[Hipercolesterolemia (y/n)]]=1,"si","no")</f>
        <v>si</v>
      </c>
      <c r="Q444">
        <f>IF(IFERROR(VLOOKUP(smoking_health_data_final[[#This Row],[Edad]],A445:A4344,1,FALSE),0),1,0)</f>
        <v>1</v>
      </c>
    </row>
    <row r="445" spans="1:17" x14ac:dyDescent="0.3">
      <c r="A445">
        <v>55</v>
      </c>
      <c r="B445" t="s">
        <v>0</v>
      </c>
      <c r="C445" t="s">
        <v>2</v>
      </c>
      <c r="D445">
        <v>71</v>
      </c>
      <c r="E445">
        <f>GESTEP(smoking_health_data_final[[#This Row],[Ritmo cardiaco]],100)</f>
        <v>0</v>
      </c>
      <c r="F445" t="str">
        <f>IF(smoking_health_data_final[[#This Row],[Taquicardia 1/0]]=0,"no","si")</f>
        <v>no</v>
      </c>
      <c r="G445" s="2" t="s">
        <v>113</v>
      </c>
      <c r="H445">
        <f>GESTEP(smoking_health_data_final[[#This Row],[Presión sistólica]],140)</f>
        <v>1</v>
      </c>
      <c r="I445" t="str">
        <f>IF(smoking_health_data_final[[#This Row],[Hipertensión (0/1)]]=1,"si","no")</f>
        <v>si</v>
      </c>
      <c r="J445" t="s">
        <v>35</v>
      </c>
      <c r="K445">
        <v>0</v>
      </c>
      <c r="L445">
        <v>180</v>
      </c>
      <c r="M445">
        <f>IF(smoking_health_data_final[[#This Row],[colesterol]]="","Desconocido",smoking_health_data_final[[#This Row],[colesterol]])</f>
        <v>180</v>
      </c>
      <c r="N445">
        <f>GESTEP(smoking_health_data_final[[#This Row],[colesterol]],200)</f>
        <v>0</v>
      </c>
      <c r="O445">
        <f>IF(smoking_health_data_final[[#This Row],[cigs por dia]]="","n/s",smoking_health_data_final[[#This Row],[cigs por dia]])</f>
        <v>0</v>
      </c>
      <c r="P445" t="str">
        <f>IF(smoking_health_data_final[[#This Row],[Hipercolesterolemia (y/n)]]=1,"si","no")</f>
        <v>no</v>
      </c>
      <c r="Q445">
        <f>IF(IFERROR(VLOOKUP(smoking_health_data_final[[#This Row],[Edad]],A446:A4345,1,FALSE),0),1,0)</f>
        <v>1</v>
      </c>
    </row>
    <row r="446" spans="1:17" x14ac:dyDescent="0.3">
      <c r="A446">
        <v>48</v>
      </c>
      <c r="B446" t="s">
        <v>3</v>
      </c>
      <c r="C446" t="s">
        <v>2</v>
      </c>
      <c r="D446">
        <v>78</v>
      </c>
      <c r="E446">
        <f>GESTEP(smoking_health_data_final[[#This Row],[Ritmo cardiaco]],100)</f>
        <v>0</v>
      </c>
      <c r="F446" t="str">
        <f>IF(smoking_health_data_final[[#This Row],[Taquicardia 1/0]]=0,"no","si")</f>
        <v>no</v>
      </c>
      <c r="G446" s="2" t="s">
        <v>98</v>
      </c>
      <c r="H446">
        <f>GESTEP(smoking_health_data_final[[#This Row],[Presión sistólica]],140)</f>
        <v>1</v>
      </c>
      <c r="I446" t="str">
        <f>IF(smoking_health_data_final[[#This Row],[Hipertensión (0/1)]]=1,"si","no")</f>
        <v>si</v>
      </c>
      <c r="J446" t="s">
        <v>35</v>
      </c>
      <c r="K446">
        <v>0</v>
      </c>
      <c r="L446">
        <v>211</v>
      </c>
      <c r="M446">
        <f>IF(smoking_health_data_final[[#This Row],[colesterol]]="","Desconocido",smoking_health_data_final[[#This Row],[colesterol]])</f>
        <v>211</v>
      </c>
      <c r="N446">
        <f>GESTEP(smoking_health_data_final[[#This Row],[colesterol]],200)</f>
        <v>1</v>
      </c>
      <c r="O446">
        <f>IF(smoking_health_data_final[[#This Row],[cigs por dia]]="","n/s",smoking_health_data_final[[#This Row],[cigs por dia]])</f>
        <v>0</v>
      </c>
      <c r="P446" t="str">
        <f>IF(smoking_health_data_final[[#This Row],[Hipercolesterolemia (y/n)]]=1,"si","no")</f>
        <v>si</v>
      </c>
      <c r="Q446">
        <f>IF(IFERROR(VLOOKUP(smoking_health_data_final[[#This Row],[Edad]],A447:A4346,1,FALSE),0),1,0)</f>
        <v>1</v>
      </c>
    </row>
    <row r="447" spans="1:17" x14ac:dyDescent="0.3">
      <c r="A447">
        <v>61</v>
      </c>
      <c r="B447" t="s">
        <v>3</v>
      </c>
      <c r="C447" t="s">
        <v>2</v>
      </c>
      <c r="D447">
        <v>78</v>
      </c>
      <c r="E447">
        <f>GESTEP(smoking_health_data_final[[#This Row],[Ritmo cardiaco]],100)</f>
        <v>0</v>
      </c>
      <c r="F447" t="str">
        <f>IF(smoking_health_data_final[[#This Row],[Taquicardia 1/0]]=0,"no","si")</f>
        <v>no</v>
      </c>
      <c r="G447" s="2" t="s">
        <v>114</v>
      </c>
      <c r="H447">
        <f>GESTEP(smoking_health_data_final[[#This Row],[Presión sistólica]],140)</f>
        <v>1</v>
      </c>
      <c r="I447" t="str">
        <f>IF(smoking_health_data_final[[#This Row],[Hipertensión (0/1)]]=1,"si","no")</f>
        <v>si</v>
      </c>
      <c r="J447" t="s">
        <v>35</v>
      </c>
      <c r="K447">
        <v>0</v>
      </c>
      <c r="L447">
        <v>210</v>
      </c>
      <c r="M447">
        <f>IF(smoking_health_data_final[[#This Row],[colesterol]]="","Desconocido",smoking_health_data_final[[#This Row],[colesterol]])</f>
        <v>210</v>
      </c>
      <c r="N447">
        <f>GESTEP(smoking_health_data_final[[#This Row],[colesterol]],200)</f>
        <v>1</v>
      </c>
      <c r="O447">
        <f>IF(smoking_health_data_final[[#This Row],[cigs por dia]]="","n/s",smoking_health_data_final[[#This Row],[cigs por dia]])</f>
        <v>0</v>
      </c>
      <c r="P447" t="str">
        <f>IF(smoking_health_data_final[[#This Row],[Hipercolesterolemia (y/n)]]=1,"si","no")</f>
        <v>si</v>
      </c>
      <c r="Q447">
        <f>IF(IFERROR(VLOOKUP(smoking_health_data_final[[#This Row],[Edad]],A448:A4347,1,FALSE),0),1,0)</f>
        <v>1</v>
      </c>
    </row>
    <row r="448" spans="1:17" x14ac:dyDescent="0.3">
      <c r="A448">
        <v>65</v>
      </c>
      <c r="B448" t="s">
        <v>0</v>
      </c>
      <c r="C448" t="s">
        <v>2</v>
      </c>
      <c r="D448">
        <v>68</v>
      </c>
      <c r="E448">
        <f>GESTEP(smoking_health_data_final[[#This Row],[Ritmo cardiaco]],100)</f>
        <v>0</v>
      </c>
      <c r="F448" t="str">
        <f>IF(smoking_health_data_final[[#This Row],[Taquicardia 1/0]]=0,"no","si")</f>
        <v>no</v>
      </c>
      <c r="G448" s="2" t="s">
        <v>115</v>
      </c>
      <c r="H448">
        <f>GESTEP(smoking_health_data_final[[#This Row],[Presión sistólica]],140)</f>
        <v>1</v>
      </c>
      <c r="I448" t="str">
        <f>IF(smoking_health_data_final[[#This Row],[Hipertensión (0/1)]]=1,"si","no")</f>
        <v>si</v>
      </c>
      <c r="J448" t="s">
        <v>35</v>
      </c>
      <c r="K448">
        <v>0</v>
      </c>
      <c r="L448">
        <v>240</v>
      </c>
      <c r="M448">
        <f>IF(smoking_health_data_final[[#This Row],[colesterol]]="","Desconocido",smoking_health_data_final[[#This Row],[colesterol]])</f>
        <v>240</v>
      </c>
      <c r="N448">
        <f>GESTEP(smoking_health_data_final[[#This Row],[colesterol]],200)</f>
        <v>1</v>
      </c>
      <c r="O448">
        <f>IF(smoking_health_data_final[[#This Row],[cigs por dia]]="","n/s",smoking_health_data_final[[#This Row],[cigs por dia]])</f>
        <v>0</v>
      </c>
      <c r="P448" t="str">
        <f>IF(smoking_health_data_final[[#This Row],[Hipercolesterolemia (y/n)]]=1,"si","no")</f>
        <v>si</v>
      </c>
      <c r="Q448">
        <f>IF(IFERROR(VLOOKUP(smoking_health_data_final[[#This Row],[Edad]],A449:A4348,1,FALSE),0),1,0)</f>
        <v>1</v>
      </c>
    </row>
    <row r="449" spans="1:17" x14ac:dyDescent="0.3">
      <c r="A449">
        <v>64</v>
      </c>
      <c r="B449" t="s">
        <v>3</v>
      </c>
      <c r="C449" t="s">
        <v>2</v>
      </c>
      <c r="D449">
        <v>92</v>
      </c>
      <c r="E449">
        <f>GESTEP(smoking_health_data_final[[#This Row],[Ritmo cardiaco]],100)</f>
        <v>0</v>
      </c>
      <c r="F449" t="str">
        <f>IF(smoking_health_data_final[[#This Row],[Taquicardia 1/0]]=0,"no","si")</f>
        <v>no</v>
      </c>
      <c r="G449" s="2" t="s">
        <v>100</v>
      </c>
      <c r="H449">
        <f>GESTEP(smoking_health_data_final[[#This Row],[Presión sistólica]],140)</f>
        <v>1</v>
      </c>
      <c r="I449" t="str">
        <f>IF(smoking_health_data_final[[#This Row],[Hipertensión (0/1)]]=1,"si","no")</f>
        <v>si</v>
      </c>
      <c r="J449" t="s">
        <v>35</v>
      </c>
      <c r="K449">
        <v>0</v>
      </c>
      <c r="L449">
        <v>246</v>
      </c>
      <c r="M449">
        <f>IF(smoking_health_data_final[[#This Row],[colesterol]]="","Desconocido",smoking_health_data_final[[#This Row],[colesterol]])</f>
        <v>246</v>
      </c>
      <c r="N449">
        <f>GESTEP(smoking_health_data_final[[#This Row],[colesterol]],200)</f>
        <v>1</v>
      </c>
      <c r="O449">
        <f>IF(smoking_health_data_final[[#This Row],[cigs por dia]]="","n/s",smoking_health_data_final[[#This Row],[cigs por dia]])</f>
        <v>0</v>
      </c>
      <c r="P449" t="str">
        <f>IF(smoking_health_data_final[[#This Row],[Hipercolesterolemia (y/n)]]=1,"si","no")</f>
        <v>si</v>
      </c>
      <c r="Q449">
        <f>IF(IFERROR(VLOOKUP(smoking_health_data_final[[#This Row],[Edad]],A450:A4349,1,FALSE),0),1,0)</f>
        <v>1</v>
      </c>
    </row>
    <row r="450" spans="1:17" x14ac:dyDescent="0.3">
      <c r="A450">
        <v>46</v>
      </c>
      <c r="B450" t="s">
        <v>3</v>
      </c>
      <c r="C450" t="s">
        <v>2</v>
      </c>
      <c r="D450">
        <v>85</v>
      </c>
      <c r="E450">
        <f>GESTEP(smoking_health_data_final[[#This Row],[Ritmo cardiaco]],100)</f>
        <v>0</v>
      </c>
      <c r="F450" t="str">
        <f>IF(smoking_health_data_final[[#This Row],[Taquicardia 1/0]]=0,"no","si")</f>
        <v>no</v>
      </c>
      <c r="G450" s="2" t="s">
        <v>113</v>
      </c>
      <c r="H450">
        <f>GESTEP(smoking_health_data_final[[#This Row],[Presión sistólica]],140)</f>
        <v>1</v>
      </c>
      <c r="I450" t="str">
        <f>IF(smoking_health_data_final[[#This Row],[Hipertensión (0/1)]]=1,"si","no")</f>
        <v>si</v>
      </c>
      <c r="J450" t="s">
        <v>35</v>
      </c>
      <c r="K450">
        <v>0</v>
      </c>
      <c r="L450">
        <v>233</v>
      </c>
      <c r="M450">
        <f>IF(smoking_health_data_final[[#This Row],[colesterol]]="","Desconocido",smoking_health_data_final[[#This Row],[colesterol]])</f>
        <v>233</v>
      </c>
      <c r="N450">
        <f>GESTEP(smoking_health_data_final[[#This Row],[colesterol]],200)</f>
        <v>1</v>
      </c>
      <c r="O450">
        <f>IF(smoking_health_data_final[[#This Row],[cigs por dia]]="","n/s",smoking_health_data_final[[#This Row],[cigs por dia]])</f>
        <v>0</v>
      </c>
      <c r="P450" t="str">
        <f>IF(smoking_health_data_final[[#This Row],[Hipercolesterolemia (y/n)]]=1,"si","no")</f>
        <v>si</v>
      </c>
      <c r="Q450">
        <f>IF(IFERROR(VLOOKUP(smoking_health_data_final[[#This Row],[Edad]],A451:A4350,1,FALSE),0),1,0)</f>
        <v>1</v>
      </c>
    </row>
    <row r="451" spans="1:17" x14ac:dyDescent="0.3">
      <c r="A451">
        <v>65</v>
      </c>
      <c r="B451" t="s">
        <v>0</v>
      </c>
      <c r="C451" t="s">
        <v>2</v>
      </c>
      <c r="D451">
        <v>80</v>
      </c>
      <c r="E451">
        <f>GESTEP(smoking_health_data_final[[#This Row],[Ritmo cardiaco]],100)</f>
        <v>0</v>
      </c>
      <c r="F451" t="str">
        <f>IF(smoking_health_data_final[[#This Row],[Taquicardia 1/0]]=0,"no","si")</f>
        <v>no</v>
      </c>
      <c r="G451" s="2" t="s">
        <v>79</v>
      </c>
      <c r="H451">
        <f>GESTEP(smoking_health_data_final[[#This Row],[Presión sistólica]],140)</f>
        <v>1</v>
      </c>
      <c r="I451" t="str">
        <f>IF(smoking_health_data_final[[#This Row],[Hipertensión (0/1)]]=1,"si","no")</f>
        <v>si</v>
      </c>
      <c r="J451" t="s">
        <v>35</v>
      </c>
      <c r="K451">
        <v>0</v>
      </c>
      <c r="L451">
        <v>266</v>
      </c>
      <c r="M451">
        <f>IF(smoking_health_data_final[[#This Row],[colesterol]]="","Desconocido",smoking_health_data_final[[#This Row],[colesterol]])</f>
        <v>266</v>
      </c>
      <c r="N451">
        <f>GESTEP(smoking_health_data_final[[#This Row],[colesterol]],200)</f>
        <v>1</v>
      </c>
      <c r="O451">
        <f>IF(smoking_health_data_final[[#This Row],[cigs por dia]]="","n/s",smoking_health_data_final[[#This Row],[cigs por dia]])</f>
        <v>0</v>
      </c>
      <c r="P451" t="str">
        <f>IF(smoking_health_data_final[[#This Row],[Hipercolesterolemia (y/n)]]=1,"si","no")</f>
        <v>si</v>
      </c>
      <c r="Q451">
        <f>IF(IFERROR(VLOOKUP(smoking_health_data_final[[#This Row],[Edad]],A452:A4351,1,FALSE),0),1,0)</f>
        <v>1</v>
      </c>
    </row>
    <row r="452" spans="1:17" x14ac:dyDescent="0.3">
      <c r="A452">
        <v>53</v>
      </c>
      <c r="B452" t="s">
        <v>3</v>
      </c>
      <c r="C452" t="s">
        <v>2</v>
      </c>
      <c r="D452">
        <v>85</v>
      </c>
      <c r="E452">
        <f>GESTEP(smoking_health_data_final[[#This Row],[Ritmo cardiaco]],100)</f>
        <v>0</v>
      </c>
      <c r="F452" t="str">
        <f>IF(smoking_health_data_final[[#This Row],[Taquicardia 1/0]]=0,"no","si")</f>
        <v>no</v>
      </c>
      <c r="G452" s="2" t="s">
        <v>110</v>
      </c>
      <c r="H452">
        <f>GESTEP(smoking_health_data_final[[#This Row],[Presión sistólica]],140)</f>
        <v>1</v>
      </c>
      <c r="I452" t="str">
        <f>IF(smoking_health_data_final[[#This Row],[Hipertensión (0/1)]]=1,"si","no")</f>
        <v>si</v>
      </c>
      <c r="J452" t="s">
        <v>35</v>
      </c>
      <c r="K452">
        <v>0</v>
      </c>
      <c r="L452">
        <v>268</v>
      </c>
      <c r="M452">
        <f>IF(smoking_health_data_final[[#This Row],[colesterol]]="","Desconocido",smoking_health_data_final[[#This Row],[colesterol]])</f>
        <v>268</v>
      </c>
      <c r="N452">
        <f>GESTEP(smoking_health_data_final[[#This Row],[colesterol]],200)</f>
        <v>1</v>
      </c>
      <c r="O452">
        <f>IF(smoking_health_data_final[[#This Row],[cigs por dia]]="","n/s",smoking_health_data_final[[#This Row],[cigs por dia]])</f>
        <v>0</v>
      </c>
      <c r="P452" t="str">
        <f>IF(smoking_health_data_final[[#This Row],[Hipercolesterolemia (y/n)]]=1,"si","no")</f>
        <v>si</v>
      </c>
      <c r="Q452">
        <f>IF(IFERROR(VLOOKUP(smoking_health_data_final[[#This Row],[Edad]],A453:A4352,1,FALSE),0),1,0)</f>
        <v>1</v>
      </c>
    </row>
    <row r="453" spans="1:17" x14ac:dyDescent="0.3">
      <c r="A453">
        <v>54</v>
      </c>
      <c r="B453" t="s">
        <v>0</v>
      </c>
      <c r="C453" t="s">
        <v>2</v>
      </c>
      <c r="D453">
        <v>70</v>
      </c>
      <c r="E453">
        <f>GESTEP(smoking_health_data_final[[#This Row],[Ritmo cardiaco]],100)</f>
        <v>0</v>
      </c>
      <c r="F453" t="str">
        <f>IF(smoking_health_data_final[[#This Row],[Taquicardia 1/0]]=0,"no","si")</f>
        <v>no</v>
      </c>
      <c r="G453" s="2">
        <v>147.5</v>
      </c>
      <c r="H453">
        <f>GESTEP(smoking_health_data_final[[#This Row],[Presión sistólica]],140)</f>
        <v>1</v>
      </c>
      <c r="I453" t="str">
        <f>IF(smoking_health_data_final[[#This Row],[Hipertensión (0/1)]]=1,"si","no")</f>
        <v>si</v>
      </c>
      <c r="J453" t="s">
        <v>35</v>
      </c>
      <c r="K453">
        <v>0</v>
      </c>
      <c r="L453">
        <v>180</v>
      </c>
      <c r="M453">
        <f>IF(smoking_health_data_final[[#This Row],[colesterol]]="","Desconocido",smoking_health_data_final[[#This Row],[colesterol]])</f>
        <v>180</v>
      </c>
      <c r="N453">
        <f>GESTEP(smoking_health_data_final[[#This Row],[colesterol]],200)</f>
        <v>0</v>
      </c>
      <c r="O453">
        <f>IF(smoking_health_data_final[[#This Row],[cigs por dia]]="","n/s",smoking_health_data_final[[#This Row],[cigs por dia]])</f>
        <v>0</v>
      </c>
      <c r="P453" t="str">
        <f>IF(smoking_health_data_final[[#This Row],[Hipercolesterolemia (y/n)]]=1,"si","no")</f>
        <v>no</v>
      </c>
      <c r="Q453">
        <f>IF(IFERROR(VLOOKUP(smoking_health_data_final[[#This Row],[Edad]],A454:A4353,1,FALSE),0),1,0)</f>
        <v>1</v>
      </c>
    </row>
    <row r="454" spans="1:17" x14ac:dyDescent="0.3">
      <c r="A454">
        <v>50</v>
      </c>
      <c r="B454" t="s">
        <v>0</v>
      </c>
      <c r="C454" t="s">
        <v>2</v>
      </c>
      <c r="D454">
        <v>80</v>
      </c>
      <c r="E454">
        <f>GESTEP(smoking_health_data_final[[#This Row],[Ritmo cardiaco]],100)</f>
        <v>0</v>
      </c>
      <c r="F454" t="str">
        <f>IF(smoking_health_data_final[[#This Row],[Taquicardia 1/0]]=0,"no","si")</f>
        <v>no</v>
      </c>
      <c r="G454" s="2">
        <v>148.5</v>
      </c>
      <c r="H454">
        <f>GESTEP(smoking_health_data_final[[#This Row],[Presión sistólica]],140)</f>
        <v>1</v>
      </c>
      <c r="I454" t="str">
        <f>IF(smoking_health_data_final[[#This Row],[Hipertensión (0/1)]]=1,"si","no")</f>
        <v>si</v>
      </c>
      <c r="J454" t="s">
        <v>35</v>
      </c>
      <c r="K454">
        <v>0</v>
      </c>
      <c r="L454">
        <v>239</v>
      </c>
      <c r="M454">
        <f>IF(smoking_health_data_final[[#This Row],[colesterol]]="","Desconocido",smoking_health_data_final[[#This Row],[colesterol]])</f>
        <v>239</v>
      </c>
      <c r="N454">
        <f>GESTEP(smoking_health_data_final[[#This Row],[colesterol]],200)</f>
        <v>1</v>
      </c>
      <c r="O454">
        <f>IF(smoking_health_data_final[[#This Row],[cigs por dia]]="","n/s",smoking_health_data_final[[#This Row],[cigs por dia]])</f>
        <v>0</v>
      </c>
      <c r="P454" t="str">
        <f>IF(smoking_health_data_final[[#This Row],[Hipercolesterolemia (y/n)]]=1,"si","no")</f>
        <v>si</v>
      </c>
      <c r="Q454">
        <f>IF(IFERROR(VLOOKUP(smoking_health_data_final[[#This Row],[Edad]],A455:A4354,1,FALSE),0),1,0)</f>
        <v>1</v>
      </c>
    </row>
    <row r="455" spans="1:17" x14ac:dyDescent="0.3">
      <c r="A455">
        <v>54</v>
      </c>
      <c r="B455" t="s">
        <v>0</v>
      </c>
      <c r="C455" t="s">
        <v>2</v>
      </c>
      <c r="D455">
        <v>92</v>
      </c>
      <c r="E455">
        <f>GESTEP(smoking_health_data_final[[#This Row],[Ritmo cardiaco]],100)</f>
        <v>0</v>
      </c>
      <c r="F455" t="str">
        <f>IF(smoking_health_data_final[[#This Row],[Taquicardia 1/0]]=0,"no","si")</f>
        <v>no</v>
      </c>
      <c r="G455" s="2" t="s">
        <v>95</v>
      </c>
      <c r="H455">
        <f>GESTEP(smoking_health_data_final[[#This Row],[Presión sistólica]],140)</f>
        <v>1</v>
      </c>
      <c r="I455" t="str">
        <f>IF(smoking_health_data_final[[#This Row],[Hipertensión (0/1)]]=1,"si","no")</f>
        <v>si</v>
      </c>
      <c r="J455" t="s">
        <v>35</v>
      </c>
      <c r="K455">
        <v>0</v>
      </c>
      <c r="L455">
        <v>165</v>
      </c>
      <c r="M455">
        <f>IF(smoking_health_data_final[[#This Row],[colesterol]]="","Desconocido",smoking_health_data_final[[#This Row],[colesterol]])</f>
        <v>165</v>
      </c>
      <c r="N455">
        <f>GESTEP(smoking_health_data_final[[#This Row],[colesterol]],200)</f>
        <v>0</v>
      </c>
      <c r="O455">
        <f>IF(smoking_health_data_final[[#This Row],[cigs por dia]]="","n/s",smoking_health_data_final[[#This Row],[cigs por dia]])</f>
        <v>0</v>
      </c>
      <c r="P455" t="str">
        <f>IF(smoking_health_data_final[[#This Row],[Hipercolesterolemia (y/n)]]=1,"si","no")</f>
        <v>no</v>
      </c>
      <c r="Q455">
        <f>IF(IFERROR(VLOOKUP(smoking_health_data_final[[#This Row],[Edad]],A456:A4355,1,FALSE),0),1,0)</f>
        <v>1</v>
      </c>
    </row>
    <row r="456" spans="1:17" x14ac:dyDescent="0.3">
      <c r="A456">
        <v>63</v>
      </c>
      <c r="B456" t="s">
        <v>3</v>
      </c>
      <c r="C456" t="s">
        <v>2</v>
      </c>
      <c r="D456">
        <v>85</v>
      </c>
      <c r="E456">
        <f>GESTEP(smoking_health_data_final[[#This Row],[Ritmo cardiaco]],100)</f>
        <v>0</v>
      </c>
      <c r="F456" t="str">
        <f>IF(smoking_health_data_final[[#This Row],[Taquicardia 1/0]]=0,"no","si")</f>
        <v>no</v>
      </c>
      <c r="G456" s="2" t="s">
        <v>108</v>
      </c>
      <c r="H456">
        <f>GESTEP(smoking_health_data_final[[#This Row],[Presión sistólica]],140)</f>
        <v>1</v>
      </c>
      <c r="I456" t="str">
        <f>IF(smoking_health_data_final[[#This Row],[Hipertensión (0/1)]]=1,"si","no")</f>
        <v>si</v>
      </c>
      <c r="J456" t="s">
        <v>35</v>
      </c>
      <c r="K456">
        <v>0</v>
      </c>
      <c r="L456">
        <v>361</v>
      </c>
      <c r="M456">
        <f>IF(smoking_health_data_final[[#This Row],[colesterol]]="","Desconocido",smoking_health_data_final[[#This Row],[colesterol]])</f>
        <v>361</v>
      </c>
      <c r="N456">
        <f>GESTEP(smoking_health_data_final[[#This Row],[colesterol]],200)</f>
        <v>1</v>
      </c>
      <c r="O456">
        <f>IF(smoking_health_data_final[[#This Row],[cigs por dia]]="","n/s",smoking_health_data_final[[#This Row],[cigs por dia]])</f>
        <v>0</v>
      </c>
      <c r="P456" t="str">
        <f>IF(smoking_health_data_final[[#This Row],[Hipercolesterolemia (y/n)]]=1,"si","no")</f>
        <v>si</v>
      </c>
      <c r="Q456">
        <f>IF(IFERROR(VLOOKUP(smoking_health_data_final[[#This Row],[Edad]],A457:A4356,1,FALSE),0),1,0)</f>
        <v>1</v>
      </c>
    </row>
    <row r="457" spans="1:17" x14ac:dyDescent="0.3">
      <c r="A457">
        <v>65</v>
      </c>
      <c r="B457" t="s">
        <v>3</v>
      </c>
      <c r="C457" t="s">
        <v>2</v>
      </c>
      <c r="D457">
        <v>75</v>
      </c>
      <c r="E457">
        <f>GESTEP(smoking_health_data_final[[#This Row],[Ritmo cardiaco]],100)</f>
        <v>0</v>
      </c>
      <c r="F457" t="str">
        <f>IF(smoking_health_data_final[[#This Row],[Taquicardia 1/0]]=0,"no","si")</f>
        <v>no</v>
      </c>
      <c r="G457" s="2" t="s">
        <v>87</v>
      </c>
      <c r="H457">
        <f>GESTEP(smoking_health_data_final[[#This Row],[Presión sistólica]],140)</f>
        <v>1</v>
      </c>
      <c r="I457" t="str">
        <f>IF(smoking_health_data_final[[#This Row],[Hipertensión (0/1)]]=1,"si","no")</f>
        <v>si</v>
      </c>
      <c r="J457" t="s">
        <v>35</v>
      </c>
      <c r="K457">
        <v>0</v>
      </c>
      <c r="L457">
        <v>193</v>
      </c>
      <c r="M457">
        <f>IF(smoking_health_data_final[[#This Row],[colesterol]]="","Desconocido",smoking_health_data_final[[#This Row],[colesterol]])</f>
        <v>193</v>
      </c>
      <c r="N457">
        <f>GESTEP(smoking_health_data_final[[#This Row],[colesterol]],200)</f>
        <v>0</v>
      </c>
      <c r="O457">
        <f>IF(smoking_health_data_final[[#This Row],[cigs por dia]]="","n/s",smoking_health_data_final[[#This Row],[cigs por dia]])</f>
        <v>0</v>
      </c>
      <c r="P457" t="str">
        <f>IF(smoking_health_data_final[[#This Row],[Hipercolesterolemia (y/n)]]=1,"si","no")</f>
        <v>no</v>
      </c>
      <c r="Q457">
        <f>IF(IFERROR(VLOOKUP(smoking_health_data_final[[#This Row],[Edad]],A458:A4357,1,FALSE),0),1,0)</f>
        <v>1</v>
      </c>
    </row>
    <row r="458" spans="1:17" x14ac:dyDescent="0.3">
      <c r="A458">
        <v>57</v>
      </c>
      <c r="B458" t="s">
        <v>3</v>
      </c>
      <c r="C458" t="s">
        <v>2</v>
      </c>
      <c r="D458">
        <v>90</v>
      </c>
      <c r="E458">
        <f>GESTEP(smoking_health_data_final[[#This Row],[Ritmo cardiaco]],100)</f>
        <v>0</v>
      </c>
      <c r="F458" t="str">
        <f>IF(smoking_health_data_final[[#This Row],[Taquicardia 1/0]]=0,"no","si")</f>
        <v>no</v>
      </c>
      <c r="G458" s="2" t="s">
        <v>116</v>
      </c>
      <c r="H458">
        <f>GESTEP(smoking_health_data_final[[#This Row],[Presión sistólica]],140)</f>
        <v>1</v>
      </c>
      <c r="I458" t="str">
        <f>IF(smoking_health_data_final[[#This Row],[Hipertensión (0/1)]]=1,"si","no")</f>
        <v>si</v>
      </c>
      <c r="J458" t="s">
        <v>35</v>
      </c>
      <c r="K458">
        <v>0</v>
      </c>
      <c r="L458">
        <v>236</v>
      </c>
      <c r="M458">
        <f>IF(smoking_health_data_final[[#This Row],[colesterol]]="","Desconocido",smoking_health_data_final[[#This Row],[colesterol]])</f>
        <v>236</v>
      </c>
      <c r="N458">
        <f>GESTEP(smoking_health_data_final[[#This Row],[colesterol]],200)</f>
        <v>1</v>
      </c>
      <c r="O458">
        <f>IF(smoking_health_data_final[[#This Row],[cigs por dia]]="","n/s",smoking_health_data_final[[#This Row],[cigs por dia]])</f>
        <v>0</v>
      </c>
      <c r="P458" t="str">
        <f>IF(smoking_health_data_final[[#This Row],[Hipercolesterolemia (y/n)]]=1,"si","no")</f>
        <v>si</v>
      </c>
      <c r="Q458">
        <f>IF(IFERROR(VLOOKUP(smoking_health_data_final[[#This Row],[Edad]],A459:A4358,1,FALSE),0),1,0)</f>
        <v>1</v>
      </c>
    </row>
    <row r="459" spans="1:17" x14ac:dyDescent="0.3">
      <c r="A459">
        <v>46</v>
      </c>
      <c r="B459" t="s">
        <v>0</v>
      </c>
      <c r="C459" t="s">
        <v>2</v>
      </c>
      <c r="D459">
        <v>83</v>
      </c>
      <c r="E459">
        <f>GESTEP(smoking_health_data_final[[#This Row],[Ritmo cardiaco]],100)</f>
        <v>0</v>
      </c>
      <c r="F459" t="str">
        <f>IF(smoking_health_data_final[[#This Row],[Taquicardia 1/0]]=0,"no","si")</f>
        <v>no</v>
      </c>
      <c r="G459" s="2" t="s">
        <v>80</v>
      </c>
      <c r="H459">
        <f>GESTEP(smoking_health_data_final[[#This Row],[Presión sistólica]],140)</f>
        <v>0</v>
      </c>
      <c r="I459" t="str">
        <f>IF(smoking_health_data_final[[#This Row],[Hipertensión (0/1)]]=1,"si","no")</f>
        <v>no</v>
      </c>
      <c r="J459" t="s">
        <v>35</v>
      </c>
      <c r="K459">
        <v>0</v>
      </c>
      <c r="L459">
        <v>254</v>
      </c>
      <c r="M459">
        <f>IF(smoking_health_data_final[[#This Row],[colesterol]]="","Desconocido",smoking_health_data_final[[#This Row],[colesterol]])</f>
        <v>254</v>
      </c>
      <c r="N459">
        <f>GESTEP(smoking_health_data_final[[#This Row],[colesterol]],200)</f>
        <v>1</v>
      </c>
      <c r="O459">
        <f>IF(smoking_health_data_final[[#This Row],[cigs por dia]]="","n/s",smoking_health_data_final[[#This Row],[cigs por dia]])</f>
        <v>0</v>
      </c>
      <c r="P459" t="str">
        <f>IF(smoking_health_data_final[[#This Row],[Hipercolesterolemia (y/n)]]=1,"si","no")</f>
        <v>si</v>
      </c>
      <c r="Q459">
        <f>IF(IFERROR(VLOOKUP(smoking_health_data_final[[#This Row],[Edad]],A460:A4359,1,FALSE),0),1,0)</f>
        <v>1</v>
      </c>
    </row>
    <row r="460" spans="1:17" x14ac:dyDescent="0.3">
      <c r="A460">
        <v>42</v>
      </c>
      <c r="B460" t="s">
        <v>3</v>
      </c>
      <c r="C460" t="s">
        <v>2</v>
      </c>
      <c r="D460">
        <v>85</v>
      </c>
      <c r="E460">
        <f>GESTEP(smoking_health_data_final[[#This Row],[Ritmo cardiaco]],100)</f>
        <v>0</v>
      </c>
      <c r="F460" t="str">
        <f>IF(smoking_health_data_final[[#This Row],[Taquicardia 1/0]]=0,"no","si")</f>
        <v>no</v>
      </c>
      <c r="G460" s="2">
        <v>160.5</v>
      </c>
      <c r="H460">
        <f>GESTEP(smoking_health_data_final[[#This Row],[Presión sistólica]],140)</f>
        <v>1</v>
      </c>
      <c r="I460" t="str">
        <f>IF(smoking_health_data_final[[#This Row],[Hipertensión (0/1)]]=1,"si","no")</f>
        <v>si</v>
      </c>
      <c r="J460" t="s">
        <v>35</v>
      </c>
      <c r="K460">
        <v>0</v>
      </c>
      <c r="L460">
        <v>236</v>
      </c>
      <c r="M460">
        <f>IF(smoking_health_data_final[[#This Row],[colesterol]]="","Desconocido",smoking_health_data_final[[#This Row],[colesterol]])</f>
        <v>236</v>
      </c>
      <c r="N460">
        <f>GESTEP(smoking_health_data_final[[#This Row],[colesterol]],200)</f>
        <v>1</v>
      </c>
      <c r="O460">
        <f>IF(smoking_health_data_final[[#This Row],[cigs por dia]]="","n/s",smoking_health_data_final[[#This Row],[cigs por dia]])</f>
        <v>0</v>
      </c>
      <c r="P460" t="str">
        <f>IF(smoking_health_data_final[[#This Row],[Hipercolesterolemia (y/n)]]=1,"si","no")</f>
        <v>si</v>
      </c>
      <c r="Q460">
        <f>IF(IFERROR(VLOOKUP(smoking_health_data_final[[#This Row],[Edad]],A461:A4360,1,FALSE),0),1,0)</f>
        <v>1</v>
      </c>
    </row>
    <row r="461" spans="1:17" x14ac:dyDescent="0.3">
      <c r="A461">
        <v>66</v>
      </c>
      <c r="B461" t="s">
        <v>3</v>
      </c>
      <c r="C461" t="s">
        <v>2</v>
      </c>
      <c r="D461">
        <v>57</v>
      </c>
      <c r="E461">
        <f>GESTEP(smoking_health_data_final[[#This Row],[Ritmo cardiaco]],100)</f>
        <v>0</v>
      </c>
      <c r="F461" t="str">
        <f>IF(smoking_health_data_final[[#This Row],[Taquicardia 1/0]]=0,"no","si")</f>
        <v>no</v>
      </c>
      <c r="G461" s="2" t="s">
        <v>117</v>
      </c>
      <c r="H461">
        <f>GESTEP(smoking_health_data_final[[#This Row],[Presión sistólica]],140)</f>
        <v>1</v>
      </c>
      <c r="I461" t="str">
        <f>IF(smoking_health_data_final[[#This Row],[Hipertensión (0/1)]]=1,"si","no")</f>
        <v>si</v>
      </c>
      <c r="J461" t="s">
        <v>60</v>
      </c>
      <c r="K461">
        <v>0</v>
      </c>
      <c r="L461">
        <v>214</v>
      </c>
      <c r="M461">
        <f>IF(smoking_health_data_final[[#This Row],[colesterol]]="","Desconocido",smoking_health_data_final[[#This Row],[colesterol]])</f>
        <v>214</v>
      </c>
      <c r="N461">
        <f>GESTEP(smoking_health_data_final[[#This Row],[colesterol]],200)</f>
        <v>1</v>
      </c>
      <c r="O461">
        <f>IF(smoking_health_data_final[[#This Row],[cigs por dia]]="","n/s",smoking_health_data_final[[#This Row],[cigs por dia]])</f>
        <v>0</v>
      </c>
      <c r="P461" t="str">
        <f>IF(smoking_health_data_final[[#This Row],[Hipercolesterolemia (y/n)]]=1,"si","no")</f>
        <v>si</v>
      </c>
      <c r="Q461">
        <f>IF(IFERROR(VLOOKUP(smoking_health_data_final[[#This Row],[Edad]],A462:A4361,1,FALSE),0),1,0)</f>
        <v>1</v>
      </c>
    </row>
    <row r="462" spans="1:17" x14ac:dyDescent="0.3">
      <c r="A462">
        <v>64</v>
      </c>
      <c r="B462" t="s">
        <v>3</v>
      </c>
      <c r="C462" t="s">
        <v>2</v>
      </c>
      <c r="D462">
        <v>70</v>
      </c>
      <c r="E462">
        <f>GESTEP(smoking_health_data_final[[#This Row],[Ritmo cardiaco]],100)</f>
        <v>0</v>
      </c>
      <c r="F462" t="str">
        <f>IF(smoking_health_data_final[[#This Row],[Taquicardia 1/0]]=0,"no","si")</f>
        <v>no</v>
      </c>
      <c r="G462" s="2" t="s">
        <v>101</v>
      </c>
      <c r="H462">
        <f>GESTEP(smoking_health_data_final[[#This Row],[Presión sistólica]],140)</f>
        <v>1</v>
      </c>
      <c r="I462" t="str">
        <f>IF(smoking_health_data_final[[#This Row],[Hipertensión (0/1)]]=1,"si","no")</f>
        <v>si</v>
      </c>
      <c r="J462" t="s">
        <v>60</v>
      </c>
      <c r="K462">
        <v>0</v>
      </c>
      <c r="L462">
        <v>263</v>
      </c>
      <c r="M462">
        <f>IF(smoking_health_data_final[[#This Row],[colesterol]]="","Desconocido",smoking_health_data_final[[#This Row],[colesterol]])</f>
        <v>263</v>
      </c>
      <c r="N462">
        <f>GESTEP(smoking_health_data_final[[#This Row],[colesterol]],200)</f>
        <v>1</v>
      </c>
      <c r="O462">
        <f>IF(smoking_health_data_final[[#This Row],[cigs por dia]]="","n/s",smoking_health_data_final[[#This Row],[cigs por dia]])</f>
        <v>0</v>
      </c>
      <c r="P462" t="str">
        <f>IF(smoking_health_data_final[[#This Row],[Hipercolesterolemia (y/n)]]=1,"si","no")</f>
        <v>si</v>
      </c>
      <c r="Q462">
        <f>IF(IFERROR(VLOOKUP(smoking_health_data_final[[#This Row],[Edad]],A463:A4362,1,FALSE),0),1,0)</f>
        <v>1</v>
      </c>
    </row>
    <row r="463" spans="1:17" x14ac:dyDescent="0.3">
      <c r="A463">
        <v>57</v>
      </c>
      <c r="B463" t="s">
        <v>0</v>
      </c>
      <c r="C463" t="s">
        <v>2</v>
      </c>
      <c r="D463">
        <v>73</v>
      </c>
      <c r="E463">
        <f>GESTEP(smoking_health_data_final[[#This Row],[Ritmo cardiaco]],100)</f>
        <v>0</v>
      </c>
      <c r="F463" t="str">
        <f>IF(smoking_health_data_final[[#This Row],[Taquicardia 1/0]]=0,"no","si")</f>
        <v>no</v>
      </c>
      <c r="G463" s="2" t="s">
        <v>84</v>
      </c>
      <c r="H463">
        <f>GESTEP(smoking_health_data_final[[#This Row],[Presión sistólica]],140)</f>
        <v>1</v>
      </c>
      <c r="I463" t="str">
        <f>IF(smoking_health_data_final[[#This Row],[Hipertensión (0/1)]]=1,"si","no")</f>
        <v>si</v>
      </c>
      <c r="J463" t="s">
        <v>60</v>
      </c>
      <c r="K463">
        <v>0</v>
      </c>
      <c r="L463">
        <v>210</v>
      </c>
      <c r="M463">
        <f>IF(smoking_health_data_final[[#This Row],[colesterol]]="","Desconocido",smoking_health_data_final[[#This Row],[colesterol]])</f>
        <v>210</v>
      </c>
      <c r="N463">
        <f>GESTEP(smoking_health_data_final[[#This Row],[colesterol]],200)</f>
        <v>1</v>
      </c>
      <c r="O463">
        <f>IF(smoking_health_data_final[[#This Row],[cigs por dia]]="","n/s",smoking_health_data_final[[#This Row],[cigs por dia]])</f>
        <v>0</v>
      </c>
      <c r="P463" t="str">
        <f>IF(smoking_health_data_final[[#This Row],[Hipercolesterolemia (y/n)]]=1,"si","no")</f>
        <v>si</v>
      </c>
      <c r="Q463">
        <f>IF(IFERROR(VLOOKUP(smoking_health_data_final[[#This Row],[Edad]],A464:A4363,1,FALSE),0),1,0)</f>
        <v>1</v>
      </c>
    </row>
    <row r="464" spans="1:17" x14ac:dyDescent="0.3">
      <c r="A464">
        <v>58</v>
      </c>
      <c r="B464" t="s">
        <v>0</v>
      </c>
      <c r="C464" t="s">
        <v>2</v>
      </c>
      <c r="D464">
        <v>75</v>
      </c>
      <c r="E464">
        <f>GESTEP(smoking_health_data_final[[#This Row],[Ritmo cardiaco]],100)</f>
        <v>0</v>
      </c>
      <c r="F464" t="str">
        <f>IF(smoking_health_data_final[[#This Row],[Taquicardia 1/0]]=0,"no","si")</f>
        <v>no</v>
      </c>
      <c r="G464" s="2" t="s">
        <v>76</v>
      </c>
      <c r="H464">
        <f>GESTEP(smoking_health_data_final[[#This Row],[Presión sistólica]],140)</f>
        <v>1</v>
      </c>
      <c r="I464" t="str">
        <f>IF(smoking_health_data_final[[#This Row],[Hipertensión (0/1)]]=1,"si","no")</f>
        <v>si</v>
      </c>
      <c r="J464" t="s">
        <v>60</v>
      </c>
      <c r="K464">
        <v>0</v>
      </c>
      <c r="L464">
        <v>220</v>
      </c>
      <c r="M464">
        <f>IF(smoking_health_data_final[[#This Row],[colesterol]]="","Desconocido",smoking_health_data_final[[#This Row],[colesterol]])</f>
        <v>220</v>
      </c>
      <c r="N464">
        <f>GESTEP(smoking_health_data_final[[#This Row],[colesterol]],200)</f>
        <v>1</v>
      </c>
      <c r="O464">
        <f>IF(smoking_health_data_final[[#This Row],[cigs por dia]]="","n/s",smoking_health_data_final[[#This Row],[cigs por dia]])</f>
        <v>0</v>
      </c>
      <c r="P464" t="str">
        <f>IF(smoking_health_data_final[[#This Row],[Hipercolesterolemia (y/n)]]=1,"si","no")</f>
        <v>si</v>
      </c>
      <c r="Q464">
        <f>IF(IFERROR(VLOOKUP(smoking_health_data_final[[#This Row],[Edad]],A465:A4364,1,FALSE),0),1,0)</f>
        <v>1</v>
      </c>
    </row>
    <row r="465" spans="1:17" x14ac:dyDescent="0.3">
      <c r="A465">
        <v>63</v>
      </c>
      <c r="B465" t="s">
        <v>0</v>
      </c>
      <c r="C465" t="s">
        <v>2</v>
      </c>
      <c r="D465">
        <v>80</v>
      </c>
      <c r="E465">
        <f>GESTEP(smoking_health_data_final[[#This Row],[Ritmo cardiaco]],100)</f>
        <v>0</v>
      </c>
      <c r="F465" t="str">
        <f>IF(smoking_health_data_final[[#This Row],[Taquicardia 1/0]]=0,"no","si")</f>
        <v>no</v>
      </c>
      <c r="G465" s="2" t="s">
        <v>118</v>
      </c>
      <c r="H465">
        <f>GESTEP(smoking_health_data_final[[#This Row],[Presión sistólica]],140)</f>
        <v>1</v>
      </c>
      <c r="I465" t="str">
        <f>IF(smoking_health_data_final[[#This Row],[Hipertensión (0/1)]]=1,"si","no")</f>
        <v>si</v>
      </c>
      <c r="J465" t="s">
        <v>60</v>
      </c>
      <c r="K465">
        <v>0</v>
      </c>
      <c r="L465">
        <v>246</v>
      </c>
      <c r="M465">
        <f>IF(smoking_health_data_final[[#This Row],[colesterol]]="","Desconocido",smoking_health_data_final[[#This Row],[colesterol]])</f>
        <v>246</v>
      </c>
      <c r="N465">
        <f>GESTEP(smoking_health_data_final[[#This Row],[colesterol]],200)</f>
        <v>1</v>
      </c>
      <c r="O465">
        <f>IF(smoking_health_data_final[[#This Row],[cigs por dia]]="","n/s",smoking_health_data_final[[#This Row],[cigs por dia]])</f>
        <v>0</v>
      </c>
      <c r="P465" t="str">
        <f>IF(smoking_health_data_final[[#This Row],[Hipercolesterolemia (y/n)]]=1,"si","no")</f>
        <v>si</v>
      </c>
      <c r="Q465">
        <f>IF(IFERROR(VLOOKUP(smoking_health_data_final[[#This Row],[Edad]],A466:A4365,1,FALSE),0),1,0)</f>
        <v>1</v>
      </c>
    </row>
    <row r="466" spans="1:17" x14ac:dyDescent="0.3">
      <c r="A466">
        <v>58</v>
      </c>
      <c r="B466" t="s">
        <v>3</v>
      </c>
      <c r="C466" t="s">
        <v>2</v>
      </c>
      <c r="D466">
        <v>70</v>
      </c>
      <c r="E466">
        <f>GESTEP(smoking_health_data_final[[#This Row],[Ritmo cardiaco]],100)</f>
        <v>0</v>
      </c>
      <c r="F466" t="str">
        <f>IF(smoking_health_data_final[[#This Row],[Taquicardia 1/0]]=0,"no","si")</f>
        <v>no</v>
      </c>
      <c r="G466" s="2" t="s">
        <v>106</v>
      </c>
      <c r="H466">
        <f>GESTEP(smoking_health_data_final[[#This Row],[Presión sistólica]],140)</f>
        <v>1</v>
      </c>
      <c r="I466" t="str">
        <f>IF(smoking_health_data_final[[#This Row],[Hipertensión (0/1)]]=1,"si","no")</f>
        <v>si</v>
      </c>
      <c r="J466" t="s">
        <v>60</v>
      </c>
      <c r="K466">
        <v>0</v>
      </c>
      <c r="L466">
        <v>268</v>
      </c>
      <c r="M466">
        <f>IF(smoking_health_data_final[[#This Row],[colesterol]]="","Desconocido",smoking_health_data_final[[#This Row],[colesterol]])</f>
        <v>268</v>
      </c>
      <c r="N466">
        <f>GESTEP(smoking_health_data_final[[#This Row],[colesterol]],200)</f>
        <v>1</v>
      </c>
      <c r="O466">
        <f>IF(smoking_health_data_final[[#This Row],[cigs por dia]]="","n/s",smoking_health_data_final[[#This Row],[cigs por dia]])</f>
        <v>0</v>
      </c>
      <c r="P466" t="str">
        <f>IF(smoking_health_data_final[[#This Row],[Hipercolesterolemia (y/n)]]=1,"si","no")</f>
        <v>si</v>
      </c>
      <c r="Q466">
        <f>IF(IFERROR(VLOOKUP(smoking_health_data_final[[#This Row],[Edad]],A467:A4366,1,FALSE),0),1,0)</f>
        <v>1</v>
      </c>
    </row>
    <row r="467" spans="1:17" x14ac:dyDescent="0.3">
      <c r="A467">
        <v>57</v>
      </c>
      <c r="B467" t="s">
        <v>0</v>
      </c>
      <c r="C467" t="s">
        <v>2</v>
      </c>
      <c r="D467">
        <v>85</v>
      </c>
      <c r="E467">
        <f>GESTEP(smoking_health_data_final[[#This Row],[Ritmo cardiaco]],100)</f>
        <v>0</v>
      </c>
      <c r="F467" t="str">
        <f>IF(smoking_health_data_final[[#This Row],[Taquicardia 1/0]]=0,"no","si")</f>
        <v>no</v>
      </c>
      <c r="G467" s="2" t="s">
        <v>119</v>
      </c>
      <c r="H467">
        <f>GESTEP(smoking_health_data_final[[#This Row],[Presión sistólica]],140)</f>
        <v>1</v>
      </c>
      <c r="I467" t="str">
        <f>IF(smoking_health_data_final[[#This Row],[Hipertensión (0/1)]]=1,"si","no")</f>
        <v>si</v>
      </c>
      <c r="J467" t="s">
        <v>46</v>
      </c>
      <c r="K467">
        <v>0</v>
      </c>
      <c r="L467">
        <v>195</v>
      </c>
      <c r="M467">
        <f>IF(smoking_health_data_final[[#This Row],[colesterol]]="","Desconocido",smoking_health_data_final[[#This Row],[colesterol]])</f>
        <v>195</v>
      </c>
      <c r="N467">
        <f>GESTEP(smoking_health_data_final[[#This Row],[colesterol]],200)</f>
        <v>0</v>
      </c>
      <c r="O467">
        <f>IF(smoking_health_data_final[[#This Row],[cigs por dia]]="","n/s",smoking_health_data_final[[#This Row],[cigs por dia]])</f>
        <v>0</v>
      </c>
      <c r="P467" t="str">
        <f>IF(smoking_health_data_final[[#This Row],[Hipercolesterolemia (y/n)]]=1,"si","no")</f>
        <v>no</v>
      </c>
      <c r="Q467">
        <f>IF(IFERROR(VLOOKUP(smoking_health_data_final[[#This Row],[Edad]],A468:A4367,1,FALSE),0),1,0)</f>
        <v>1</v>
      </c>
    </row>
    <row r="468" spans="1:17" x14ac:dyDescent="0.3">
      <c r="A468">
        <v>49</v>
      </c>
      <c r="B468" t="s">
        <v>0</v>
      </c>
      <c r="C468" t="s">
        <v>2</v>
      </c>
      <c r="D468">
        <v>82</v>
      </c>
      <c r="E468">
        <f>GESTEP(smoking_health_data_final[[#This Row],[Ritmo cardiaco]],100)</f>
        <v>0</v>
      </c>
      <c r="F468" t="str">
        <f>IF(smoking_health_data_final[[#This Row],[Taquicardia 1/0]]=0,"no","si")</f>
        <v>no</v>
      </c>
      <c r="G468" s="2" t="s">
        <v>79</v>
      </c>
      <c r="H468">
        <f>GESTEP(smoking_health_data_final[[#This Row],[Presión sistólica]],140)</f>
        <v>1</v>
      </c>
      <c r="I468" t="str">
        <f>IF(smoking_health_data_final[[#This Row],[Hipertensión (0/1)]]=1,"si","no")</f>
        <v>si</v>
      </c>
      <c r="J468" t="s">
        <v>46</v>
      </c>
      <c r="K468">
        <v>0</v>
      </c>
      <c r="L468">
        <v>271</v>
      </c>
      <c r="M468">
        <f>IF(smoking_health_data_final[[#This Row],[colesterol]]="","Desconocido",smoking_health_data_final[[#This Row],[colesterol]])</f>
        <v>271</v>
      </c>
      <c r="N468">
        <f>GESTEP(smoking_health_data_final[[#This Row],[colesterol]],200)</f>
        <v>1</v>
      </c>
      <c r="O468">
        <f>IF(smoking_health_data_final[[#This Row],[cigs por dia]]="","n/s",smoking_health_data_final[[#This Row],[cigs por dia]])</f>
        <v>0</v>
      </c>
      <c r="P468" t="str">
        <f>IF(smoking_health_data_final[[#This Row],[Hipercolesterolemia (y/n)]]=1,"si","no")</f>
        <v>si</v>
      </c>
      <c r="Q468">
        <f>IF(IFERROR(VLOOKUP(smoking_health_data_final[[#This Row],[Edad]],A469:A4368,1,FALSE),0),1,0)</f>
        <v>1</v>
      </c>
    </row>
    <row r="469" spans="1:17" x14ac:dyDescent="0.3">
      <c r="A469">
        <v>48</v>
      </c>
      <c r="B469" t="s">
        <v>0</v>
      </c>
      <c r="C469" t="s">
        <v>2</v>
      </c>
      <c r="D469">
        <v>106</v>
      </c>
      <c r="E469">
        <f>GESTEP(smoking_health_data_final[[#This Row],[Ritmo cardiaco]],100)</f>
        <v>1</v>
      </c>
      <c r="F469" t="str">
        <f>IF(smoking_health_data_final[[#This Row],[Taquicardia 1/0]]=0,"no","si")</f>
        <v>si</v>
      </c>
      <c r="G469" s="2" t="s">
        <v>120</v>
      </c>
      <c r="H469">
        <f>GESTEP(smoking_health_data_final[[#This Row],[Presión sistólica]],140)</f>
        <v>1</v>
      </c>
      <c r="I469" t="str">
        <f>IF(smoking_health_data_final[[#This Row],[Hipertensión (0/1)]]=1,"si","no")</f>
        <v>si</v>
      </c>
      <c r="J469" t="s">
        <v>46</v>
      </c>
      <c r="K469">
        <v>0</v>
      </c>
      <c r="L469">
        <v>336</v>
      </c>
      <c r="M469">
        <f>IF(smoking_health_data_final[[#This Row],[colesterol]]="","Desconocido",smoking_health_data_final[[#This Row],[colesterol]])</f>
        <v>336</v>
      </c>
      <c r="N469">
        <f>GESTEP(smoking_health_data_final[[#This Row],[colesterol]],200)</f>
        <v>1</v>
      </c>
      <c r="O469">
        <f>IF(smoking_health_data_final[[#This Row],[cigs por dia]]="","n/s",smoking_health_data_final[[#This Row],[cigs por dia]])</f>
        <v>0</v>
      </c>
      <c r="P469" t="str">
        <f>IF(smoking_health_data_final[[#This Row],[Hipercolesterolemia (y/n)]]=1,"si","no")</f>
        <v>si</v>
      </c>
      <c r="Q469">
        <f>IF(IFERROR(VLOOKUP(smoking_health_data_final[[#This Row],[Edad]],A470:A4369,1,FALSE),0),1,0)</f>
        <v>1</v>
      </c>
    </row>
    <row r="470" spans="1:17" x14ac:dyDescent="0.3">
      <c r="A470">
        <v>52</v>
      </c>
      <c r="B470" t="s">
        <v>3</v>
      </c>
      <c r="C470" t="s">
        <v>2</v>
      </c>
      <c r="D470">
        <v>60</v>
      </c>
      <c r="E470">
        <f>GESTEP(smoking_health_data_final[[#This Row],[Ritmo cardiaco]],100)</f>
        <v>0</v>
      </c>
      <c r="F470" t="str">
        <f>IF(smoking_health_data_final[[#This Row],[Taquicardia 1/0]]=0,"no","si")</f>
        <v>no</v>
      </c>
      <c r="G470" s="2" t="s">
        <v>121</v>
      </c>
      <c r="H470">
        <f>GESTEP(smoking_health_data_final[[#This Row],[Presión sistólica]],140)</f>
        <v>1</v>
      </c>
      <c r="I470" t="str">
        <f>IF(smoking_health_data_final[[#This Row],[Hipertensión (0/1)]]=1,"si","no")</f>
        <v>si</v>
      </c>
      <c r="J470" t="s">
        <v>46</v>
      </c>
      <c r="K470">
        <v>0</v>
      </c>
      <c r="L470">
        <v>215</v>
      </c>
      <c r="M470">
        <f>IF(smoking_health_data_final[[#This Row],[colesterol]]="","Desconocido",smoking_health_data_final[[#This Row],[colesterol]])</f>
        <v>215</v>
      </c>
      <c r="N470">
        <f>GESTEP(smoking_health_data_final[[#This Row],[colesterol]],200)</f>
        <v>1</v>
      </c>
      <c r="O470">
        <f>IF(smoking_health_data_final[[#This Row],[cigs por dia]]="","n/s",smoking_health_data_final[[#This Row],[cigs por dia]])</f>
        <v>0</v>
      </c>
      <c r="P470" t="str">
        <f>IF(smoking_health_data_final[[#This Row],[Hipercolesterolemia (y/n)]]=1,"si","no")</f>
        <v>si</v>
      </c>
      <c r="Q470">
        <f>IF(IFERROR(VLOOKUP(smoking_health_data_final[[#This Row],[Edad]],A471:A4370,1,FALSE),0),1,0)</f>
        <v>1</v>
      </c>
    </row>
    <row r="471" spans="1:17" x14ac:dyDescent="0.3">
      <c r="A471">
        <v>59</v>
      </c>
      <c r="B471" t="s">
        <v>3</v>
      </c>
      <c r="C471" t="s">
        <v>2</v>
      </c>
      <c r="D471">
        <v>85</v>
      </c>
      <c r="E471">
        <f>GESTEP(smoking_health_data_final[[#This Row],[Ritmo cardiaco]],100)</f>
        <v>0</v>
      </c>
      <c r="F471" t="str">
        <f>IF(smoking_health_data_final[[#This Row],[Taquicardia 1/0]]=0,"no","si")</f>
        <v>no</v>
      </c>
      <c r="G471" s="2" t="s">
        <v>122</v>
      </c>
      <c r="H471">
        <f>GESTEP(smoking_health_data_final[[#This Row],[Presión sistólica]],140)</f>
        <v>1</v>
      </c>
      <c r="I471" t="str">
        <f>IF(smoking_health_data_final[[#This Row],[Hipertensión (0/1)]]=1,"si","no")</f>
        <v>si</v>
      </c>
      <c r="J471" t="s">
        <v>46</v>
      </c>
      <c r="K471">
        <v>0</v>
      </c>
      <c r="L471">
        <v>297</v>
      </c>
      <c r="M471">
        <f>IF(smoking_health_data_final[[#This Row],[colesterol]]="","Desconocido",smoking_health_data_final[[#This Row],[colesterol]])</f>
        <v>297</v>
      </c>
      <c r="N471">
        <f>GESTEP(smoking_health_data_final[[#This Row],[colesterol]],200)</f>
        <v>1</v>
      </c>
      <c r="O471">
        <f>IF(smoking_health_data_final[[#This Row],[cigs por dia]]="","n/s",smoking_health_data_final[[#This Row],[cigs por dia]])</f>
        <v>0</v>
      </c>
      <c r="P471" t="str">
        <f>IF(smoking_health_data_final[[#This Row],[Hipercolesterolemia (y/n)]]=1,"si","no")</f>
        <v>si</v>
      </c>
      <c r="Q471">
        <f>IF(IFERROR(VLOOKUP(smoking_health_data_final[[#This Row],[Edad]],A472:A4371,1,FALSE),0),1,0)</f>
        <v>1</v>
      </c>
    </row>
    <row r="472" spans="1:17" x14ac:dyDescent="0.3">
      <c r="A472">
        <v>47</v>
      </c>
      <c r="B472" t="s">
        <v>0</v>
      </c>
      <c r="C472" t="s">
        <v>2</v>
      </c>
      <c r="D472">
        <v>90</v>
      </c>
      <c r="E472">
        <f>GESTEP(smoking_health_data_final[[#This Row],[Ritmo cardiaco]],100)</f>
        <v>0</v>
      </c>
      <c r="F472" t="str">
        <f>IF(smoking_health_data_final[[#This Row],[Taquicardia 1/0]]=0,"no","si")</f>
        <v>no</v>
      </c>
      <c r="G472" s="2">
        <v>152.5</v>
      </c>
      <c r="H472">
        <f>GESTEP(smoking_health_data_final[[#This Row],[Presión sistólica]],140)</f>
        <v>1</v>
      </c>
      <c r="I472" t="str">
        <f>IF(smoking_health_data_final[[#This Row],[Hipertensión (0/1)]]=1,"si","no")</f>
        <v>si</v>
      </c>
      <c r="J472" t="s">
        <v>46</v>
      </c>
      <c r="K472">
        <v>0</v>
      </c>
      <c r="L472">
        <v>270</v>
      </c>
      <c r="M472">
        <f>IF(smoking_health_data_final[[#This Row],[colesterol]]="","Desconocido",smoking_health_data_final[[#This Row],[colesterol]])</f>
        <v>270</v>
      </c>
      <c r="N472">
        <f>GESTEP(smoking_health_data_final[[#This Row],[colesterol]],200)</f>
        <v>1</v>
      </c>
      <c r="O472">
        <f>IF(smoking_health_data_final[[#This Row],[cigs por dia]]="","n/s",smoking_health_data_final[[#This Row],[cigs por dia]])</f>
        <v>0</v>
      </c>
      <c r="P472" t="str">
        <f>IF(smoking_health_data_final[[#This Row],[Hipercolesterolemia (y/n)]]=1,"si","no")</f>
        <v>si</v>
      </c>
      <c r="Q472">
        <f>IF(IFERROR(VLOOKUP(smoking_health_data_final[[#This Row],[Edad]],A473:A4372,1,FALSE),0),1,0)</f>
        <v>1</v>
      </c>
    </row>
    <row r="473" spans="1:17" x14ac:dyDescent="0.3">
      <c r="A473">
        <v>62</v>
      </c>
      <c r="B473" t="s">
        <v>3</v>
      </c>
      <c r="C473" t="s">
        <v>2</v>
      </c>
      <c r="D473">
        <v>75</v>
      </c>
      <c r="E473">
        <f>GESTEP(smoking_health_data_final[[#This Row],[Ritmo cardiaco]],100)</f>
        <v>0</v>
      </c>
      <c r="F473" t="str">
        <f>IF(smoking_health_data_final[[#This Row],[Taquicardia 1/0]]=0,"no","si")</f>
        <v>no</v>
      </c>
      <c r="G473" s="2" t="s">
        <v>121</v>
      </c>
      <c r="H473">
        <f>GESTEP(smoking_health_data_final[[#This Row],[Presión sistólica]],140)</f>
        <v>1</v>
      </c>
      <c r="I473" t="str">
        <f>IF(smoking_health_data_final[[#This Row],[Hipertensión (0/1)]]=1,"si","no")</f>
        <v>si</v>
      </c>
      <c r="J473" t="s">
        <v>46</v>
      </c>
      <c r="K473">
        <v>0</v>
      </c>
      <c r="L473">
        <v>325</v>
      </c>
      <c r="M473">
        <f>IF(smoking_health_data_final[[#This Row],[colesterol]]="","Desconocido",smoking_health_data_final[[#This Row],[colesterol]])</f>
        <v>325</v>
      </c>
      <c r="N473">
        <f>GESTEP(smoking_health_data_final[[#This Row],[colesterol]],200)</f>
        <v>1</v>
      </c>
      <c r="O473">
        <f>IF(smoking_health_data_final[[#This Row],[cigs por dia]]="","n/s",smoking_health_data_final[[#This Row],[cigs por dia]])</f>
        <v>0</v>
      </c>
      <c r="P473" t="str">
        <f>IF(smoking_health_data_final[[#This Row],[Hipercolesterolemia (y/n)]]=1,"si","no")</f>
        <v>si</v>
      </c>
      <c r="Q473">
        <f>IF(IFERROR(VLOOKUP(smoking_health_data_final[[#This Row],[Edad]],A474:A4373,1,FALSE),0),1,0)</f>
        <v>1</v>
      </c>
    </row>
    <row r="474" spans="1:17" x14ac:dyDescent="0.3">
      <c r="A474">
        <v>57</v>
      </c>
      <c r="B474" t="s">
        <v>3</v>
      </c>
      <c r="C474" t="s">
        <v>2</v>
      </c>
      <c r="D474">
        <v>63</v>
      </c>
      <c r="E474">
        <f>GESTEP(smoking_health_data_final[[#This Row],[Ritmo cardiaco]],100)</f>
        <v>0</v>
      </c>
      <c r="F474" t="str">
        <f>IF(smoking_health_data_final[[#This Row],[Taquicardia 1/0]]=0,"no","si")</f>
        <v>no</v>
      </c>
      <c r="G474" s="2" t="s">
        <v>113</v>
      </c>
      <c r="H474">
        <f>GESTEP(smoking_health_data_final[[#This Row],[Presión sistólica]],140)</f>
        <v>1</v>
      </c>
      <c r="I474" t="str">
        <f>IF(smoking_health_data_final[[#This Row],[Hipertensión (0/1)]]=1,"si","no")</f>
        <v>si</v>
      </c>
      <c r="J474" t="s">
        <v>32</v>
      </c>
      <c r="K474">
        <v>0</v>
      </c>
      <c r="L474">
        <v>224</v>
      </c>
      <c r="M474">
        <f>IF(smoking_health_data_final[[#This Row],[colesterol]]="","Desconocido",smoking_health_data_final[[#This Row],[colesterol]])</f>
        <v>224</v>
      </c>
      <c r="N474">
        <f>GESTEP(smoking_health_data_final[[#This Row],[colesterol]],200)</f>
        <v>1</v>
      </c>
      <c r="O474">
        <f>IF(smoking_health_data_final[[#This Row],[cigs por dia]]="","n/s",smoking_health_data_final[[#This Row],[cigs por dia]])</f>
        <v>0</v>
      </c>
      <c r="P474" t="str">
        <f>IF(smoking_health_data_final[[#This Row],[Hipercolesterolemia (y/n)]]=1,"si","no")</f>
        <v>si</v>
      </c>
      <c r="Q474">
        <f>IF(IFERROR(VLOOKUP(smoking_health_data_final[[#This Row],[Edad]],A475:A4374,1,FALSE),0),1,0)</f>
        <v>1</v>
      </c>
    </row>
    <row r="475" spans="1:17" x14ac:dyDescent="0.3">
      <c r="A475">
        <v>51</v>
      </c>
      <c r="B475" t="s">
        <v>0</v>
      </c>
      <c r="C475" t="s">
        <v>2</v>
      </c>
      <c r="D475">
        <v>98</v>
      </c>
      <c r="E475">
        <f>GESTEP(smoking_health_data_final[[#This Row],[Ritmo cardiaco]],100)</f>
        <v>0</v>
      </c>
      <c r="F475" t="str">
        <f>IF(smoking_health_data_final[[#This Row],[Taquicardia 1/0]]=0,"no","si")</f>
        <v>no</v>
      </c>
      <c r="G475" s="2" t="s">
        <v>101</v>
      </c>
      <c r="H475">
        <f>GESTEP(smoking_health_data_final[[#This Row],[Presión sistólica]],140)</f>
        <v>1</v>
      </c>
      <c r="I475" t="str">
        <f>IF(smoking_health_data_final[[#This Row],[Hipertensión (0/1)]]=1,"si","no")</f>
        <v>si</v>
      </c>
      <c r="J475" t="s">
        <v>43</v>
      </c>
      <c r="K475">
        <v>0</v>
      </c>
      <c r="L475">
        <v>268</v>
      </c>
      <c r="M475">
        <f>IF(smoking_health_data_final[[#This Row],[colesterol]]="","Desconocido",smoking_health_data_final[[#This Row],[colesterol]])</f>
        <v>268</v>
      </c>
      <c r="N475">
        <f>GESTEP(smoking_health_data_final[[#This Row],[colesterol]],200)</f>
        <v>1</v>
      </c>
      <c r="O475">
        <f>IF(smoking_health_data_final[[#This Row],[cigs por dia]]="","n/s",smoking_health_data_final[[#This Row],[cigs por dia]])</f>
        <v>0</v>
      </c>
      <c r="P475" t="str">
        <f>IF(smoking_health_data_final[[#This Row],[Hipercolesterolemia (y/n)]]=1,"si","no")</f>
        <v>si</v>
      </c>
      <c r="Q475">
        <f>IF(IFERROR(VLOOKUP(smoking_health_data_final[[#This Row],[Edad]],A476:A4375,1,FALSE),0),1,0)</f>
        <v>1</v>
      </c>
    </row>
    <row r="476" spans="1:17" x14ac:dyDescent="0.3">
      <c r="A476">
        <v>58</v>
      </c>
      <c r="B476" t="s">
        <v>3</v>
      </c>
      <c r="C476" t="s">
        <v>2</v>
      </c>
      <c r="D476">
        <v>88</v>
      </c>
      <c r="E476">
        <f>GESTEP(smoking_health_data_final[[#This Row],[Ritmo cardiaco]],100)</f>
        <v>0</v>
      </c>
      <c r="F476" t="str">
        <f>IF(smoking_health_data_final[[#This Row],[Taquicardia 1/0]]=0,"no","si")</f>
        <v>no</v>
      </c>
      <c r="G476" s="2" t="s">
        <v>104</v>
      </c>
      <c r="H476">
        <f>GESTEP(smoking_health_data_final[[#This Row],[Presión sistólica]],140)</f>
        <v>1</v>
      </c>
      <c r="I476" t="str">
        <f>IF(smoking_health_data_final[[#This Row],[Hipertensión (0/1)]]=1,"si","no")</f>
        <v>si</v>
      </c>
      <c r="J476" t="s">
        <v>38</v>
      </c>
      <c r="K476">
        <v>0</v>
      </c>
      <c r="L476">
        <v>188</v>
      </c>
      <c r="M476">
        <f>IF(smoking_health_data_final[[#This Row],[colesterol]]="","Desconocido",smoking_health_data_final[[#This Row],[colesterol]])</f>
        <v>188</v>
      </c>
      <c r="N476">
        <f>GESTEP(smoking_health_data_final[[#This Row],[colesterol]],200)</f>
        <v>0</v>
      </c>
      <c r="O476">
        <f>IF(smoking_health_data_final[[#This Row],[cigs por dia]]="","n/s",smoking_health_data_final[[#This Row],[cigs por dia]])</f>
        <v>0</v>
      </c>
      <c r="P476" t="str">
        <f>IF(smoking_health_data_final[[#This Row],[Hipercolesterolemia (y/n)]]=1,"si","no")</f>
        <v>no</v>
      </c>
      <c r="Q476">
        <f>IF(IFERROR(VLOOKUP(smoking_health_data_final[[#This Row],[Edad]],A477:A4376,1,FALSE),0),1,0)</f>
        <v>1</v>
      </c>
    </row>
    <row r="477" spans="1:17" x14ac:dyDescent="0.3">
      <c r="A477">
        <v>46</v>
      </c>
      <c r="B477" t="s">
        <v>3</v>
      </c>
      <c r="C477" t="s">
        <v>2</v>
      </c>
      <c r="D477">
        <v>58</v>
      </c>
      <c r="E477">
        <f>GESTEP(smoking_health_data_final[[#This Row],[Ritmo cardiaco]],100)</f>
        <v>0</v>
      </c>
      <c r="F477" t="str">
        <f>IF(smoking_health_data_final[[#This Row],[Taquicardia 1/0]]=0,"no","si")</f>
        <v>no</v>
      </c>
      <c r="G477" s="2" t="s">
        <v>123</v>
      </c>
      <c r="H477">
        <f>GESTEP(smoking_health_data_final[[#This Row],[Presión sistólica]],140)</f>
        <v>1</v>
      </c>
      <c r="I477" t="str">
        <f>IF(smoking_health_data_final[[#This Row],[Hipertensión (0/1)]]=1,"si","no")</f>
        <v>si</v>
      </c>
      <c r="J477" t="s">
        <v>38</v>
      </c>
      <c r="K477">
        <v>0</v>
      </c>
      <c r="L477">
        <v>237</v>
      </c>
      <c r="M477">
        <f>IF(smoking_health_data_final[[#This Row],[colesterol]]="","Desconocido",smoking_health_data_final[[#This Row],[colesterol]])</f>
        <v>237</v>
      </c>
      <c r="N477">
        <f>GESTEP(smoking_health_data_final[[#This Row],[colesterol]],200)</f>
        <v>1</v>
      </c>
      <c r="O477">
        <f>IF(smoking_health_data_final[[#This Row],[cigs por dia]]="","n/s",smoking_health_data_final[[#This Row],[cigs por dia]])</f>
        <v>0</v>
      </c>
      <c r="P477" t="str">
        <f>IF(smoking_health_data_final[[#This Row],[Hipercolesterolemia (y/n)]]=1,"si","no")</f>
        <v>si</v>
      </c>
      <c r="Q477">
        <f>IF(IFERROR(VLOOKUP(smoking_health_data_final[[#This Row],[Edad]],A478:A4377,1,FALSE),0),1,0)</f>
        <v>1</v>
      </c>
    </row>
    <row r="478" spans="1:17" x14ac:dyDescent="0.3">
      <c r="A478">
        <v>50</v>
      </c>
      <c r="B478" t="s">
        <v>0</v>
      </c>
      <c r="C478" t="s">
        <v>2</v>
      </c>
      <c r="D478">
        <v>72</v>
      </c>
      <c r="E478">
        <f>GESTEP(smoking_health_data_final[[#This Row],[Ritmo cardiaco]],100)</f>
        <v>0</v>
      </c>
      <c r="F478" t="str">
        <f>IF(smoking_health_data_final[[#This Row],[Taquicardia 1/0]]=0,"no","si")</f>
        <v>no</v>
      </c>
      <c r="G478" s="2" t="s">
        <v>124</v>
      </c>
      <c r="H478">
        <f>GESTEP(smoking_health_data_final[[#This Row],[Presión sistólica]],140)</f>
        <v>1</v>
      </c>
      <c r="I478" t="str">
        <f>IF(smoking_health_data_final[[#This Row],[Hipertensión (0/1)]]=1,"si","no")</f>
        <v>si</v>
      </c>
      <c r="J478" t="s">
        <v>38</v>
      </c>
      <c r="K478">
        <v>0</v>
      </c>
      <c r="L478">
        <v>259</v>
      </c>
      <c r="M478">
        <f>IF(smoking_health_data_final[[#This Row],[colesterol]]="","Desconocido",smoking_health_data_final[[#This Row],[colesterol]])</f>
        <v>259</v>
      </c>
      <c r="N478">
        <f>GESTEP(smoking_health_data_final[[#This Row],[colesterol]],200)</f>
        <v>1</v>
      </c>
      <c r="O478">
        <f>IF(smoking_health_data_final[[#This Row],[cigs por dia]]="","n/s",smoking_health_data_final[[#This Row],[cigs por dia]])</f>
        <v>0</v>
      </c>
      <c r="P478" t="str">
        <f>IF(smoking_health_data_final[[#This Row],[Hipercolesterolemia (y/n)]]=1,"si","no")</f>
        <v>si</v>
      </c>
      <c r="Q478">
        <f>IF(IFERROR(VLOOKUP(smoking_health_data_final[[#This Row],[Edad]],A479:A4378,1,FALSE),0),1,0)</f>
        <v>1</v>
      </c>
    </row>
    <row r="479" spans="1:17" x14ac:dyDescent="0.3">
      <c r="A479">
        <v>61</v>
      </c>
      <c r="B479" t="s">
        <v>3</v>
      </c>
      <c r="C479" t="s">
        <v>2</v>
      </c>
      <c r="D479">
        <v>88</v>
      </c>
      <c r="E479">
        <f>GESTEP(smoking_health_data_final[[#This Row],[Ritmo cardiaco]],100)</f>
        <v>0</v>
      </c>
      <c r="F479" t="str">
        <f>IF(smoking_health_data_final[[#This Row],[Taquicardia 1/0]]=0,"no","si")</f>
        <v>no</v>
      </c>
      <c r="G479" s="2" t="s">
        <v>125</v>
      </c>
      <c r="H479">
        <f>GESTEP(smoking_health_data_final[[#This Row],[Presión sistólica]],140)</f>
        <v>1</v>
      </c>
      <c r="I479" t="str">
        <f>IF(smoking_health_data_final[[#This Row],[Hipertensión (0/1)]]=1,"si","no")</f>
        <v>si</v>
      </c>
      <c r="J479" t="s">
        <v>38</v>
      </c>
      <c r="K479">
        <v>0</v>
      </c>
      <c r="L479">
        <v>273</v>
      </c>
      <c r="M479">
        <f>IF(smoking_health_data_final[[#This Row],[colesterol]]="","Desconocido",smoking_health_data_final[[#This Row],[colesterol]])</f>
        <v>273</v>
      </c>
      <c r="N479">
        <f>GESTEP(smoking_health_data_final[[#This Row],[colesterol]],200)</f>
        <v>1</v>
      </c>
      <c r="O479">
        <f>IF(smoking_health_data_final[[#This Row],[cigs por dia]]="","n/s",smoking_health_data_final[[#This Row],[cigs por dia]])</f>
        <v>0</v>
      </c>
      <c r="P479" t="str">
        <f>IF(smoking_health_data_final[[#This Row],[Hipercolesterolemia (y/n)]]=1,"si","no")</f>
        <v>si</v>
      </c>
      <c r="Q479">
        <f>IF(IFERROR(VLOOKUP(smoking_health_data_final[[#This Row],[Edad]],A480:A4379,1,FALSE),0),1,0)</f>
        <v>1</v>
      </c>
    </row>
    <row r="480" spans="1:17" x14ac:dyDescent="0.3">
      <c r="A480">
        <v>59</v>
      </c>
      <c r="B480" t="s">
        <v>3</v>
      </c>
      <c r="C480" t="s">
        <v>2</v>
      </c>
      <c r="D480">
        <v>76</v>
      </c>
      <c r="E480">
        <f>GESTEP(smoking_health_data_final[[#This Row],[Ritmo cardiaco]],100)</f>
        <v>0</v>
      </c>
      <c r="F480" t="str">
        <f>IF(smoking_health_data_final[[#This Row],[Taquicardia 1/0]]=0,"no","si")</f>
        <v>no</v>
      </c>
      <c r="G480" s="2" t="s">
        <v>126</v>
      </c>
      <c r="H480">
        <f>GESTEP(smoking_health_data_final[[#This Row],[Presión sistólica]],140)</f>
        <v>1</v>
      </c>
      <c r="I480" t="str">
        <f>IF(smoking_health_data_final[[#This Row],[Hipertensión (0/1)]]=1,"si","no")</f>
        <v>si</v>
      </c>
      <c r="J480" t="s">
        <v>59</v>
      </c>
      <c r="K480">
        <v>0</v>
      </c>
      <c r="L480">
        <v>264</v>
      </c>
      <c r="M480">
        <f>IF(smoking_health_data_final[[#This Row],[colesterol]]="","Desconocido",smoking_health_data_final[[#This Row],[colesterol]])</f>
        <v>264</v>
      </c>
      <c r="N480">
        <f>GESTEP(smoking_health_data_final[[#This Row],[colesterol]],200)</f>
        <v>1</v>
      </c>
      <c r="O480">
        <f>IF(smoking_health_data_final[[#This Row],[cigs por dia]]="","n/s",smoking_health_data_final[[#This Row],[cigs por dia]])</f>
        <v>0</v>
      </c>
      <c r="P480" t="str">
        <f>IF(smoking_health_data_final[[#This Row],[Hipercolesterolemia (y/n)]]=1,"si","no")</f>
        <v>si</v>
      </c>
      <c r="Q480">
        <f>IF(IFERROR(VLOOKUP(smoking_health_data_final[[#This Row],[Edad]],A481:A4380,1,FALSE),0),1,0)</f>
        <v>1</v>
      </c>
    </row>
    <row r="481" spans="1:17" x14ac:dyDescent="0.3">
      <c r="A481">
        <v>61</v>
      </c>
      <c r="B481" t="s">
        <v>0</v>
      </c>
      <c r="C481" t="s">
        <v>2</v>
      </c>
      <c r="D481">
        <v>75</v>
      </c>
      <c r="E481">
        <f>GESTEP(smoking_health_data_final[[#This Row],[Ritmo cardiaco]],100)</f>
        <v>0</v>
      </c>
      <c r="F481" t="str">
        <f>IF(smoking_health_data_final[[#This Row],[Taquicardia 1/0]]=0,"no","si")</f>
        <v>no</v>
      </c>
      <c r="G481" s="2" t="s">
        <v>127</v>
      </c>
      <c r="H481">
        <f>GESTEP(smoking_health_data_final[[#This Row],[Presión sistólica]],140)</f>
        <v>1</v>
      </c>
      <c r="I481" t="str">
        <f>IF(smoking_health_data_final[[#This Row],[Hipertensión (0/1)]]=1,"si","no")</f>
        <v>si</v>
      </c>
      <c r="J481" t="s">
        <v>73</v>
      </c>
      <c r="K481">
        <v>0</v>
      </c>
      <c r="L481">
        <v>238</v>
      </c>
      <c r="M481">
        <f>IF(smoking_health_data_final[[#This Row],[colesterol]]="","Desconocido",smoking_health_data_final[[#This Row],[colesterol]])</f>
        <v>238</v>
      </c>
      <c r="N481">
        <f>GESTEP(smoking_health_data_final[[#This Row],[colesterol]],200)</f>
        <v>1</v>
      </c>
      <c r="O481">
        <f>IF(smoking_health_data_final[[#This Row],[cigs por dia]]="","n/s",smoking_health_data_final[[#This Row],[cigs por dia]])</f>
        <v>0</v>
      </c>
      <c r="P481" t="str">
        <f>IF(smoking_health_data_final[[#This Row],[Hipercolesterolemia (y/n)]]=1,"si","no")</f>
        <v>si</v>
      </c>
      <c r="Q481">
        <f>IF(IFERROR(VLOOKUP(smoking_health_data_final[[#This Row],[Edad]],A482:A4381,1,FALSE),0),1,0)</f>
        <v>1</v>
      </c>
    </row>
    <row r="482" spans="1:17" x14ac:dyDescent="0.3">
      <c r="A482">
        <v>51</v>
      </c>
      <c r="B482" t="s">
        <v>3</v>
      </c>
      <c r="C482" t="s">
        <v>2</v>
      </c>
      <c r="D482">
        <v>80</v>
      </c>
      <c r="E482">
        <f>GESTEP(smoking_health_data_final[[#This Row],[Ritmo cardiaco]],100)</f>
        <v>0</v>
      </c>
      <c r="F482" t="str">
        <f>IF(smoking_health_data_final[[#This Row],[Taquicardia 1/0]]=0,"no","si")</f>
        <v>no</v>
      </c>
      <c r="G482" s="2" t="s">
        <v>40</v>
      </c>
      <c r="H482">
        <f>GESTEP(smoking_health_data_final[[#This Row],[Presión sistólica]],140)</f>
        <v>0</v>
      </c>
      <c r="I482" t="str">
        <f>IF(smoking_health_data_final[[#This Row],[Hipertensión (0/1)]]=1,"si","no")</f>
        <v>no</v>
      </c>
      <c r="J482" t="s">
        <v>128</v>
      </c>
      <c r="K482">
        <v>0</v>
      </c>
      <c r="L482">
        <v>220</v>
      </c>
      <c r="M482">
        <f>IF(smoking_health_data_final[[#This Row],[colesterol]]="","Desconocido",smoking_health_data_final[[#This Row],[colesterol]])</f>
        <v>220</v>
      </c>
      <c r="N482">
        <f>GESTEP(smoking_health_data_final[[#This Row],[colesterol]],200)</f>
        <v>1</v>
      </c>
      <c r="O482">
        <f>IF(smoking_health_data_final[[#This Row],[cigs por dia]]="","n/s",smoking_health_data_final[[#This Row],[cigs por dia]])</f>
        <v>0</v>
      </c>
      <c r="P482" t="str">
        <f>IF(smoking_health_data_final[[#This Row],[Hipercolesterolemia (y/n)]]=1,"si","no")</f>
        <v>si</v>
      </c>
      <c r="Q482">
        <f>IF(IFERROR(VLOOKUP(smoking_health_data_final[[#This Row],[Edad]],A483:A4382,1,FALSE),0),1,0)</f>
        <v>1</v>
      </c>
    </row>
    <row r="483" spans="1:17" x14ac:dyDescent="0.3">
      <c r="A483">
        <v>45</v>
      </c>
      <c r="B483" t="s">
        <v>0</v>
      </c>
      <c r="C483" t="s">
        <v>2</v>
      </c>
      <c r="D483">
        <v>88</v>
      </c>
      <c r="E483">
        <f>GESTEP(smoking_health_data_final[[#This Row],[Ritmo cardiaco]],100)</f>
        <v>0</v>
      </c>
      <c r="F483" t="str">
        <f>IF(smoking_health_data_final[[#This Row],[Taquicardia 1/0]]=0,"no","si")</f>
        <v>no</v>
      </c>
      <c r="G483" s="2">
        <v>107.5</v>
      </c>
      <c r="H483">
        <f>GESTEP(smoking_health_data_final[[#This Row],[Presión sistólica]],140)</f>
        <v>0</v>
      </c>
      <c r="I483" t="str">
        <f>IF(smoking_health_data_final[[#This Row],[Hipertensión (0/1)]]=1,"si","no")</f>
        <v>no</v>
      </c>
      <c r="J483" t="s">
        <v>128</v>
      </c>
      <c r="K483">
        <v>0</v>
      </c>
      <c r="L483">
        <v>201</v>
      </c>
      <c r="M483">
        <f>IF(smoking_health_data_final[[#This Row],[colesterol]]="","Desconocido",smoking_health_data_final[[#This Row],[colesterol]])</f>
        <v>201</v>
      </c>
      <c r="N483">
        <f>GESTEP(smoking_health_data_final[[#This Row],[colesterol]],200)</f>
        <v>1</v>
      </c>
      <c r="O483">
        <f>IF(smoking_health_data_final[[#This Row],[cigs por dia]]="","n/s",smoking_health_data_final[[#This Row],[cigs por dia]])</f>
        <v>0</v>
      </c>
      <c r="P483" t="str">
        <f>IF(smoking_health_data_final[[#This Row],[Hipercolesterolemia (y/n)]]=1,"si","no")</f>
        <v>si</v>
      </c>
      <c r="Q483">
        <f>IF(IFERROR(VLOOKUP(smoking_health_data_final[[#This Row],[Edad]],A484:A4383,1,FALSE),0),1,0)</f>
        <v>1</v>
      </c>
    </row>
    <row r="484" spans="1:17" x14ac:dyDescent="0.3">
      <c r="A484">
        <v>56</v>
      </c>
      <c r="B484" t="s">
        <v>0</v>
      </c>
      <c r="C484" t="s">
        <v>2</v>
      </c>
      <c r="D484">
        <v>60</v>
      </c>
      <c r="E484">
        <f>GESTEP(smoking_health_data_final[[#This Row],[Ritmo cardiaco]],100)</f>
        <v>0</v>
      </c>
      <c r="F484" t="str">
        <f>IF(smoking_health_data_final[[#This Row],[Taquicardia 1/0]]=0,"no","si")</f>
        <v>no</v>
      </c>
      <c r="G484" s="2" t="s">
        <v>39</v>
      </c>
      <c r="H484">
        <f>GESTEP(smoking_health_data_final[[#This Row],[Presión sistólica]],140)</f>
        <v>0</v>
      </c>
      <c r="I484" t="str">
        <f>IF(smoking_health_data_final[[#This Row],[Hipertensión (0/1)]]=1,"si","no")</f>
        <v>no</v>
      </c>
      <c r="J484" t="s">
        <v>129</v>
      </c>
      <c r="K484">
        <v>0</v>
      </c>
      <c r="L484">
        <v>258</v>
      </c>
      <c r="M484">
        <f>IF(smoking_health_data_final[[#This Row],[colesterol]]="","Desconocido",smoking_health_data_final[[#This Row],[colesterol]])</f>
        <v>258</v>
      </c>
      <c r="N484">
        <f>GESTEP(smoking_health_data_final[[#This Row],[colesterol]],200)</f>
        <v>1</v>
      </c>
      <c r="O484">
        <f>IF(smoking_health_data_final[[#This Row],[cigs por dia]]="","n/s",smoking_health_data_final[[#This Row],[cigs por dia]])</f>
        <v>0</v>
      </c>
      <c r="P484" t="str">
        <f>IF(smoking_health_data_final[[#This Row],[Hipercolesterolemia (y/n)]]=1,"si","no")</f>
        <v>si</v>
      </c>
      <c r="Q484">
        <f>IF(IFERROR(VLOOKUP(smoking_health_data_final[[#This Row],[Edad]],A485:A4384,1,FALSE),0),1,0)</f>
        <v>1</v>
      </c>
    </row>
    <row r="485" spans="1:17" x14ac:dyDescent="0.3">
      <c r="A485">
        <v>54</v>
      </c>
      <c r="B485" t="s">
        <v>3</v>
      </c>
      <c r="C485" t="s">
        <v>2</v>
      </c>
      <c r="D485">
        <v>70</v>
      </c>
      <c r="E485">
        <f>GESTEP(smoking_health_data_final[[#This Row],[Ritmo cardiaco]],100)</f>
        <v>0</v>
      </c>
      <c r="F485" t="str">
        <f>IF(smoking_health_data_final[[#This Row],[Taquicardia 1/0]]=0,"no","si")</f>
        <v>no</v>
      </c>
      <c r="G485" s="2" t="s">
        <v>57</v>
      </c>
      <c r="H485">
        <f>GESTEP(smoking_health_data_final[[#This Row],[Presión sistólica]],140)</f>
        <v>0</v>
      </c>
      <c r="I485" t="str">
        <f>IF(smoking_health_data_final[[#This Row],[Hipertensión (0/1)]]=1,"si","no")</f>
        <v>no</v>
      </c>
      <c r="J485" t="s">
        <v>129</v>
      </c>
      <c r="K485">
        <v>0</v>
      </c>
      <c r="L485">
        <v>253</v>
      </c>
      <c r="M485">
        <f>IF(smoking_health_data_final[[#This Row],[colesterol]]="","Desconocido",smoking_health_data_final[[#This Row],[colesterol]])</f>
        <v>253</v>
      </c>
      <c r="N485">
        <f>GESTEP(smoking_health_data_final[[#This Row],[colesterol]],200)</f>
        <v>1</v>
      </c>
      <c r="O485">
        <f>IF(smoking_health_data_final[[#This Row],[cigs por dia]]="","n/s",smoking_health_data_final[[#This Row],[cigs por dia]])</f>
        <v>0</v>
      </c>
      <c r="P485" t="str">
        <f>IF(smoking_health_data_final[[#This Row],[Hipercolesterolemia (y/n)]]=1,"si","no")</f>
        <v>si</v>
      </c>
      <c r="Q485">
        <f>IF(IFERROR(VLOOKUP(smoking_health_data_final[[#This Row],[Edad]],A486:A4385,1,FALSE),0),1,0)</f>
        <v>1</v>
      </c>
    </row>
    <row r="486" spans="1:17" x14ac:dyDescent="0.3">
      <c r="A486">
        <v>40</v>
      </c>
      <c r="B486" t="s">
        <v>0</v>
      </c>
      <c r="C486" t="s">
        <v>2</v>
      </c>
      <c r="D486">
        <v>80</v>
      </c>
      <c r="E486">
        <f>GESTEP(smoking_health_data_final[[#This Row],[Ritmo cardiaco]],100)</f>
        <v>0</v>
      </c>
      <c r="F486" t="str">
        <f>IF(smoking_health_data_final[[#This Row],[Taquicardia 1/0]]=0,"no","si")</f>
        <v>no</v>
      </c>
      <c r="G486" s="2">
        <v>117.5</v>
      </c>
      <c r="H486">
        <f>GESTEP(smoking_health_data_final[[#This Row],[Presión sistólica]],140)</f>
        <v>0</v>
      </c>
      <c r="I486" t="str">
        <f>IF(smoking_health_data_final[[#This Row],[Hipertensión (0/1)]]=1,"si","no")</f>
        <v>no</v>
      </c>
      <c r="J486" t="s">
        <v>13</v>
      </c>
      <c r="K486">
        <v>0</v>
      </c>
      <c r="L486">
        <v>154</v>
      </c>
      <c r="M486">
        <f>IF(smoking_health_data_final[[#This Row],[colesterol]]="","Desconocido",smoking_health_data_final[[#This Row],[colesterol]])</f>
        <v>154</v>
      </c>
      <c r="N486">
        <f>GESTEP(smoking_health_data_final[[#This Row],[colesterol]],200)</f>
        <v>0</v>
      </c>
      <c r="O486">
        <f>IF(smoking_health_data_final[[#This Row],[cigs por dia]]="","n/s",smoking_health_data_final[[#This Row],[cigs por dia]])</f>
        <v>0</v>
      </c>
      <c r="P486" t="str">
        <f>IF(smoking_health_data_final[[#This Row],[Hipercolesterolemia (y/n)]]=1,"si","no")</f>
        <v>no</v>
      </c>
      <c r="Q486">
        <f>IF(IFERROR(VLOOKUP(smoking_health_data_final[[#This Row],[Edad]],A487:A4386,1,FALSE),0),1,0)</f>
        <v>1</v>
      </c>
    </row>
    <row r="487" spans="1:17" x14ac:dyDescent="0.3">
      <c r="A487">
        <v>42</v>
      </c>
      <c r="B487" t="s">
        <v>3</v>
      </c>
      <c r="C487" t="s">
        <v>2</v>
      </c>
      <c r="D487">
        <v>82</v>
      </c>
      <c r="E487">
        <f>GESTEP(smoking_health_data_final[[#This Row],[Ritmo cardiaco]],100)</f>
        <v>0</v>
      </c>
      <c r="F487" t="str">
        <f>IF(smoking_health_data_final[[#This Row],[Taquicardia 1/0]]=0,"no","si")</f>
        <v>no</v>
      </c>
      <c r="G487" s="2" t="s">
        <v>46</v>
      </c>
      <c r="H487">
        <f>GESTEP(smoking_health_data_final[[#This Row],[Presión sistólica]],140)</f>
        <v>0</v>
      </c>
      <c r="I487" t="str">
        <f>IF(smoking_health_data_final[[#This Row],[Hipertensión (0/1)]]=1,"si","no")</f>
        <v>no</v>
      </c>
      <c r="J487" t="s">
        <v>13</v>
      </c>
      <c r="K487">
        <v>0</v>
      </c>
      <c r="L487">
        <v>165</v>
      </c>
      <c r="M487">
        <f>IF(smoking_health_data_final[[#This Row],[colesterol]]="","Desconocido",smoking_health_data_final[[#This Row],[colesterol]])</f>
        <v>165</v>
      </c>
      <c r="N487">
        <f>GESTEP(smoking_health_data_final[[#This Row],[colesterol]],200)</f>
        <v>0</v>
      </c>
      <c r="O487">
        <f>IF(smoking_health_data_final[[#This Row],[cigs por dia]]="","n/s",smoking_health_data_final[[#This Row],[cigs por dia]])</f>
        <v>0</v>
      </c>
      <c r="P487" t="str">
        <f>IF(smoking_health_data_final[[#This Row],[Hipercolesterolemia (y/n)]]=1,"si","no")</f>
        <v>no</v>
      </c>
      <c r="Q487">
        <f>IF(IFERROR(VLOOKUP(smoking_health_data_final[[#This Row],[Edad]],A488:A4387,1,FALSE),0),1,0)</f>
        <v>1</v>
      </c>
    </row>
    <row r="488" spans="1:17" x14ac:dyDescent="0.3">
      <c r="A488">
        <v>45</v>
      </c>
      <c r="B488" t="s">
        <v>0</v>
      </c>
      <c r="C488" t="s">
        <v>2</v>
      </c>
      <c r="D488">
        <v>75</v>
      </c>
      <c r="E488">
        <f>GESTEP(smoking_health_data_final[[#This Row],[Ritmo cardiaco]],100)</f>
        <v>0</v>
      </c>
      <c r="F488" t="str">
        <f>IF(smoking_health_data_final[[#This Row],[Taquicardia 1/0]]=0,"no","si")</f>
        <v>no</v>
      </c>
      <c r="G488" s="2">
        <v>107.5</v>
      </c>
      <c r="H488">
        <f>GESTEP(smoking_health_data_final[[#This Row],[Presión sistólica]],140)</f>
        <v>0</v>
      </c>
      <c r="I488" t="str">
        <f>IF(smoking_health_data_final[[#This Row],[Hipertensión (0/1)]]=1,"si","no")</f>
        <v>no</v>
      </c>
      <c r="J488" t="s">
        <v>13</v>
      </c>
      <c r="K488">
        <v>0</v>
      </c>
      <c r="L488">
        <v>203</v>
      </c>
      <c r="M488">
        <f>IF(smoking_health_data_final[[#This Row],[colesterol]]="","Desconocido",smoking_health_data_final[[#This Row],[colesterol]])</f>
        <v>203</v>
      </c>
      <c r="N488">
        <f>GESTEP(smoking_health_data_final[[#This Row],[colesterol]],200)</f>
        <v>1</v>
      </c>
      <c r="O488">
        <f>IF(smoking_health_data_final[[#This Row],[cigs por dia]]="","n/s",smoking_health_data_final[[#This Row],[cigs por dia]])</f>
        <v>0</v>
      </c>
      <c r="P488" t="str">
        <f>IF(smoking_health_data_final[[#This Row],[Hipercolesterolemia (y/n)]]=1,"si","no")</f>
        <v>si</v>
      </c>
      <c r="Q488">
        <f>IF(IFERROR(VLOOKUP(smoking_health_data_final[[#This Row],[Edad]],A489:A4388,1,FALSE),0),1,0)</f>
        <v>1</v>
      </c>
    </row>
    <row r="489" spans="1:17" x14ac:dyDescent="0.3">
      <c r="A489">
        <v>46</v>
      </c>
      <c r="B489" t="s">
        <v>3</v>
      </c>
      <c r="C489" t="s">
        <v>2</v>
      </c>
      <c r="D489">
        <v>80</v>
      </c>
      <c r="E489">
        <f>GESTEP(smoking_health_data_final[[#This Row],[Ritmo cardiaco]],100)</f>
        <v>0</v>
      </c>
      <c r="F489" t="str">
        <f>IF(smoking_health_data_final[[#This Row],[Taquicardia 1/0]]=0,"no","si")</f>
        <v>no</v>
      </c>
      <c r="G489" s="2" t="s">
        <v>42</v>
      </c>
      <c r="H489">
        <f>GESTEP(smoking_health_data_final[[#This Row],[Presión sistólica]],140)</f>
        <v>0</v>
      </c>
      <c r="I489" t="str">
        <f>IF(smoking_health_data_final[[#This Row],[Hipertensión (0/1)]]=1,"si","no")</f>
        <v>no</v>
      </c>
      <c r="J489" t="s">
        <v>13</v>
      </c>
      <c r="K489">
        <v>0</v>
      </c>
      <c r="L489">
        <v>213</v>
      </c>
      <c r="M489">
        <f>IF(smoking_health_data_final[[#This Row],[colesterol]]="","Desconocido",smoking_health_data_final[[#This Row],[colesterol]])</f>
        <v>213</v>
      </c>
      <c r="N489">
        <f>GESTEP(smoking_health_data_final[[#This Row],[colesterol]],200)</f>
        <v>1</v>
      </c>
      <c r="O489">
        <f>IF(smoking_health_data_final[[#This Row],[cigs por dia]]="","n/s",smoking_health_data_final[[#This Row],[cigs por dia]])</f>
        <v>0</v>
      </c>
      <c r="P489" t="str">
        <f>IF(smoking_health_data_final[[#This Row],[Hipercolesterolemia (y/n)]]=1,"si","no")</f>
        <v>si</v>
      </c>
      <c r="Q489">
        <f>IF(IFERROR(VLOOKUP(smoking_health_data_final[[#This Row],[Edad]],A490:A4389,1,FALSE),0),1,0)</f>
        <v>1</v>
      </c>
    </row>
    <row r="490" spans="1:17" x14ac:dyDescent="0.3">
      <c r="A490">
        <v>47</v>
      </c>
      <c r="B490" t="s">
        <v>3</v>
      </c>
      <c r="C490" t="s">
        <v>2</v>
      </c>
      <c r="D490">
        <v>82</v>
      </c>
      <c r="E490">
        <f>GESTEP(smoking_health_data_final[[#This Row],[Ritmo cardiaco]],100)</f>
        <v>0</v>
      </c>
      <c r="F490" t="str">
        <f>IF(smoking_health_data_final[[#This Row],[Taquicardia 1/0]]=0,"no","si")</f>
        <v>no</v>
      </c>
      <c r="G490" s="2" t="s">
        <v>130</v>
      </c>
      <c r="H490">
        <f>GESTEP(smoking_health_data_final[[#This Row],[Presión sistólica]],140)</f>
        <v>0</v>
      </c>
      <c r="I490" t="str">
        <f>IF(smoking_health_data_final[[#This Row],[Hipertensión (0/1)]]=1,"si","no")</f>
        <v>no</v>
      </c>
      <c r="J490" t="s">
        <v>13</v>
      </c>
      <c r="K490">
        <v>0</v>
      </c>
      <c r="L490">
        <v>294</v>
      </c>
      <c r="M490">
        <f>IF(smoking_health_data_final[[#This Row],[colesterol]]="","Desconocido",smoking_health_data_final[[#This Row],[colesterol]])</f>
        <v>294</v>
      </c>
      <c r="N490">
        <f>GESTEP(smoking_health_data_final[[#This Row],[colesterol]],200)</f>
        <v>1</v>
      </c>
      <c r="O490">
        <f>IF(smoking_health_data_final[[#This Row],[cigs por dia]]="","n/s",smoking_health_data_final[[#This Row],[cigs por dia]])</f>
        <v>0</v>
      </c>
      <c r="P490" t="str">
        <f>IF(smoking_health_data_final[[#This Row],[Hipercolesterolemia (y/n)]]=1,"si","no")</f>
        <v>si</v>
      </c>
      <c r="Q490">
        <f>IF(IFERROR(VLOOKUP(smoking_health_data_final[[#This Row],[Edad]],A491:A4390,1,FALSE),0),1,0)</f>
        <v>1</v>
      </c>
    </row>
    <row r="491" spans="1:17" x14ac:dyDescent="0.3">
      <c r="A491">
        <v>55</v>
      </c>
      <c r="B491" t="s">
        <v>3</v>
      </c>
      <c r="C491" t="s">
        <v>2</v>
      </c>
      <c r="D491">
        <v>60</v>
      </c>
      <c r="E491">
        <f>GESTEP(smoking_health_data_final[[#This Row],[Ritmo cardiaco]],100)</f>
        <v>0</v>
      </c>
      <c r="F491" t="str">
        <f>IF(smoking_health_data_final[[#This Row],[Taquicardia 1/0]]=0,"no","si")</f>
        <v>no</v>
      </c>
      <c r="G491" s="2">
        <v>112.5</v>
      </c>
      <c r="H491">
        <f>GESTEP(smoking_health_data_final[[#This Row],[Presión sistólica]],140)</f>
        <v>0</v>
      </c>
      <c r="I491" t="str">
        <f>IF(smoking_health_data_final[[#This Row],[Hipertensión (0/1)]]=1,"si","no")</f>
        <v>no</v>
      </c>
      <c r="J491" t="s">
        <v>13</v>
      </c>
      <c r="K491">
        <v>0</v>
      </c>
      <c r="L491">
        <v>269</v>
      </c>
      <c r="M491">
        <f>IF(smoking_health_data_final[[#This Row],[colesterol]]="","Desconocido",smoking_health_data_final[[#This Row],[colesterol]])</f>
        <v>269</v>
      </c>
      <c r="N491">
        <f>GESTEP(smoking_health_data_final[[#This Row],[colesterol]],200)</f>
        <v>1</v>
      </c>
      <c r="O491">
        <f>IF(smoking_health_data_final[[#This Row],[cigs por dia]]="","n/s",smoking_health_data_final[[#This Row],[cigs por dia]])</f>
        <v>0</v>
      </c>
      <c r="P491" t="str">
        <f>IF(smoking_health_data_final[[#This Row],[Hipercolesterolemia (y/n)]]=1,"si","no")</f>
        <v>si</v>
      </c>
      <c r="Q491">
        <f>IF(IFERROR(VLOOKUP(smoking_health_data_final[[#This Row],[Edad]],A492:A4391,1,FALSE),0),1,0)</f>
        <v>1</v>
      </c>
    </row>
    <row r="492" spans="1:17" x14ac:dyDescent="0.3">
      <c r="A492">
        <v>64</v>
      </c>
      <c r="B492" t="s">
        <v>0</v>
      </c>
      <c r="C492" t="s">
        <v>2</v>
      </c>
      <c r="D492">
        <v>65</v>
      </c>
      <c r="E492">
        <f>GESTEP(smoking_health_data_final[[#This Row],[Ritmo cardiaco]],100)</f>
        <v>0</v>
      </c>
      <c r="F492" t="str">
        <f>IF(smoking_health_data_final[[#This Row],[Taquicardia 1/0]]=0,"no","si")</f>
        <v>no</v>
      </c>
      <c r="G492" s="2" t="s">
        <v>67</v>
      </c>
      <c r="H492">
        <f>GESTEP(smoking_health_data_final[[#This Row],[Presión sistólica]],140)</f>
        <v>0</v>
      </c>
      <c r="I492" t="str">
        <f>IF(smoking_health_data_final[[#This Row],[Hipertensión (0/1)]]=1,"si","no")</f>
        <v>no</v>
      </c>
      <c r="J492" t="s">
        <v>13</v>
      </c>
      <c r="K492">
        <v>0</v>
      </c>
      <c r="L492">
        <v>251</v>
      </c>
      <c r="M492">
        <f>IF(smoking_health_data_final[[#This Row],[colesterol]]="","Desconocido",smoking_health_data_final[[#This Row],[colesterol]])</f>
        <v>251</v>
      </c>
      <c r="N492">
        <f>GESTEP(smoking_health_data_final[[#This Row],[colesterol]],200)</f>
        <v>1</v>
      </c>
      <c r="O492">
        <f>IF(smoking_health_data_final[[#This Row],[cigs por dia]]="","n/s",smoking_health_data_final[[#This Row],[cigs por dia]])</f>
        <v>0</v>
      </c>
      <c r="P492" t="str">
        <f>IF(smoking_health_data_final[[#This Row],[Hipercolesterolemia (y/n)]]=1,"si","no")</f>
        <v>si</v>
      </c>
      <c r="Q492">
        <f>IF(IFERROR(VLOOKUP(smoking_health_data_final[[#This Row],[Edad]],A493:A4392,1,FALSE),0),1,0)</f>
        <v>1</v>
      </c>
    </row>
    <row r="493" spans="1:17" x14ac:dyDescent="0.3">
      <c r="A493">
        <v>44</v>
      </c>
      <c r="B493" t="s">
        <v>0</v>
      </c>
      <c r="C493" t="s">
        <v>2</v>
      </c>
      <c r="D493">
        <v>85</v>
      </c>
      <c r="E493">
        <f>GESTEP(smoking_health_data_final[[#This Row],[Ritmo cardiaco]],100)</f>
        <v>0</v>
      </c>
      <c r="F493" t="str">
        <f>IF(smoking_health_data_final[[#This Row],[Taquicardia 1/0]]=0,"no","si")</f>
        <v>no</v>
      </c>
      <c r="G493" s="2">
        <v>112.5</v>
      </c>
      <c r="H493">
        <f>GESTEP(smoking_health_data_final[[#This Row],[Presión sistólica]],140)</f>
        <v>0</v>
      </c>
      <c r="I493" t="str">
        <f>IF(smoking_health_data_final[[#This Row],[Hipertensión (0/1)]]=1,"si","no")</f>
        <v>no</v>
      </c>
      <c r="J493" t="s">
        <v>13</v>
      </c>
      <c r="K493">
        <v>0</v>
      </c>
      <c r="L493">
        <v>286</v>
      </c>
      <c r="M493">
        <f>IF(smoking_health_data_final[[#This Row],[colesterol]]="","Desconocido",smoking_health_data_final[[#This Row],[colesterol]])</f>
        <v>286</v>
      </c>
      <c r="N493">
        <f>GESTEP(smoking_health_data_final[[#This Row],[colesterol]],200)</f>
        <v>1</v>
      </c>
      <c r="O493">
        <f>IF(smoking_health_data_final[[#This Row],[cigs por dia]]="","n/s",smoking_health_data_final[[#This Row],[cigs por dia]])</f>
        <v>0</v>
      </c>
      <c r="P493" t="str">
        <f>IF(smoking_health_data_final[[#This Row],[Hipercolesterolemia (y/n)]]=1,"si","no")</f>
        <v>si</v>
      </c>
      <c r="Q493">
        <f>IF(IFERROR(VLOOKUP(smoking_health_data_final[[#This Row],[Edad]],A494:A4393,1,FALSE),0),1,0)</f>
        <v>1</v>
      </c>
    </row>
    <row r="494" spans="1:17" x14ac:dyDescent="0.3">
      <c r="A494">
        <v>50</v>
      </c>
      <c r="B494" t="s">
        <v>3</v>
      </c>
      <c r="C494" t="s">
        <v>2</v>
      </c>
      <c r="D494">
        <v>90</v>
      </c>
      <c r="E494">
        <f>GESTEP(smoking_health_data_final[[#This Row],[Ritmo cardiaco]],100)</f>
        <v>0</v>
      </c>
      <c r="F494" t="str">
        <f>IF(smoking_health_data_final[[#This Row],[Taquicardia 1/0]]=0,"no","si")</f>
        <v>no</v>
      </c>
      <c r="G494" s="2" t="s">
        <v>91</v>
      </c>
      <c r="H494">
        <f>GESTEP(smoking_health_data_final[[#This Row],[Presión sistólica]],140)</f>
        <v>0</v>
      </c>
      <c r="I494" t="str">
        <f>IF(smoking_health_data_final[[#This Row],[Hipertensión (0/1)]]=1,"si","no")</f>
        <v>no</v>
      </c>
      <c r="J494" t="s">
        <v>13</v>
      </c>
      <c r="K494">
        <v>0</v>
      </c>
      <c r="L494">
        <v>229</v>
      </c>
      <c r="M494">
        <f>IF(smoking_health_data_final[[#This Row],[colesterol]]="","Desconocido",smoking_health_data_final[[#This Row],[colesterol]])</f>
        <v>229</v>
      </c>
      <c r="N494">
        <f>GESTEP(smoking_health_data_final[[#This Row],[colesterol]],200)</f>
        <v>1</v>
      </c>
      <c r="O494">
        <f>IF(smoking_health_data_final[[#This Row],[cigs por dia]]="","n/s",smoking_health_data_final[[#This Row],[cigs por dia]])</f>
        <v>0</v>
      </c>
      <c r="P494" t="str">
        <f>IF(smoking_health_data_final[[#This Row],[Hipercolesterolemia (y/n)]]=1,"si","no")</f>
        <v>si</v>
      </c>
      <c r="Q494">
        <f>IF(IFERROR(VLOOKUP(smoking_health_data_final[[#This Row],[Edad]],A495:A4394,1,FALSE),0),1,0)</f>
        <v>1</v>
      </c>
    </row>
    <row r="495" spans="1:17" x14ac:dyDescent="0.3">
      <c r="A495">
        <v>64</v>
      </c>
      <c r="B495" t="s">
        <v>0</v>
      </c>
      <c r="C495" t="s">
        <v>2</v>
      </c>
      <c r="D495">
        <v>84</v>
      </c>
      <c r="E495">
        <f>GESTEP(smoking_health_data_final[[#This Row],[Ritmo cardiaco]],100)</f>
        <v>0</v>
      </c>
      <c r="F495" t="str">
        <f>IF(smoking_health_data_final[[#This Row],[Taquicardia 1/0]]=0,"no","si")</f>
        <v>no</v>
      </c>
      <c r="G495" s="2" t="s">
        <v>91</v>
      </c>
      <c r="H495">
        <f>GESTEP(smoking_health_data_final[[#This Row],[Presión sistólica]],140)</f>
        <v>0</v>
      </c>
      <c r="I495" t="str">
        <f>IF(smoking_health_data_final[[#This Row],[Hipertensión (0/1)]]=1,"si","no")</f>
        <v>no</v>
      </c>
      <c r="J495" t="s">
        <v>13</v>
      </c>
      <c r="K495">
        <v>0</v>
      </c>
      <c r="L495">
        <v>229</v>
      </c>
      <c r="M495">
        <f>IF(smoking_health_data_final[[#This Row],[colesterol]]="","Desconocido",smoking_health_data_final[[#This Row],[colesterol]])</f>
        <v>229</v>
      </c>
      <c r="N495">
        <f>GESTEP(smoking_health_data_final[[#This Row],[colesterol]],200)</f>
        <v>1</v>
      </c>
      <c r="O495">
        <f>IF(smoking_health_data_final[[#This Row],[cigs por dia]]="","n/s",smoking_health_data_final[[#This Row],[cigs por dia]])</f>
        <v>0</v>
      </c>
      <c r="P495" t="str">
        <f>IF(smoking_health_data_final[[#This Row],[Hipercolesterolemia (y/n)]]=1,"si","no")</f>
        <v>si</v>
      </c>
      <c r="Q495">
        <f>IF(IFERROR(VLOOKUP(smoking_health_data_final[[#This Row],[Edad]],A496:A4395,1,FALSE),0),1,0)</f>
        <v>1</v>
      </c>
    </row>
    <row r="496" spans="1:17" x14ac:dyDescent="0.3">
      <c r="A496">
        <v>41</v>
      </c>
      <c r="B496" t="s">
        <v>3</v>
      </c>
      <c r="C496" t="s">
        <v>2</v>
      </c>
      <c r="D496">
        <v>61</v>
      </c>
      <c r="E496">
        <f>GESTEP(smoking_health_data_final[[#This Row],[Ritmo cardiaco]],100)</f>
        <v>0</v>
      </c>
      <c r="F496" t="str">
        <f>IF(smoking_health_data_final[[#This Row],[Taquicardia 1/0]]=0,"no","si")</f>
        <v>no</v>
      </c>
      <c r="G496" s="2" t="s">
        <v>49</v>
      </c>
      <c r="H496">
        <f>GESTEP(smoking_health_data_final[[#This Row],[Presión sistólica]],140)</f>
        <v>0</v>
      </c>
      <c r="I496" t="str">
        <f>IF(smoking_health_data_final[[#This Row],[Hipertensión (0/1)]]=1,"si","no")</f>
        <v>no</v>
      </c>
      <c r="J496" t="s">
        <v>13</v>
      </c>
      <c r="K496">
        <v>0</v>
      </c>
      <c r="L496">
        <v>192</v>
      </c>
      <c r="M496">
        <f>IF(smoking_health_data_final[[#This Row],[colesterol]]="","Desconocido",smoking_health_data_final[[#This Row],[colesterol]])</f>
        <v>192</v>
      </c>
      <c r="N496">
        <f>GESTEP(smoking_health_data_final[[#This Row],[colesterol]],200)</f>
        <v>0</v>
      </c>
      <c r="O496">
        <f>IF(smoking_health_data_final[[#This Row],[cigs por dia]]="","n/s",smoking_health_data_final[[#This Row],[cigs por dia]])</f>
        <v>0</v>
      </c>
      <c r="P496" t="str">
        <f>IF(smoking_health_data_final[[#This Row],[Hipercolesterolemia (y/n)]]=1,"si","no")</f>
        <v>no</v>
      </c>
      <c r="Q496">
        <f>IF(IFERROR(VLOOKUP(smoking_health_data_final[[#This Row],[Edad]],A497:A4396,1,FALSE),0),1,0)</f>
        <v>1</v>
      </c>
    </row>
    <row r="497" spans="1:17" x14ac:dyDescent="0.3">
      <c r="A497">
        <v>35</v>
      </c>
      <c r="B497" t="s">
        <v>3</v>
      </c>
      <c r="C497" t="s">
        <v>2</v>
      </c>
      <c r="D497">
        <v>63</v>
      </c>
      <c r="E497">
        <f>GESTEP(smoking_health_data_final[[#This Row],[Ritmo cardiaco]],100)</f>
        <v>0</v>
      </c>
      <c r="F497" t="str">
        <f>IF(smoking_health_data_final[[#This Row],[Taquicardia 1/0]]=0,"no","si")</f>
        <v>no</v>
      </c>
      <c r="G497" s="2">
        <v>117.5</v>
      </c>
      <c r="H497">
        <f>GESTEP(smoking_health_data_final[[#This Row],[Presión sistólica]],140)</f>
        <v>0</v>
      </c>
      <c r="I497" t="str">
        <f>IF(smoking_health_data_final[[#This Row],[Hipertensión (0/1)]]=1,"si","no")</f>
        <v>no</v>
      </c>
      <c r="J497" t="s">
        <v>13</v>
      </c>
      <c r="K497">
        <v>0</v>
      </c>
      <c r="L497">
        <v>165</v>
      </c>
      <c r="M497">
        <f>IF(smoking_health_data_final[[#This Row],[colesterol]]="","Desconocido",smoking_health_data_final[[#This Row],[colesterol]])</f>
        <v>165</v>
      </c>
      <c r="N497">
        <f>GESTEP(smoking_health_data_final[[#This Row],[colesterol]],200)</f>
        <v>0</v>
      </c>
      <c r="O497">
        <f>IF(smoking_health_data_final[[#This Row],[cigs por dia]]="","n/s",smoking_health_data_final[[#This Row],[cigs por dia]])</f>
        <v>0</v>
      </c>
      <c r="P497" t="str">
        <f>IF(smoking_health_data_final[[#This Row],[Hipercolesterolemia (y/n)]]=1,"si","no")</f>
        <v>no</v>
      </c>
      <c r="Q497">
        <f>IF(IFERROR(VLOOKUP(smoking_health_data_final[[#This Row],[Edad]],A498:A4397,1,FALSE),0),1,0)</f>
        <v>1</v>
      </c>
    </row>
    <row r="498" spans="1:17" x14ac:dyDescent="0.3">
      <c r="A498">
        <v>37</v>
      </c>
      <c r="B498" t="s">
        <v>0</v>
      </c>
      <c r="C498" t="s">
        <v>2</v>
      </c>
      <c r="D498">
        <v>77</v>
      </c>
      <c r="E498">
        <f>GESTEP(smoking_health_data_final[[#This Row],[Ritmo cardiaco]],100)</f>
        <v>0</v>
      </c>
      <c r="F498" t="str">
        <f>IF(smoking_health_data_final[[#This Row],[Taquicardia 1/0]]=0,"no","si")</f>
        <v>no</v>
      </c>
      <c r="G498" s="2" t="s">
        <v>4</v>
      </c>
      <c r="H498">
        <f>GESTEP(smoking_health_data_final[[#This Row],[Presión sistólica]],140)</f>
        <v>0</v>
      </c>
      <c r="I498" t="str">
        <f>IF(smoking_health_data_final[[#This Row],[Hipertensión (0/1)]]=1,"si","no")</f>
        <v>no</v>
      </c>
      <c r="J498" t="s">
        <v>13</v>
      </c>
      <c r="K498">
        <v>0</v>
      </c>
      <c r="L498">
        <v>266</v>
      </c>
      <c r="M498">
        <f>IF(smoking_health_data_final[[#This Row],[colesterol]]="","Desconocido",smoking_health_data_final[[#This Row],[colesterol]])</f>
        <v>266</v>
      </c>
      <c r="N498">
        <f>GESTEP(smoking_health_data_final[[#This Row],[colesterol]],200)</f>
        <v>1</v>
      </c>
      <c r="O498">
        <f>IF(smoking_health_data_final[[#This Row],[cigs por dia]]="","n/s",smoking_health_data_final[[#This Row],[cigs por dia]])</f>
        <v>0</v>
      </c>
      <c r="P498" t="str">
        <f>IF(smoking_health_data_final[[#This Row],[Hipercolesterolemia (y/n)]]=1,"si","no")</f>
        <v>si</v>
      </c>
      <c r="Q498">
        <f>IF(IFERROR(VLOOKUP(smoking_health_data_final[[#This Row],[Edad]],A499:A4398,1,FALSE),0),1,0)</f>
        <v>1</v>
      </c>
    </row>
    <row r="499" spans="1:17" x14ac:dyDescent="0.3">
      <c r="A499">
        <v>58</v>
      </c>
      <c r="B499" t="s">
        <v>0</v>
      </c>
      <c r="C499" t="s">
        <v>2</v>
      </c>
      <c r="D499">
        <v>88</v>
      </c>
      <c r="E499">
        <f>GESTEP(smoking_health_data_final[[#This Row],[Ritmo cardiaco]],100)</f>
        <v>0</v>
      </c>
      <c r="F499" t="str">
        <f>IF(smoking_health_data_final[[#This Row],[Taquicardia 1/0]]=0,"no","si")</f>
        <v>no</v>
      </c>
      <c r="G499" s="2" t="s">
        <v>96</v>
      </c>
      <c r="H499">
        <f>GESTEP(smoking_health_data_final[[#This Row],[Presión sistólica]],140)</f>
        <v>1</v>
      </c>
      <c r="I499" t="str">
        <f>IF(smoking_health_data_final[[#This Row],[Hipertensión (0/1)]]=1,"si","no")</f>
        <v>si</v>
      </c>
      <c r="J499" t="s">
        <v>13</v>
      </c>
      <c r="K499">
        <v>0</v>
      </c>
      <c r="L499">
        <v>287</v>
      </c>
      <c r="M499">
        <f>IF(smoking_health_data_final[[#This Row],[colesterol]]="","Desconocido",smoking_health_data_final[[#This Row],[colesterol]])</f>
        <v>287</v>
      </c>
      <c r="N499">
        <f>GESTEP(smoking_health_data_final[[#This Row],[colesterol]],200)</f>
        <v>1</v>
      </c>
      <c r="O499">
        <f>IF(smoking_health_data_final[[#This Row],[cigs por dia]]="","n/s",smoking_health_data_final[[#This Row],[cigs por dia]])</f>
        <v>0</v>
      </c>
      <c r="P499" t="str">
        <f>IF(smoking_health_data_final[[#This Row],[Hipercolesterolemia (y/n)]]=1,"si","no")</f>
        <v>si</v>
      </c>
      <c r="Q499">
        <f>IF(IFERROR(VLOOKUP(smoking_health_data_final[[#This Row],[Edad]],A500:A4399,1,FALSE),0),1,0)</f>
        <v>1</v>
      </c>
    </row>
    <row r="500" spans="1:17" x14ac:dyDescent="0.3">
      <c r="A500">
        <v>44</v>
      </c>
      <c r="B500" t="s">
        <v>3</v>
      </c>
      <c r="C500" t="s">
        <v>2</v>
      </c>
      <c r="D500">
        <v>67</v>
      </c>
      <c r="E500">
        <f>GESTEP(smoking_health_data_final[[#This Row],[Ritmo cardiaco]],100)</f>
        <v>0</v>
      </c>
      <c r="F500" t="str">
        <f>IF(smoking_health_data_final[[#This Row],[Taquicardia 1/0]]=0,"no","si")</f>
        <v>no</v>
      </c>
      <c r="G500" s="2" t="s">
        <v>59</v>
      </c>
      <c r="H500">
        <f>GESTEP(smoking_health_data_final[[#This Row],[Presión sistólica]],140)</f>
        <v>0</v>
      </c>
      <c r="I500" t="str">
        <f>IF(smoking_health_data_final[[#This Row],[Hipertensión (0/1)]]=1,"si","no")</f>
        <v>no</v>
      </c>
      <c r="J500" t="s">
        <v>13</v>
      </c>
      <c r="K500">
        <v>0</v>
      </c>
      <c r="L500">
        <v>242</v>
      </c>
      <c r="M500">
        <f>IF(smoking_health_data_final[[#This Row],[colesterol]]="","Desconocido",smoking_health_data_final[[#This Row],[colesterol]])</f>
        <v>242</v>
      </c>
      <c r="N500">
        <f>GESTEP(smoking_health_data_final[[#This Row],[colesterol]],200)</f>
        <v>1</v>
      </c>
      <c r="O500">
        <f>IF(smoking_health_data_final[[#This Row],[cigs por dia]]="","n/s",smoking_health_data_final[[#This Row],[cigs por dia]])</f>
        <v>0</v>
      </c>
      <c r="P500" t="str">
        <f>IF(smoking_health_data_final[[#This Row],[Hipercolesterolemia (y/n)]]=1,"si","no")</f>
        <v>si</v>
      </c>
      <c r="Q500">
        <f>IF(IFERROR(VLOOKUP(smoking_health_data_final[[#This Row],[Edad]],A501:A4400,1,FALSE),0),1,0)</f>
        <v>1</v>
      </c>
    </row>
    <row r="501" spans="1:17" x14ac:dyDescent="0.3">
      <c r="A501">
        <v>53</v>
      </c>
      <c r="B501" t="s">
        <v>0</v>
      </c>
      <c r="C501" t="s">
        <v>2</v>
      </c>
      <c r="D501">
        <v>72</v>
      </c>
      <c r="E501">
        <f>GESTEP(smoking_health_data_final[[#This Row],[Ritmo cardiaco]],100)</f>
        <v>0</v>
      </c>
      <c r="F501" t="str">
        <f>IF(smoking_health_data_final[[#This Row],[Taquicardia 1/0]]=0,"no","si")</f>
        <v>no</v>
      </c>
      <c r="G501" s="2">
        <v>102.5</v>
      </c>
      <c r="H501">
        <f>GESTEP(smoking_health_data_final[[#This Row],[Presión sistólica]],140)</f>
        <v>0</v>
      </c>
      <c r="I501" t="str">
        <f>IF(smoking_health_data_final[[#This Row],[Hipertensión (0/1)]]=1,"si","no")</f>
        <v>no</v>
      </c>
      <c r="J501" t="s">
        <v>13</v>
      </c>
      <c r="K501">
        <v>0</v>
      </c>
      <c r="L501">
        <v>207</v>
      </c>
      <c r="M501">
        <f>IF(smoking_health_data_final[[#This Row],[colesterol]]="","Desconocido",smoking_health_data_final[[#This Row],[colesterol]])</f>
        <v>207</v>
      </c>
      <c r="N501">
        <f>GESTEP(smoking_health_data_final[[#This Row],[colesterol]],200)</f>
        <v>1</v>
      </c>
      <c r="O501">
        <f>IF(smoking_health_data_final[[#This Row],[cigs por dia]]="","n/s",smoking_health_data_final[[#This Row],[cigs por dia]])</f>
        <v>0</v>
      </c>
      <c r="P501" t="str">
        <f>IF(smoking_health_data_final[[#This Row],[Hipercolesterolemia (y/n)]]=1,"si","no")</f>
        <v>si</v>
      </c>
      <c r="Q501">
        <f>IF(IFERROR(VLOOKUP(smoking_health_data_final[[#This Row],[Edad]],A502:A4401,1,FALSE),0),1,0)</f>
        <v>1</v>
      </c>
    </row>
    <row r="502" spans="1:17" x14ac:dyDescent="0.3">
      <c r="A502">
        <v>57</v>
      </c>
      <c r="B502" t="s">
        <v>3</v>
      </c>
      <c r="C502" t="s">
        <v>2</v>
      </c>
      <c r="D502">
        <v>83</v>
      </c>
      <c r="E502">
        <f>GESTEP(smoking_health_data_final[[#This Row],[Ritmo cardiaco]],100)</f>
        <v>0</v>
      </c>
      <c r="F502" t="str">
        <f>IF(smoking_health_data_final[[#This Row],[Taquicardia 1/0]]=0,"no","si")</f>
        <v>no</v>
      </c>
      <c r="G502" s="2" t="s">
        <v>63</v>
      </c>
      <c r="H502">
        <f>GESTEP(smoking_health_data_final[[#This Row],[Presión sistólica]],140)</f>
        <v>0</v>
      </c>
      <c r="I502" t="str">
        <f>IF(smoking_health_data_final[[#This Row],[Hipertensión (0/1)]]=1,"si","no")</f>
        <v>no</v>
      </c>
      <c r="J502" t="s">
        <v>13</v>
      </c>
      <c r="K502">
        <v>0</v>
      </c>
      <c r="L502">
        <v>320</v>
      </c>
      <c r="M502">
        <f>IF(smoking_health_data_final[[#This Row],[colesterol]]="","Desconocido",smoking_health_data_final[[#This Row],[colesterol]])</f>
        <v>320</v>
      </c>
      <c r="N502">
        <f>GESTEP(smoking_health_data_final[[#This Row],[colesterol]],200)</f>
        <v>1</v>
      </c>
      <c r="O502">
        <f>IF(smoking_health_data_final[[#This Row],[cigs por dia]]="","n/s",smoking_health_data_final[[#This Row],[cigs por dia]])</f>
        <v>0</v>
      </c>
      <c r="P502" t="str">
        <f>IF(smoking_health_data_final[[#This Row],[Hipercolesterolemia (y/n)]]=1,"si","no")</f>
        <v>si</v>
      </c>
      <c r="Q502">
        <f>IF(IFERROR(VLOOKUP(smoking_health_data_final[[#This Row],[Edad]],A503:A4402,1,FALSE),0),1,0)</f>
        <v>1</v>
      </c>
    </row>
    <row r="503" spans="1:17" x14ac:dyDescent="0.3">
      <c r="A503">
        <v>45</v>
      </c>
      <c r="B503" t="s">
        <v>3</v>
      </c>
      <c r="C503" t="s">
        <v>2</v>
      </c>
      <c r="D503">
        <v>92</v>
      </c>
      <c r="E503">
        <f>GESTEP(smoking_health_data_final[[#This Row],[Ritmo cardiaco]],100)</f>
        <v>0</v>
      </c>
      <c r="F503" t="str">
        <f>IF(smoking_health_data_final[[#This Row],[Taquicardia 1/0]]=0,"no","si")</f>
        <v>no</v>
      </c>
      <c r="G503" s="2" t="s">
        <v>59</v>
      </c>
      <c r="H503">
        <f>GESTEP(smoking_health_data_final[[#This Row],[Presión sistólica]],140)</f>
        <v>0</v>
      </c>
      <c r="I503" t="str">
        <f>IF(smoking_health_data_final[[#This Row],[Hipertensión (0/1)]]=1,"si","no")</f>
        <v>no</v>
      </c>
      <c r="J503" t="s">
        <v>13</v>
      </c>
      <c r="K503">
        <v>0</v>
      </c>
      <c r="L503">
        <v>290</v>
      </c>
      <c r="M503">
        <f>IF(smoking_health_data_final[[#This Row],[colesterol]]="","Desconocido",smoking_health_data_final[[#This Row],[colesterol]])</f>
        <v>290</v>
      </c>
      <c r="N503">
        <f>GESTEP(smoking_health_data_final[[#This Row],[colesterol]],200)</f>
        <v>1</v>
      </c>
      <c r="O503">
        <f>IF(smoking_health_data_final[[#This Row],[cigs por dia]]="","n/s",smoking_health_data_final[[#This Row],[cigs por dia]])</f>
        <v>0</v>
      </c>
      <c r="P503" t="str">
        <f>IF(smoking_health_data_final[[#This Row],[Hipercolesterolemia (y/n)]]=1,"si","no")</f>
        <v>si</v>
      </c>
      <c r="Q503">
        <f>IF(IFERROR(VLOOKUP(smoking_health_data_final[[#This Row],[Edad]],A504:A4403,1,FALSE),0),1,0)</f>
        <v>1</v>
      </c>
    </row>
    <row r="504" spans="1:17" x14ac:dyDescent="0.3">
      <c r="A504">
        <v>61</v>
      </c>
      <c r="B504" t="s">
        <v>3</v>
      </c>
      <c r="C504" t="s">
        <v>2</v>
      </c>
      <c r="D504">
        <v>76</v>
      </c>
      <c r="E504">
        <f>GESTEP(smoking_health_data_final[[#This Row],[Ritmo cardiaco]],100)</f>
        <v>0</v>
      </c>
      <c r="F504" t="str">
        <f>IF(smoking_health_data_final[[#This Row],[Taquicardia 1/0]]=0,"no","si")</f>
        <v>no</v>
      </c>
      <c r="G504" s="2" t="s">
        <v>38</v>
      </c>
      <c r="H504">
        <f>GESTEP(smoking_health_data_final[[#This Row],[Presión sistólica]],140)</f>
        <v>0</v>
      </c>
      <c r="I504" t="str">
        <f>IF(smoking_health_data_final[[#This Row],[Hipertensión (0/1)]]=1,"si","no")</f>
        <v>no</v>
      </c>
      <c r="J504" t="s">
        <v>13</v>
      </c>
      <c r="K504">
        <v>0</v>
      </c>
      <c r="L504">
        <v>219</v>
      </c>
      <c r="M504">
        <f>IF(smoking_health_data_final[[#This Row],[colesterol]]="","Desconocido",smoking_health_data_final[[#This Row],[colesterol]])</f>
        <v>219</v>
      </c>
      <c r="N504">
        <f>GESTEP(smoking_health_data_final[[#This Row],[colesterol]],200)</f>
        <v>1</v>
      </c>
      <c r="O504">
        <f>IF(smoking_health_data_final[[#This Row],[cigs por dia]]="","n/s",smoking_health_data_final[[#This Row],[cigs por dia]])</f>
        <v>0</v>
      </c>
      <c r="P504" t="str">
        <f>IF(smoking_health_data_final[[#This Row],[Hipercolesterolemia (y/n)]]=1,"si","no")</f>
        <v>si</v>
      </c>
      <c r="Q504">
        <f>IF(IFERROR(VLOOKUP(smoking_health_data_final[[#This Row],[Edad]],A505:A4404,1,FALSE),0),1,0)</f>
        <v>1</v>
      </c>
    </row>
    <row r="505" spans="1:17" x14ac:dyDescent="0.3">
      <c r="A505">
        <v>43</v>
      </c>
      <c r="B505" t="s">
        <v>0</v>
      </c>
      <c r="C505" t="s">
        <v>2</v>
      </c>
      <c r="D505">
        <v>75</v>
      </c>
      <c r="E505">
        <f>GESTEP(smoking_health_data_final[[#This Row],[Ritmo cardiaco]],100)</f>
        <v>0</v>
      </c>
      <c r="F505" t="str">
        <f>IF(smoking_health_data_final[[#This Row],[Taquicardia 1/0]]=0,"no","si")</f>
        <v>no</v>
      </c>
      <c r="G505" s="2" t="s">
        <v>42</v>
      </c>
      <c r="H505">
        <f>GESTEP(smoking_health_data_final[[#This Row],[Presión sistólica]],140)</f>
        <v>0</v>
      </c>
      <c r="I505" t="str">
        <f>IF(smoking_health_data_final[[#This Row],[Hipertensión (0/1)]]=1,"si","no")</f>
        <v>no</v>
      </c>
      <c r="J505" t="s">
        <v>13</v>
      </c>
      <c r="K505">
        <v>0</v>
      </c>
      <c r="L505">
        <v>222</v>
      </c>
      <c r="M505">
        <f>IF(smoking_health_data_final[[#This Row],[colesterol]]="","Desconocido",smoking_health_data_final[[#This Row],[colesterol]])</f>
        <v>222</v>
      </c>
      <c r="N505">
        <f>GESTEP(smoking_health_data_final[[#This Row],[colesterol]],200)</f>
        <v>1</v>
      </c>
      <c r="O505">
        <f>IF(smoking_health_data_final[[#This Row],[cigs por dia]]="","n/s",smoking_health_data_final[[#This Row],[cigs por dia]])</f>
        <v>0</v>
      </c>
      <c r="P505" t="str">
        <f>IF(smoking_health_data_final[[#This Row],[Hipercolesterolemia (y/n)]]=1,"si","no")</f>
        <v>si</v>
      </c>
      <c r="Q505">
        <f>IF(IFERROR(VLOOKUP(smoking_health_data_final[[#This Row],[Edad]],A506:A4405,1,FALSE),0),1,0)</f>
        <v>1</v>
      </c>
    </row>
    <row r="506" spans="1:17" x14ac:dyDescent="0.3">
      <c r="A506">
        <v>65</v>
      </c>
      <c r="B506" t="s">
        <v>3</v>
      </c>
      <c r="C506" t="s">
        <v>2</v>
      </c>
      <c r="D506">
        <v>60</v>
      </c>
      <c r="E506">
        <f>GESTEP(smoking_health_data_final[[#This Row],[Ritmo cardiaco]],100)</f>
        <v>0</v>
      </c>
      <c r="F506" t="str">
        <f>IF(smoking_health_data_final[[#This Row],[Taquicardia 1/0]]=0,"no","si")</f>
        <v>no</v>
      </c>
      <c r="G506" s="2" t="s">
        <v>16</v>
      </c>
      <c r="H506">
        <f>GESTEP(smoking_health_data_final[[#This Row],[Presión sistólica]],140)</f>
        <v>0</v>
      </c>
      <c r="I506" t="str">
        <f>IF(smoking_health_data_final[[#This Row],[Hipertensión (0/1)]]=1,"si","no")</f>
        <v>no</v>
      </c>
      <c r="J506" t="s">
        <v>131</v>
      </c>
      <c r="K506">
        <v>0</v>
      </c>
      <c r="L506">
        <v>193</v>
      </c>
      <c r="M506">
        <f>IF(smoking_health_data_final[[#This Row],[colesterol]]="","Desconocido",smoking_health_data_final[[#This Row],[colesterol]])</f>
        <v>193</v>
      </c>
      <c r="N506">
        <f>GESTEP(smoking_health_data_final[[#This Row],[colesterol]],200)</f>
        <v>0</v>
      </c>
      <c r="O506">
        <f>IF(smoking_health_data_final[[#This Row],[cigs por dia]]="","n/s",smoking_health_data_final[[#This Row],[cigs por dia]])</f>
        <v>0</v>
      </c>
      <c r="P506" t="str">
        <f>IF(smoking_health_data_final[[#This Row],[Hipercolesterolemia (y/n)]]=1,"si","no")</f>
        <v>no</v>
      </c>
      <c r="Q506">
        <f>IF(IFERROR(VLOOKUP(smoking_health_data_final[[#This Row],[Edad]],A507:A4406,1,FALSE),0),1,0)</f>
        <v>1</v>
      </c>
    </row>
    <row r="507" spans="1:17" x14ac:dyDescent="0.3">
      <c r="A507">
        <v>39</v>
      </c>
      <c r="B507" t="s">
        <v>0</v>
      </c>
      <c r="C507" t="s">
        <v>2</v>
      </c>
      <c r="D507">
        <v>66</v>
      </c>
      <c r="E507">
        <f>GESTEP(smoking_health_data_final[[#This Row],[Ritmo cardiaco]],100)</f>
        <v>0</v>
      </c>
      <c r="F507" t="str">
        <f>IF(smoking_health_data_final[[#This Row],[Taquicardia 1/0]]=0,"no","si")</f>
        <v>no</v>
      </c>
      <c r="G507" s="2" t="s">
        <v>74</v>
      </c>
      <c r="H507">
        <f>GESTEP(smoking_health_data_final[[#This Row],[Presión sistólica]],140)</f>
        <v>0</v>
      </c>
      <c r="I507" t="str">
        <f>IF(smoking_health_data_final[[#This Row],[Hipertensión (0/1)]]=1,"si","no")</f>
        <v>no</v>
      </c>
      <c r="J507" t="s">
        <v>131</v>
      </c>
      <c r="K507">
        <v>0</v>
      </c>
      <c r="L507">
        <v>220</v>
      </c>
      <c r="M507">
        <f>IF(smoking_health_data_final[[#This Row],[colesterol]]="","Desconocido",smoking_health_data_final[[#This Row],[colesterol]])</f>
        <v>220</v>
      </c>
      <c r="N507">
        <f>GESTEP(smoking_health_data_final[[#This Row],[colesterol]],200)</f>
        <v>1</v>
      </c>
      <c r="O507">
        <f>IF(smoking_health_data_final[[#This Row],[cigs por dia]]="","n/s",smoking_health_data_final[[#This Row],[cigs por dia]])</f>
        <v>0</v>
      </c>
      <c r="P507" t="str">
        <f>IF(smoking_health_data_final[[#This Row],[Hipercolesterolemia (y/n)]]=1,"si","no")</f>
        <v>si</v>
      </c>
      <c r="Q507">
        <f>IF(IFERROR(VLOOKUP(smoking_health_data_final[[#This Row],[Edad]],A508:A4407,1,FALSE),0),1,0)</f>
        <v>1</v>
      </c>
    </row>
    <row r="508" spans="1:17" x14ac:dyDescent="0.3">
      <c r="A508">
        <v>52</v>
      </c>
      <c r="B508" t="s">
        <v>0</v>
      </c>
      <c r="C508" t="s">
        <v>2</v>
      </c>
      <c r="D508">
        <v>72</v>
      </c>
      <c r="E508">
        <f>GESTEP(smoking_health_data_final[[#This Row],[Ritmo cardiaco]],100)</f>
        <v>0</v>
      </c>
      <c r="F508" t="str">
        <f>IF(smoking_health_data_final[[#This Row],[Taquicardia 1/0]]=0,"no","si")</f>
        <v>no</v>
      </c>
      <c r="G508" s="2" t="s">
        <v>55</v>
      </c>
      <c r="H508">
        <f>GESTEP(smoking_health_data_final[[#This Row],[Presión sistólica]],140)</f>
        <v>0</v>
      </c>
      <c r="I508" t="str">
        <f>IF(smoking_health_data_final[[#This Row],[Hipertensión (0/1)]]=1,"si","no")</f>
        <v>no</v>
      </c>
      <c r="J508" t="s">
        <v>131</v>
      </c>
      <c r="K508">
        <v>0</v>
      </c>
      <c r="L508">
        <v>200</v>
      </c>
      <c r="M508">
        <f>IF(smoking_health_data_final[[#This Row],[colesterol]]="","Desconocido",smoking_health_data_final[[#This Row],[colesterol]])</f>
        <v>200</v>
      </c>
      <c r="N508">
        <f>GESTEP(smoking_health_data_final[[#This Row],[colesterol]],200)</f>
        <v>1</v>
      </c>
      <c r="O508">
        <f>IF(smoking_health_data_final[[#This Row],[cigs por dia]]="","n/s",smoking_health_data_final[[#This Row],[cigs por dia]])</f>
        <v>0</v>
      </c>
      <c r="P508" t="str">
        <f>IF(smoking_health_data_final[[#This Row],[Hipercolesterolemia (y/n)]]=1,"si","no")</f>
        <v>si</v>
      </c>
      <c r="Q508">
        <f>IF(IFERROR(VLOOKUP(smoking_health_data_final[[#This Row],[Edad]],A509:A4408,1,FALSE),0),1,0)</f>
        <v>1</v>
      </c>
    </row>
    <row r="509" spans="1:17" x14ac:dyDescent="0.3">
      <c r="A509">
        <v>46</v>
      </c>
      <c r="B509" t="s">
        <v>0</v>
      </c>
      <c r="C509" t="s">
        <v>2</v>
      </c>
      <c r="D509">
        <v>75</v>
      </c>
      <c r="E509">
        <f>GESTEP(smoking_health_data_final[[#This Row],[Ritmo cardiaco]],100)</f>
        <v>0</v>
      </c>
      <c r="F509" t="str">
        <f>IF(smoking_health_data_final[[#This Row],[Taquicardia 1/0]]=0,"no","si")</f>
        <v>no</v>
      </c>
      <c r="G509" s="2" t="s">
        <v>61</v>
      </c>
      <c r="H509">
        <f>GESTEP(smoking_health_data_final[[#This Row],[Presión sistólica]],140)</f>
        <v>0</v>
      </c>
      <c r="I509" t="str">
        <f>IF(smoking_health_data_final[[#This Row],[Hipertensión (0/1)]]=1,"si","no")</f>
        <v>no</v>
      </c>
      <c r="J509" t="s">
        <v>131</v>
      </c>
      <c r="K509">
        <v>0</v>
      </c>
      <c r="L509">
        <v>205</v>
      </c>
      <c r="M509">
        <f>IF(smoking_health_data_final[[#This Row],[colesterol]]="","Desconocido",smoking_health_data_final[[#This Row],[colesterol]])</f>
        <v>205</v>
      </c>
      <c r="N509">
        <f>GESTEP(smoking_health_data_final[[#This Row],[colesterol]],200)</f>
        <v>1</v>
      </c>
      <c r="O509">
        <f>IF(smoking_health_data_final[[#This Row],[cigs por dia]]="","n/s",smoking_health_data_final[[#This Row],[cigs por dia]])</f>
        <v>0</v>
      </c>
      <c r="P509" t="str">
        <f>IF(smoking_health_data_final[[#This Row],[Hipercolesterolemia (y/n)]]=1,"si","no")</f>
        <v>si</v>
      </c>
      <c r="Q509">
        <f>IF(IFERROR(VLOOKUP(smoking_health_data_final[[#This Row],[Edad]],A510:A4409,1,FALSE),0),1,0)</f>
        <v>1</v>
      </c>
    </row>
    <row r="510" spans="1:17" x14ac:dyDescent="0.3">
      <c r="A510">
        <v>55</v>
      </c>
      <c r="B510" t="s">
        <v>3</v>
      </c>
      <c r="C510" t="s">
        <v>2</v>
      </c>
      <c r="D510">
        <v>110</v>
      </c>
      <c r="E510">
        <f>GESTEP(smoking_health_data_final[[#This Row],[Ritmo cardiaco]],100)</f>
        <v>1</v>
      </c>
      <c r="F510" t="str">
        <f>IF(smoking_health_data_final[[#This Row],[Taquicardia 1/0]]=0,"no","si")</f>
        <v>si</v>
      </c>
      <c r="G510" s="2" t="s">
        <v>80</v>
      </c>
      <c r="H510">
        <f>GESTEP(smoking_health_data_final[[#This Row],[Presión sistólica]],140)</f>
        <v>0</v>
      </c>
      <c r="I510" t="str">
        <f>IF(smoking_health_data_final[[#This Row],[Hipertensión (0/1)]]=1,"si","no")</f>
        <v>no</v>
      </c>
      <c r="J510" t="s">
        <v>131</v>
      </c>
      <c r="K510">
        <v>0</v>
      </c>
      <c r="L510">
        <v>310</v>
      </c>
      <c r="M510">
        <f>IF(smoking_health_data_final[[#This Row],[colesterol]]="","Desconocido",smoking_health_data_final[[#This Row],[colesterol]])</f>
        <v>310</v>
      </c>
      <c r="N510">
        <f>GESTEP(smoking_health_data_final[[#This Row],[colesterol]],200)</f>
        <v>1</v>
      </c>
      <c r="O510">
        <f>IF(smoking_health_data_final[[#This Row],[cigs por dia]]="","n/s",smoking_health_data_final[[#This Row],[cigs por dia]])</f>
        <v>0</v>
      </c>
      <c r="P510" t="str">
        <f>IF(smoking_health_data_final[[#This Row],[Hipercolesterolemia (y/n)]]=1,"si","no")</f>
        <v>si</v>
      </c>
      <c r="Q510">
        <f>IF(IFERROR(VLOOKUP(smoking_health_data_final[[#This Row],[Edad]],A511:A4410,1,FALSE),0),1,0)</f>
        <v>1</v>
      </c>
    </row>
    <row r="511" spans="1:17" x14ac:dyDescent="0.3">
      <c r="A511">
        <v>40</v>
      </c>
      <c r="B511" t="s">
        <v>3</v>
      </c>
      <c r="C511" t="s">
        <v>2</v>
      </c>
      <c r="D511">
        <v>58</v>
      </c>
      <c r="E511">
        <f>GESTEP(smoking_health_data_final[[#This Row],[Ritmo cardiaco]],100)</f>
        <v>0</v>
      </c>
      <c r="F511" t="str">
        <f>IF(smoking_health_data_final[[#This Row],[Taquicardia 1/0]]=0,"no","si")</f>
        <v>no</v>
      </c>
      <c r="G511" s="2" t="s">
        <v>16</v>
      </c>
      <c r="H511">
        <f>GESTEP(smoking_health_data_final[[#This Row],[Presión sistólica]],140)</f>
        <v>0</v>
      </c>
      <c r="I511" t="str">
        <f>IF(smoking_health_data_final[[#This Row],[Hipertensión (0/1)]]=1,"si","no")</f>
        <v>no</v>
      </c>
      <c r="J511" t="s">
        <v>131</v>
      </c>
      <c r="K511">
        <v>0</v>
      </c>
      <c r="L511">
        <v>188</v>
      </c>
      <c r="M511">
        <f>IF(smoking_health_data_final[[#This Row],[colesterol]]="","Desconocido",smoking_health_data_final[[#This Row],[colesterol]])</f>
        <v>188</v>
      </c>
      <c r="N511">
        <f>GESTEP(smoking_health_data_final[[#This Row],[colesterol]],200)</f>
        <v>0</v>
      </c>
      <c r="O511">
        <f>IF(smoking_health_data_final[[#This Row],[cigs por dia]]="","n/s",smoking_health_data_final[[#This Row],[cigs por dia]])</f>
        <v>0</v>
      </c>
      <c r="P511" t="str">
        <f>IF(smoking_health_data_final[[#This Row],[Hipercolesterolemia (y/n)]]=1,"si","no")</f>
        <v>no</v>
      </c>
      <c r="Q511">
        <f>IF(IFERROR(VLOOKUP(smoking_health_data_final[[#This Row],[Edad]],A512:A4411,1,FALSE),0),1,0)</f>
        <v>1</v>
      </c>
    </row>
    <row r="512" spans="1:17" x14ac:dyDescent="0.3">
      <c r="A512">
        <v>61</v>
      </c>
      <c r="B512" t="s">
        <v>3</v>
      </c>
      <c r="C512" t="s">
        <v>2</v>
      </c>
      <c r="D512">
        <v>55</v>
      </c>
      <c r="E512">
        <f>GESTEP(smoking_health_data_final[[#This Row],[Ritmo cardiaco]],100)</f>
        <v>0</v>
      </c>
      <c r="F512" t="str">
        <f>IF(smoking_health_data_final[[#This Row],[Taquicardia 1/0]]=0,"no","si")</f>
        <v>no</v>
      </c>
      <c r="G512" s="2" t="s">
        <v>59</v>
      </c>
      <c r="H512">
        <f>GESTEP(smoking_health_data_final[[#This Row],[Presión sistólica]],140)</f>
        <v>0</v>
      </c>
      <c r="I512" t="str">
        <f>IF(smoking_health_data_final[[#This Row],[Hipertensión (0/1)]]=1,"si","no")</f>
        <v>no</v>
      </c>
      <c r="J512" t="s">
        <v>131</v>
      </c>
      <c r="K512">
        <v>0</v>
      </c>
      <c r="L512">
        <v>261</v>
      </c>
      <c r="M512">
        <f>IF(smoking_health_data_final[[#This Row],[colesterol]]="","Desconocido",smoking_health_data_final[[#This Row],[colesterol]])</f>
        <v>261</v>
      </c>
      <c r="N512">
        <f>GESTEP(smoking_health_data_final[[#This Row],[colesterol]],200)</f>
        <v>1</v>
      </c>
      <c r="O512">
        <f>IF(smoking_health_data_final[[#This Row],[cigs por dia]]="","n/s",smoking_health_data_final[[#This Row],[cigs por dia]])</f>
        <v>0</v>
      </c>
      <c r="P512" t="str">
        <f>IF(smoking_health_data_final[[#This Row],[Hipercolesterolemia (y/n)]]=1,"si","no")</f>
        <v>si</v>
      </c>
      <c r="Q512">
        <f>IF(IFERROR(VLOOKUP(smoking_health_data_final[[#This Row],[Edad]],A513:A4412,1,FALSE),0),1,0)</f>
        <v>1</v>
      </c>
    </row>
    <row r="513" spans="1:17" x14ac:dyDescent="0.3">
      <c r="A513">
        <v>58</v>
      </c>
      <c r="B513" t="s">
        <v>3</v>
      </c>
      <c r="C513" t="s">
        <v>2</v>
      </c>
      <c r="D513">
        <v>60</v>
      </c>
      <c r="E513">
        <f>GESTEP(smoking_health_data_final[[#This Row],[Ritmo cardiaco]],100)</f>
        <v>0</v>
      </c>
      <c r="F513" t="str">
        <f>IF(smoking_health_data_final[[#This Row],[Taquicardia 1/0]]=0,"no","si")</f>
        <v>no</v>
      </c>
      <c r="G513" s="2" t="s">
        <v>87</v>
      </c>
      <c r="H513">
        <f>GESTEP(smoking_health_data_final[[#This Row],[Presión sistólica]],140)</f>
        <v>1</v>
      </c>
      <c r="I513" t="str">
        <f>IF(smoking_health_data_final[[#This Row],[Hipertensión (0/1)]]=1,"si","no")</f>
        <v>si</v>
      </c>
      <c r="J513" t="s">
        <v>132</v>
      </c>
      <c r="K513">
        <v>0</v>
      </c>
      <c r="L513">
        <v>195</v>
      </c>
      <c r="M513">
        <f>IF(smoking_health_data_final[[#This Row],[colesterol]]="","Desconocido",smoking_health_data_final[[#This Row],[colesterol]])</f>
        <v>195</v>
      </c>
      <c r="N513">
        <f>GESTEP(smoking_health_data_final[[#This Row],[colesterol]],200)</f>
        <v>0</v>
      </c>
      <c r="O513">
        <f>IF(smoking_health_data_final[[#This Row],[cigs por dia]]="","n/s",smoking_health_data_final[[#This Row],[cigs por dia]])</f>
        <v>0</v>
      </c>
      <c r="P513" t="str">
        <f>IF(smoking_health_data_final[[#This Row],[Hipercolesterolemia (y/n)]]=1,"si","no")</f>
        <v>no</v>
      </c>
      <c r="Q513">
        <f>IF(IFERROR(VLOOKUP(smoking_health_data_final[[#This Row],[Edad]],A514:A4413,1,FALSE),0),1,0)</f>
        <v>1</v>
      </c>
    </row>
    <row r="514" spans="1:17" x14ac:dyDescent="0.3">
      <c r="A514">
        <v>38</v>
      </c>
      <c r="B514" t="s">
        <v>0</v>
      </c>
      <c r="C514" t="s">
        <v>2</v>
      </c>
      <c r="D514">
        <v>73</v>
      </c>
      <c r="E514">
        <f>GESTEP(smoking_health_data_final[[#This Row],[Ritmo cardiaco]],100)</f>
        <v>0</v>
      </c>
      <c r="F514" t="str">
        <f>IF(smoking_health_data_final[[#This Row],[Taquicardia 1/0]]=0,"no","si")</f>
        <v>no</v>
      </c>
      <c r="G514" s="2" t="s">
        <v>70</v>
      </c>
      <c r="H514">
        <f>GESTEP(smoking_health_data_final[[#This Row],[Presión sistólica]],140)</f>
        <v>0</v>
      </c>
      <c r="I514" t="str">
        <f>IF(smoking_health_data_final[[#This Row],[Hipertensión (0/1)]]=1,"si","no")</f>
        <v>no</v>
      </c>
      <c r="J514" t="s">
        <v>132</v>
      </c>
      <c r="K514">
        <v>0</v>
      </c>
      <c r="L514">
        <v>220</v>
      </c>
      <c r="M514">
        <f>IF(smoking_health_data_final[[#This Row],[colesterol]]="","Desconocido",smoking_health_data_final[[#This Row],[colesterol]])</f>
        <v>220</v>
      </c>
      <c r="N514">
        <f>GESTEP(smoking_health_data_final[[#This Row],[colesterol]],200)</f>
        <v>1</v>
      </c>
      <c r="O514">
        <f>IF(smoking_health_data_final[[#This Row],[cigs por dia]]="","n/s",smoking_health_data_final[[#This Row],[cigs por dia]])</f>
        <v>0</v>
      </c>
      <c r="P514" t="str">
        <f>IF(smoking_health_data_final[[#This Row],[Hipercolesterolemia (y/n)]]=1,"si","no")</f>
        <v>si</v>
      </c>
      <c r="Q514">
        <f>IF(IFERROR(VLOOKUP(smoking_health_data_final[[#This Row],[Edad]],A515:A4414,1,FALSE),0),1,0)</f>
        <v>1</v>
      </c>
    </row>
    <row r="515" spans="1:17" x14ac:dyDescent="0.3">
      <c r="A515">
        <v>42</v>
      </c>
      <c r="B515" t="s">
        <v>3</v>
      </c>
      <c r="C515" t="s">
        <v>2</v>
      </c>
      <c r="D515">
        <v>95</v>
      </c>
      <c r="E515">
        <f>GESTEP(smoking_health_data_final[[#This Row],[Ritmo cardiaco]],100)</f>
        <v>0</v>
      </c>
      <c r="F515" t="str">
        <f>IF(smoking_health_data_final[[#This Row],[Taquicardia 1/0]]=0,"no","si")</f>
        <v>no</v>
      </c>
      <c r="G515" s="2">
        <v>118.5</v>
      </c>
      <c r="H515">
        <f>GESTEP(smoking_health_data_final[[#This Row],[Presión sistólica]],140)</f>
        <v>0</v>
      </c>
      <c r="I515" t="str">
        <f>IF(smoking_health_data_final[[#This Row],[Hipertensión (0/1)]]=1,"si","no")</f>
        <v>no</v>
      </c>
      <c r="J515" t="s">
        <v>132</v>
      </c>
      <c r="K515">
        <v>0</v>
      </c>
      <c r="L515">
        <v>241</v>
      </c>
      <c r="M515">
        <f>IF(smoking_health_data_final[[#This Row],[colesterol]]="","Desconocido",smoking_health_data_final[[#This Row],[colesterol]])</f>
        <v>241</v>
      </c>
      <c r="N515">
        <f>GESTEP(smoking_health_data_final[[#This Row],[colesterol]],200)</f>
        <v>1</v>
      </c>
      <c r="O515">
        <f>IF(smoking_health_data_final[[#This Row],[cigs por dia]]="","n/s",smoking_health_data_final[[#This Row],[cigs por dia]])</f>
        <v>0</v>
      </c>
      <c r="P515" t="str">
        <f>IF(smoking_health_data_final[[#This Row],[Hipercolesterolemia (y/n)]]=1,"si","no")</f>
        <v>si</v>
      </c>
      <c r="Q515">
        <f>IF(IFERROR(VLOOKUP(smoking_health_data_final[[#This Row],[Edad]],A516:A4415,1,FALSE),0),1,0)</f>
        <v>1</v>
      </c>
    </row>
    <row r="516" spans="1:17" x14ac:dyDescent="0.3">
      <c r="A516">
        <v>59</v>
      </c>
      <c r="B516" t="s">
        <v>3</v>
      </c>
      <c r="C516" t="s">
        <v>2</v>
      </c>
      <c r="D516">
        <v>80</v>
      </c>
      <c r="E516">
        <f>GESTEP(smoking_health_data_final[[#This Row],[Ritmo cardiaco]],100)</f>
        <v>0</v>
      </c>
      <c r="F516" t="str">
        <f>IF(smoking_health_data_final[[#This Row],[Taquicardia 1/0]]=0,"no","si")</f>
        <v>no</v>
      </c>
      <c r="G516" s="2">
        <v>120.5</v>
      </c>
      <c r="H516">
        <f>GESTEP(smoking_health_data_final[[#This Row],[Presión sistólica]],140)</f>
        <v>0</v>
      </c>
      <c r="I516" t="str">
        <f>IF(smoking_health_data_final[[#This Row],[Hipertensión (0/1)]]=1,"si","no")</f>
        <v>no</v>
      </c>
      <c r="J516" t="s">
        <v>132</v>
      </c>
      <c r="K516">
        <v>0</v>
      </c>
      <c r="L516">
        <v>250</v>
      </c>
      <c r="M516">
        <f>IF(smoking_health_data_final[[#This Row],[colesterol]]="","Desconocido",smoking_health_data_final[[#This Row],[colesterol]])</f>
        <v>250</v>
      </c>
      <c r="N516">
        <f>GESTEP(smoking_health_data_final[[#This Row],[colesterol]],200)</f>
        <v>1</v>
      </c>
      <c r="O516">
        <f>IF(smoking_health_data_final[[#This Row],[cigs por dia]]="","n/s",smoking_health_data_final[[#This Row],[cigs por dia]])</f>
        <v>0</v>
      </c>
      <c r="P516" t="str">
        <f>IF(smoking_health_data_final[[#This Row],[Hipercolesterolemia (y/n)]]=1,"si","no")</f>
        <v>si</v>
      </c>
      <c r="Q516">
        <f>IF(IFERROR(VLOOKUP(smoking_health_data_final[[#This Row],[Edad]],A517:A4416,1,FALSE),0),1,0)</f>
        <v>1</v>
      </c>
    </row>
    <row r="517" spans="1:17" x14ac:dyDescent="0.3">
      <c r="A517">
        <v>45</v>
      </c>
      <c r="B517" t="s">
        <v>3</v>
      </c>
      <c r="C517" t="s">
        <v>2</v>
      </c>
      <c r="D517">
        <v>65</v>
      </c>
      <c r="E517">
        <f>GESTEP(smoking_health_data_final[[#This Row],[Ritmo cardiaco]],100)</f>
        <v>0</v>
      </c>
      <c r="F517" t="str">
        <f>IF(smoking_health_data_final[[#This Row],[Taquicardia 1/0]]=0,"no","si")</f>
        <v>no</v>
      </c>
      <c r="G517" s="2">
        <v>123.5</v>
      </c>
      <c r="H517">
        <f>GESTEP(smoking_health_data_final[[#This Row],[Presión sistólica]],140)</f>
        <v>0</v>
      </c>
      <c r="I517" t="str">
        <f>IF(smoking_health_data_final[[#This Row],[Hipertensión (0/1)]]=1,"si","no")</f>
        <v>no</v>
      </c>
      <c r="J517" t="s">
        <v>132</v>
      </c>
      <c r="K517">
        <v>0</v>
      </c>
      <c r="L517">
        <v>219</v>
      </c>
      <c r="M517">
        <f>IF(smoking_health_data_final[[#This Row],[colesterol]]="","Desconocido",smoking_health_data_final[[#This Row],[colesterol]])</f>
        <v>219</v>
      </c>
      <c r="N517">
        <f>GESTEP(smoking_health_data_final[[#This Row],[colesterol]],200)</f>
        <v>1</v>
      </c>
      <c r="O517">
        <f>IF(smoking_health_data_final[[#This Row],[cigs por dia]]="","n/s",smoking_health_data_final[[#This Row],[cigs por dia]])</f>
        <v>0</v>
      </c>
      <c r="P517" t="str">
        <f>IF(smoking_health_data_final[[#This Row],[Hipercolesterolemia (y/n)]]=1,"si","no")</f>
        <v>si</v>
      </c>
      <c r="Q517">
        <f>IF(IFERROR(VLOOKUP(smoking_health_data_final[[#This Row],[Edad]],A518:A4417,1,FALSE),0),1,0)</f>
        <v>1</v>
      </c>
    </row>
    <row r="518" spans="1:17" x14ac:dyDescent="0.3">
      <c r="A518">
        <v>40</v>
      </c>
      <c r="B518" t="s">
        <v>3</v>
      </c>
      <c r="C518" t="s">
        <v>2</v>
      </c>
      <c r="D518">
        <v>80</v>
      </c>
      <c r="E518">
        <f>GESTEP(smoking_health_data_final[[#This Row],[Ritmo cardiaco]],100)</f>
        <v>0</v>
      </c>
      <c r="F518" t="str">
        <f>IF(smoking_health_data_final[[#This Row],[Taquicardia 1/0]]=0,"no","si")</f>
        <v>no</v>
      </c>
      <c r="G518" s="2" t="s">
        <v>73</v>
      </c>
      <c r="H518">
        <f>GESTEP(smoking_health_data_final[[#This Row],[Presión sistólica]],140)</f>
        <v>0</v>
      </c>
      <c r="I518" t="str">
        <f>IF(smoking_health_data_final[[#This Row],[Hipertensión (0/1)]]=1,"si","no")</f>
        <v>no</v>
      </c>
      <c r="J518" t="s">
        <v>132</v>
      </c>
      <c r="K518">
        <v>0</v>
      </c>
      <c r="L518">
        <v>220</v>
      </c>
      <c r="M518">
        <f>IF(smoking_health_data_final[[#This Row],[colesterol]]="","Desconocido",smoking_health_data_final[[#This Row],[colesterol]])</f>
        <v>220</v>
      </c>
      <c r="N518">
        <f>GESTEP(smoking_health_data_final[[#This Row],[colesterol]],200)</f>
        <v>1</v>
      </c>
      <c r="O518">
        <f>IF(smoking_health_data_final[[#This Row],[cigs por dia]]="","n/s",smoking_health_data_final[[#This Row],[cigs por dia]])</f>
        <v>0</v>
      </c>
      <c r="P518" t="str">
        <f>IF(smoking_health_data_final[[#This Row],[Hipercolesterolemia (y/n)]]=1,"si","no")</f>
        <v>si</v>
      </c>
      <c r="Q518">
        <f>IF(IFERROR(VLOOKUP(smoking_health_data_final[[#This Row],[Edad]],A519:A4418,1,FALSE),0),1,0)</f>
        <v>1</v>
      </c>
    </row>
    <row r="519" spans="1:17" x14ac:dyDescent="0.3">
      <c r="A519">
        <v>38</v>
      </c>
      <c r="B519" t="s">
        <v>3</v>
      </c>
      <c r="C519" t="s">
        <v>2</v>
      </c>
      <c r="D519">
        <v>75</v>
      </c>
      <c r="E519">
        <f>GESTEP(smoking_health_data_final[[#This Row],[Ritmo cardiaco]],100)</f>
        <v>0</v>
      </c>
      <c r="F519" t="str">
        <f>IF(smoking_health_data_final[[#This Row],[Taquicardia 1/0]]=0,"no","si")</f>
        <v>no</v>
      </c>
      <c r="G519" s="2" t="s">
        <v>54</v>
      </c>
      <c r="H519">
        <f>GESTEP(smoking_health_data_final[[#This Row],[Presión sistólica]],140)</f>
        <v>0</v>
      </c>
      <c r="I519" t="str">
        <f>IF(smoking_health_data_final[[#This Row],[Hipertensión (0/1)]]=1,"si","no")</f>
        <v>no</v>
      </c>
      <c r="J519" t="s">
        <v>133</v>
      </c>
      <c r="K519">
        <v>0</v>
      </c>
      <c r="L519">
        <v>239</v>
      </c>
      <c r="M519">
        <f>IF(smoking_health_data_final[[#This Row],[colesterol]]="","Desconocido",smoking_health_data_final[[#This Row],[colesterol]])</f>
        <v>239</v>
      </c>
      <c r="N519">
        <f>GESTEP(smoking_health_data_final[[#This Row],[colesterol]],200)</f>
        <v>1</v>
      </c>
      <c r="O519">
        <f>IF(smoking_health_data_final[[#This Row],[cigs por dia]]="","n/s",smoking_health_data_final[[#This Row],[cigs por dia]])</f>
        <v>0</v>
      </c>
      <c r="P519" t="str">
        <f>IF(smoking_health_data_final[[#This Row],[Hipercolesterolemia (y/n)]]=1,"si","no")</f>
        <v>si</v>
      </c>
      <c r="Q519">
        <f>IF(IFERROR(VLOOKUP(smoking_health_data_final[[#This Row],[Edad]],A520:A4419,1,FALSE),0),1,0)</f>
        <v>1</v>
      </c>
    </row>
    <row r="520" spans="1:17" x14ac:dyDescent="0.3">
      <c r="A520">
        <v>43</v>
      </c>
      <c r="B520" t="s">
        <v>0</v>
      </c>
      <c r="C520" t="s">
        <v>2</v>
      </c>
      <c r="D520">
        <v>74</v>
      </c>
      <c r="E520">
        <f>GESTEP(smoking_health_data_final[[#This Row],[Ritmo cardiaco]],100)</f>
        <v>0</v>
      </c>
      <c r="F520" t="str">
        <f>IF(smoking_health_data_final[[#This Row],[Taquicardia 1/0]]=0,"no","si")</f>
        <v>no</v>
      </c>
      <c r="G520" s="2">
        <v>124.5</v>
      </c>
      <c r="H520">
        <f>GESTEP(smoking_health_data_final[[#This Row],[Presión sistólica]],140)</f>
        <v>0</v>
      </c>
      <c r="I520" t="str">
        <f>IF(smoking_health_data_final[[#This Row],[Hipertensión (0/1)]]=1,"si","no")</f>
        <v>no</v>
      </c>
      <c r="J520" t="s">
        <v>133</v>
      </c>
      <c r="K520">
        <v>0</v>
      </c>
      <c r="L520">
        <v>199</v>
      </c>
      <c r="M520">
        <f>IF(smoking_health_data_final[[#This Row],[colesterol]]="","Desconocido",smoking_health_data_final[[#This Row],[colesterol]])</f>
        <v>199</v>
      </c>
      <c r="N520">
        <f>GESTEP(smoking_health_data_final[[#This Row],[colesterol]],200)</f>
        <v>0</v>
      </c>
      <c r="O520">
        <f>IF(smoking_health_data_final[[#This Row],[cigs por dia]]="","n/s",smoking_health_data_final[[#This Row],[cigs por dia]])</f>
        <v>0</v>
      </c>
      <c r="P520" t="str">
        <f>IF(smoking_health_data_final[[#This Row],[Hipercolesterolemia (y/n)]]=1,"si","no")</f>
        <v>no</v>
      </c>
      <c r="Q520">
        <f>IF(IFERROR(VLOOKUP(smoking_health_data_final[[#This Row],[Edad]],A521:A4420,1,FALSE),0),1,0)</f>
        <v>1</v>
      </c>
    </row>
    <row r="521" spans="1:17" x14ac:dyDescent="0.3">
      <c r="A521">
        <v>52</v>
      </c>
      <c r="B521" t="s">
        <v>3</v>
      </c>
      <c r="C521" t="s">
        <v>2</v>
      </c>
      <c r="D521">
        <v>72</v>
      </c>
      <c r="E521">
        <f>GESTEP(smoking_health_data_final[[#This Row],[Ritmo cardiaco]],100)</f>
        <v>0</v>
      </c>
      <c r="F521" t="str">
        <f>IF(smoking_health_data_final[[#This Row],[Taquicardia 1/0]]=0,"no","si")</f>
        <v>no</v>
      </c>
      <c r="G521" s="2">
        <v>137.5</v>
      </c>
      <c r="H521">
        <f>GESTEP(smoking_health_data_final[[#This Row],[Presión sistólica]],140)</f>
        <v>0</v>
      </c>
      <c r="I521" t="str">
        <f>IF(smoking_health_data_final[[#This Row],[Hipertensión (0/1)]]=1,"si","no")</f>
        <v>no</v>
      </c>
      <c r="J521" t="s">
        <v>133</v>
      </c>
      <c r="K521">
        <v>0</v>
      </c>
      <c r="L521">
        <v>265</v>
      </c>
      <c r="M521">
        <f>IF(smoking_health_data_final[[#This Row],[colesterol]]="","Desconocido",smoking_health_data_final[[#This Row],[colesterol]])</f>
        <v>265</v>
      </c>
      <c r="N521">
        <f>GESTEP(smoking_health_data_final[[#This Row],[colesterol]],200)</f>
        <v>1</v>
      </c>
      <c r="O521">
        <f>IF(smoking_health_data_final[[#This Row],[cigs por dia]]="","n/s",smoking_health_data_final[[#This Row],[cigs por dia]])</f>
        <v>0</v>
      </c>
      <c r="P521" t="str">
        <f>IF(smoking_health_data_final[[#This Row],[Hipercolesterolemia (y/n)]]=1,"si","no")</f>
        <v>si</v>
      </c>
      <c r="Q521">
        <f>IF(IFERROR(VLOOKUP(smoking_health_data_final[[#This Row],[Edad]],A522:A4421,1,FALSE),0),1,0)</f>
        <v>1</v>
      </c>
    </row>
    <row r="522" spans="1:17" x14ac:dyDescent="0.3">
      <c r="A522">
        <v>48</v>
      </c>
      <c r="B522" t="s">
        <v>0</v>
      </c>
      <c r="C522" t="s">
        <v>2</v>
      </c>
      <c r="D522">
        <v>65</v>
      </c>
      <c r="E522">
        <f>GESTEP(smoking_health_data_final[[#This Row],[Ritmo cardiaco]],100)</f>
        <v>0</v>
      </c>
      <c r="F522" t="str">
        <f>IF(smoking_health_data_final[[#This Row],[Taquicardia 1/0]]=0,"no","si")</f>
        <v>no</v>
      </c>
      <c r="G522" s="2" t="s">
        <v>63</v>
      </c>
      <c r="H522">
        <f>GESTEP(smoking_health_data_final[[#This Row],[Presión sistólica]],140)</f>
        <v>0</v>
      </c>
      <c r="I522" t="str">
        <f>IF(smoking_health_data_final[[#This Row],[Hipertensión (0/1)]]=1,"si","no")</f>
        <v>no</v>
      </c>
      <c r="J522" t="s">
        <v>133</v>
      </c>
      <c r="K522">
        <v>0</v>
      </c>
      <c r="L522">
        <v>204</v>
      </c>
      <c r="M522">
        <f>IF(smoking_health_data_final[[#This Row],[colesterol]]="","Desconocido",smoking_health_data_final[[#This Row],[colesterol]])</f>
        <v>204</v>
      </c>
      <c r="N522">
        <f>GESTEP(smoking_health_data_final[[#This Row],[colesterol]],200)</f>
        <v>1</v>
      </c>
      <c r="O522">
        <f>IF(smoking_health_data_final[[#This Row],[cigs por dia]]="","n/s",smoking_health_data_final[[#This Row],[cigs por dia]])</f>
        <v>0</v>
      </c>
      <c r="P522" t="str">
        <f>IF(smoking_health_data_final[[#This Row],[Hipercolesterolemia (y/n)]]=1,"si","no")</f>
        <v>si</v>
      </c>
      <c r="Q522">
        <f>IF(IFERROR(VLOOKUP(smoking_health_data_final[[#This Row],[Edad]],A523:A4422,1,FALSE),0),1,0)</f>
        <v>1</v>
      </c>
    </row>
    <row r="523" spans="1:17" x14ac:dyDescent="0.3">
      <c r="A523">
        <v>48</v>
      </c>
      <c r="B523" t="s">
        <v>0</v>
      </c>
      <c r="C523" t="s">
        <v>2</v>
      </c>
      <c r="D523">
        <v>86</v>
      </c>
      <c r="E523">
        <f>GESTEP(smoking_health_data_final[[#This Row],[Ritmo cardiaco]],100)</f>
        <v>0</v>
      </c>
      <c r="F523" t="str">
        <f>IF(smoking_health_data_final[[#This Row],[Taquicardia 1/0]]=0,"no","si")</f>
        <v>no</v>
      </c>
      <c r="G523" s="2" t="s">
        <v>64</v>
      </c>
      <c r="H523">
        <f>GESTEP(smoking_health_data_final[[#This Row],[Presión sistólica]],140)</f>
        <v>0</v>
      </c>
      <c r="I523" t="str">
        <f>IF(smoking_health_data_final[[#This Row],[Hipertensión (0/1)]]=1,"si","no")</f>
        <v>no</v>
      </c>
      <c r="J523" t="s">
        <v>134</v>
      </c>
      <c r="K523">
        <v>0</v>
      </c>
      <c r="L523">
        <v>233</v>
      </c>
      <c r="M523">
        <f>IF(smoking_health_data_final[[#This Row],[colesterol]]="","Desconocido",smoking_health_data_final[[#This Row],[colesterol]])</f>
        <v>233</v>
      </c>
      <c r="N523">
        <f>GESTEP(smoking_health_data_final[[#This Row],[colesterol]],200)</f>
        <v>1</v>
      </c>
      <c r="O523">
        <f>IF(smoking_health_data_final[[#This Row],[cigs por dia]]="","n/s",smoking_health_data_final[[#This Row],[cigs por dia]])</f>
        <v>0</v>
      </c>
      <c r="P523" t="str">
        <f>IF(smoking_health_data_final[[#This Row],[Hipercolesterolemia (y/n)]]=1,"si","no")</f>
        <v>si</v>
      </c>
      <c r="Q523">
        <f>IF(IFERROR(VLOOKUP(smoking_health_data_final[[#This Row],[Edad]],A524:A4423,1,FALSE),0),1,0)</f>
        <v>1</v>
      </c>
    </row>
    <row r="524" spans="1:17" x14ac:dyDescent="0.3">
      <c r="A524">
        <v>63</v>
      </c>
      <c r="B524" t="s">
        <v>3</v>
      </c>
      <c r="C524" t="s">
        <v>2</v>
      </c>
      <c r="D524">
        <v>85</v>
      </c>
      <c r="E524">
        <f>GESTEP(smoking_health_data_final[[#This Row],[Ritmo cardiaco]],100)</f>
        <v>0</v>
      </c>
      <c r="F524" t="str">
        <f>IF(smoking_health_data_final[[#This Row],[Taquicardia 1/0]]=0,"no","si")</f>
        <v>no</v>
      </c>
      <c r="G524" s="2" t="s">
        <v>135</v>
      </c>
      <c r="H524">
        <f>GESTEP(smoking_health_data_final[[#This Row],[Presión sistólica]],140)</f>
        <v>1</v>
      </c>
      <c r="I524" t="str">
        <f>IF(smoking_health_data_final[[#This Row],[Hipertensión (0/1)]]=1,"si","no")</f>
        <v>si</v>
      </c>
      <c r="J524" t="s">
        <v>134</v>
      </c>
      <c r="K524">
        <v>0</v>
      </c>
      <c r="L524">
        <v>223</v>
      </c>
      <c r="M524">
        <f>IF(smoking_health_data_final[[#This Row],[colesterol]]="","Desconocido",smoking_health_data_final[[#This Row],[colesterol]])</f>
        <v>223</v>
      </c>
      <c r="N524">
        <f>GESTEP(smoking_health_data_final[[#This Row],[colesterol]],200)</f>
        <v>1</v>
      </c>
      <c r="O524">
        <f>IF(smoking_health_data_final[[#This Row],[cigs por dia]]="","n/s",smoking_health_data_final[[#This Row],[cigs por dia]])</f>
        <v>0</v>
      </c>
      <c r="P524" t="str">
        <f>IF(smoking_health_data_final[[#This Row],[Hipercolesterolemia (y/n)]]=1,"si","no")</f>
        <v>si</v>
      </c>
      <c r="Q524">
        <f>IF(IFERROR(VLOOKUP(smoking_health_data_final[[#This Row],[Edad]],A525:A4424,1,FALSE),0),1,0)</f>
        <v>1</v>
      </c>
    </row>
    <row r="525" spans="1:17" x14ac:dyDescent="0.3">
      <c r="A525">
        <v>61</v>
      </c>
      <c r="B525" t="s">
        <v>3</v>
      </c>
      <c r="C525" t="s">
        <v>2</v>
      </c>
      <c r="D525">
        <v>86</v>
      </c>
      <c r="E525">
        <f>GESTEP(smoking_health_data_final[[#This Row],[Ritmo cardiaco]],100)</f>
        <v>0</v>
      </c>
      <c r="F525" t="str">
        <f>IF(smoking_health_data_final[[#This Row],[Taquicardia 1/0]]=0,"no","si")</f>
        <v>no</v>
      </c>
      <c r="G525" s="2">
        <v>141.5</v>
      </c>
      <c r="H525">
        <f>GESTEP(smoking_health_data_final[[#This Row],[Presión sistólica]],140)</f>
        <v>1</v>
      </c>
      <c r="I525" t="str">
        <f>IF(smoking_health_data_final[[#This Row],[Hipertensión (0/1)]]=1,"si","no")</f>
        <v>si</v>
      </c>
      <c r="J525" t="s">
        <v>134</v>
      </c>
      <c r="K525">
        <v>0</v>
      </c>
      <c r="L525">
        <v>292</v>
      </c>
      <c r="M525">
        <f>IF(smoking_health_data_final[[#This Row],[colesterol]]="","Desconocido",smoking_health_data_final[[#This Row],[colesterol]])</f>
        <v>292</v>
      </c>
      <c r="N525">
        <f>GESTEP(smoking_health_data_final[[#This Row],[colesterol]],200)</f>
        <v>1</v>
      </c>
      <c r="O525">
        <f>IF(smoking_health_data_final[[#This Row],[cigs por dia]]="","n/s",smoking_health_data_final[[#This Row],[cigs por dia]])</f>
        <v>0</v>
      </c>
      <c r="P525" t="str">
        <f>IF(smoking_health_data_final[[#This Row],[Hipercolesterolemia (y/n)]]=1,"si","no")</f>
        <v>si</v>
      </c>
      <c r="Q525">
        <f>IF(IFERROR(VLOOKUP(smoking_health_data_final[[#This Row],[Edad]],A526:A4425,1,FALSE),0),1,0)</f>
        <v>1</v>
      </c>
    </row>
    <row r="526" spans="1:17" x14ac:dyDescent="0.3">
      <c r="A526">
        <v>46</v>
      </c>
      <c r="B526" t="s">
        <v>3</v>
      </c>
      <c r="C526" t="s">
        <v>2</v>
      </c>
      <c r="D526">
        <v>70</v>
      </c>
      <c r="E526">
        <f>GESTEP(smoking_health_data_final[[#This Row],[Ritmo cardiaco]],100)</f>
        <v>0</v>
      </c>
      <c r="F526" t="str">
        <f>IF(smoking_health_data_final[[#This Row],[Taquicardia 1/0]]=0,"no","si")</f>
        <v>no</v>
      </c>
      <c r="G526" s="2" t="s">
        <v>43</v>
      </c>
      <c r="H526">
        <f>GESTEP(smoking_health_data_final[[#This Row],[Presión sistólica]],140)</f>
        <v>0</v>
      </c>
      <c r="I526" t="str">
        <f>IF(smoking_health_data_final[[#This Row],[Hipertensión (0/1)]]=1,"si","no")</f>
        <v>no</v>
      </c>
      <c r="J526" t="s">
        <v>134</v>
      </c>
      <c r="K526">
        <v>0</v>
      </c>
      <c r="L526">
        <v>275</v>
      </c>
      <c r="M526">
        <f>IF(smoking_health_data_final[[#This Row],[colesterol]]="","Desconocido",smoking_health_data_final[[#This Row],[colesterol]])</f>
        <v>275</v>
      </c>
      <c r="N526">
        <f>GESTEP(smoking_health_data_final[[#This Row],[colesterol]],200)</f>
        <v>1</v>
      </c>
      <c r="O526">
        <f>IF(smoking_health_data_final[[#This Row],[cigs por dia]]="","n/s",smoking_health_data_final[[#This Row],[cigs por dia]])</f>
        <v>0</v>
      </c>
      <c r="P526" t="str">
        <f>IF(smoking_health_data_final[[#This Row],[Hipercolesterolemia (y/n)]]=1,"si","no")</f>
        <v>si</v>
      </c>
      <c r="Q526">
        <f>IF(IFERROR(VLOOKUP(smoking_health_data_final[[#This Row],[Edad]],A527:A4426,1,FALSE),0),1,0)</f>
        <v>1</v>
      </c>
    </row>
    <row r="527" spans="1:17" x14ac:dyDescent="0.3">
      <c r="A527">
        <v>47</v>
      </c>
      <c r="B527" t="s">
        <v>0</v>
      </c>
      <c r="C527" t="s">
        <v>2</v>
      </c>
      <c r="D527">
        <v>83</v>
      </c>
      <c r="E527">
        <f>GESTEP(smoking_health_data_final[[#This Row],[Ritmo cardiaco]],100)</f>
        <v>0</v>
      </c>
      <c r="F527" t="str">
        <f>IF(smoking_health_data_final[[#This Row],[Taquicardia 1/0]]=0,"no","si")</f>
        <v>no</v>
      </c>
      <c r="G527" s="2">
        <v>137.5</v>
      </c>
      <c r="H527">
        <f>GESTEP(smoking_health_data_final[[#This Row],[Presión sistólica]],140)</f>
        <v>0</v>
      </c>
      <c r="I527" t="str">
        <f>IF(smoking_health_data_final[[#This Row],[Hipertensión (0/1)]]=1,"si","no")</f>
        <v>no</v>
      </c>
      <c r="J527" t="s">
        <v>134</v>
      </c>
      <c r="K527">
        <v>0</v>
      </c>
      <c r="L527">
        <v>265</v>
      </c>
      <c r="M527">
        <f>IF(smoking_health_data_final[[#This Row],[colesterol]]="","Desconocido",smoking_health_data_final[[#This Row],[colesterol]])</f>
        <v>265</v>
      </c>
      <c r="N527">
        <f>GESTEP(smoking_health_data_final[[#This Row],[colesterol]],200)</f>
        <v>1</v>
      </c>
      <c r="O527">
        <f>IF(smoking_health_data_final[[#This Row],[cigs por dia]]="","n/s",smoking_health_data_final[[#This Row],[cigs por dia]])</f>
        <v>0</v>
      </c>
      <c r="P527" t="str">
        <f>IF(smoking_health_data_final[[#This Row],[Hipercolesterolemia (y/n)]]=1,"si","no")</f>
        <v>si</v>
      </c>
      <c r="Q527">
        <f>IF(IFERROR(VLOOKUP(smoking_health_data_final[[#This Row],[Edad]],A528:A4427,1,FALSE),0),1,0)</f>
        <v>1</v>
      </c>
    </row>
    <row r="528" spans="1:17" x14ac:dyDescent="0.3">
      <c r="A528">
        <v>54</v>
      </c>
      <c r="B528" t="s">
        <v>3</v>
      </c>
      <c r="C528" t="s">
        <v>2</v>
      </c>
      <c r="D528">
        <v>76</v>
      </c>
      <c r="E528">
        <f>GESTEP(smoking_health_data_final[[#This Row],[Ritmo cardiaco]],100)</f>
        <v>0</v>
      </c>
      <c r="F528" t="str">
        <f>IF(smoking_health_data_final[[#This Row],[Taquicardia 1/0]]=0,"no","si")</f>
        <v>no</v>
      </c>
      <c r="G528" s="2" t="s">
        <v>70</v>
      </c>
      <c r="H528">
        <f>GESTEP(smoking_health_data_final[[#This Row],[Presión sistólica]],140)</f>
        <v>0</v>
      </c>
      <c r="I528" t="str">
        <f>IF(smoking_health_data_final[[#This Row],[Hipertensión (0/1)]]=1,"si","no")</f>
        <v>no</v>
      </c>
      <c r="J528" t="s">
        <v>134</v>
      </c>
      <c r="K528">
        <v>0</v>
      </c>
      <c r="L528">
        <v>195</v>
      </c>
      <c r="M528">
        <f>IF(smoking_health_data_final[[#This Row],[colesterol]]="","Desconocido",smoking_health_data_final[[#This Row],[colesterol]])</f>
        <v>195</v>
      </c>
      <c r="N528">
        <f>GESTEP(smoking_health_data_final[[#This Row],[colesterol]],200)</f>
        <v>0</v>
      </c>
      <c r="O528">
        <f>IF(smoking_health_data_final[[#This Row],[cigs por dia]]="","n/s",smoking_health_data_final[[#This Row],[cigs por dia]])</f>
        <v>0</v>
      </c>
      <c r="P528" t="str">
        <f>IF(smoking_health_data_final[[#This Row],[Hipercolesterolemia (y/n)]]=1,"si","no")</f>
        <v>no</v>
      </c>
      <c r="Q528">
        <f>IF(IFERROR(VLOOKUP(smoking_health_data_final[[#This Row],[Edad]],A529:A4428,1,FALSE),0),1,0)</f>
        <v>1</v>
      </c>
    </row>
    <row r="529" spans="1:17" x14ac:dyDescent="0.3">
      <c r="A529">
        <v>37</v>
      </c>
      <c r="B529" t="s">
        <v>3</v>
      </c>
      <c r="C529" t="s">
        <v>2</v>
      </c>
      <c r="D529">
        <v>100</v>
      </c>
      <c r="E529">
        <f>GESTEP(smoking_health_data_final[[#This Row],[Ritmo cardiaco]],100)</f>
        <v>1</v>
      </c>
      <c r="F529" t="str">
        <f>IF(smoking_health_data_final[[#This Row],[Taquicardia 1/0]]=0,"no","si")</f>
        <v>si</v>
      </c>
      <c r="G529" s="2">
        <v>137.5</v>
      </c>
      <c r="H529">
        <f>GESTEP(smoking_health_data_final[[#This Row],[Presión sistólica]],140)</f>
        <v>0</v>
      </c>
      <c r="I529" t="str">
        <f>IF(smoking_health_data_final[[#This Row],[Hipertensión (0/1)]]=1,"si","no")</f>
        <v>no</v>
      </c>
      <c r="J529" t="s">
        <v>134</v>
      </c>
      <c r="K529">
        <v>0</v>
      </c>
      <c r="L529">
        <v>184</v>
      </c>
      <c r="M529">
        <f>IF(smoking_health_data_final[[#This Row],[colesterol]]="","Desconocido",smoking_health_data_final[[#This Row],[colesterol]])</f>
        <v>184</v>
      </c>
      <c r="N529">
        <f>GESTEP(smoking_health_data_final[[#This Row],[colesterol]],200)</f>
        <v>0</v>
      </c>
      <c r="O529">
        <f>IF(smoking_health_data_final[[#This Row],[cigs por dia]]="","n/s",smoking_health_data_final[[#This Row],[cigs por dia]])</f>
        <v>0</v>
      </c>
      <c r="P529" t="str">
        <f>IF(smoking_health_data_final[[#This Row],[Hipercolesterolemia (y/n)]]=1,"si","no")</f>
        <v>no</v>
      </c>
      <c r="Q529">
        <f>IF(IFERROR(VLOOKUP(smoking_health_data_final[[#This Row],[Edad]],A530:A4429,1,FALSE),0),1,0)</f>
        <v>1</v>
      </c>
    </row>
    <row r="530" spans="1:17" x14ac:dyDescent="0.3">
      <c r="A530">
        <v>59</v>
      </c>
      <c r="B530" t="s">
        <v>3</v>
      </c>
      <c r="C530" t="s">
        <v>2</v>
      </c>
      <c r="D530">
        <v>90</v>
      </c>
      <c r="E530">
        <f>GESTEP(smoking_health_data_final[[#This Row],[Ritmo cardiaco]],100)</f>
        <v>0</v>
      </c>
      <c r="F530" t="str">
        <f>IF(smoking_health_data_final[[#This Row],[Taquicardia 1/0]]=0,"no","si")</f>
        <v>no</v>
      </c>
      <c r="G530" s="2" t="s">
        <v>57</v>
      </c>
      <c r="H530">
        <f>GESTEP(smoking_health_data_final[[#This Row],[Presión sistólica]],140)</f>
        <v>0</v>
      </c>
      <c r="I530" t="str">
        <f>IF(smoking_health_data_final[[#This Row],[Hipertensión (0/1)]]=1,"si","no")</f>
        <v>no</v>
      </c>
      <c r="J530" t="s">
        <v>134</v>
      </c>
      <c r="K530">
        <v>0</v>
      </c>
      <c r="L530">
        <v>239</v>
      </c>
      <c r="M530">
        <f>IF(smoking_health_data_final[[#This Row],[colesterol]]="","Desconocido",smoking_health_data_final[[#This Row],[colesterol]])</f>
        <v>239</v>
      </c>
      <c r="N530">
        <f>GESTEP(smoking_health_data_final[[#This Row],[colesterol]],200)</f>
        <v>1</v>
      </c>
      <c r="O530">
        <f>IF(smoking_health_data_final[[#This Row],[cigs por dia]]="","n/s",smoking_health_data_final[[#This Row],[cigs por dia]])</f>
        <v>0</v>
      </c>
      <c r="P530" t="str">
        <f>IF(smoking_health_data_final[[#This Row],[Hipercolesterolemia (y/n)]]=1,"si","no")</f>
        <v>si</v>
      </c>
      <c r="Q530">
        <f>IF(IFERROR(VLOOKUP(smoking_health_data_final[[#This Row],[Edad]],A531:A4430,1,FALSE),0),1,0)</f>
        <v>1</v>
      </c>
    </row>
    <row r="531" spans="1:17" x14ac:dyDescent="0.3">
      <c r="A531">
        <v>37</v>
      </c>
      <c r="B531" t="s">
        <v>0</v>
      </c>
      <c r="C531" t="s">
        <v>2</v>
      </c>
      <c r="D531">
        <v>95</v>
      </c>
      <c r="E531">
        <f>GESTEP(smoking_health_data_final[[#This Row],[Ritmo cardiaco]],100)</f>
        <v>0</v>
      </c>
      <c r="F531" t="str">
        <f>IF(smoking_health_data_final[[#This Row],[Taquicardia 1/0]]=0,"no","si")</f>
        <v>no</v>
      </c>
      <c r="G531" s="2">
        <v>124.5</v>
      </c>
      <c r="H531">
        <f>GESTEP(smoking_health_data_final[[#This Row],[Presión sistólica]],140)</f>
        <v>0</v>
      </c>
      <c r="I531" t="str">
        <f>IF(smoking_health_data_final[[#This Row],[Hipertensión (0/1)]]=1,"si","no")</f>
        <v>no</v>
      </c>
      <c r="J531" t="s">
        <v>136</v>
      </c>
      <c r="K531">
        <v>0</v>
      </c>
      <c r="L531">
        <v>225</v>
      </c>
      <c r="M531">
        <f>IF(smoking_health_data_final[[#This Row],[colesterol]]="","Desconocido",smoking_health_data_final[[#This Row],[colesterol]])</f>
        <v>225</v>
      </c>
      <c r="N531">
        <f>GESTEP(smoking_health_data_final[[#This Row],[colesterol]],200)</f>
        <v>1</v>
      </c>
      <c r="O531">
        <f>IF(smoking_health_data_final[[#This Row],[cigs por dia]]="","n/s",smoking_health_data_final[[#This Row],[cigs por dia]])</f>
        <v>0</v>
      </c>
      <c r="P531" t="str">
        <f>IF(smoking_health_data_final[[#This Row],[Hipercolesterolemia (y/n)]]=1,"si","no")</f>
        <v>si</v>
      </c>
      <c r="Q531">
        <f>IF(IFERROR(VLOOKUP(smoking_health_data_final[[#This Row],[Edad]],A532:A4431,1,FALSE),0),1,0)</f>
        <v>1</v>
      </c>
    </row>
    <row r="532" spans="1:17" x14ac:dyDescent="0.3">
      <c r="A532">
        <v>51</v>
      </c>
      <c r="B532" t="s">
        <v>0</v>
      </c>
      <c r="C532" t="s">
        <v>2</v>
      </c>
      <c r="D532">
        <v>70</v>
      </c>
      <c r="E532">
        <f>GESTEP(smoking_health_data_final[[#This Row],[Ritmo cardiaco]],100)</f>
        <v>0</v>
      </c>
      <c r="F532" t="str">
        <f>IF(smoking_health_data_final[[#This Row],[Taquicardia 1/0]]=0,"no","si")</f>
        <v>no</v>
      </c>
      <c r="G532" s="2" t="s">
        <v>96</v>
      </c>
      <c r="H532">
        <f>GESTEP(smoking_health_data_final[[#This Row],[Presión sistólica]],140)</f>
        <v>1</v>
      </c>
      <c r="I532" t="str">
        <f>IF(smoking_health_data_final[[#This Row],[Hipertensión (0/1)]]=1,"si","no")</f>
        <v>si</v>
      </c>
      <c r="J532" t="s">
        <v>136</v>
      </c>
      <c r="K532">
        <v>0</v>
      </c>
      <c r="L532">
        <v>214</v>
      </c>
      <c r="M532">
        <f>IF(smoking_health_data_final[[#This Row],[colesterol]]="","Desconocido",smoking_health_data_final[[#This Row],[colesterol]])</f>
        <v>214</v>
      </c>
      <c r="N532">
        <f>GESTEP(smoking_health_data_final[[#This Row],[colesterol]],200)</f>
        <v>1</v>
      </c>
      <c r="O532">
        <f>IF(smoking_health_data_final[[#This Row],[cigs por dia]]="","n/s",smoking_health_data_final[[#This Row],[cigs por dia]])</f>
        <v>0</v>
      </c>
      <c r="P532" t="str">
        <f>IF(smoking_health_data_final[[#This Row],[Hipercolesterolemia (y/n)]]=1,"si","no")</f>
        <v>si</v>
      </c>
      <c r="Q532">
        <f>IF(IFERROR(VLOOKUP(smoking_health_data_final[[#This Row],[Edad]],A533:A4432,1,FALSE),0),1,0)</f>
        <v>1</v>
      </c>
    </row>
    <row r="533" spans="1:17" x14ac:dyDescent="0.3">
      <c r="A533">
        <v>47</v>
      </c>
      <c r="B533" t="s">
        <v>3</v>
      </c>
      <c r="C533" t="s">
        <v>2</v>
      </c>
      <c r="D533">
        <v>78</v>
      </c>
      <c r="E533">
        <f>GESTEP(smoking_health_data_final[[#This Row],[Ritmo cardiaco]],100)</f>
        <v>0</v>
      </c>
      <c r="F533" t="str">
        <f>IF(smoking_health_data_final[[#This Row],[Taquicardia 1/0]]=0,"no","si")</f>
        <v>no</v>
      </c>
      <c r="G533" s="2">
        <v>162.5</v>
      </c>
      <c r="H533">
        <f>GESTEP(smoking_health_data_final[[#This Row],[Presión sistólica]],140)</f>
        <v>1</v>
      </c>
      <c r="I533" t="str">
        <f>IF(smoking_health_data_final[[#This Row],[Hipertensión (0/1)]]=1,"si","no")</f>
        <v>si</v>
      </c>
      <c r="J533" t="s">
        <v>136</v>
      </c>
      <c r="K533">
        <v>0</v>
      </c>
      <c r="L533">
        <v>222</v>
      </c>
      <c r="M533">
        <f>IF(smoking_health_data_final[[#This Row],[colesterol]]="","Desconocido",smoking_health_data_final[[#This Row],[colesterol]])</f>
        <v>222</v>
      </c>
      <c r="N533">
        <f>GESTEP(smoking_health_data_final[[#This Row],[colesterol]],200)</f>
        <v>1</v>
      </c>
      <c r="O533">
        <f>IF(smoking_health_data_final[[#This Row],[cigs por dia]]="","n/s",smoking_health_data_final[[#This Row],[cigs por dia]])</f>
        <v>0</v>
      </c>
      <c r="P533" t="str">
        <f>IF(smoking_health_data_final[[#This Row],[Hipercolesterolemia (y/n)]]=1,"si","no")</f>
        <v>si</v>
      </c>
      <c r="Q533">
        <f>IF(IFERROR(VLOOKUP(smoking_health_data_final[[#This Row],[Edad]],A534:A4433,1,FALSE),0),1,0)</f>
        <v>1</v>
      </c>
    </row>
    <row r="534" spans="1:17" x14ac:dyDescent="0.3">
      <c r="A534">
        <v>39</v>
      </c>
      <c r="B534" t="s">
        <v>3</v>
      </c>
      <c r="C534" t="s">
        <v>2</v>
      </c>
      <c r="D534">
        <v>90</v>
      </c>
      <c r="E534">
        <f>GESTEP(smoking_health_data_final[[#This Row],[Ritmo cardiaco]],100)</f>
        <v>0</v>
      </c>
      <c r="F534" t="str">
        <f>IF(smoking_health_data_final[[#This Row],[Taquicardia 1/0]]=0,"no","si")</f>
        <v>no</v>
      </c>
      <c r="G534" s="2" t="s">
        <v>16</v>
      </c>
      <c r="H534">
        <f>GESTEP(smoking_health_data_final[[#This Row],[Presión sistólica]],140)</f>
        <v>0</v>
      </c>
      <c r="I534" t="str">
        <f>IF(smoking_health_data_final[[#This Row],[Hipertensión (0/1)]]=1,"si","no")</f>
        <v>no</v>
      </c>
      <c r="J534" t="s">
        <v>136</v>
      </c>
      <c r="K534">
        <v>0</v>
      </c>
      <c r="L534">
        <v>250</v>
      </c>
      <c r="M534">
        <f>IF(smoking_health_data_final[[#This Row],[colesterol]]="","Desconocido",smoking_health_data_final[[#This Row],[colesterol]])</f>
        <v>250</v>
      </c>
      <c r="N534">
        <f>GESTEP(smoking_health_data_final[[#This Row],[colesterol]],200)</f>
        <v>1</v>
      </c>
      <c r="O534">
        <f>IF(smoking_health_data_final[[#This Row],[cigs por dia]]="","n/s",smoking_health_data_final[[#This Row],[cigs por dia]])</f>
        <v>0</v>
      </c>
      <c r="P534" t="str">
        <f>IF(smoking_health_data_final[[#This Row],[Hipercolesterolemia (y/n)]]=1,"si","no")</f>
        <v>si</v>
      </c>
      <c r="Q534">
        <f>IF(IFERROR(VLOOKUP(smoking_health_data_final[[#This Row],[Edad]],A535:A4434,1,FALSE),0),1,0)</f>
        <v>1</v>
      </c>
    </row>
    <row r="535" spans="1:17" x14ac:dyDescent="0.3">
      <c r="A535">
        <v>54</v>
      </c>
      <c r="B535" t="s">
        <v>0</v>
      </c>
      <c r="C535" t="s">
        <v>2</v>
      </c>
      <c r="D535">
        <v>75</v>
      </c>
      <c r="E535">
        <f>GESTEP(smoking_health_data_final[[#This Row],[Ritmo cardiaco]],100)</f>
        <v>0</v>
      </c>
      <c r="F535" t="str">
        <f>IF(smoking_health_data_final[[#This Row],[Taquicardia 1/0]]=0,"no","si")</f>
        <v>no</v>
      </c>
      <c r="G535" s="2" t="s">
        <v>105</v>
      </c>
      <c r="H535">
        <f>GESTEP(smoking_health_data_final[[#This Row],[Presión sistólica]],140)</f>
        <v>1</v>
      </c>
      <c r="I535" t="str">
        <f>IF(smoking_health_data_final[[#This Row],[Hipertensión (0/1)]]=1,"si","no")</f>
        <v>si</v>
      </c>
      <c r="J535" t="s">
        <v>136</v>
      </c>
      <c r="K535">
        <v>0</v>
      </c>
      <c r="L535">
        <v>267</v>
      </c>
      <c r="M535">
        <f>IF(smoking_health_data_final[[#This Row],[colesterol]]="","Desconocido",smoking_health_data_final[[#This Row],[colesterol]])</f>
        <v>267</v>
      </c>
      <c r="N535">
        <f>GESTEP(smoking_health_data_final[[#This Row],[colesterol]],200)</f>
        <v>1</v>
      </c>
      <c r="O535">
        <f>IF(smoking_health_data_final[[#This Row],[cigs por dia]]="","n/s",smoking_health_data_final[[#This Row],[cigs por dia]])</f>
        <v>0</v>
      </c>
      <c r="P535" t="str">
        <f>IF(smoking_health_data_final[[#This Row],[Hipercolesterolemia (y/n)]]=1,"si","no")</f>
        <v>si</v>
      </c>
      <c r="Q535">
        <f>IF(IFERROR(VLOOKUP(smoking_health_data_final[[#This Row],[Edad]],A536:A4435,1,FALSE),0),1,0)</f>
        <v>1</v>
      </c>
    </row>
    <row r="536" spans="1:17" x14ac:dyDescent="0.3">
      <c r="A536">
        <v>51</v>
      </c>
      <c r="B536" t="s">
        <v>3</v>
      </c>
      <c r="C536" t="s">
        <v>2</v>
      </c>
      <c r="D536">
        <v>72</v>
      </c>
      <c r="E536">
        <f>GESTEP(smoking_health_data_final[[#This Row],[Ritmo cardiaco]],100)</f>
        <v>0</v>
      </c>
      <c r="F536" t="str">
        <f>IF(smoking_health_data_final[[#This Row],[Taquicardia 1/0]]=0,"no","si")</f>
        <v>no</v>
      </c>
      <c r="G536" s="2" t="s">
        <v>89</v>
      </c>
      <c r="H536">
        <f>GESTEP(smoking_health_data_final[[#This Row],[Presión sistólica]],140)</f>
        <v>1</v>
      </c>
      <c r="I536" t="str">
        <f>IF(smoking_health_data_final[[#This Row],[Hipertensión (0/1)]]=1,"si","no")</f>
        <v>si</v>
      </c>
      <c r="J536" t="s">
        <v>136</v>
      </c>
      <c r="K536">
        <v>0</v>
      </c>
      <c r="L536">
        <v>225</v>
      </c>
      <c r="M536">
        <f>IF(smoking_health_data_final[[#This Row],[colesterol]]="","Desconocido",smoking_health_data_final[[#This Row],[colesterol]])</f>
        <v>225</v>
      </c>
      <c r="N536">
        <f>GESTEP(smoking_health_data_final[[#This Row],[colesterol]],200)</f>
        <v>1</v>
      </c>
      <c r="O536">
        <f>IF(smoking_health_data_final[[#This Row],[cigs por dia]]="","n/s",smoking_health_data_final[[#This Row],[cigs por dia]])</f>
        <v>0</v>
      </c>
      <c r="P536" t="str">
        <f>IF(smoking_health_data_final[[#This Row],[Hipercolesterolemia (y/n)]]=1,"si","no")</f>
        <v>si</v>
      </c>
      <c r="Q536">
        <f>IF(IFERROR(VLOOKUP(smoking_health_data_final[[#This Row],[Edad]],A537:A4436,1,FALSE),0),1,0)</f>
        <v>1</v>
      </c>
    </row>
    <row r="537" spans="1:17" x14ac:dyDescent="0.3">
      <c r="A537">
        <v>41</v>
      </c>
      <c r="B537" t="s">
        <v>0</v>
      </c>
      <c r="C537" t="s">
        <v>2</v>
      </c>
      <c r="D537">
        <v>79</v>
      </c>
      <c r="E537">
        <f>GESTEP(smoking_health_data_final[[#This Row],[Ritmo cardiaco]],100)</f>
        <v>0</v>
      </c>
      <c r="F537" t="str">
        <f>IF(smoking_health_data_final[[#This Row],[Taquicardia 1/0]]=0,"no","si")</f>
        <v>no</v>
      </c>
      <c r="G537" s="2">
        <v>129.5</v>
      </c>
      <c r="H537">
        <f>GESTEP(smoking_health_data_final[[#This Row],[Presión sistólica]],140)</f>
        <v>0</v>
      </c>
      <c r="I537" t="str">
        <f>IF(smoking_health_data_final[[#This Row],[Hipertensión (0/1)]]=1,"si","no")</f>
        <v>no</v>
      </c>
      <c r="J537" t="s">
        <v>136</v>
      </c>
      <c r="K537">
        <v>0</v>
      </c>
      <c r="L537">
        <v>324</v>
      </c>
      <c r="M537">
        <f>IF(smoking_health_data_final[[#This Row],[colesterol]]="","Desconocido",smoking_health_data_final[[#This Row],[colesterol]])</f>
        <v>324</v>
      </c>
      <c r="N537">
        <f>GESTEP(smoking_health_data_final[[#This Row],[colesterol]],200)</f>
        <v>1</v>
      </c>
      <c r="O537">
        <f>IF(smoking_health_data_final[[#This Row],[cigs por dia]]="","n/s",smoking_health_data_final[[#This Row],[cigs por dia]])</f>
        <v>0</v>
      </c>
      <c r="P537" t="str">
        <f>IF(smoking_health_data_final[[#This Row],[Hipercolesterolemia (y/n)]]=1,"si","no")</f>
        <v>si</v>
      </c>
      <c r="Q537">
        <f>IF(IFERROR(VLOOKUP(smoking_health_data_final[[#This Row],[Edad]],A538:A4437,1,FALSE),0),1,0)</f>
        <v>1</v>
      </c>
    </row>
    <row r="538" spans="1:17" x14ac:dyDescent="0.3">
      <c r="A538">
        <v>45</v>
      </c>
      <c r="B538" t="s">
        <v>3</v>
      </c>
      <c r="C538" t="s">
        <v>2</v>
      </c>
      <c r="D538">
        <v>90</v>
      </c>
      <c r="E538">
        <f>GESTEP(smoking_health_data_final[[#This Row],[Ritmo cardiaco]],100)</f>
        <v>0</v>
      </c>
      <c r="F538" t="str">
        <f>IF(smoking_health_data_final[[#This Row],[Taquicardia 1/0]]=0,"no","si")</f>
        <v>no</v>
      </c>
      <c r="G538" s="2" t="s">
        <v>71</v>
      </c>
      <c r="H538">
        <f>GESTEP(smoking_health_data_final[[#This Row],[Presión sistólica]],140)</f>
        <v>0</v>
      </c>
      <c r="I538" t="str">
        <f>IF(smoking_health_data_final[[#This Row],[Hipertensión (0/1)]]=1,"si","no")</f>
        <v>no</v>
      </c>
      <c r="J538" t="s">
        <v>136</v>
      </c>
      <c r="K538">
        <v>0</v>
      </c>
      <c r="L538">
        <v>172</v>
      </c>
      <c r="M538">
        <f>IF(smoking_health_data_final[[#This Row],[colesterol]]="","Desconocido",smoking_health_data_final[[#This Row],[colesterol]])</f>
        <v>172</v>
      </c>
      <c r="N538">
        <f>GESTEP(smoking_health_data_final[[#This Row],[colesterol]],200)</f>
        <v>0</v>
      </c>
      <c r="O538">
        <f>IF(smoking_health_data_final[[#This Row],[cigs por dia]]="","n/s",smoking_health_data_final[[#This Row],[cigs por dia]])</f>
        <v>0</v>
      </c>
      <c r="P538" t="str">
        <f>IF(smoking_health_data_final[[#This Row],[Hipercolesterolemia (y/n)]]=1,"si","no")</f>
        <v>no</v>
      </c>
      <c r="Q538">
        <f>IF(IFERROR(VLOOKUP(smoking_health_data_final[[#This Row],[Edad]],A539:A4438,1,FALSE),0),1,0)</f>
        <v>1</v>
      </c>
    </row>
    <row r="539" spans="1:17" x14ac:dyDescent="0.3">
      <c r="A539">
        <v>47</v>
      </c>
      <c r="B539" t="s">
        <v>3</v>
      </c>
      <c r="C539" t="s">
        <v>2</v>
      </c>
      <c r="D539">
        <v>75</v>
      </c>
      <c r="E539">
        <f>GESTEP(smoking_health_data_final[[#This Row],[Ritmo cardiaco]],100)</f>
        <v>0</v>
      </c>
      <c r="F539" t="str">
        <f>IF(smoking_health_data_final[[#This Row],[Taquicardia 1/0]]=0,"no","si")</f>
        <v>no</v>
      </c>
      <c r="G539" s="2" t="s">
        <v>54</v>
      </c>
      <c r="H539">
        <f>GESTEP(smoking_health_data_final[[#This Row],[Presión sistólica]],140)</f>
        <v>0</v>
      </c>
      <c r="I539" t="str">
        <f>IF(smoking_health_data_final[[#This Row],[Hipertensión (0/1)]]=1,"si","no")</f>
        <v>no</v>
      </c>
      <c r="J539" t="s">
        <v>136</v>
      </c>
      <c r="K539">
        <v>0</v>
      </c>
      <c r="L539">
        <v>305</v>
      </c>
      <c r="M539">
        <f>IF(smoking_health_data_final[[#This Row],[colesterol]]="","Desconocido",smoking_health_data_final[[#This Row],[colesterol]])</f>
        <v>305</v>
      </c>
      <c r="N539">
        <f>GESTEP(smoking_health_data_final[[#This Row],[colesterol]],200)</f>
        <v>1</v>
      </c>
      <c r="O539">
        <f>IF(smoking_health_data_final[[#This Row],[cigs por dia]]="","n/s",smoking_health_data_final[[#This Row],[cigs por dia]])</f>
        <v>0</v>
      </c>
      <c r="P539" t="str">
        <f>IF(smoking_health_data_final[[#This Row],[Hipercolesterolemia (y/n)]]=1,"si","no")</f>
        <v>si</v>
      </c>
      <c r="Q539">
        <f>IF(IFERROR(VLOOKUP(smoking_health_data_final[[#This Row],[Edad]],A540:A4439,1,FALSE),0),1,0)</f>
        <v>1</v>
      </c>
    </row>
    <row r="540" spans="1:17" x14ac:dyDescent="0.3">
      <c r="A540">
        <v>63</v>
      </c>
      <c r="B540" t="s">
        <v>3</v>
      </c>
      <c r="C540" t="s">
        <v>2</v>
      </c>
      <c r="D540">
        <v>62</v>
      </c>
      <c r="E540">
        <f>GESTEP(smoking_health_data_final[[#This Row],[Ritmo cardiaco]],100)</f>
        <v>0</v>
      </c>
      <c r="F540" t="str">
        <f>IF(smoking_health_data_final[[#This Row],[Taquicardia 1/0]]=0,"no","si")</f>
        <v>no</v>
      </c>
      <c r="G540" s="2" t="s">
        <v>89</v>
      </c>
      <c r="H540">
        <f>GESTEP(smoking_health_data_final[[#This Row],[Presión sistólica]],140)</f>
        <v>1</v>
      </c>
      <c r="I540" t="str">
        <f>IF(smoking_health_data_final[[#This Row],[Hipertensión (0/1)]]=1,"si","no")</f>
        <v>si</v>
      </c>
      <c r="J540" t="s">
        <v>136</v>
      </c>
      <c r="K540">
        <v>0</v>
      </c>
      <c r="L540">
        <v>237</v>
      </c>
      <c r="M540">
        <f>IF(smoking_health_data_final[[#This Row],[colesterol]]="","Desconocido",smoking_health_data_final[[#This Row],[colesterol]])</f>
        <v>237</v>
      </c>
      <c r="N540">
        <f>GESTEP(smoking_health_data_final[[#This Row],[colesterol]],200)</f>
        <v>1</v>
      </c>
      <c r="O540">
        <f>IF(smoking_health_data_final[[#This Row],[cigs por dia]]="","n/s",smoking_health_data_final[[#This Row],[cigs por dia]])</f>
        <v>0</v>
      </c>
      <c r="P540" t="str">
        <f>IF(smoking_health_data_final[[#This Row],[Hipercolesterolemia (y/n)]]=1,"si","no")</f>
        <v>si</v>
      </c>
      <c r="Q540">
        <f>IF(IFERROR(VLOOKUP(smoking_health_data_final[[#This Row],[Edad]],A541:A4440,1,FALSE),0),1,0)</f>
        <v>1</v>
      </c>
    </row>
    <row r="541" spans="1:17" x14ac:dyDescent="0.3">
      <c r="A541">
        <v>54</v>
      </c>
      <c r="B541" t="s">
        <v>0</v>
      </c>
      <c r="C541" t="s">
        <v>2</v>
      </c>
      <c r="D541">
        <v>78</v>
      </c>
      <c r="E541">
        <f>GESTEP(smoking_health_data_final[[#This Row],[Ritmo cardiaco]],100)</f>
        <v>0</v>
      </c>
      <c r="F541" t="str">
        <f>IF(smoking_health_data_final[[#This Row],[Taquicardia 1/0]]=0,"no","si")</f>
        <v>no</v>
      </c>
      <c r="G541" s="2">
        <v>134.5</v>
      </c>
      <c r="H541">
        <f>GESTEP(smoking_health_data_final[[#This Row],[Presión sistólica]],140)</f>
        <v>0</v>
      </c>
      <c r="I541" t="str">
        <f>IF(smoking_health_data_final[[#This Row],[Hipertensión (0/1)]]=1,"si","no")</f>
        <v>no</v>
      </c>
      <c r="J541" t="s">
        <v>136</v>
      </c>
      <c r="K541">
        <v>0</v>
      </c>
      <c r="L541">
        <v>225</v>
      </c>
      <c r="M541">
        <f>IF(smoking_health_data_final[[#This Row],[colesterol]]="","Desconocido",smoking_health_data_final[[#This Row],[colesterol]])</f>
        <v>225</v>
      </c>
      <c r="N541">
        <f>GESTEP(smoking_health_data_final[[#This Row],[colesterol]],200)</f>
        <v>1</v>
      </c>
      <c r="O541">
        <f>IF(smoking_health_data_final[[#This Row],[cigs por dia]]="","n/s",smoking_health_data_final[[#This Row],[cigs por dia]])</f>
        <v>0</v>
      </c>
      <c r="P541" t="str">
        <f>IF(smoking_health_data_final[[#This Row],[Hipercolesterolemia (y/n)]]=1,"si","no")</f>
        <v>si</v>
      </c>
      <c r="Q541">
        <f>IF(IFERROR(VLOOKUP(smoking_health_data_final[[#This Row],[Edad]],A542:A4441,1,FALSE),0),1,0)</f>
        <v>1</v>
      </c>
    </row>
    <row r="542" spans="1:17" x14ac:dyDescent="0.3">
      <c r="A542">
        <v>50</v>
      </c>
      <c r="B542" t="s">
        <v>3</v>
      </c>
      <c r="C542" t="s">
        <v>2</v>
      </c>
      <c r="D542">
        <v>80</v>
      </c>
      <c r="E542">
        <f>GESTEP(smoking_health_data_final[[#This Row],[Ritmo cardiaco]],100)</f>
        <v>0</v>
      </c>
      <c r="F542" t="str">
        <f>IF(smoking_health_data_final[[#This Row],[Taquicardia 1/0]]=0,"no","si")</f>
        <v>no</v>
      </c>
      <c r="G542" s="2" t="s">
        <v>105</v>
      </c>
      <c r="H542">
        <f>GESTEP(smoking_health_data_final[[#This Row],[Presión sistólica]],140)</f>
        <v>1</v>
      </c>
      <c r="I542" t="str">
        <f>IF(smoking_health_data_final[[#This Row],[Hipertensión (0/1)]]=1,"si","no")</f>
        <v>si</v>
      </c>
      <c r="J542" t="s">
        <v>136</v>
      </c>
      <c r="K542">
        <v>0</v>
      </c>
      <c r="L542">
        <v>190</v>
      </c>
      <c r="M542">
        <f>IF(smoking_health_data_final[[#This Row],[colesterol]]="","Desconocido",smoking_health_data_final[[#This Row],[colesterol]])</f>
        <v>190</v>
      </c>
      <c r="N542">
        <f>GESTEP(smoking_health_data_final[[#This Row],[colesterol]],200)</f>
        <v>0</v>
      </c>
      <c r="O542">
        <f>IF(smoking_health_data_final[[#This Row],[cigs por dia]]="","n/s",smoking_health_data_final[[#This Row],[cigs por dia]])</f>
        <v>0</v>
      </c>
      <c r="P542" t="str">
        <f>IF(smoking_health_data_final[[#This Row],[Hipercolesterolemia (y/n)]]=1,"si","no")</f>
        <v>no</v>
      </c>
      <c r="Q542">
        <f>IF(IFERROR(VLOOKUP(smoking_health_data_final[[#This Row],[Edad]],A543:A4442,1,FALSE),0),1,0)</f>
        <v>1</v>
      </c>
    </row>
    <row r="543" spans="1:17" x14ac:dyDescent="0.3">
      <c r="A543">
        <v>54</v>
      </c>
      <c r="B543" t="s">
        <v>0</v>
      </c>
      <c r="C543" t="s">
        <v>2</v>
      </c>
      <c r="D543">
        <v>85</v>
      </c>
      <c r="E543">
        <f>GESTEP(smoking_health_data_final[[#This Row],[Ritmo cardiaco]],100)</f>
        <v>0</v>
      </c>
      <c r="F543" t="str">
        <f>IF(smoking_health_data_final[[#This Row],[Taquicardia 1/0]]=0,"no","si")</f>
        <v>no</v>
      </c>
      <c r="G543" s="2" t="s">
        <v>89</v>
      </c>
      <c r="H543">
        <f>GESTEP(smoking_health_data_final[[#This Row],[Presión sistólica]],140)</f>
        <v>1</v>
      </c>
      <c r="I543" t="str">
        <f>IF(smoking_health_data_final[[#This Row],[Hipertensión (0/1)]]=1,"si","no")</f>
        <v>si</v>
      </c>
      <c r="J543" t="s">
        <v>136</v>
      </c>
      <c r="K543">
        <v>0</v>
      </c>
      <c r="L543">
        <v>248</v>
      </c>
      <c r="M543">
        <f>IF(smoking_health_data_final[[#This Row],[colesterol]]="","Desconocido",smoking_health_data_final[[#This Row],[colesterol]])</f>
        <v>248</v>
      </c>
      <c r="N543">
        <f>GESTEP(smoking_health_data_final[[#This Row],[colesterol]],200)</f>
        <v>1</v>
      </c>
      <c r="O543">
        <f>IF(smoking_health_data_final[[#This Row],[cigs por dia]]="","n/s",smoking_health_data_final[[#This Row],[cigs por dia]])</f>
        <v>0</v>
      </c>
      <c r="P543" t="str">
        <f>IF(smoking_health_data_final[[#This Row],[Hipercolesterolemia (y/n)]]=1,"si","no")</f>
        <v>si</v>
      </c>
      <c r="Q543">
        <f>IF(IFERROR(VLOOKUP(smoking_health_data_final[[#This Row],[Edad]],A544:A4443,1,FALSE),0),1,0)</f>
        <v>1</v>
      </c>
    </row>
    <row r="544" spans="1:17" x14ac:dyDescent="0.3">
      <c r="A544">
        <v>60</v>
      </c>
      <c r="B544" t="s">
        <v>0</v>
      </c>
      <c r="C544" t="s">
        <v>2</v>
      </c>
      <c r="D544">
        <v>80</v>
      </c>
      <c r="E544">
        <f>GESTEP(smoking_health_data_final[[#This Row],[Ritmo cardiaco]],100)</f>
        <v>0</v>
      </c>
      <c r="F544" t="str">
        <f>IF(smoking_health_data_final[[#This Row],[Taquicardia 1/0]]=0,"no","si")</f>
        <v>no</v>
      </c>
      <c r="G544" s="2" t="s">
        <v>89</v>
      </c>
      <c r="H544">
        <f>GESTEP(smoking_health_data_final[[#This Row],[Presión sistólica]],140)</f>
        <v>1</v>
      </c>
      <c r="I544" t="str">
        <f>IF(smoking_health_data_final[[#This Row],[Hipertensión (0/1)]]=1,"si","no")</f>
        <v>si</v>
      </c>
      <c r="J544" t="s">
        <v>136</v>
      </c>
      <c r="K544">
        <v>0</v>
      </c>
      <c r="L544">
        <v>226</v>
      </c>
      <c r="M544">
        <f>IF(smoking_health_data_final[[#This Row],[colesterol]]="","Desconocido",smoking_health_data_final[[#This Row],[colesterol]])</f>
        <v>226</v>
      </c>
      <c r="N544">
        <f>GESTEP(smoking_health_data_final[[#This Row],[colesterol]],200)</f>
        <v>1</v>
      </c>
      <c r="O544">
        <f>IF(smoking_health_data_final[[#This Row],[cigs por dia]]="","n/s",smoking_health_data_final[[#This Row],[cigs por dia]])</f>
        <v>0</v>
      </c>
      <c r="P544" t="str">
        <f>IF(smoking_health_data_final[[#This Row],[Hipercolesterolemia (y/n)]]=1,"si","no")</f>
        <v>si</v>
      </c>
      <c r="Q544">
        <f>IF(IFERROR(VLOOKUP(smoking_health_data_final[[#This Row],[Edad]],A545:A4444,1,FALSE),0),1,0)</f>
        <v>1</v>
      </c>
    </row>
    <row r="545" spans="1:17" x14ac:dyDescent="0.3">
      <c r="A545">
        <v>57</v>
      </c>
      <c r="B545" t="s">
        <v>3</v>
      </c>
      <c r="C545" t="s">
        <v>2</v>
      </c>
      <c r="D545">
        <v>75</v>
      </c>
      <c r="E545">
        <f>GESTEP(smoking_health_data_final[[#This Row],[Ritmo cardiaco]],100)</f>
        <v>0</v>
      </c>
      <c r="F545" t="str">
        <f>IF(smoking_health_data_final[[#This Row],[Taquicardia 1/0]]=0,"no","si")</f>
        <v>no</v>
      </c>
      <c r="G545" s="2">
        <v>152.5</v>
      </c>
      <c r="H545">
        <f>GESTEP(smoking_health_data_final[[#This Row],[Presión sistólica]],140)</f>
        <v>1</v>
      </c>
      <c r="I545" t="str">
        <f>IF(smoking_health_data_final[[#This Row],[Hipertensión (0/1)]]=1,"si","no")</f>
        <v>si</v>
      </c>
      <c r="J545" t="s">
        <v>136</v>
      </c>
      <c r="K545">
        <v>0</v>
      </c>
      <c r="L545">
        <v>250</v>
      </c>
      <c r="M545">
        <f>IF(smoking_health_data_final[[#This Row],[colesterol]]="","Desconocido",smoking_health_data_final[[#This Row],[colesterol]])</f>
        <v>250</v>
      </c>
      <c r="N545">
        <f>GESTEP(smoking_health_data_final[[#This Row],[colesterol]],200)</f>
        <v>1</v>
      </c>
      <c r="O545">
        <f>IF(smoking_health_data_final[[#This Row],[cigs por dia]]="","n/s",smoking_health_data_final[[#This Row],[cigs por dia]])</f>
        <v>0</v>
      </c>
      <c r="P545" t="str">
        <f>IF(smoking_health_data_final[[#This Row],[Hipercolesterolemia (y/n)]]=1,"si","no")</f>
        <v>si</v>
      </c>
      <c r="Q545">
        <f>IF(IFERROR(VLOOKUP(smoking_health_data_final[[#This Row],[Edad]],A546:A4445,1,FALSE),0),1,0)</f>
        <v>1</v>
      </c>
    </row>
    <row r="546" spans="1:17" x14ac:dyDescent="0.3">
      <c r="A546">
        <v>48</v>
      </c>
      <c r="B546" t="s">
        <v>0</v>
      </c>
      <c r="C546" t="s">
        <v>2</v>
      </c>
      <c r="D546">
        <v>75</v>
      </c>
      <c r="E546">
        <f>GESTEP(smoking_health_data_final[[#This Row],[Ritmo cardiaco]],100)</f>
        <v>0</v>
      </c>
      <c r="F546" t="str">
        <f>IF(smoking_health_data_final[[#This Row],[Taquicardia 1/0]]=0,"no","si")</f>
        <v>no</v>
      </c>
      <c r="G546" s="2" t="s">
        <v>72</v>
      </c>
      <c r="H546">
        <f>GESTEP(smoking_health_data_final[[#This Row],[Presión sistólica]],140)</f>
        <v>1</v>
      </c>
      <c r="I546" t="str">
        <f>IF(smoking_health_data_final[[#This Row],[Hipertensión (0/1)]]=1,"si","no")</f>
        <v>si</v>
      </c>
      <c r="J546" t="s">
        <v>137</v>
      </c>
      <c r="K546">
        <v>0</v>
      </c>
      <c r="L546">
        <v>245</v>
      </c>
      <c r="M546">
        <f>IF(smoking_health_data_final[[#This Row],[colesterol]]="","Desconocido",smoking_health_data_final[[#This Row],[colesterol]])</f>
        <v>245</v>
      </c>
      <c r="N546">
        <f>GESTEP(smoking_health_data_final[[#This Row],[colesterol]],200)</f>
        <v>1</v>
      </c>
      <c r="O546">
        <f>IF(smoking_health_data_final[[#This Row],[cigs por dia]]="","n/s",smoking_health_data_final[[#This Row],[cigs por dia]])</f>
        <v>0</v>
      </c>
      <c r="P546" t="str">
        <f>IF(smoking_health_data_final[[#This Row],[Hipercolesterolemia (y/n)]]=1,"si","no")</f>
        <v>si</v>
      </c>
      <c r="Q546">
        <f>IF(IFERROR(VLOOKUP(smoking_health_data_final[[#This Row],[Edad]],A547:A4446,1,FALSE),0),1,0)</f>
        <v>1</v>
      </c>
    </row>
    <row r="547" spans="1:17" x14ac:dyDescent="0.3">
      <c r="A547">
        <v>63</v>
      </c>
      <c r="B547" t="s">
        <v>3</v>
      </c>
      <c r="C547" t="s">
        <v>2</v>
      </c>
      <c r="D547">
        <v>72</v>
      </c>
      <c r="E547">
        <f>GESTEP(smoking_health_data_final[[#This Row],[Ritmo cardiaco]],100)</f>
        <v>0</v>
      </c>
      <c r="F547" t="str">
        <f>IF(smoking_health_data_final[[#This Row],[Taquicardia 1/0]]=0,"no","si")</f>
        <v>no</v>
      </c>
      <c r="G547" s="2" t="s">
        <v>81</v>
      </c>
      <c r="H547">
        <f>GESTEP(smoking_health_data_final[[#This Row],[Presión sistólica]],140)</f>
        <v>1</v>
      </c>
      <c r="I547" t="str">
        <f>IF(smoking_health_data_final[[#This Row],[Hipertensión (0/1)]]=1,"si","no")</f>
        <v>si</v>
      </c>
      <c r="J547" t="s">
        <v>137</v>
      </c>
      <c r="K547">
        <v>0</v>
      </c>
      <c r="L547">
        <v>263</v>
      </c>
      <c r="M547">
        <f>IF(smoking_health_data_final[[#This Row],[colesterol]]="","Desconocido",smoking_health_data_final[[#This Row],[colesterol]])</f>
        <v>263</v>
      </c>
      <c r="N547">
        <f>GESTEP(smoking_health_data_final[[#This Row],[colesterol]],200)</f>
        <v>1</v>
      </c>
      <c r="O547">
        <f>IF(smoking_health_data_final[[#This Row],[cigs por dia]]="","n/s",smoking_health_data_final[[#This Row],[cigs por dia]])</f>
        <v>0</v>
      </c>
      <c r="P547" t="str">
        <f>IF(smoking_health_data_final[[#This Row],[Hipercolesterolemia (y/n)]]=1,"si","no")</f>
        <v>si</v>
      </c>
      <c r="Q547">
        <f>IF(IFERROR(VLOOKUP(smoking_health_data_final[[#This Row],[Edad]],A548:A4447,1,FALSE),0),1,0)</f>
        <v>1</v>
      </c>
    </row>
    <row r="548" spans="1:17" x14ac:dyDescent="0.3">
      <c r="A548">
        <v>43</v>
      </c>
      <c r="B548" t="s">
        <v>0</v>
      </c>
      <c r="C548" t="s">
        <v>2</v>
      </c>
      <c r="D548">
        <v>86</v>
      </c>
      <c r="E548">
        <f>GESTEP(smoking_health_data_final[[#This Row],[Ritmo cardiaco]],100)</f>
        <v>0</v>
      </c>
      <c r="F548" t="str">
        <f>IF(smoking_health_data_final[[#This Row],[Taquicardia 1/0]]=0,"no","si")</f>
        <v>no</v>
      </c>
      <c r="G548" s="2" t="s">
        <v>97</v>
      </c>
      <c r="H548">
        <f>GESTEP(smoking_health_data_final[[#This Row],[Presión sistólica]],140)</f>
        <v>1</v>
      </c>
      <c r="I548" t="str">
        <f>IF(smoking_health_data_final[[#This Row],[Hipertensión (0/1)]]=1,"si","no")</f>
        <v>si</v>
      </c>
      <c r="J548" t="s">
        <v>137</v>
      </c>
      <c r="K548">
        <v>0</v>
      </c>
      <c r="L548">
        <v>126</v>
      </c>
      <c r="M548">
        <f>IF(smoking_health_data_final[[#This Row],[colesterol]]="","Desconocido",smoking_health_data_final[[#This Row],[colesterol]])</f>
        <v>126</v>
      </c>
      <c r="N548">
        <f>GESTEP(smoking_health_data_final[[#This Row],[colesterol]],200)</f>
        <v>0</v>
      </c>
      <c r="O548">
        <f>IF(smoking_health_data_final[[#This Row],[cigs por dia]]="","n/s",smoking_health_data_final[[#This Row],[cigs por dia]])</f>
        <v>0</v>
      </c>
      <c r="P548" t="str">
        <f>IF(smoking_health_data_final[[#This Row],[Hipercolesterolemia (y/n)]]=1,"si","no")</f>
        <v>no</v>
      </c>
      <c r="Q548">
        <f>IF(IFERROR(VLOOKUP(smoking_health_data_final[[#This Row],[Edad]],A549:A4448,1,FALSE),0),1,0)</f>
        <v>1</v>
      </c>
    </row>
    <row r="549" spans="1:17" x14ac:dyDescent="0.3">
      <c r="A549">
        <v>51</v>
      </c>
      <c r="B549" t="s">
        <v>3</v>
      </c>
      <c r="C549" t="s">
        <v>2</v>
      </c>
      <c r="D549">
        <v>102</v>
      </c>
      <c r="E549">
        <f>GESTEP(smoking_health_data_final[[#This Row],[Ritmo cardiaco]],100)</f>
        <v>1</v>
      </c>
      <c r="F549" t="str">
        <f>IF(smoking_health_data_final[[#This Row],[Taquicardia 1/0]]=0,"no","si")</f>
        <v>si</v>
      </c>
      <c r="G549" s="2" t="s">
        <v>97</v>
      </c>
      <c r="H549">
        <f>GESTEP(smoking_health_data_final[[#This Row],[Presión sistólica]],140)</f>
        <v>1</v>
      </c>
      <c r="I549" t="str">
        <f>IF(smoking_health_data_final[[#This Row],[Hipertensión (0/1)]]=1,"si","no")</f>
        <v>si</v>
      </c>
      <c r="J549" t="s">
        <v>137</v>
      </c>
      <c r="K549">
        <v>0</v>
      </c>
      <c r="L549">
        <v>346</v>
      </c>
      <c r="M549">
        <f>IF(smoking_health_data_final[[#This Row],[colesterol]]="","Desconocido",smoking_health_data_final[[#This Row],[colesterol]])</f>
        <v>346</v>
      </c>
      <c r="N549">
        <f>GESTEP(smoking_health_data_final[[#This Row],[colesterol]],200)</f>
        <v>1</v>
      </c>
      <c r="O549">
        <f>IF(smoking_health_data_final[[#This Row],[cigs por dia]]="","n/s",smoking_health_data_final[[#This Row],[cigs por dia]])</f>
        <v>0</v>
      </c>
      <c r="P549" t="str">
        <f>IF(smoking_health_data_final[[#This Row],[Hipercolesterolemia (y/n)]]=1,"si","no")</f>
        <v>si</v>
      </c>
      <c r="Q549">
        <f>IF(IFERROR(VLOOKUP(smoking_health_data_final[[#This Row],[Edad]],A550:A4449,1,FALSE),0),1,0)</f>
        <v>1</v>
      </c>
    </row>
    <row r="550" spans="1:17" x14ac:dyDescent="0.3">
      <c r="A550">
        <v>40</v>
      </c>
      <c r="B550" t="s">
        <v>0</v>
      </c>
      <c r="C550" t="s">
        <v>2</v>
      </c>
      <c r="D550">
        <v>95</v>
      </c>
      <c r="E550">
        <f>GESTEP(smoking_health_data_final[[#This Row],[Ritmo cardiaco]],100)</f>
        <v>0</v>
      </c>
      <c r="F550" t="str">
        <f>IF(smoking_health_data_final[[#This Row],[Taquicardia 1/0]]=0,"no","si")</f>
        <v>no</v>
      </c>
      <c r="G550" s="2" t="s">
        <v>96</v>
      </c>
      <c r="H550">
        <f>GESTEP(smoking_health_data_final[[#This Row],[Presión sistólica]],140)</f>
        <v>1</v>
      </c>
      <c r="I550" t="str">
        <f>IF(smoking_health_data_final[[#This Row],[Hipertensión (0/1)]]=1,"si","no")</f>
        <v>si</v>
      </c>
      <c r="J550" t="s">
        <v>48</v>
      </c>
      <c r="K550">
        <v>0</v>
      </c>
      <c r="L550">
        <v>213</v>
      </c>
      <c r="M550">
        <f>IF(smoking_health_data_final[[#This Row],[colesterol]]="","Desconocido",smoking_health_data_final[[#This Row],[colesterol]])</f>
        <v>213</v>
      </c>
      <c r="N550">
        <f>GESTEP(smoking_health_data_final[[#This Row],[colesterol]],200)</f>
        <v>1</v>
      </c>
      <c r="O550">
        <f>IF(smoking_health_data_final[[#This Row],[cigs por dia]]="","n/s",smoking_health_data_final[[#This Row],[cigs por dia]])</f>
        <v>0</v>
      </c>
      <c r="P550" t="str">
        <f>IF(smoking_health_data_final[[#This Row],[Hipercolesterolemia (y/n)]]=1,"si","no")</f>
        <v>si</v>
      </c>
      <c r="Q550">
        <f>IF(IFERROR(VLOOKUP(smoking_health_data_final[[#This Row],[Edad]],A551:A4450,1,FALSE),0),1,0)</f>
        <v>1</v>
      </c>
    </row>
    <row r="551" spans="1:17" x14ac:dyDescent="0.3">
      <c r="A551">
        <v>58</v>
      </c>
      <c r="B551" t="s">
        <v>3</v>
      </c>
      <c r="C551" t="s">
        <v>2</v>
      </c>
      <c r="D551">
        <v>75</v>
      </c>
      <c r="E551">
        <f>GESTEP(smoking_health_data_final[[#This Row],[Ritmo cardiaco]],100)</f>
        <v>0</v>
      </c>
      <c r="F551" t="str">
        <f>IF(smoking_health_data_final[[#This Row],[Taquicardia 1/0]]=0,"no","si")</f>
        <v>no</v>
      </c>
      <c r="G551" s="2" t="s">
        <v>138</v>
      </c>
      <c r="H551">
        <f>GESTEP(smoking_health_data_final[[#This Row],[Presión sistólica]],140)</f>
        <v>1</v>
      </c>
      <c r="I551" t="str">
        <f>IF(smoking_health_data_final[[#This Row],[Hipertensión (0/1)]]=1,"si","no")</f>
        <v>si</v>
      </c>
      <c r="J551" t="s">
        <v>48</v>
      </c>
      <c r="K551">
        <v>0</v>
      </c>
      <c r="L551">
        <v>312</v>
      </c>
      <c r="M551">
        <f>IF(smoking_health_data_final[[#This Row],[colesterol]]="","Desconocido",smoking_health_data_final[[#This Row],[colesterol]])</f>
        <v>312</v>
      </c>
      <c r="N551">
        <f>GESTEP(smoking_health_data_final[[#This Row],[colesterol]],200)</f>
        <v>1</v>
      </c>
      <c r="O551">
        <f>IF(smoking_health_data_final[[#This Row],[cigs por dia]]="","n/s",smoking_health_data_final[[#This Row],[cigs por dia]])</f>
        <v>0</v>
      </c>
      <c r="P551" t="str">
        <f>IF(smoking_health_data_final[[#This Row],[Hipercolesterolemia (y/n)]]=1,"si","no")</f>
        <v>si</v>
      </c>
      <c r="Q551">
        <f>IF(IFERROR(VLOOKUP(smoking_health_data_final[[#This Row],[Edad]],A552:A4451,1,FALSE),0),1,0)</f>
        <v>1</v>
      </c>
    </row>
    <row r="552" spans="1:17" x14ac:dyDescent="0.3">
      <c r="A552">
        <v>59</v>
      </c>
      <c r="B552" t="s">
        <v>3</v>
      </c>
      <c r="C552" t="s">
        <v>2</v>
      </c>
      <c r="D552">
        <v>72</v>
      </c>
      <c r="E552">
        <f>GESTEP(smoking_health_data_final[[#This Row],[Ritmo cardiaco]],100)</f>
        <v>0</v>
      </c>
      <c r="F552" t="str">
        <f>IF(smoking_health_data_final[[#This Row],[Taquicardia 1/0]]=0,"no","si")</f>
        <v>no</v>
      </c>
      <c r="G552" s="2">
        <v>155.5</v>
      </c>
      <c r="H552">
        <f>GESTEP(smoking_health_data_final[[#This Row],[Presión sistólica]],140)</f>
        <v>1</v>
      </c>
      <c r="I552" t="str">
        <f>IF(smoking_health_data_final[[#This Row],[Hipertensión (0/1)]]=1,"si","no")</f>
        <v>si</v>
      </c>
      <c r="J552" t="s">
        <v>48</v>
      </c>
      <c r="K552">
        <v>0</v>
      </c>
      <c r="L552">
        <v>240</v>
      </c>
      <c r="M552">
        <f>IF(smoking_health_data_final[[#This Row],[colesterol]]="","Desconocido",smoking_health_data_final[[#This Row],[colesterol]])</f>
        <v>240</v>
      </c>
      <c r="N552">
        <f>GESTEP(smoking_health_data_final[[#This Row],[colesterol]],200)</f>
        <v>1</v>
      </c>
      <c r="O552">
        <f>IF(smoking_health_data_final[[#This Row],[cigs por dia]]="","n/s",smoking_health_data_final[[#This Row],[cigs por dia]])</f>
        <v>0</v>
      </c>
      <c r="P552" t="str">
        <f>IF(smoking_health_data_final[[#This Row],[Hipercolesterolemia (y/n)]]=1,"si","no")</f>
        <v>si</v>
      </c>
      <c r="Q552">
        <f>IF(IFERROR(VLOOKUP(smoking_health_data_final[[#This Row],[Edad]],A553:A4452,1,FALSE),0),1,0)</f>
        <v>1</v>
      </c>
    </row>
    <row r="553" spans="1:17" x14ac:dyDescent="0.3">
      <c r="A553">
        <v>63</v>
      </c>
      <c r="B553" t="s">
        <v>3</v>
      </c>
      <c r="C553" t="s">
        <v>2</v>
      </c>
      <c r="D553">
        <v>86</v>
      </c>
      <c r="E553">
        <f>GESTEP(smoking_health_data_final[[#This Row],[Ritmo cardiaco]],100)</f>
        <v>0</v>
      </c>
      <c r="F553" t="str">
        <f>IF(smoking_health_data_final[[#This Row],[Taquicardia 1/0]]=0,"no","si")</f>
        <v>no</v>
      </c>
      <c r="G553" s="2">
        <v>170.5</v>
      </c>
      <c r="H553">
        <f>GESTEP(smoking_health_data_final[[#This Row],[Presión sistólica]],140)</f>
        <v>1</v>
      </c>
      <c r="I553" t="str">
        <f>IF(smoking_health_data_final[[#This Row],[Hipertensión (0/1)]]=1,"si","no")</f>
        <v>si</v>
      </c>
      <c r="J553" t="s">
        <v>48</v>
      </c>
      <c r="K553">
        <v>0</v>
      </c>
      <c r="L553">
        <v>180</v>
      </c>
      <c r="M553">
        <f>IF(smoking_health_data_final[[#This Row],[colesterol]]="","Desconocido",smoking_health_data_final[[#This Row],[colesterol]])</f>
        <v>180</v>
      </c>
      <c r="N553">
        <f>GESTEP(smoking_health_data_final[[#This Row],[colesterol]],200)</f>
        <v>0</v>
      </c>
      <c r="O553">
        <f>IF(smoking_health_data_final[[#This Row],[cigs por dia]]="","n/s",smoking_health_data_final[[#This Row],[cigs por dia]])</f>
        <v>0</v>
      </c>
      <c r="P553" t="str">
        <f>IF(smoking_health_data_final[[#This Row],[Hipercolesterolemia (y/n)]]=1,"si","no")</f>
        <v>no</v>
      </c>
      <c r="Q553">
        <f>IF(IFERROR(VLOOKUP(smoking_health_data_final[[#This Row],[Edad]],A554:A4453,1,FALSE),0),1,0)</f>
        <v>1</v>
      </c>
    </row>
    <row r="554" spans="1:17" x14ac:dyDescent="0.3">
      <c r="A554">
        <v>55</v>
      </c>
      <c r="B554" t="s">
        <v>3</v>
      </c>
      <c r="C554" t="s">
        <v>2</v>
      </c>
      <c r="D554">
        <v>58</v>
      </c>
      <c r="E554">
        <f>GESTEP(smoking_health_data_final[[#This Row],[Ritmo cardiaco]],100)</f>
        <v>0</v>
      </c>
      <c r="F554" t="str">
        <f>IF(smoking_health_data_final[[#This Row],[Taquicardia 1/0]]=0,"no","si")</f>
        <v>no</v>
      </c>
      <c r="G554" s="2">
        <v>172.5</v>
      </c>
      <c r="H554">
        <f>GESTEP(smoking_health_data_final[[#This Row],[Presión sistólica]],140)</f>
        <v>1</v>
      </c>
      <c r="I554" t="str">
        <f>IF(smoking_health_data_final[[#This Row],[Hipertensión (0/1)]]=1,"si","no")</f>
        <v>si</v>
      </c>
      <c r="J554" t="s">
        <v>48</v>
      </c>
      <c r="K554">
        <v>0</v>
      </c>
      <c r="L554">
        <v>260</v>
      </c>
      <c r="M554">
        <f>IF(smoking_health_data_final[[#This Row],[colesterol]]="","Desconocido",smoking_health_data_final[[#This Row],[colesterol]])</f>
        <v>260</v>
      </c>
      <c r="N554">
        <f>GESTEP(smoking_health_data_final[[#This Row],[colesterol]],200)</f>
        <v>1</v>
      </c>
      <c r="O554">
        <f>IF(smoking_health_data_final[[#This Row],[cigs por dia]]="","n/s",smoking_health_data_final[[#This Row],[cigs por dia]])</f>
        <v>0</v>
      </c>
      <c r="P554" t="str">
        <f>IF(smoking_health_data_final[[#This Row],[Hipercolesterolemia (y/n)]]=1,"si","no")</f>
        <v>si</v>
      </c>
      <c r="Q554">
        <f>IF(IFERROR(VLOOKUP(smoking_health_data_final[[#This Row],[Edad]],A555:A4454,1,FALSE),0),1,0)</f>
        <v>1</v>
      </c>
    </row>
    <row r="555" spans="1:17" x14ac:dyDescent="0.3">
      <c r="A555">
        <v>45</v>
      </c>
      <c r="B555" t="s">
        <v>3</v>
      </c>
      <c r="C555" t="s">
        <v>2</v>
      </c>
      <c r="D555">
        <v>75</v>
      </c>
      <c r="E555">
        <f>GESTEP(smoking_health_data_final[[#This Row],[Ritmo cardiaco]],100)</f>
        <v>0</v>
      </c>
      <c r="F555" t="str">
        <f>IF(smoking_health_data_final[[#This Row],[Taquicardia 1/0]]=0,"no","si")</f>
        <v>no</v>
      </c>
      <c r="G555" s="2">
        <v>157.5</v>
      </c>
      <c r="H555">
        <f>GESTEP(smoking_health_data_final[[#This Row],[Presión sistólica]],140)</f>
        <v>1</v>
      </c>
      <c r="I555" t="str">
        <f>IF(smoking_health_data_final[[#This Row],[Hipertensión (0/1)]]=1,"si","no")</f>
        <v>si</v>
      </c>
      <c r="J555" t="s">
        <v>139</v>
      </c>
      <c r="K555">
        <v>0</v>
      </c>
      <c r="L555">
        <v>231</v>
      </c>
      <c r="M555">
        <f>IF(smoking_health_data_final[[#This Row],[colesterol]]="","Desconocido",smoking_health_data_final[[#This Row],[colesterol]])</f>
        <v>231</v>
      </c>
      <c r="N555">
        <f>GESTEP(smoking_health_data_final[[#This Row],[colesterol]],200)</f>
        <v>1</v>
      </c>
      <c r="O555">
        <f>IF(smoking_health_data_final[[#This Row],[cigs por dia]]="","n/s",smoking_health_data_final[[#This Row],[cigs por dia]])</f>
        <v>0</v>
      </c>
      <c r="P555" t="str">
        <f>IF(smoking_health_data_final[[#This Row],[Hipercolesterolemia (y/n)]]=1,"si","no")</f>
        <v>si</v>
      </c>
      <c r="Q555">
        <f>IF(IFERROR(VLOOKUP(smoking_health_data_final[[#This Row],[Edad]],A556:A4455,1,FALSE),0),1,0)</f>
        <v>1</v>
      </c>
    </row>
    <row r="556" spans="1:17" x14ac:dyDescent="0.3">
      <c r="A556">
        <v>62</v>
      </c>
      <c r="B556" t="s">
        <v>3</v>
      </c>
      <c r="C556" t="s">
        <v>2</v>
      </c>
      <c r="D556">
        <v>94</v>
      </c>
      <c r="E556">
        <f>GESTEP(smoking_health_data_final[[#This Row],[Ritmo cardiaco]],100)</f>
        <v>0</v>
      </c>
      <c r="F556" t="str">
        <f>IF(smoking_health_data_final[[#This Row],[Taquicardia 1/0]]=0,"no","si")</f>
        <v>no</v>
      </c>
      <c r="G556" s="2">
        <v>205.5</v>
      </c>
      <c r="H556">
        <f>GESTEP(smoking_health_data_final[[#This Row],[Presión sistólica]],140)</f>
        <v>1</v>
      </c>
      <c r="I556" t="str">
        <f>IF(smoking_health_data_final[[#This Row],[Hipertensión (0/1)]]=1,"si","no")</f>
        <v>si</v>
      </c>
      <c r="J556" t="s">
        <v>139</v>
      </c>
      <c r="K556">
        <v>0</v>
      </c>
      <c r="L556">
        <v>300</v>
      </c>
      <c r="M556">
        <f>IF(smoking_health_data_final[[#This Row],[colesterol]]="","Desconocido",smoking_health_data_final[[#This Row],[colesterol]])</f>
        <v>300</v>
      </c>
      <c r="N556">
        <f>GESTEP(smoking_health_data_final[[#This Row],[colesterol]],200)</f>
        <v>1</v>
      </c>
      <c r="O556">
        <f>IF(smoking_health_data_final[[#This Row],[cigs por dia]]="","n/s",smoking_health_data_final[[#This Row],[cigs por dia]])</f>
        <v>0</v>
      </c>
      <c r="P556" t="str">
        <f>IF(smoking_health_data_final[[#This Row],[Hipercolesterolemia (y/n)]]=1,"si","no")</f>
        <v>si</v>
      </c>
      <c r="Q556">
        <f>IF(IFERROR(VLOOKUP(smoking_health_data_final[[#This Row],[Edad]],A557:A4456,1,FALSE),0),1,0)</f>
        <v>1</v>
      </c>
    </row>
    <row r="557" spans="1:17" x14ac:dyDescent="0.3">
      <c r="A557">
        <v>55</v>
      </c>
      <c r="B557" t="s">
        <v>0</v>
      </c>
      <c r="C557" t="s">
        <v>2</v>
      </c>
      <c r="D557">
        <v>76</v>
      </c>
      <c r="E557">
        <f>GESTEP(smoking_health_data_final[[#This Row],[Ritmo cardiaco]],100)</f>
        <v>0</v>
      </c>
      <c r="F557" t="str">
        <f>IF(smoking_health_data_final[[#This Row],[Taquicardia 1/0]]=0,"no","si")</f>
        <v>no</v>
      </c>
      <c r="G557" s="2">
        <v>169.5</v>
      </c>
      <c r="H557">
        <f>GESTEP(smoking_health_data_final[[#This Row],[Presión sistólica]],140)</f>
        <v>1</v>
      </c>
      <c r="I557" t="str">
        <f>IF(smoking_health_data_final[[#This Row],[Hipertensión (0/1)]]=1,"si","no")</f>
        <v>si</v>
      </c>
      <c r="J557" t="s">
        <v>139</v>
      </c>
      <c r="K557">
        <v>0</v>
      </c>
      <c r="L557">
        <v>298</v>
      </c>
      <c r="M557">
        <f>IF(smoking_health_data_final[[#This Row],[colesterol]]="","Desconocido",smoking_health_data_final[[#This Row],[colesterol]])</f>
        <v>298</v>
      </c>
      <c r="N557">
        <f>GESTEP(smoking_health_data_final[[#This Row],[colesterol]],200)</f>
        <v>1</v>
      </c>
      <c r="O557">
        <f>IF(smoking_health_data_final[[#This Row],[cigs por dia]]="","n/s",smoking_health_data_final[[#This Row],[cigs por dia]])</f>
        <v>0</v>
      </c>
      <c r="P557" t="str">
        <f>IF(smoking_health_data_final[[#This Row],[Hipercolesterolemia (y/n)]]=1,"si","no")</f>
        <v>si</v>
      </c>
      <c r="Q557">
        <f>IF(IFERROR(VLOOKUP(smoking_health_data_final[[#This Row],[Edad]],A558:A4457,1,FALSE),0),1,0)</f>
        <v>1</v>
      </c>
    </row>
    <row r="558" spans="1:17" x14ac:dyDescent="0.3">
      <c r="A558">
        <v>40</v>
      </c>
      <c r="B558" t="s">
        <v>0</v>
      </c>
      <c r="C558" t="s">
        <v>2</v>
      </c>
      <c r="D558">
        <v>76</v>
      </c>
      <c r="E558">
        <f>GESTEP(smoking_health_data_final[[#This Row],[Ritmo cardiaco]],100)</f>
        <v>0</v>
      </c>
      <c r="F558" t="str">
        <f>IF(smoking_health_data_final[[#This Row],[Taquicardia 1/0]]=0,"no","si")</f>
        <v>no</v>
      </c>
      <c r="G558" s="2">
        <v>141.5</v>
      </c>
      <c r="H558">
        <f>GESTEP(smoking_health_data_final[[#This Row],[Presión sistólica]],140)</f>
        <v>1</v>
      </c>
      <c r="I558" t="str">
        <f>IF(smoking_health_data_final[[#This Row],[Hipertensión (0/1)]]=1,"si","no")</f>
        <v>si</v>
      </c>
      <c r="J558" t="s">
        <v>58</v>
      </c>
      <c r="K558">
        <v>0</v>
      </c>
      <c r="L558">
        <v>192</v>
      </c>
      <c r="M558">
        <f>IF(smoking_health_data_final[[#This Row],[colesterol]]="","Desconocido",smoking_health_data_final[[#This Row],[colesterol]])</f>
        <v>192</v>
      </c>
      <c r="N558">
        <f>GESTEP(smoking_health_data_final[[#This Row],[colesterol]],200)</f>
        <v>0</v>
      </c>
      <c r="O558">
        <f>IF(smoking_health_data_final[[#This Row],[cigs por dia]]="","n/s",smoking_health_data_final[[#This Row],[cigs por dia]])</f>
        <v>0</v>
      </c>
      <c r="P558" t="str">
        <f>IF(smoking_health_data_final[[#This Row],[Hipercolesterolemia (y/n)]]=1,"si","no")</f>
        <v>no</v>
      </c>
      <c r="Q558">
        <f>IF(IFERROR(VLOOKUP(smoking_health_data_final[[#This Row],[Edad]],A559:A4458,1,FALSE),0),1,0)</f>
        <v>1</v>
      </c>
    </row>
    <row r="559" spans="1:17" x14ac:dyDescent="0.3">
      <c r="A559">
        <v>52</v>
      </c>
      <c r="B559" t="s">
        <v>3</v>
      </c>
      <c r="C559" t="s">
        <v>2</v>
      </c>
      <c r="D559">
        <v>74</v>
      </c>
      <c r="E559">
        <f>GESTEP(smoking_health_data_final[[#This Row],[Ritmo cardiaco]],100)</f>
        <v>0</v>
      </c>
      <c r="F559" t="str">
        <f>IF(smoking_health_data_final[[#This Row],[Taquicardia 1/0]]=0,"no","si")</f>
        <v>no</v>
      </c>
      <c r="G559" s="2" t="s">
        <v>140</v>
      </c>
      <c r="H559">
        <f>GESTEP(smoking_health_data_final[[#This Row],[Presión sistólica]],140)</f>
        <v>1</v>
      </c>
      <c r="I559" t="str">
        <f>IF(smoking_health_data_final[[#This Row],[Hipertensión (0/1)]]=1,"si","no")</f>
        <v>si</v>
      </c>
      <c r="J559" t="s">
        <v>36</v>
      </c>
      <c r="K559">
        <v>0</v>
      </c>
      <c r="L559">
        <v>264</v>
      </c>
      <c r="M559">
        <f>IF(smoking_health_data_final[[#This Row],[colesterol]]="","Desconocido",smoking_health_data_final[[#This Row],[colesterol]])</f>
        <v>264</v>
      </c>
      <c r="N559">
        <f>GESTEP(smoking_health_data_final[[#This Row],[colesterol]],200)</f>
        <v>1</v>
      </c>
      <c r="O559">
        <f>IF(smoking_health_data_final[[#This Row],[cigs por dia]]="","n/s",smoking_health_data_final[[#This Row],[cigs por dia]])</f>
        <v>0</v>
      </c>
      <c r="P559" t="str">
        <f>IF(smoking_health_data_final[[#This Row],[Hipercolesterolemia (y/n)]]=1,"si","no")</f>
        <v>si</v>
      </c>
      <c r="Q559">
        <f>IF(IFERROR(VLOOKUP(smoking_health_data_final[[#This Row],[Edad]],A560:A4459,1,FALSE),0),1,0)</f>
        <v>1</v>
      </c>
    </row>
    <row r="560" spans="1:17" x14ac:dyDescent="0.3">
      <c r="A560">
        <v>53</v>
      </c>
      <c r="B560" t="s">
        <v>0</v>
      </c>
      <c r="C560" t="s">
        <v>2</v>
      </c>
      <c r="D560">
        <v>75</v>
      </c>
      <c r="E560">
        <f>GESTEP(smoking_health_data_final[[#This Row],[Ritmo cardiaco]],100)</f>
        <v>0</v>
      </c>
      <c r="F560" t="str">
        <f>IF(smoking_health_data_final[[#This Row],[Taquicardia 1/0]]=0,"no","si")</f>
        <v>no</v>
      </c>
      <c r="G560" s="2">
        <v>172.5</v>
      </c>
      <c r="H560">
        <f>GESTEP(smoking_health_data_final[[#This Row],[Presión sistólica]],140)</f>
        <v>1</v>
      </c>
      <c r="I560" t="str">
        <f>IF(smoking_health_data_final[[#This Row],[Hipertensión (0/1)]]=1,"si","no")</f>
        <v>si</v>
      </c>
      <c r="J560" t="s">
        <v>36</v>
      </c>
      <c r="K560">
        <v>0</v>
      </c>
      <c r="L560">
        <v>325</v>
      </c>
      <c r="M560">
        <f>IF(smoking_health_data_final[[#This Row],[colesterol]]="","Desconocido",smoking_health_data_final[[#This Row],[colesterol]])</f>
        <v>325</v>
      </c>
      <c r="N560">
        <f>GESTEP(smoking_health_data_final[[#This Row],[colesterol]],200)</f>
        <v>1</v>
      </c>
      <c r="O560">
        <f>IF(smoking_health_data_final[[#This Row],[cigs por dia]]="","n/s",smoking_health_data_final[[#This Row],[cigs por dia]])</f>
        <v>0</v>
      </c>
      <c r="P560" t="str">
        <f>IF(smoking_health_data_final[[#This Row],[Hipercolesterolemia (y/n)]]=1,"si","no")</f>
        <v>si</v>
      </c>
      <c r="Q560">
        <f>IF(IFERROR(VLOOKUP(smoking_health_data_final[[#This Row],[Edad]],A561:A4460,1,FALSE),0),1,0)</f>
        <v>1</v>
      </c>
    </row>
    <row r="561" spans="1:17" x14ac:dyDescent="0.3">
      <c r="A561">
        <v>61</v>
      </c>
      <c r="B561" t="s">
        <v>3</v>
      </c>
      <c r="C561" t="s">
        <v>2</v>
      </c>
      <c r="D561">
        <v>75</v>
      </c>
      <c r="E561">
        <f>GESTEP(smoking_health_data_final[[#This Row],[Ritmo cardiaco]],100)</f>
        <v>0</v>
      </c>
      <c r="F561" t="str">
        <f>IF(smoking_health_data_final[[#This Row],[Taquicardia 1/0]]=0,"no","si")</f>
        <v>no</v>
      </c>
      <c r="G561" s="2" t="s">
        <v>141</v>
      </c>
      <c r="H561">
        <f>GESTEP(smoking_health_data_final[[#This Row],[Presión sistólica]],140)</f>
        <v>1</v>
      </c>
      <c r="I561" t="str">
        <f>IF(smoking_health_data_final[[#This Row],[Hipertensión (0/1)]]=1,"si","no")</f>
        <v>si</v>
      </c>
      <c r="J561" t="s">
        <v>36</v>
      </c>
      <c r="K561">
        <v>0</v>
      </c>
      <c r="L561">
        <v>240</v>
      </c>
      <c r="M561">
        <f>IF(smoking_health_data_final[[#This Row],[colesterol]]="","Desconocido",smoking_health_data_final[[#This Row],[colesterol]])</f>
        <v>240</v>
      </c>
      <c r="N561">
        <f>GESTEP(smoking_health_data_final[[#This Row],[colesterol]],200)</f>
        <v>1</v>
      </c>
      <c r="O561">
        <f>IF(smoking_health_data_final[[#This Row],[cigs por dia]]="","n/s",smoking_health_data_final[[#This Row],[cigs por dia]])</f>
        <v>0</v>
      </c>
      <c r="P561" t="str">
        <f>IF(smoking_health_data_final[[#This Row],[Hipercolesterolemia (y/n)]]=1,"si","no")</f>
        <v>si</v>
      </c>
      <c r="Q561">
        <f>IF(IFERROR(VLOOKUP(smoking_health_data_final[[#This Row],[Edad]],A562:A4461,1,FALSE),0),1,0)</f>
        <v>1</v>
      </c>
    </row>
    <row r="562" spans="1:17" x14ac:dyDescent="0.3">
      <c r="A562">
        <v>46</v>
      </c>
      <c r="B562" t="s">
        <v>0</v>
      </c>
      <c r="C562" t="s">
        <v>2</v>
      </c>
      <c r="D562">
        <v>70</v>
      </c>
      <c r="E562">
        <f>GESTEP(smoking_health_data_final[[#This Row],[Ritmo cardiaco]],100)</f>
        <v>0</v>
      </c>
      <c r="F562" t="str">
        <f>IF(smoking_health_data_final[[#This Row],[Taquicardia 1/0]]=0,"no","si")</f>
        <v>no</v>
      </c>
      <c r="G562" s="2">
        <v>172.5</v>
      </c>
      <c r="H562">
        <f>GESTEP(smoking_health_data_final[[#This Row],[Presión sistólica]],140)</f>
        <v>1</v>
      </c>
      <c r="I562" t="str">
        <f>IF(smoking_health_data_final[[#This Row],[Hipertensión (0/1)]]=1,"si","no")</f>
        <v>si</v>
      </c>
      <c r="J562" t="s">
        <v>142</v>
      </c>
      <c r="K562">
        <v>0</v>
      </c>
      <c r="L562">
        <v>295</v>
      </c>
      <c r="M562">
        <f>IF(smoking_health_data_final[[#This Row],[colesterol]]="","Desconocido",smoking_health_data_final[[#This Row],[colesterol]])</f>
        <v>295</v>
      </c>
      <c r="N562">
        <f>GESTEP(smoking_health_data_final[[#This Row],[colesterol]],200)</f>
        <v>1</v>
      </c>
      <c r="O562">
        <f>IF(smoking_health_data_final[[#This Row],[cigs por dia]]="","n/s",smoking_health_data_final[[#This Row],[cigs por dia]])</f>
        <v>0</v>
      </c>
      <c r="P562" t="str">
        <f>IF(smoking_health_data_final[[#This Row],[Hipercolesterolemia (y/n)]]=1,"si","no")</f>
        <v>si</v>
      </c>
      <c r="Q562">
        <f>IF(IFERROR(VLOOKUP(smoking_health_data_final[[#This Row],[Edad]],A563:A4462,1,FALSE),0),1,0)</f>
        <v>1</v>
      </c>
    </row>
    <row r="563" spans="1:17" x14ac:dyDescent="0.3">
      <c r="A563">
        <v>49</v>
      </c>
      <c r="B563" t="s">
        <v>3</v>
      </c>
      <c r="C563" t="s">
        <v>2</v>
      </c>
      <c r="D563">
        <v>78</v>
      </c>
      <c r="E563">
        <f>GESTEP(smoking_health_data_final[[#This Row],[Ritmo cardiaco]],100)</f>
        <v>0</v>
      </c>
      <c r="F563" t="str">
        <f>IF(smoking_health_data_final[[#This Row],[Taquicardia 1/0]]=0,"no","si")</f>
        <v>no</v>
      </c>
      <c r="G563" s="2" t="s">
        <v>143</v>
      </c>
      <c r="H563">
        <f>GESTEP(smoking_health_data_final[[#This Row],[Presión sistólica]],140)</f>
        <v>1</v>
      </c>
      <c r="I563" t="str">
        <f>IF(smoking_health_data_final[[#This Row],[Hipertensión (0/1)]]=1,"si","no")</f>
        <v>si</v>
      </c>
      <c r="J563" t="s">
        <v>62</v>
      </c>
      <c r="K563">
        <v>0</v>
      </c>
      <c r="L563">
        <v>254</v>
      </c>
      <c r="M563">
        <f>IF(smoking_health_data_final[[#This Row],[colesterol]]="","Desconocido",smoking_health_data_final[[#This Row],[colesterol]])</f>
        <v>254</v>
      </c>
      <c r="N563">
        <f>GESTEP(smoking_health_data_final[[#This Row],[colesterol]],200)</f>
        <v>1</v>
      </c>
      <c r="O563">
        <f>IF(smoking_health_data_final[[#This Row],[cigs por dia]]="","n/s",smoking_health_data_final[[#This Row],[cigs por dia]])</f>
        <v>0</v>
      </c>
      <c r="P563" t="str">
        <f>IF(smoking_health_data_final[[#This Row],[Hipercolesterolemia (y/n)]]=1,"si","no")</f>
        <v>si</v>
      </c>
      <c r="Q563">
        <f>IF(IFERROR(VLOOKUP(smoking_health_data_final[[#This Row],[Edad]],A564:A4463,1,FALSE),0),1,0)</f>
        <v>1</v>
      </c>
    </row>
    <row r="564" spans="1:17" x14ac:dyDescent="0.3">
      <c r="A564">
        <v>62</v>
      </c>
      <c r="B564" t="s">
        <v>0</v>
      </c>
      <c r="C564" t="s">
        <v>2</v>
      </c>
      <c r="D564">
        <v>77</v>
      </c>
      <c r="E564">
        <f>GESTEP(smoking_health_data_final[[#This Row],[Ritmo cardiaco]],100)</f>
        <v>0</v>
      </c>
      <c r="F564" t="str">
        <f>IF(smoking_health_data_final[[#This Row],[Taquicardia 1/0]]=0,"no","si")</f>
        <v>no</v>
      </c>
      <c r="G564" s="2" t="s">
        <v>4</v>
      </c>
      <c r="H564">
        <f>GESTEP(smoking_health_data_final[[#This Row],[Presión sistólica]],140)</f>
        <v>0</v>
      </c>
      <c r="I564" t="str">
        <f>IF(smoking_health_data_final[[#This Row],[Hipertensión (0/1)]]=1,"si","no")</f>
        <v>no</v>
      </c>
      <c r="J564" t="s">
        <v>144</v>
      </c>
      <c r="K564">
        <v>0</v>
      </c>
      <c r="L564">
        <v>214</v>
      </c>
      <c r="M564">
        <f>IF(smoking_health_data_final[[#This Row],[colesterol]]="","Desconocido",smoking_health_data_final[[#This Row],[colesterol]])</f>
        <v>214</v>
      </c>
      <c r="N564">
        <f>GESTEP(smoking_health_data_final[[#This Row],[colesterol]],200)</f>
        <v>1</v>
      </c>
      <c r="O564">
        <f>IF(smoking_health_data_final[[#This Row],[cigs por dia]]="","n/s",smoking_health_data_final[[#This Row],[cigs por dia]])</f>
        <v>0</v>
      </c>
      <c r="P564" t="str">
        <f>IF(smoking_health_data_final[[#This Row],[Hipercolesterolemia (y/n)]]=1,"si","no")</f>
        <v>si</v>
      </c>
      <c r="Q564">
        <f>IF(IFERROR(VLOOKUP(smoking_health_data_final[[#This Row],[Edad]],A565:A4464,1,FALSE),0),1,0)</f>
        <v>1</v>
      </c>
    </row>
    <row r="565" spans="1:17" x14ac:dyDescent="0.3">
      <c r="A565">
        <v>59</v>
      </c>
      <c r="B565" t="s">
        <v>3</v>
      </c>
      <c r="C565" t="s">
        <v>2</v>
      </c>
      <c r="D565">
        <v>70</v>
      </c>
      <c r="E565">
        <f>GESTEP(smoking_health_data_final[[#This Row],[Ritmo cardiaco]],100)</f>
        <v>0</v>
      </c>
      <c r="F565" t="str">
        <f>IF(smoking_health_data_final[[#This Row],[Taquicardia 1/0]]=0,"no","si")</f>
        <v>no</v>
      </c>
      <c r="G565" s="2">
        <v>117.5</v>
      </c>
      <c r="H565">
        <f>GESTEP(smoking_health_data_final[[#This Row],[Presión sistólica]],140)</f>
        <v>0</v>
      </c>
      <c r="I565" t="str">
        <f>IF(smoking_health_data_final[[#This Row],[Hipertensión (0/1)]]=1,"si","no")</f>
        <v>no</v>
      </c>
      <c r="J565" t="s">
        <v>145</v>
      </c>
      <c r="K565">
        <v>0</v>
      </c>
      <c r="L565">
        <v>271</v>
      </c>
      <c r="M565">
        <f>IF(smoking_health_data_final[[#This Row],[colesterol]]="","Desconocido",smoking_health_data_final[[#This Row],[colesterol]])</f>
        <v>271</v>
      </c>
      <c r="N565">
        <f>GESTEP(smoking_health_data_final[[#This Row],[colesterol]],200)</f>
        <v>1</v>
      </c>
      <c r="O565">
        <f>IF(smoking_health_data_final[[#This Row],[cigs por dia]]="","n/s",smoking_health_data_final[[#This Row],[cigs por dia]])</f>
        <v>0</v>
      </c>
      <c r="P565" t="str">
        <f>IF(smoking_health_data_final[[#This Row],[Hipercolesterolemia (y/n)]]=1,"si","no")</f>
        <v>si</v>
      </c>
      <c r="Q565">
        <f>IF(IFERROR(VLOOKUP(smoking_health_data_final[[#This Row],[Edad]],A566:A4465,1,FALSE),0),1,0)</f>
        <v>1</v>
      </c>
    </row>
    <row r="566" spans="1:17" x14ac:dyDescent="0.3">
      <c r="A566">
        <v>61</v>
      </c>
      <c r="B566" t="s">
        <v>0</v>
      </c>
      <c r="C566" t="s">
        <v>2</v>
      </c>
      <c r="D566">
        <v>60</v>
      </c>
      <c r="E566">
        <f>GESTEP(smoking_health_data_final[[#This Row],[Ritmo cardiaco]],100)</f>
        <v>0</v>
      </c>
      <c r="F566" t="str">
        <f>IF(smoking_health_data_final[[#This Row],[Taquicardia 1/0]]=0,"no","si")</f>
        <v>no</v>
      </c>
      <c r="G566" s="2" t="s">
        <v>35</v>
      </c>
      <c r="H566">
        <f>GESTEP(smoking_health_data_final[[#This Row],[Presión sistólica]],140)</f>
        <v>0</v>
      </c>
      <c r="I566" t="str">
        <f>IF(smoking_health_data_final[[#This Row],[Hipertensión (0/1)]]=1,"si","no")</f>
        <v>no</v>
      </c>
      <c r="J566" t="s">
        <v>145</v>
      </c>
      <c r="K566">
        <v>0</v>
      </c>
      <c r="L566">
        <v>214</v>
      </c>
      <c r="M566">
        <f>IF(smoking_health_data_final[[#This Row],[colesterol]]="","Desconocido",smoking_health_data_final[[#This Row],[colesterol]])</f>
        <v>214</v>
      </c>
      <c r="N566">
        <f>GESTEP(smoking_health_data_final[[#This Row],[colesterol]],200)</f>
        <v>1</v>
      </c>
      <c r="O566">
        <f>IF(smoking_health_data_final[[#This Row],[cigs por dia]]="","n/s",smoking_health_data_final[[#This Row],[cigs por dia]])</f>
        <v>0</v>
      </c>
      <c r="P566" t="str">
        <f>IF(smoking_health_data_final[[#This Row],[Hipercolesterolemia (y/n)]]=1,"si","no")</f>
        <v>si</v>
      </c>
      <c r="Q566">
        <f>IF(IFERROR(VLOOKUP(smoking_health_data_final[[#This Row],[Edad]],A567:A4466,1,FALSE),0),1,0)</f>
        <v>1</v>
      </c>
    </row>
    <row r="567" spans="1:17" x14ac:dyDescent="0.3">
      <c r="A567">
        <v>37</v>
      </c>
      <c r="B567" t="s">
        <v>3</v>
      </c>
      <c r="C567" t="s">
        <v>2</v>
      </c>
      <c r="D567">
        <v>89</v>
      </c>
      <c r="E567">
        <f>GESTEP(smoking_health_data_final[[#This Row],[Ritmo cardiaco]],100)</f>
        <v>0</v>
      </c>
      <c r="F567" t="str">
        <f>IF(smoking_health_data_final[[#This Row],[Taquicardia 1/0]]=0,"no","si")</f>
        <v>no</v>
      </c>
      <c r="G567" s="2" t="s">
        <v>28</v>
      </c>
      <c r="H567">
        <f>GESTEP(smoking_health_data_final[[#This Row],[Presión sistólica]],140)</f>
        <v>0</v>
      </c>
      <c r="I567" t="str">
        <f>IF(smoking_health_data_final[[#This Row],[Hipertensión (0/1)]]=1,"si","no")</f>
        <v>no</v>
      </c>
      <c r="J567" t="s">
        <v>145</v>
      </c>
      <c r="K567">
        <v>0</v>
      </c>
      <c r="L567">
        <v>190</v>
      </c>
      <c r="M567">
        <f>IF(smoking_health_data_final[[#This Row],[colesterol]]="","Desconocido",smoking_health_data_final[[#This Row],[colesterol]])</f>
        <v>190</v>
      </c>
      <c r="N567">
        <f>GESTEP(smoking_health_data_final[[#This Row],[colesterol]],200)</f>
        <v>0</v>
      </c>
      <c r="O567">
        <f>IF(smoking_health_data_final[[#This Row],[cigs por dia]]="","n/s",smoking_health_data_final[[#This Row],[cigs por dia]])</f>
        <v>0</v>
      </c>
      <c r="P567" t="str">
        <f>IF(smoking_health_data_final[[#This Row],[Hipercolesterolemia (y/n)]]=1,"si","no")</f>
        <v>no</v>
      </c>
      <c r="Q567">
        <f>IF(IFERROR(VLOOKUP(smoking_health_data_final[[#This Row],[Edad]],A568:A4467,1,FALSE),0),1,0)</f>
        <v>1</v>
      </c>
    </row>
    <row r="568" spans="1:17" x14ac:dyDescent="0.3">
      <c r="A568">
        <v>42</v>
      </c>
      <c r="B568" t="s">
        <v>3</v>
      </c>
      <c r="C568" t="s">
        <v>2</v>
      </c>
      <c r="D568">
        <v>53</v>
      </c>
      <c r="E568">
        <f>GESTEP(smoking_health_data_final[[#This Row],[Ritmo cardiaco]],100)</f>
        <v>0</v>
      </c>
      <c r="F568" t="str">
        <f>IF(smoking_health_data_final[[#This Row],[Taquicardia 1/0]]=0,"no","si")</f>
        <v>no</v>
      </c>
      <c r="G568" s="2" t="s">
        <v>4</v>
      </c>
      <c r="H568">
        <f>GESTEP(smoking_health_data_final[[#This Row],[Presión sistólica]],140)</f>
        <v>0</v>
      </c>
      <c r="I568" t="str">
        <f>IF(smoking_health_data_final[[#This Row],[Hipertensión (0/1)]]=1,"si","no")</f>
        <v>no</v>
      </c>
      <c r="J568" t="s">
        <v>145</v>
      </c>
      <c r="K568">
        <v>0</v>
      </c>
      <c r="L568">
        <v>212</v>
      </c>
      <c r="M568">
        <f>IF(smoking_health_data_final[[#This Row],[colesterol]]="","Desconocido",smoking_health_data_final[[#This Row],[colesterol]])</f>
        <v>212</v>
      </c>
      <c r="N568">
        <f>GESTEP(smoking_health_data_final[[#This Row],[colesterol]],200)</f>
        <v>1</v>
      </c>
      <c r="O568">
        <f>IF(smoking_health_data_final[[#This Row],[cigs por dia]]="","n/s",smoking_health_data_final[[#This Row],[cigs por dia]])</f>
        <v>0</v>
      </c>
      <c r="P568" t="str">
        <f>IF(smoking_health_data_final[[#This Row],[Hipercolesterolemia (y/n)]]=1,"si","no")</f>
        <v>si</v>
      </c>
      <c r="Q568">
        <f>IF(IFERROR(VLOOKUP(smoking_health_data_final[[#This Row],[Edad]],A569:A4468,1,FALSE),0),1,0)</f>
        <v>1</v>
      </c>
    </row>
    <row r="569" spans="1:17" x14ac:dyDescent="0.3">
      <c r="A569">
        <v>37</v>
      </c>
      <c r="B569" t="s">
        <v>0</v>
      </c>
      <c r="C569" t="s">
        <v>2</v>
      </c>
      <c r="D569">
        <v>57</v>
      </c>
      <c r="E569">
        <f>GESTEP(smoking_health_data_final[[#This Row],[Ritmo cardiaco]],100)</f>
        <v>0</v>
      </c>
      <c r="F569" t="str">
        <f>IF(smoking_health_data_final[[#This Row],[Taquicardia 1/0]]=0,"no","si")</f>
        <v>no</v>
      </c>
      <c r="G569" s="2" t="s">
        <v>60</v>
      </c>
      <c r="H569">
        <f>GESTEP(smoking_health_data_final[[#This Row],[Presión sistólica]],140)</f>
        <v>0</v>
      </c>
      <c r="I569" t="str">
        <f>IF(smoking_health_data_final[[#This Row],[Hipertensión (0/1)]]=1,"si","no")</f>
        <v>no</v>
      </c>
      <c r="J569" t="s">
        <v>145</v>
      </c>
      <c r="K569">
        <v>0</v>
      </c>
      <c r="L569">
        <v>197</v>
      </c>
      <c r="M569">
        <f>IF(smoking_health_data_final[[#This Row],[colesterol]]="","Desconocido",smoking_health_data_final[[#This Row],[colesterol]])</f>
        <v>197</v>
      </c>
      <c r="N569">
        <f>GESTEP(smoking_health_data_final[[#This Row],[colesterol]],200)</f>
        <v>0</v>
      </c>
      <c r="O569">
        <f>IF(smoking_health_data_final[[#This Row],[cigs por dia]]="","n/s",smoking_health_data_final[[#This Row],[cigs por dia]])</f>
        <v>0</v>
      </c>
      <c r="P569" t="str">
        <f>IF(smoking_health_data_final[[#This Row],[Hipercolesterolemia (y/n)]]=1,"si","no")</f>
        <v>no</v>
      </c>
      <c r="Q569">
        <f>IF(IFERROR(VLOOKUP(smoking_health_data_final[[#This Row],[Edad]],A570:A4469,1,FALSE),0),1,0)</f>
        <v>1</v>
      </c>
    </row>
    <row r="570" spans="1:17" x14ac:dyDescent="0.3">
      <c r="A570">
        <v>47</v>
      </c>
      <c r="B570" t="s">
        <v>3</v>
      </c>
      <c r="C570" t="s">
        <v>2</v>
      </c>
      <c r="D570">
        <v>66</v>
      </c>
      <c r="E570">
        <f>GESTEP(smoking_health_data_final[[#This Row],[Ritmo cardiaco]],100)</f>
        <v>0</v>
      </c>
      <c r="F570" t="str">
        <f>IF(smoking_health_data_final[[#This Row],[Taquicardia 1/0]]=0,"no","si")</f>
        <v>no</v>
      </c>
      <c r="G570" s="2" t="s">
        <v>55</v>
      </c>
      <c r="H570">
        <f>GESTEP(smoking_health_data_final[[#This Row],[Presión sistólica]],140)</f>
        <v>0</v>
      </c>
      <c r="I570" t="str">
        <f>IF(smoking_health_data_final[[#This Row],[Hipertensión (0/1)]]=1,"si","no")</f>
        <v>no</v>
      </c>
      <c r="J570" t="s">
        <v>145</v>
      </c>
      <c r="K570">
        <v>0</v>
      </c>
      <c r="L570">
        <v>210</v>
      </c>
      <c r="M570">
        <f>IF(smoking_health_data_final[[#This Row],[colesterol]]="","Desconocido",smoking_health_data_final[[#This Row],[colesterol]])</f>
        <v>210</v>
      </c>
      <c r="N570">
        <f>GESTEP(smoking_health_data_final[[#This Row],[colesterol]],200)</f>
        <v>1</v>
      </c>
      <c r="O570">
        <f>IF(smoking_health_data_final[[#This Row],[cigs por dia]]="","n/s",smoking_health_data_final[[#This Row],[cigs por dia]])</f>
        <v>0</v>
      </c>
      <c r="P570" t="str">
        <f>IF(smoking_health_data_final[[#This Row],[Hipercolesterolemia (y/n)]]=1,"si","no")</f>
        <v>si</v>
      </c>
      <c r="Q570">
        <f>IF(IFERROR(VLOOKUP(smoking_health_data_final[[#This Row],[Edad]],A571:A4470,1,FALSE),0),1,0)</f>
        <v>1</v>
      </c>
    </row>
    <row r="571" spans="1:17" x14ac:dyDescent="0.3">
      <c r="A571">
        <v>55</v>
      </c>
      <c r="B571" t="s">
        <v>3</v>
      </c>
      <c r="C571" t="s">
        <v>2</v>
      </c>
      <c r="D571">
        <v>68</v>
      </c>
      <c r="E571">
        <f>GESTEP(smoking_health_data_final[[#This Row],[Ritmo cardiaco]],100)</f>
        <v>0</v>
      </c>
      <c r="F571" t="str">
        <f>IF(smoking_health_data_final[[#This Row],[Taquicardia 1/0]]=0,"no","si")</f>
        <v>no</v>
      </c>
      <c r="G571" s="2">
        <v>107.5</v>
      </c>
      <c r="H571">
        <f>GESTEP(smoking_health_data_final[[#This Row],[Presión sistólica]],140)</f>
        <v>0</v>
      </c>
      <c r="I571" t="str">
        <f>IF(smoking_health_data_final[[#This Row],[Hipertensión (0/1)]]=1,"si","no")</f>
        <v>no</v>
      </c>
      <c r="J571" t="s">
        <v>145</v>
      </c>
      <c r="K571">
        <v>0</v>
      </c>
      <c r="L571">
        <v>175</v>
      </c>
      <c r="M571">
        <f>IF(smoking_health_data_final[[#This Row],[colesterol]]="","Desconocido",smoking_health_data_final[[#This Row],[colesterol]])</f>
        <v>175</v>
      </c>
      <c r="N571">
        <f>GESTEP(smoking_health_data_final[[#This Row],[colesterol]],200)</f>
        <v>0</v>
      </c>
      <c r="O571">
        <f>IF(smoking_health_data_final[[#This Row],[cigs por dia]]="","n/s",smoking_health_data_final[[#This Row],[cigs por dia]])</f>
        <v>0</v>
      </c>
      <c r="P571" t="str">
        <f>IF(smoking_health_data_final[[#This Row],[Hipercolesterolemia (y/n)]]=1,"si","no")</f>
        <v>no</v>
      </c>
      <c r="Q571">
        <f>IF(IFERROR(VLOOKUP(smoking_health_data_final[[#This Row],[Edad]],A572:A4471,1,FALSE),0),1,0)</f>
        <v>1</v>
      </c>
    </row>
    <row r="572" spans="1:17" x14ac:dyDescent="0.3">
      <c r="A572">
        <v>39</v>
      </c>
      <c r="B572" t="s">
        <v>0</v>
      </c>
      <c r="C572" t="s">
        <v>2</v>
      </c>
      <c r="D572">
        <v>63</v>
      </c>
      <c r="E572">
        <f>GESTEP(smoking_health_data_final[[#This Row],[Ritmo cardiaco]],100)</f>
        <v>0</v>
      </c>
      <c r="F572" t="str">
        <f>IF(smoking_health_data_final[[#This Row],[Taquicardia 1/0]]=0,"no","si")</f>
        <v>no</v>
      </c>
      <c r="G572" s="2" t="s">
        <v>91</v>
      </c>
      <c r="H572">
        <f>GESTEP(smoking_health_data_final[[#This Row],[Presión sistólica]],140)</f>
        <v>0</v>
      </c>
      <c r="I572" t="str">
        <f>IF(smoking_health_data_final[[#This Row],[Hipertensión (0/1)]]=1,"si","no")</f>
        <v>no</v>
      </c>
      <c r="J572" t="s">
        <v>145</v>
      </c>
      <c r="K572">
        <v>0</v>
      </c>
      <c r="L572">
        <v>188</v>
      </c>
      <c r="M572">
        <f>IF(smoking_health_data_final[[#This Row],[colesterol]]="","Desconocido",smoking_health_data_final[[#This Row],[colesterol]])</f>
        <v>188</v>
      </c>
      <c r="N572">
        <f>GESTEP(smoking_health_data_final[[#This Row],[colesterol]],200)</f>
        <v>0</v>
      </c>
      <c r="O572">
        <f>IF(smoking_health_data_final[[#This Row],[cigs por dia]]="","n/s",smoking_health_data_final[[#This Row],[cigs por dia]])</f>
        <v>0</v>
      </c>
      <c r="P572" t="str">
        <f>IF(smoking_health_data_final[[#This Row],[Hipercolesterolemia (y/n)]]=1,"si","no")</f>
        <v>no</v>
      </c>
      <c r="Q572">
        <f>IF(IFERROR(VLOOKUP(smoking_health_data_final[[#This Row],[Edad]],A573:A4472,1,FALSE),0),1,0)</f>
        <v>1</v>
      </c>
    </row>
    <row r="573" spans="1:17" x14ac:dyDescent="0.3">
      <c r="A573">
        <v>53</v>
      </c>
      <c r="B573" t="s">
        <v>3</v>
      </c>
      <c r="C573" t="s">
        <v>2</v>
      </c>
      <c r="D573">
        <v>70</v>
      </c>
      <c r="E573">
        <f>GESTEP(smoking_health_data_final[[#This Row],[Ritmo cardiaco]],100)</f>
        <v>0</v>
      </c>
      <c r="F573" t="str">
        <f>IF(smoking_health_data_final[[#This Row],[Taquicardia 1/0]]=0,"no","si")</f>
        <v>no</v>
      </c>
      <c r="G573" s="2" t="s">
        <v>46</v>
      </c>
      <c r="H573">
        <f>GESTEP(smoking_health_data_final[[#This Row],[Presión sistólica]],140)</f>
        <v>0</v>
      </c>
      <c r="I573" t="str">
        <f>IF(smoking_health_data_final[[#This Row],[Hipertensión (0/1)]]=1,"si","no")</f>
        <v>no</v>
      </c>
      <c r="J573" t="s">
        <v>145</v>
      </c>
      <c r="K573">
        <v>0</v>
      </c>
      <c r="L573">
        <v>219</v>
      </c>
      <c r="M573">
        <f>IF(smoking_health_data_final[[#This Row],[colesterol]]="","Desconocido",smoking_health_data_final[[#This Row],[colesterol]])</f>
        <v>219</v>
      </c>
      <c r="N573">
        <f>GESTEP(smoking_health_data_final[[#This Row],[colesterol]],200)</f>
        <v>1</v>
      </c>
      <c r="O573">
        <f>IF(smoking_health_data_final[[#This Row],[cigs por dia]]="","n/s",smoking_health_data_final[[#This Row],[cigs por dia]])</f>
        <v>0</v>
      </c>
      <c r="P573" t="str">
        <f>IF(smoking_health_data_final[[#This Row],[Hipercolesterolemia (y/n)]]=1,"si","no")</f>
        <v>si</v>
      </c>
      <c r="Q573">
        <f>IF(IFERROR(VLOOKUP(smoking_health_data_final[[#This Row],[Edad]],A574:A4473,1,FALSE),0),1,0)</f>
        <v>1</v>
      </c>
    </row>
    <row r="574" spans="1:17" x14ac:dyDescent="0.3">
      <c r="A574">
        <v>36</v>
      </c>
      <c r="B574" t="s">
        <v>0</v>
      </c>
      <c r="C574" t="s">
        <v>2</v>
      </c>
      <c r="D574">
        <v>68</v>
      </c>
      <c r="E574">
        <f>GESTEP(smoking_health_data_final[[#This Row],[Ritmo cardiaco]],100)</f>
        <v>0</v>
      </c>
      <c r="F574" t="str">
        <f>IF(smoking_health_data_final[[#This Row],[Taquicardia 1/0]]=0,"no","si")</f>
        <v>no</v>
      </c>
      <c r="G574" s="2" t="s">
        <v>42</v>
      </c>
      <c r="H574">
        <f>GESTEP(smoking_health_data_final[[#This Row],[Presión sistólica]],140)</f>
        <v>0</v>
      </c>
      <c r="I574" t="str">
        <f>IF(smoking_health_data_final[[#This Row],[Hipertensión (0/1)]]=1,"si","no")</f>
        <v>no</v>
      </c>
      <c r="J574" t="s">
        <v>145</v>
      </c>
      <c r="K574">
        <v>0</v>
      </c>
      <c r="L574">
        <v>197</v>
      </c>
      <c r="M574">
        <f>IF(smoking_health_data_final[[#This Row],[colesterol]]="","Desconocido",smoking_health_data_final[[#This Row],[colesterol]])</f>
        <v>197</v>
      </c>
      <c r="N574">
        <f>GESTEP(smoking_health_data_final[[#This Row],[colesterol]],200)</f>
        <v>0</v>
      </c>
      <c r="O574">
        <f>IF(smoking_health_data_final[[#This Row],[cigs por dia]]="","n/s",smoking_health_data_final[[#This Row],[cigs por dia]])</f>
        <v>0</v>
      </c>
      <c r="P574" t="str">
        <f>IF(smoking_health_data_final[[#This Row],[Hipercolesterolemia (y/n)]]=1,"si","no")</f>
        <v>no</v>
      </c>
      <c r="Q574">
        <f>IF(IFERROR(VLOOKUP(smoking_health_data_final[[#This Row],[Edad]],A575:A4474,1,FALSE),0),1,0)</f>
        <v>1</v>
      </c>
    </row>
    <row r="575" spans="1:17" x14ac:dyDescent="0.3">
      <c r="A575">
        <v>52</v>
      </c>
      <c r="B575" t="s">
        <v>0</v>
      </c>
      <c r="C575" t="s">
        <v>2</v>
      </c>
      <c r="D575">
        <v>62</v>
      </c>
      <c r="E575">
        <f>GESTEP(smoking_health_data_final[[#This Row],[Ritmo cardiaco]],100)</f>
        <v>0</v>
      </c>
      <c r="F575" t="str">
        <f>IF(smoking_health_data_final[[#This Row],[Taquicardia 1/0]]=0,"no","si")</f>
        <v>no</v>
      </c>
      <c r="G575" s="2" t="s">
        <v>11</v>
      </c>
      <c r="H575">
        <f>GESTEP(smoking_health_data_final[[#This Row],[Presión sistólica]],140)</f>
        <v>0</v>
      </c>
      <c r="I575" t="str">
        <f>IF(smoking_health_data_final[[#This Row],[Hipertensión (0/1)]]=1,"si","no")</f>
        <v>no</v>
      </c>
      <c r="J575" t="s">
        <v>145</v>
      </c>
      <c r="K575">
        <v>0</v>
      </c>
      <c r="L575">
        <v>225</v>
      </c>
      <c r="M575">
        <f>IF(smoking_health_data_final[[#This Row],[colesterol]]="","Desconocido",smoking_health_data_final[[#This Row],[colesterol]])</f>
        <v>225</v>
      </c>
      <c r="N575">
        <f>GESTEP(smoking_health_data_final[[#This Row],[colesterol]],200)</f>
        <v>1</v>
      </c>
      <c r="O575">
        <f>IF(smoking_health_data_final[[#This Row],[cigs por dia]]="","n/s",smoking_health_data_final[[#This Row],[cigs por dia]])</f>
        <v>0</v>
      </c>
      <c r="P575" t="str">
        <f>IF(smoking_health_data_final[[#This Row],[Hipercolesterolemia (y/n)]]=1,"si","no")</f>
        <v>si</v>
      </c>
      <c r="Q575">
        <f>IF(IFERROR(VLOOKUP(smoking_health_data_final[[#This Row],[Edad]],A576:A4475,1,FALSE),0),1,0)</f>
        <v>1</v>
      </c>
    </row>
    <row r="576" spans="1:17" x14ac:dyDescent="0.3">
      <c r="A576">
        <v>42</v>
      </c>
      <c r="B576" t="s">
        <v>3</v>
      </c>
      <c r="C576" t="s">
        <v>2</v>
      </c>
      <c r="D576">
        <v>79</v>
      </c>
      <c r="E576">
        <f>GESTEP(smoking_health_data_final[[#This Row],[Ritmo cardiaco]],100)</f>
        <v>0</v>
      </c>
      <c r="F576" t="str">
        <f>IF(smoking_health_data_final[[#This Row],[Taquicardia 1/0]]=0,"no","si")</f>
        <v>no</v>
      </c>
      <c r="G576" s="2" t="s">
        <v>32</v>
      </c>
      <c r="H576">
        <f>GESTEP(smoking_health_data_final[[#This Row],[Presión sistólica]],140)</f>
        <v>0</v>
      </c>
      <c r="I576" t="str">
        <f>IF(smoking_health_data_final[[#This Row],[Hipertensión (0/1)]]=1,"si","no")</f>
        <v>no</v>
      </c>
      <c r="J576" t="s">
        <v>145</v>
      </c>
      <c r="K576">
        <v>0</v>
      </c>
      <c r="L576">
        <v>205</v>
      </c>
      <c r="M576">
        <f>IF(smoking_health_data_final[[#This Row],[colesterol]]="","Desconocido",smoking_health_data_final[[#This Row],[colesterol]])</f>
        <v>205</v>
      </c>
      <c r="N576">
        <f>GESTEP(smoking_health_data_final[[#This Row],[colesterol]],200)</f>
        <v>1</v>
      </c>
      <c r="O576">
        <f>IF(smoking_health_data_final[[#This Row],[cigs por dia]]="","n/s",smoking_health_data_final[[#This Row],[cigs por dia]])</f>
        <v>0</v>
      </c>
      <c r="P576" t="str">
        <f>IF(smoking_health_data_final[[#This Row],[Hipercolesterolemia (y/n)]]=1,"si","no")</f>
        <v>si</v>
      </c>
      <c r="Q576">
        <f>IF(IFERROR(VLOOKUP(smoking_health_data_final[[#This Row],[Edad]],A577:A4476,1,FALSE),0),1,0)</f>
        <v>1</v>
      </c>
    </row>
    <row r="577" spans="1:17" x14ac:dyDescent="0.3">
      <c r="A577">
        <v>44</v>
      </c>
      <c r="B577" t="s">
        <v>0</v>
      </c>
      <c r="C577" t="s">
        <v>2</v>
      </c>
      <c r="D577">
        <v>65</v>
      </c>
      <c r="E577">
        <f>GESTEP(smoking_health_data_final[[#This Row],[Ritmo cardiaco]],100)</f>
        <v>0</v>
      </c>
      <c r="F577" t="str">
        <f>IF(smoking_health_data_final[[#This Row],[Taquicardia 1/0]]=0,"no","si")</f>
        <v>no</v>
      </c>
      <c r="G577" s="2" t="s">
        <v>42</v>
      </c>
      <c r="H577">
        <f>GESTEP(smoking_health_data_final[[#This Row],[Presión sistólica]],140)</f>
        <v>0</v>
      </c>
      <c r="I577" t="str">
        <f>IF(smoking_health_data_final[[#This Row],[Hipertensión (0/1)]]=1,"si","no")</f>
        <v>no</v>
      </c>
      <c r="J577" t="s">
        <v>15</v>
      </c>
      <c r="K577">
        <v>0</v>
      </c>
      <c r="L577">
        <v>185</v>
      </c>
      <c r="M577">
        <f>IF(smoking_health_data_final[[#This Row],[colesterol]]="","Desconocido",smoking_health_data_final[[#This Row],[colesterol]])</f>
        <v>185</v>
      </c>
      <c r="N577">
        <f>GESTEP(smoking_health_data_final[[#This Row],[colesterol]],200)</f>
        <v>0</v>
      </c>
      <c r="O577">
        <f>IF(smoking_health_data_final[[#This Row],[cigs por dia]]="","n/s",smoking_health_data_final[[#This Row],[cigs por dia]])</f>
        <v>0</v>
      </c>
      <c r="P577" t="str">
        <f>IF(smoking_health_data_final[[#This Row],[Hipercolesterolemia (y/n)]]=1,"si","no")</f>
        <v>no</v>
      </c>
      <c r="Q577">
        <f>IF(IFERROR(VLOOKUP(smoking_health_data_final[[#This Row],[Edad]],A578:A4477,1,FALSE),0),1,0)</f>
        <v>1</v>
      </c>
    </row>
    <row r="578" spans="1:17" x14ac:dyDescent="0.3">
      <c r="A578">
        <v>39</v>
      </c>
      <c r="B578" t="s">
        <v>0</v>
      </c>
      <c r="C578" t="s">
        <v>2</v>
      </c>
      <c r="D578">
        <v>52</v>
      </c>
      <c r="E578">
        <f>GESTEP(smoking_health_data_final[[#This Row],[Ritmo cardiaco]],100)</f>
        <v>0</v>
      </c>
      <c r="F578" t="str">
        <f>IF(smoking_health_data_final[[#This Row],[Taquicardia 1/0]]=0,"no","si")</f>
        <v>no</v>
      </c>
      <c r="G578" s="2" t="s">
        <v>91</v>
      </c>
      <c r="H578">
        <f>GESTEP(smoking_health_data_final[[#This Row],[Presión sistólica]],140)</f>
        <v>0</v>
      </c>
      <c r="I578" t="str">
        <f>IF(smoking_health_data_final[[#This Row],[Hipertensión (0/1)]]=1,"si","no")</f>
        <v>no</v>
      </c>
      <c r="J578" t="s">
        <v>15</v>
      </c>
      <c r="K578">
        <v>0</v>
      </c>
      <c r="L578">
        <v>258</v>
      </c>
      <c r="M578">
        <f>IF(smoking_health_data_final[[#This Row],[colesterol]]="","Desconocido",smoking_health_data_final[[#This Row],[colesterol]])</f>
        <v>258</v>
      </c>
      <c r="N578">
        <f>GESTEP(smoking_health_data_final[[#This Row],[colesterol]],200)</f>
        <v>1</v>
      </c>
      <c r="O578">
        <f>IF(smoking_health_data_final[[#This Row],[cigs por dia]]="","n/s",smoking_health_data_final[[#This Row],[cigs por dia]])</f>
        <v>0</v>
      </c>
      <c r="P578" t="str">
        <f>IF(smoking_health_data_final[[#This Row],[Hipercolesterolemia (y/n)]]=1,"si","no")</f>
        <v>si</v>
      </c>
      <c r="Q578">
        <f>IF(IFERROR(VLOOKUP(smoking_health_data_final[[#This Row],[Edad]],A579:A4478,1,FALSE),0),1,0)</f>
        <v>1</v>
      </c>
    </row>
    <row r="579" spans="1:17" x14ac:dyDescent="0.3">
      <c r="A579">
        <v>51</v>
      </c>
      <c r="B579" t="s">
        <v>0</v>
      </c>
      <c r="C579" t="s">
        <v>2</v>
      </c>
      <c r="D579">
        <v>85</v>
      </c>
      <c r="E579">
        <f>GESTEP(smoking_health_data_final[[#This Row],[Ritmo cardiaco]],100)</f>
        <v>0</v>
      </c>
      <c r="F579" t="str">
        <f>IF(smoking_health_data_final[[#This Row],[Taquicardia 1/0]]=0,"no","si")</f>
        <v>no</v>
      </c>
      <c r="G579" s="2" t="s">
        <v>59</v>
      </c>
      <c r="H579">
        <f>GESTEP(smoking_health_data_final[[#This Row],[Presión sistólica]],140)</f>
        <v>0</v>
      </c>
      <c r="I579" t="str">
        <f>IF(smoking_health_data_final[[#This Row],[Hipertensión (0/1)]]=1,"si","no")</f>
        <v>no</v>
      </c>
      <c r="J579" t="s">
        <v>15</v>
      </c>
      <c r="K579">
        <v>0</v>
      </c>
      <c r="L579">
        <v>245</v>
      </c>
      <c r="M579">
        <f>IF(smoking_health_data_final[[#This Row],[colesterol]]="","Desconocido",smoking_health_data_final[[#This Row],[colesterol]])</f>
        <v>245</v>
      </c>
      <c r="N579">
        <f>GESTEP(smoking_health_data_final[[#This Row],[colesterol]],200)</f>
        <v>1</v>
      </c>
      <c r="O579">
        <f>IF(smoking_health_data_final[[#This Row],[cigs por dia]]="","n/s",smoking_health_data_final[[#This Row],[cigs por dia]])</f>
        <v>0</v>
      </c>
      <c r="P579" t="str">
        <f>IF(smoking_health_data_final[[#This Row],[Hipercolesterolemia (y/n)]]=1,"si","no")</f>
        <v>si</v>
      </c>
      <c r="Q579">
        <f>IF(IFERROR(VLOOKUP(smoking_health_data_final[[#This Row],[Edad]],A580:A4479,1,FALSE),0),1,0)</f>
        <v>1</v>
      </c>
    </row>
    <row r="580" spans="1:17" x14ac:dyDescent="0.3">
      <c r="A580">
        <v>59</v>
      </c>
      <c r="B580" t="s">
        <v>3</v>
      </c>
      <c r="C580" t="s">
        <v>2</v>
      </c>
      <c r="D580">
        <v>75</v>
      </c>
      <c r="E580">
        <f>GESTEP(smoking_health_data_final[[#This Row],[Ritmo cardiaco]],100)</f>
        <v>0</v>
      </c>
      <c r="F580" t="str">
        <f>IF(smoking_health_data_final[[#This Row],[Taquicardia 1/0]]=0,"no","si")</f>
        <v>no</v>
      </c>
      <c r="G580" s="2" t="s">
        <v>4</v>
      </c>
      <c r="H580">
        <f>GESTEP(smoking_health_data_final[[#This Row],[Presión sistólica]],140)</f>
        <v>0</v>
      </c>
      <c r="I580" t="str">
        <f>IF(smoking_health_data_final[[#This Row],[Hipertensión (0/1)]]=1,"si","no")</f>
        <v>no</v>
      </c>
      <c r="J580" t="s">
        <v>15</v>
      </c>
      <c r="K580">
        <v>0</v>
      </c>
      <c r="L580">
        <v>339</v>
      </c>
      <c r="M580">
        <f>IF(smoking_health_data_final[[#This Row],[colesterol]]="","Desconocido",smoking_health_data_final[[#This Row],[colesterol]])</f>
        <v>339</v>
      </c>
      <c r="N580">
        <f>GESTEP(smoking_health_data_final[[#This Row],[colesterol]],200)</f>
        <v>1</v>
      </c>
      <c r="O580">
        <f>IF(smoking_health_data_final[[#This Row],[cigs por dia]]="","n/s",smoking_health_data_final[[#This Row],[cigs por dia]])</f>
        <v>0</v>
      </c>
      <c r="P580" t="str">
        <f>IF(smoking_health_data_final[[#This Row],[Hipercolesterolemia (y/n)]]=1,"si","no")</f>
        <v>si</v>
      </c>
      <c r="Q580">
        <f>IF(IFERROR(VLOOKUP(smoking_health_data_final[[#This Row],[Edad]],A581:A4480,1,FALSE),0),1,0)</f>
        <v>1</v>
      </c>
    </row>
    <row r="581" spans="1:17" x14ac:dyDescent="0.3">
      <c r="A581">
        <v>52</v>
      </c>
      <c r="B581" t="s">
        <v>3</v>
      </c>
      <c r="C581" t="s">
        <v>2</v>
      </c>
      <c r="D581">
        <v>70</v>
      </c>
      <c r="E581">
        <f>GESTEP(smoking_health_data_final[[#This Row],[Ritmo cardiaco]],100)</f>
        <v>0</v>
      </c>
      <c r="F581" t="str">
        <f>IF(smoking_health_data_final[[#This Row],[Taquicardia 1/0]]=0,"no","si")</f>
        <v>no</v>
      </c>
      <c r="G581" s="2">
        <v>118.5</v>
      </c>
      <c r="H581">
        <f>GESTEP(smoking_health_data_final[[#This Row],[Presión sistólica]],140)</f>
        <v>0</v>
      </c>
      <c r="I581" t="str">
        <f>IF(smoking_health_data_final[[#This Row],[Hipertensión (0/1)]]=1,"si","no")</f>
        <v>no</v>
      </c>
      <c r="J581" t="s">
        <v>15</v>
      </c>
      <c r="K581">
        <v>0</v>
      </c>
      <c r="L581">
        <v>272</v>
      </c>
      <c r="M581">
        <f>IF(smoking_health_data_final[[#This Row],[colesterol]]="","Desconocido",smoking_health_data_final[[#This Row],[colesterol]])</f>
        <v>272</v>
      </c>
      <c r="N581">
        <f>GESTEP(smoking_health_data_final[[#This Row],[colesterol]],200)</f>
        <v>1</v>
      </c>
      <c r="O581">
        <f>IF(smoking_health_data_final[[#This Row],[cigs por dia]]="","n/s",smoking_health_data_final[[#This Row],[cigs por dia]])</f>
        <v>0</v>
      </c>
      <c r="P581" t="str">
        <f>IF(smoking_health_data_final[[#This Row],[Hipercolesterolemia (y/n)]]=1,"si","no")</f>
        <v>si</v>
      </c>
      <c r="Q581">
        <f>IF(IFERROR(VLOOKUP(smoking_health_data_final[[#This Row],[Edad]],A582:A4481,1,FALSE),0),1,0)</f>
        <v>1</v>
      </c>
    </row>
    <row r="582" spans="1:17" x14ac:dyDescent="0.3">
      <c r="A582">
        <v>36</v>
      </c>
      <c r="B582" t="s">
        <v>3</v>
      </c>
      <c r="C582" t="s">
        <v>2</v>
      </c>
      <c r="D582">
        <v>55</v>
      </c>
      <c r="E582">
        <f>GESTEP(smoking_health_data_final[[#This Row],[Ritmo cardiaco]],100)</f>
        <v>0</v>
      </c>
      <c r="F582" t="str">
        <f>IF(smoking_health_data_final[[#This Row],[Taquicardia 1/0]]=0,"no","si")</f>
        <v>no</v>
      </c>
      <c r="G582" s="2" t="s">
        <v>28</v>
      </c>
      <c r="H582">
        <f>GESTEP(smoking_health_data_final[[#This Row],[Presión sistólica]],140)</f>
        <v>0</v>
      </c>
      <c r="I582" t="str">
        <f>IF(smoking_health_data_final[[#This Row],[Hipertensión (0/1)]]=1,"si","no")</f>
        <v>no</v>
      </c>
      <c r="J582" t="s">
        <v>15</v>
      </c>
      <c r="K582">
        <v>0</v>
      </c>
      <c r="L582">
        <v>212</v>
      </c>
      <c r="M582">
        <f>IF(smoking_health_data_final[[#This Row],[colesterol]]="","Desconocido",smoking_health_data_final[[#This Row],[colesterol]])</f>
        <v>212</v>
      </c>
      <c r="N582">
        <f>GESTEP(smoking_health_data_final[[#This Row],[colesterol]],200)</f>
        <v>1</v>
      </c>
      <c r="O582">
        <f>IF(smoking_health_data_final[[#This Row],[cigs por dia]]="","n/s",smoking_health_data_final[[#This Row],[cigs por dia]])</f>
        <v>0</v>
      </c>
      <c r="P582" t="str">
        <f>IF(smoking_health_data_final[[#This Row],[Hipercolesterolemia (y/n)]]=1,"si","no")</f>
        <v>si</v>
      </c>
      <c r="Q582">
        <f>IF(IFERROR(VLOOKUP(smoking_health_data_final[[#This Row],[Edad]],A583:A4482,1,FALSE),0),1,0)</f>
        <v>1</v>
      </c>
    </row>
    <row r="583" spans="1:17" x14ac:dyDescent="0.3">
      <c r="A583">
        <v>36</v>
      </c>
      <c r="B583" t="s">
        <v>3</v>
      </c>
      <c r="C583" t="s">
        <v>2</v>
      </c>
      <c r="D583">
        <v>79</v>
      </c>
      <c r="E583">
        <f>GESTEP(smoking_health_data_final[[#This Row],[Ritmo cardiaco]],100)</f>
        <v>0</v>
      </c>
      <c r="F583" t="str">
        <f>IF(smoking_health_data_final[[#This Row],[Taquicardia 1/0]]=0,"no","si")</f>
        <v>no</v>
      </c>
      <c r="G583" s="2" t="s">
        <v>16</v>
      </c>
      <c r="H583">
        <f>GESTEP(smoking_health_data_final[[#This Row],[Presión sistólica]],140)</f>
        <v>0</v>
      </c>
      <c r="I583" t="str">
        <f>IF(smoking_health_data_final[[#This Row],[Hipertensión (0/1)]]=1,"si","no")</f>
        <v>no</v>
      </c>
      <c r="J583" t="s">
        <v>15</v>
      </c>
      <c r="K583">
        <v>0</v>
      </c>
      <c r="L583">
        <v>185</v>
      </c>
      <c r="M583">
        <f>IF(smoking_health_data_final[[#This Row],[colesterol]]="","Desconocido",smoking_health_data_final[[#This Row],[colesterol]])</f>
        <v>185</v>
      </c>
      <c r="N583">
        <f>GESTEP(smoking_health_data_final[[#This Row],[colesterol]],200)</f>
        <v>0</v>
      </c>
      <c r="O583">
        <f>IF(smoking_health_data_final[[#This Row],[cigs por dia]]="","n/s",smoking_health_data_final[[#This Row],[cigs por dia]])</f>
        <v>0</v>
      </c>
      <c r="P583" t="str">
        <f>IF(smoking_health_data_final[[#This Row],[Hipercolesterolemia (y/n)]]=1,"si","no")</f>
        <v>no</v>
      </c>
      <c r="Q583">
        <f>IF(IFERROR(VLOOKUP(smoking_health_data_final[[#This Row],[Edad]],A584:A4483,1,FALSE),0),1,0)</f>
        <v>1</v>
      </c>
    </row>
    <row r="584" spans="1:17" x14ac:dyDescent="0.3">
      <c r="A584">
        <v>41</v>
      </c>
      <c r="B584" t="s">
        <v>3</v>
      </c>
      <c r="C584" t="s">
        <v>2</v>
      </c>
      <c r="D584">
        <v>75</v>
      </c>
      <c r="E584">
        <f>GESTEP(smoking_health_data_final[[#This Row],[Ritmo cardiaco]],100)</f>
        <v>0</v>
      </c>
      <c r="F584" t="str">
        <f>IF(smoking_health_data_final[[#This Row],[Taquicardia 1/0]]=0,"no","si")</f>
        <v>no</v>
      </c>
      <c r="G584" s="2" t="s">
        <v>4</v>
      </c>
      <c r="H584">
        <f>GESTEP(smoking_health_data_final[[#This Row],[Presión sistólica]],140)</f>
        <v>0</v>
      </c>
      <c r="I584" t="str">
        <f>IF(smoking_health_data_final[[#This Row],[Hipertensión (0/1)]]=1,"si","no")</f>
        <v>no</v>
      </c>
      <c r="J584" t="s">
        <v>15</v>
      </c>
      <c r="K584">
        <v>0</v>
      </c>
      <c r="L584">
        <v>205</v>
      </c>
      <c r="M584">
        <f>IF(smoking_health_data_final[[#This Row],[colesterol]]="","Desconocido",smoking_health_data_final[[#This Row],[colesterol]])</f>
        <v>205</v>
      </c>
      <c r="N584">
        <f>GESTEP(smoking_health_data_final[[#This Row],[colesterol]],200)</f>
        <v>1</v>
      </c>
      <c r="O584">
        <f>IF(smoking_health_data_final[[#This Row],[cigs por dia]]="","n/s",smoking_health_data_final[[#This Row],[cigs por dia]])</f>
        <v>0</v>
      </c>
      <c r="P584" t="str">
        <f>IF(smoking_health_data_final[[#This Row],[Hipercolesterolemia (y/n)]]=1,"si","no")</f>
        <v>si</v>
      </c>
      <c r="Q584">
        <f>IF(IFERROR(VLOOKUP(smoking_health_data_final[[#This Row],[Edad]],A585:A4484,1,FALSE),0),1,0)</f>
        <v>1</v>
      </c>
    </row>
    <row r="585" spans="1:17" x14ac:dyDescent="0.3">
      <c r="A585">
        <v>48</v>
      </c>
      <c r="B585" t="s">
        <v>3</v>
      </c>
      <c r="C585" t="s">
        <v>2</v>
      </c>
      <c r="D585">
        <v>90</v>
      </c>
      <c r="E585">
        <f>GESTEP(smoking_health_data_final[[#This Row],[Ritmo cardiaco]],100)</f>
        <v>0</v>
      </c>
      <c r="F585" t="str">
        <f>IF(smoking_health_data_final[[#This Row],[Taquicardia 1/0]]=0,"no","si")</f>
        <v>no</v>
      </c>
      <c r="G585" s="2" t="s">
        <v>42</v>
      </c>
      <c r="H585">
        <f>GESTEP(smoking_health_data_final[[#This Row],[Presión sistólica]],140)</f>
        <v>0</v>
      </c>
      <c r="I585" t="str">
        <f>IF(smoking_health_data_final[[#This Row],[Hipertensión (0/1)]]=1,"si","no")</f>
        <v>no</v>
      </c>
      <c r="J585" t="s">
        <v>15</v>
      </c>
      <c r="K585">
        <v>0</v>
      </c>
      <c r="L585">
        <v>231</v>
      </c>
      <c r="M585">
        <f>IF(smoking_health_data_final[[#This Row],[colesterol]]="","Desconocido",smoking_health_data_final[[#This Row],[colesterol]])</f>
        <v>231</v>
      </c>
      <c r="N585">
        <f>GESTEP(smoking_health_data_final[[#This Row],[colesterol]],200)</f>
        <v>1</v>
      </c>
      <c r="O585">
        <f>IF(smoking_health_data_final[[#This Row],[cigs por dia]]="","n/s",smoking_health_data_final[[#This Row],[cigs por dia]])</f>
        <v>0</v>
      </c>
      <c r="P585" t="str">
        <f>IF(smoking_health_data_final[[#This Row],[Hipercolesterolemia (y/n)]]=1,"si","no")</f>
        <v>si</v>
      </c>
      <c r="Q585">
        <f>IF(IFERROR(VLOOKUP(smoking_health_data_final[[#This Row],[Edad]],A586:A4485,1,FALSE),0),1,0)</f>
        <v>1</v>
      </c>
    </row>
    <row r="586" spans="1:17" x14ac:dyDescent="0.3">
      <c r="A586">
        <v>53</v>
      </c>
      <c r="B586" t="s">
        <v>3</v>
      </c>
      <c r="C586" t="s">
        <v>2</v>
      </c>
      <c r="D586">
        <v>56</v>
      </c>
      <c r="E586">
        <f>GESTEP(smoking_health_data_final[[#This Row],[Ritmo cardiaco]],100)</f>
        <v>0</v>
      </c>
      <c r="F586" t="str">
        <f>IF(smoking_health_data_final[[#This Row],[Taquicardia 1/0]]=0,"no","si")</f>
        <v>no</v>
      </c>
      <c r="G586" s="2" t="s">
        <v>102</v>
      </c>
      <c r="H586">
        <f>GESTEP(smoking_health_data_final[[#This Row],[Presión sistólica]],140)</f>
        <v>0</v>
      </c>
      <c r="I586" t="str">
        <f>IF(smoking_health_data_final[[#This Row],[Hipertensión (0/1)]]=1,"si","no")</f>
        <v>no</v>
      </c>
      <c r="J586" t="s">
        <v>15</v>
      </c>
      <c r="K586">
        <v>0</v>
      </c>
      <c r="L586">
        <v>225</v>
      </c>
      <c r="M586">
        <f>IF(smoking_health_data_final[[#This Row],[colesterol]]="","Desconocido",smoking_health_data_final[[#This Row],[colesterol]])</f>
        <v>225</v>
      </c>
      <c r="N586">
        <f>GESTEP(smoking_health_data_final[[#This Row],[colesterol]],200)</f>
        <v>1</v>
      </c>
      <c r="O586">
        <f>IF(smoking_health_data_final[[#This Row],[cigs por dia]]="","n/s",smoking_health_data_final[[#This Row],[cigs por dia]])</f>
        <v>0</v>
      </c>
      <c r="P586" t="str">
        <f>IF(smoking_health_data_final[[#This Row],[Hipercolesterolemia (y/n)]]=1,"si","no")</f>
        <v>si</v>
      </c>
      <c r="Q586">
        <f>IF(IFERROR(VLOOKUP(smoking_health_data_final[[#This Row],[Edad]],A587:A4486,1,FALSE),0),1,0)</f>
        <v>1</v>
      </c>
    </row>
    <row r="587" spans="1:17" x14ac:dyDescent="0.3">
      <c r="A587">
        <v>35</v>
      </c>
      <c r="B587" t="s">
        <v>3</v>
      </c>
      <c r="C587" t="s">
        <v>2</v>
      </c>
      <c r="D587">
        <v>75</v>
      </c>
      <c r="E587">
        <f>GESTEP(smoking_health_data_final[[#This Row],[Ritmo cardiaco]],100)</f>
        <v>0</v>
      </c>
      <c r="F587" t="str">
        <f>IF(smoking_health_data_final[[#This Row],[Taquicardia 1/0]]=0,"no","si")</f>
        <v>no</v>
      </c>
      <c r="G587" s="2" t="s">
        <v>4</v>
      </c>
      <c r="H587">
        <f>GESTEP(smoking_health_data_final[[#This Row],[Presión sistólica]],140)</f>
        <v>0</v>
      </c>
      <c r="I587" t="str">
        <f>IF(smoking_health_data_final[[#This Row],[Hipertensión (0/1)]]=1,"si","no")</f>
        <v>no</v>
      </c>
      <c r="J587" t="s">
        <v>15</v>
      </c>
      <c r="K587">
        <v>0</v>
      </c>
      <c r="L587">
        <v>170</v>
      </c>
      <c r="M587">
        <f>IF(smoking_health_data_final[[#This Row],[colesterol]]="","Desconocido",smoking_health_data_final[[#This Row],[colesterol]])</f>
        <v>170</v>
      </c>
      <c r="N587">
        <f>GESTEP(smoking_health_data_final[[#This Row],[colesterol]],200)</f>
        <v>0</v>
      </c>
      <c r="O587">
        <f>IF(smoking_health_data_final[[#This Row],[cigs por dia]]="","n/s",smoking_health_data_final[[#This Row],[cigs por dia]])</f>
        <v>0</v>
      </c>
      <c r="P587" t="str">
        <f>IF(smoking_health_data_final[[#This Row],[Hipercolesterolemia (y/n)]]=1,"si","no")</f>
        <v>no</v>
      </c>
      <c r="Q587">
        <f>IF(IFERROR(VLOOKUP(smoking_health_data_final[[#This Row],[Edad]],A588:A4487,1,FALSE),0),1,0)</f>
        <v>1</v>
      </c>
    </row>
    <row r="588" spans="1:17" x14ac:dyDescent="0.3">
      <c r="A588">
        <v>52</v>
      </c>
      <c r="B588" t="s">
        <v>3</v>
      </c>
      <c r="C588" t="s">
        <v>2</v>
      </c>
      <c r="D588">
        <v>58</v>
      </c>
      <c r="E588">
        <f>GESTEP(smoking_health_data_final[[#This Row],[Ritmo cardiaco]],100)</f>
        <v>0</v>
      </c>
      <c r="F588" t="str">
        <f>IF(smoking_health_data_final[[#This Row],[Taquicardia 1/0]]=0,"no","si")</f>
        <v>no</v>
      </c>
      <c r="G588" s="2" t="s">
        <v>59</v>
      </c>
      <c r="H588">
        <f>GESTEP(smoking_health_data_final[[#This Row],[Presión sistólica]],140)</f>
        <v>0</v>
      </c>
      <c r="I588" t="str">
        <f>IF(smoking_health_data_final[[#This Row],[Hipertensión (0/1)]]=1,"si","no")</f>
        <v>no</v>
      </c>
      <c r="J588" t="s">
        <v>15</v>
      </c>
      <c r="K588">
        <v>0</v>
      </c>
      <c r="L588">
        <v>221</v>
      </c>
      <c r="M588">
        <f>IF(smoking_health_data_final[[#This Row],[colesterol]]="","Desconocido",smoking_health_data_final[[#This Row],[colesterol]])</f>
        <v>221</v>
      </c>
      <c r="N588">
        <f>GESTEP(smoking_health_data_final[[#This Row],[colesterol]],200)</f>
        <v>1</v>
      </c>
      <c r="O588">
        <f>IF(smoking_health_data_final[[#This Row],[cigs por dia]]="","n/s",smoking_health_data_final[[#This Row],[cigs por dia]])</f>
        <v>0</v>
      </c>
      <c r="P588" t="str">
        <f>IF(smoking_health_data_final[[#This Row],[Hipercolesterolemia (y/n)]]=1,"si","no")</f>
        <v>si</v>
      </c>
      <c r="Q588">
        <f>IF(IFERROR(VLOOKUP(smoking_health_data_final[[#This Row],[Edad]],A589:A4488,1,FALSE),0),1,0)</f>
        <v>1</v>
      </c>
    </row>
    <row r="589" spans="1:17" x14ac:dyDescent="0.3">
      <c r="A589">
        <v>42</v>
      </c>
      <c r="B589" t="s">
        <v>3</v>
      </c>
      <c r="C589" t="s">
        <v>2</v>
      </c>
      <c r="D589">
        <v>68</v>
      </c>
      <c r="E589">
        <f>GESTEP(smoking_health_data_final[[#This Row],[Ritmo cardiaco]],100)</f>
        <v>0</v>
      </c>
      <c r="F589" t="str">
        <f>IF(smoking_health_data_final[[#This Row],[Taquicardia 1/0]]=0,"no","si")</f>
        <v>no</v>
      </c>
      <c r="G589" s="2" t="s">
        <v>55</v>
      </c>
      <c r="H589">
        <f>GESTEP(smoking_health_data_final[[#This Row],[Presión sistólica]],140)</f>
        <v>0</v>
      </c>
      <c r="I589" t="str">
        <f>IF(smoking_health_data_final[[#This Row],[Hipertensión (0/1)]]=1,"si","no")</f>
        <v>no</v>
      </c>
      <c r="J589" t="s">
        <v>15</v>
      </c>
      <c r="K589">
        <v>0</v>
      </c>
      <c r="L589">
        <v>232</v>
      </c>
      <c r="M589">
        <f>IF(smoking_health_data_final[[#This Row],[colesterol]]="","Desconocido",smoking_health_data_final[[#This Row],[colesterol]])</f>
        <v>232</v>
      </c>
      <c r="N589">
        <f>GESTEP(smoking_health_data_final[[#This Row],[colesterol]],200)</f>
        <v>1</v>
      </c>
      <c r="O589">
        <f>IF(smoking_health_data_final[[#This Row],[cigs por dia]]="","n/s",smoking_health_data_final[[#This Row],[cigs por dia]])</f>
        <v>0</v>
      </c>
      <c r="P589" t="str">
        <f>IF(smoking_health_data_final[[#This Row],[Hipercolesterolemia (y/n)]]=1,"si","no")</f>
        <v>si</v>
      </c>
      <c r="Q589">
        <f>IF(IFERROR(VLOOKUP(smoking_health_data_final[[#This Row],[Edad]],A590:A4489,1,FALSE),0),1,0)</f>
        <v>1</v>
      </c>
    </row>
    <row r="590" spans="1:17" x14ac:dyDescent="0.3">
      <c r="A590">
        <v>42</v>
      </c>
      <c r="B590" t="s">
        <v>0</v>
      </c>
      <c r="C590" t="s">
        <v>2</v>
      </c>
      <c r="D590">
        <v>60</v>
      </c>
      <c r="E590">
        <f>GESTEP(smoking_health_data_final[[#This Row],[Ritmo cardiaco]],100)</f>
        <v>0</v>
      </c>
      <c r="F590" t="str">
        <f>IF(smoking_health_data_final[[#This Row],[Taquicardia 1/0]]=0,"no","si")</f>
        <v>no</v>
      </c>
      <c r="G590" s="2" t="s">
        <v>4</v>
      </c>
      <c r="H590">
        <f>GESTEP(smoking_health_data_final[[#This Row],[Presión sistólica]],140)</f>
        <v>0</v>
      </c>
      <c r="I590" t="str">
        <f>IF(smoking_health_data_final[[#This Row],[Hipertensión (0/1)]]=1,"si","no")</f>
        <v>no</v>
      </c>
      <c r="J590" t="s">
        <v>15</v>
      </c>
      <c r="K590">
        <v>0</v>
      </c>
      <c r="L590">
        <v>258</v>
      </c>
      <c r="M590">
        <f>IF(smoking_health_data_final[[#This Row],[colesterol]]="","Desconocido",smoking_health_data_final[[#This Row],[colesterol]])</f>
        <v>258</v>
      </c>
      <c r="N590">
        <f>GESTEP(smoking_health_data_final[[#This Row],[colesterol]],200)</f>
        <v>1</v>
      </c>
      <c r="O590">
        <f>IF(smoking_health_data_final[[#This Row],[cigs por dia]]="","n/s",smoking_health_data_final[[#This Row],[cigs por dia]])</f>
        <v>0</v>
      </c>
      <c r="P590" t="str">
        <f>IF(smoking_health_data_final[[#This Row],[Hipercolesterolemia (y/n)]]=1,"si","no")</f>
        <v>si</v>
      </c>
      <c r="Q590">
        <f>IF(IFERROR(VLOOKUP(smoking_health_data_final[[#This Row],[Edad]],A591:A4490,1,FALSE),0),1,0)</f>
        <v>1</v>
      </c>
    </row>
    <row r="591" spans="1:17" x14ac:dyDescent="0.3">
      <c r="A591">
        <v>37</v>
      </c>
      <c r="B591" t="s">
        <v>3</v>
      </c>
      <c r="C591" t="s">
        <v>2</v>
      </c>
      <c r="D591">
        <v>72</v>
      </c>
      <c r="E591">
        <f>GESTEP(smoking_health_data_final[[#This Row],[Ritmo cardiaco]],100)</f>
        <v>0</v>
      </c>
      <c r="F591" t="str">
        <f>IF(smoking_health_data_final[[#This Row],[Taquicardia 1/0]]=0,"no","si")</f>
        <v>no</v>
      </c>
      <c r="G591" s="2" t="s">
        <v>42</v>
      </c>
      <c r="H591">
        <f>GESTEP(smoking_health_data_final[[#This Row],[Presión sistólica]],140)</f>
        <v>0</v>
      </c>
      <c r="I591" t="str">
        <f>IF(smoking_health_data_final[[#This Row],[Hipertensión (0/1)]]=1,"si","no")</f>
        <v>no</v>
      </c>
      <c r="J591" t="s">
        <v>15</v>
      </c>
      <c r="K591">
        <v>0</v>
      </c>
      <c r="L591">
        <v>209</v>
      </c>
      <c r="M591">
        <f>IF(smoking_health_data_final[[#This Row],[colesterol]]="","Desconocido",smoking_health_data_final[[#This Row],[colesterol]])</f>
        <v>209</v>
      </c>
      <c r="N591">
        <f>GESTEP(smoking_health_data_final[[#This Row],[colesterol]],200)</f>
        <v>1</v>
      </c>
      <c r="O591">
        <f>IF(smoking_health_data_final[[#This Row],[cigs por dia]]="","n/s",smoking_health_data_final[[#This Row],[cigs por dia]])</f>
        <v>0</v>
      </c>
      <c r="P591" t="str">
        <f>IF(smoking_health_data_final[[#This Row],[Hipercolesterolemia (y/n)]]=1,"si","no")</f>
        <v>si</v>
      </c>
      <c r="Q591">
        <f>IF(IFERROR(VLOOKUP(smoking_health_data_final[[#This Row],[Edad]],A592:A4491,1,FALSE),0),1,0)</f>
        <v>1</v>
      </c>
    </row>
    <row r="592" spans="1:17" x14ac:dyDescent="0.3">
      <c r="A592">
        <v>51</v>
      </c>
      <c r="B592" t="s">
        <v>3</v>
      </c>
      <c r="C592" t="s">
        <v>2</v>
      </c>
      <c r="D592">
        <v>70</v>
      </c>
      <c r="E592">
        <f>GESTEP(smoking_health_data_final[[#This Row],[Ritmo cardiaco]],100)</f>
        <v>0</v>
      </c>
      <c r="F592" t="str">
        <f>IF(smoking_health_data_final[[#This Row],[Taquicardia 1/0]]=0,"no","si")</f>
        <v>no</v>
      </c>
      <c r="G592" s="2">
        <v>110.5</v>
      </c>
      <c r="H592">
        <f>GESTEP(smoking_health_data_final[[#This Row],[Presión sistólica]],140)</f>
        <v>0</v>
      </c>
      <c r="I592" t="str">
        <f>IF(smoking_health_data_final[[#This Row],[Hipertensión (0/1)]]=1,"si","no")</f>
        <v>no</v>
      </c>
      <c r="J592" t="s">
        <v>15</v>
      </c>
      <c r="K592">
        <v>0</v>
      </c>
      <c r="L592">
        <v>235</v>
      </c>
      <c r="M592">
        <f>IF(smoking_health_data_final[[#This Row],[colesterol]]="","Desconocido",smoking_health_data_final[[#This Row],[colesterol]])</f>
        <v>235</v>
      </c>
      <c r="N592">
        <f>GESTEP(smoking_health_data_final[[#This Row],[colesterol]],200)</f>
        <v>1</v>
      </c>
      <c r="O592">
        <f>IF(smoking_health_data_final[[#This Row],[cigs por dia]]="","n/s",smoking_health_data_final[[#This Row],[cigs por dia]])</f>
        <v>0</v>
      </c>
      <c r="P592" t="str">
        <f>IF(smoking_health_data_final[[#This Row],[Hipercolesterolemia (y/n)]]=1,"si","no")</f>
        <v>si</v>
      </c>
      <c r="Q592">
        <f>IF(IFERROR(VLOOKUP(smoking_health_data_final[[#This Row],[Edad]],A593:A4492,1,FALSE),0),1,0)</f>
        <v>1</v>
      </c>
    </row>
    <row r="593" spans="1:17" x14ac:dyDescent="0.3">
      <c r="A593">
        <v>35</v>
      </c>
      <c r="B593" t="s">
        <v>3</v>
      </c>
      <c r="C593" t="s">
        <v>2</v>
      </c>
      <c r="D593">
        <v>70</v>
      </c>
      <c r="E593">
        <f>GESTEP(smoking_health_data_final[[#This Row],[Ritmo cardiaco]],100)</f>
        <v>0</v>
      </c>
      <c r="F593" t="str">
        <f>IF(smoking_health_data_final[[#This Row],[Taquicardia 1/0]]=0,"no","si")</f>
        <v>no</v>
      </c>
      <c r="G593" s="2" t="s">
        <v>91</v>
      </c>
      <c r="H593">
        <f>GESTEP(smoking_health_data_final[[#This Row],[Presión sistólica]],140)</f>
        <v>0</v>
      </c>
      <c r="I593" t="str">
        <f>IF(smoking_health_data_final[[#This Row],[Hipertensión (0/1)]]=1,"si","no")</f>
        <v>no</v>
      </c>
      <c r="J593" t="s">
        <v>15</v>
      </c>
      <c r="K593">
        <v>0</v>
      </c>
      <c r="L593">
        <v>135</v>
      </c>
      <c r="M593">
        <f>IF(smoking_health_data_final[[#This Row],[colesterol]]="","Desconocido",smoking_health_data_final[[#This Row],[colesterol]])</f>
        <v>135</v>
      </c>
      <c r="N593">
        <f>GESTEP(smoking_health_data_final[[#This Row],[colesterol]],200)</f>
        <v>0</v>
      </c>
      <c r="O593">
        <f>IF(smoking_health_data_final[[#This Row],[cigs por dia]]="","n/s",smoking_health_data_final[[#This Row],[cigs por dia]])</f>
        <v>0</v>
      </c>
      <c r="P593" t="str">
        <f>IF(smoking_health_data_final[[#This Row],[Hipercolesterolemia (y/n)]]=1,"si","no")</f>
        <v>no</v>
      </c>
      <c r="Q593">
        <f>IF(IFERROR(VLOOKUP(smoking_health_data_final[[#This Row],[Edad]],A594:A4493,1,FALSE),0),1,0)</f>
        <v>1</v>
      </c>
    </row>
    <row r="594" spans="1:17" x14ac:dyDescent="0.3">
      <c r="A594">
        <v>64</v>
      </c>
      <c r="B594" t="s">
        <v>0</v>
      </c>
      <c r="C594" t="s">
        <v>2</v>
      </c>
      <c r="D594">
        <v>66</v>
      </c>
      <c r="E594">
        <f>GESTEP(smoking_health_data_final[[#This Row],[Ritmo cardiaco]],100)</f>
        <v>0</v>
      </c>
      <c r="F594" t="str">
        <f>IF(smoking_health_data_final[[#This Row],[Taquicardia 1/0]]=0,"no","si")</f>
        <v>no</v>
      </c>
      <c r="G594" s="2" t="s">
        <v>110</v>
      </c>
      <c r="H594">
        <f>GESTEP(smoking_health_data_final[[#This Row],[Presión sistólica]],140)</f>
        <v>1</v>
      </c>
      <c r="I594" t="str">
        <f>IF(smoking_health_data_final[[#This Row],[Hipertensión (0/1)]]=1,"si","no")</f>
        <v>si</v>
      </c>
      <c r="J594" t="s">
        <v>15</v>
      </c>
      <c r="K594">
        <v>0</v>
      </c>
      <c r="L594">
        <v>189</v>
      </c>
      <c r="M594">
        <f>IF(smoking_health_data_final[[#This Row],[colesterol]]="","Desconocido",smoking_health_data_final[[#This Row],[colesterol]])</f>
        <v>189</v>
      </c>
      <c r="N594">
        <f>GESTEP(smoking_health_data_final[[#This Row],[colesterol]],200)</f>
        <v>0</v>
      </c>
      <c r="O594">
        <f>IF(smoking_health_data_final[[#This Row],[cigs por dia]]="","n/s",smoking_health_data_final[[#This Row],[cigs por dia]])</f>
        <v>0</v>
      </c>
      <c r="P594" t="str">
        <f>IF(smoking_health_data_final[[#This Row],[Hipercolesterolemia (y/n)]]=1,"si","no")</f>
        <v>no</v>
      </c>
      <c r="Q594">
        <f>IF(IFERROR(VLOOKUP(smoking_health_data_final[[#This Row],[Edad]],A595:A4494,1,FALSE),0),1,0)</f>
        <v>1</v>
      </c>
    </row>
    <row r="595" spans="1:17" x14ac:dyDescent="0.3">
      <c r="A595">
        <v>63</v>
      </c>
      <c r="B595" t="s">
        <v>3</v>
      </c>
      <c r="C595" t="s">
        <v>2</v>
      </c>
      <c r="D595">
        <v>65</v>
      </c>
      <c r="E595">
        <f>GESTEP(smoking_health_data_final[[#This Row],[Ritmo cardiaco]],100)</f>
        <v>0</v>
      </c>
      <c r="F595" t="str">
        <f>IF(smoking_health_data_final[[#This Row],[Taquicardia 1/0]]=0,"no","si")</f>
        <v>no</v>
      </c>
      <c r="G595" s="2" t="s">
        <v>43</v>
      </c>
      <c r="H595">
        <f>GESTEP(smoking_health_data_final[[#This Row],[Presión sistólica]],140)</f>
        <v>0</v>
      </c>
      <c r="I595" t="str">
        <f>IF(smoking_health_data_final[[#This Row],[Hipertensión (0/1)]]=1,"si","no")</f>
        <v>no</v>
      </c>
      <c r="J595" t="s">
        <v>15</v>
      </c>
      <c r="K595">
        <v>0</v>
      </c>
      <c r="L595">
        <v>246</v>
      </c>
      <c r="M595">
        <f>IF(smoking_health_data_final[[#This Row],[colesterol]]="","Desconocido",smoking_health_data_final[[#This Row],[colesterol]])</f>
        <v>246</v>
      </c>
      <c r="N595">
        <f>GESTEP(smoking_health_data_final[[#This Row],[colesterol]],200)</f>
        <v>1</v>
      </c>
      <c r="O595">
        <f>IF(smoking_health_data_final[[#This Row],[cigs por dia]]="","n/s",smoking_health_data_final[[#This Row],[cigs por dia]])</f>
        <v>0</v>
      </c>
      <c r="P595" t="str">
        <f>IF(smoking_health_data_final[[#This Row],[Hipercolesterolemia (y/n)]]=1,"si","no")</f>
        <v>si</v>
      </c>
      <c r="Q595">
        <f>IF(IFERROR(VLOOKUP(smoking_health_data_final[[#This Row],[Edad]],A596:A4495,1,FALSE),0),1,0)</f>
        <v>1</v>
      </c>
    </row>
    <row r="596" spans="1:17" x14ac:dyDescent="0.3">
      <c r="A596">
        <v>50</v>
      </c>
      <c r="B596" t="s">
        <v>0</v>
      </c>
      <c r="C596" t="s">
        <v>2</v>
      </c>
      <c r="D596">
        <v>65</v>
      </c>
      <c r="E596">
        <f>GESTEP(smoking_health_data_final[[#This Row],[Ritmo cardiaco]],100)</f>
        <v>0</v>
      </c>
      <c r="F596" t="str">
        <f>IF(smoking_health_data_final[[#This Row],[Taquicardia 1/0]]=0,"no","si")</f>
        <v>no</v>
      </c>
      <c r="G596" s="2" t="s">
        <v>46</v>
      </c>
      <c r="H596">
        <f>GESTEP(smoking_health_data_final[[#This Row],[Presión sistólica]],140)</f>
        <v>0</v>
      </c>
      <c r="I596" t="str">
        <f>IF(smoking_health_data_final[[#This Row],[Hipertensión (0/1)]]=1,"si","no")</f>
        <v>no</v>
      </c>
      <c r="J596" t="s">
        <v>15</v>
      </c>
      <c r="K596">
        <v>0</v>
      </c>
      <c r="L596">
        <v>268</v>
      </c>
      <c r="M596">
        <f>IF(smoking_health_data_final[[#This Row],[colesterol]]="","Desconocido",smoking_health_data_final[[#This Row],[colesterol]])</f>
        <v>268</v>
      </c>
      <c r="N596">
        <f>GESTEP(smoking_health_data_final[[#This Row],[colesterol]],200)</f>
        <v>1</v>
      </c>
      <c r="O596">
        <f>IF(smoking_health_data_final[[#This Row],[cigs por dia]]="","n/s",smoking_health_data_final[[#This Row],[cigs por dia]])</f>
        <v>0</v>
      </c>
      <c r="P596" t="str">
        <f>IF(smoking_health_data_final[[#This Row],[Hipercolesterolemia (y/n)]]=1,"si","no")</f>
        <v>si</v>
      </c>
      <c r="Q596">
        <f>IF(IFERROR(VLOOKUP(smoking_health_data_final[[#This Row],[Edad]],A597:A4496,1,FALSE),0),1,0)</f>
        <v>1</v>
      </c>
    </row>
    <row r="597" spans="1:17" x14ac:dyDescent="0.3">
      <c r="A597">
        <v>62</v>
      </c>
      <c r="B597" t="s">
        <v>3</v>
      </c>
      <c r="C597" t="s">
        <v>2</v>
      </c>
      <c r="D597">
        <v>66</v>
      </c>
      <c r="E597">
        <f>GESTEP(smoking_health_data_final[[#This Row],[Ritmo cardiaco]],100)</f>
        <v>0</v>
      </c>
      <c r="F597" t="str">
        <f>IF(smoking_health_data_final[[#This Row],[Taquicardia 1/0]]=0,"no","si")</f>
        <v>no</v>
      </c>
      <c r="G597" s="2" t="s">
        <v>59</v>
      </c>
      <c r="H597">
        <f>GESTEP(smoking_health_data_final[[#This Row],[Presión sistólica]],140)</f>
        <v>0</v>
      </c>
      <c r="I597" t="str">
        <f>IF(smoking_health_data_final[[#This Row],[Hipertensión (0/1)]]=1,"si","no")</f>
        <v>no</v>
      </c>
      <c r="J597" t="s">
        <v>15</v>
      </c>
      <c r="K597">
        <v>0</v>
      </c>
      <c r="L597">
        <v>266</v>
      </c>
      <c r="M597">
        <f>IF(smoking_health_data_final[[#This Row],[colesterol]]="","Desconocido",smoking_health_data_final[[#This Row],[colesterol]])</f>
        <v>266</v>
      </c>
      <c r="N597">
        <f>GESTEP(smoking_health_data_final[[#This Row],[colesterol]],200)</f>
        <v>1</v>
      </c>
      <c r="O597">
        <f>IF(smoking_health_data_final[[#This Row],[cigs por dia]]="","n/s",smoking_health_data_final[[#This Row],[cigs por dia]])</f>
        <v>0</v>
      </c>
      <c r="P597" t="str">
        <f>IF(smoking_health_data_final[[#This Row],[Hipercolesterolemia (y/n)]]=1,"si","no")</f>
        <v>si</v>
      </c>
      <c r="Q597">
        <f>IF(IFERROR(VLOOKUP(smoking_health_data_final[[#This Row],[Edad]],A598:A4497,1,FALSE),0),1,0)</f>
        <v>1</v>
      </c>
    </row>
    <row r="598" spans="1:17" x14ac:dyDescent="0.3">
      <c r="A598">
        <v>44</v>
      </c>
      <c r="B598" t="s">
        <v>3</v>
      </c>
      <c r="C598" t="s">
        <v>2</v>
      </c>
      <c r="D598">
        <v>125</v>
      </c>
      <c r="E598">
        <f>GESTEP(smoking_health_data_final[[#This Row],[Ritmo cardiaco]],100)</f>
        <v>1</v>
      </c>
      <c r="F598" t="str">
        <f>IF(smoking_health_data_final[[#This Row],[Taquicardia 1/0]]=0,"no","si")</f>
        <v>si</v>
      </c>
      <c r="G598" s="2" t="s">
        <v>74</v>
      </c>
      <c r="H598">
        <f>GESTEP(smoking_health_data_final[[#This Row],[Presión sistólica]],140)</f>
        <v>0</v>
      </c>
      <c r="I598" t="str">
        <f>IF(smoking_health_data_final[[#This Row],[Hipertensión (0/1)]]=1,"si","no")</f>
        <v>no</v>
      </c>
      <c r="J598" t="s">
        <v>15</v>
      </c>
      <c r="K598">
        <v>0</v>
      </c>
      <c r="L598">
        <v>160</v>
      </c>
      <c r="M598">
        <f>IF(smoking_health_data_final[[#This Row],[colesterol]]="","Desconocido",smoking_health_data_final[[#This Row],[colesterol]])</f>
        <v>160</v>
      </c>
      <c r="N598">
        <f>GESTEP(smoking_health_data_final[[#This Row],[colesterol]],200)</f>
        <v>0</v>
      </c>
      <c r="O598">
        <f>IF(smoking_health_data_final[[#This Row],[cigs por dia]]="","n/s",smoking_health_data_final[[#This Row],[cigs por dia]])</f>
        <v>0</v>
      </c>
      <c r="P598" t="str">
        <f>IF(smoking_health_data_final[[#This Row],[Hipercolesterolemia (y/n)]]=1,"si","no")</f>
        <v>no</v>
      </c>
      <c r="Q598">
        <f>IF(IFERROR(VLOOKUP(smoking_health_data_final[[#This Row],[Edad]],A599:A4498,1,FALSE),0),1,0)</f>
        <v>1</v>
      </c>
    </row>
    <row r="599" spans="1:17" x14ac:dyDescent="0.3">
      <c r="A599">
        <v>36</v>
      </c>
      <c r="B599" t="s">
        <v>0</v>
      </c>
      <c r="C599" t="s">
        <v>2</v>
      </c>
      <c r="D599">
        <v>71</v>
      </c>
      <c r="E599">
        <f>GESTEP(smoking_health_data_final[[#This Row],[Ritmo cardiaco]],100)</f>
        <v>0</v>
      </c>
      <c r="F599" t="str">
        <f>IF(smoking_health_data_final[[#This Row],[Taquicardia 1/0]]=0,"no","si")</f>
        <v>no</v>
      </c>
      <c r="G599" s="2" t="s">
        <v>39</v>
      </c>
      <c r="H599">
        <f>GESTEP(smoking_health_data_final[[#This Row],[Presión sistólica]],140)</f>
        <v>0</v>
      </c>
      <c r="I599" t="str">
        <f>IF(smoking_health_data_final[[#This Row],[Hipertensión (0/1)]]=1,"si","no")</f>
        <v>no</v>
      </c>
      <c r="J599" t="s">
        <v>17</v>
      </c>
      <c r="K599">
        <v>0</v>
      </c>
      <c r="L599">
        <v>180</v>
      </c>
      <c r="M599">
        <f>IF(smoking_health_data_final[[#This Row],[colesterol]]="","Desconocido",smoking_health_data_final[[#This Row],[colesterol]])</f>
        <v>180</v>
      </c>
      <c r="N599">
        <f>GESTEP(smoking_health_data_final[[#This Row],[colesterol]],200)</f>
        <v>0</v>
      </c>
      <c r="O599">
        <f>IF(smoking_health_data_final[[#This Row],[cigs por dia]]="","n/s",smoking_health_data_final[[#This Row],[cigs por dia]])</f>
        <v>0</v>
      </c>
      <c r="P599" t="str">
        <f>IF(smoking_health_data_final[[#This Row],[Hipercolesterolemia (y/n)]]=1,"si","no")</f>
        <v>no</v>
      </c>
      <c r="Q599">
        <f>IF(IFERROR(VLOOKUP(smoking_health_data_final[[#This Row],[Edad]],A600:A4499,1,FALSE),0),1,0)</f>
        <v>1</v>
      </c>
    </row>
    <row r="600" spans="1:17" x14ac:dyDescent="0.3">
      <c r="A600">
        <v>41</v>
      </c>
      <c r="B600" t="s">
        <v>3</v>
      </c>
      <c r="C600" t="s">
        <v>2</v>
      </c>
      <c r="D600">
        <v>62</v>
      </c>
      <c r="E600">
        <f>GESTEP(smoking_health_data_final[[#This Row],[Ritmo cardiaco]],100)</f>
        <v>0</v>
      </c>
      <c r="F600" t="str">
        <f>IF(smoking_health_data_final[[#This Row],[Taquicardia 1/0]]=0,"no","si")</f>
        <v>no</v>
      </c>
      <c r="G600" s="2" t="s">
        <v>32</v>
      </c>
      <c r="H600">
        <f>GESTEP(smoking_health_data_final[[#This Row],[Presión sistólica]],140)</f>
        <v>0</v>
      </c>
      <c r="I600" t="str">
        <f>IF(smoking_health_data_final[[#This Row],[Hipertensión (0/1)]]=1,"si","no")</f>
        <v>no</v>
      </c>
      <c r="J600" t="s">
        <v>17</v>
      </c>
      <c r="K600">
        <v>0</v>
      </c>
      <c r="L600">
        <v>213</v>
      </c>
      <c r="M600">
        <f>IF(smoking_health_data_final[[#This Row],[colesterol]]="","Desconocido",smoking_health_data_final[[#This Row],[colesterol]])</f>
        <v>213</v>
      </c>
      <c r="N600">
        <f>GESTEP(smoking_health_data_final[[#This Row],[colesterol]],200)</f>
        <v>1</v>
      </c>
      <c r="O600">
        <f>IF(smoking_health_data_final[[#This Row],[cigs por dia]]="","n/s",smoking_health_data_final[[#This Row],[cigs por dia]])</f>
        <v>0</v>
      </c>
      <c r="P600" t="str">
        <f>IF(smoking_health_data_final[[#This Row],[Hipercolesterolemia (y/n)]]=1,"si","no")</f>
        <v>si</v>
      </c>
      <c r="Q600">
        <f>IF(IFERROR(VLOOKUP(smoking_health_data_final[[#This Row],[Edad]],A601:A4500,1,FALSE),0),1,0)</f>
        <v>1</v>
      </c>
    </row>
    <row r="601" spans="1:17" x14ac:dyDescent="0.3">
      <c r="A601">
        <v>65</v>
      </c>
      <c r="B601" t="s">
        <v>3</v>
      </c>
      <c r="C601" t="s">
        <v>2</v>
      </c>
      <c r="D601">
        <v>63</v>
      </c>
      <c r="E601">
        <f>GESTEP(smoking_health_data_final[[#This Row],[Ritmo cardiaco]],100)</f>
        <v>0</v>
      </c>
      <c r="F601" t="str">
        <f>IF(smoking_health_data_final[[#This Row],[Taquicardia 1/0]]=0,"no","si")</f>
        <v>no</v>
      </c>
      <c r="G601" s="2" t="s">
        <v>38</v>
      </c>
      <c r="H601">
        <f>GESTEP(smoking_health_data_final[[#This Row],[Presión sistólica]],140)</f>
        <v>0</v>
      </c>
      <c r="I601" t="str">
        <f>IF(smoking_health_data_final[[#This Row],[Hipertensión (0/1)]]=1,"si","no")</f>
        <v>no</v>
      </c>
      <c r="J601" t="s">
        <v>17</v>
      </c>
      <c r="K601">
        <v>0</v>
      </c>
      <c r="L601">
        <v>266</v>
      </c>
      <c r="M601">
        <f>IF(smoking_health_data_final[[#This Row],[colesterol]]="","Desconocido",smoking_health_data_final[[#This Row],[colesterol]])</f>
        <v>266</v>
      </c>
      <c r="N601">
        <f>GESTEP(smoking_health_data_final[[#This Row],[colesterol]],200)</f>
        <v>1</v>
      </c>
      <c r="O601">
        <f>IF(smoking_health_data_final[[#This Row],[cigs por dia]]="","n/s",smoking_health_data_final[[#This Row],[cigs por dia]])</f>
        <v>0</v>
      </c>
      <c r="P601" t="str">
        <f>IF(smoking_health_data_final[[#This Row],[Hipercolesterolemia (y/n)]]=1,"si","no")</f>
        <v>si</v>
      </c>
      <c r="Q601">
        <f>IF(IFERROR(VLOOKUP(smoking_health_data_final[[#This Row],[Edad]],A602:A4501,1,FALSE),0),1,0)</f>
        <v>1</v>
      </c>
    </row>
    <row r="602" spans="1:17" x14ac:dyDescent="0.3">
      <c r="A602">
        <v>55</v>
      </c>
      <c r="B602" t="s">
        <v>3</v>
      </c>
      <c r="C602" t="s">
        <v>2</v>
      </c>
      <c r="D602">
        <v>85</v>
      </c>
      <c r="E602">
        <f>GESTEP(smoking_health_data_final[[#This Row],[Ritmo cardiaco]],100)</f>
        <v>0</v>
      </c>
      <c r="F602" t="str">
        <f>IF(smoking_health_data_final[[#This Row],[Taquicardia 1/0]]=0,"no","si")</f>
        <v>no</v>
      </c>
      <c r="G602" s="2" t="s">
        <v>49</v>
      </c>
      <c r="H602">
        <f>GESTEP(smoking_health_data_final[[#This Row],[Presión sistólica]],140)</f>
        <v>0</v>
      </c>
      <c r="I602" t="str">
        <f>IF(smoking_health_data_final[[#This Row],[Hipertensión (0/1)]]=1,"si","no")</f>
        <v>no</v>
      </c>
      <c r="J602" t="s">
        <v>17</v>
      </c>
      <c r="K602">
        <v>0</v>
      </c>
      <c r="L602">
        <v>330</v>
      </c>
      <c r="M602">
        <f>IF(smoking_health_data_final[[#This Row],[colesterol]]="","Desconocido",smoking_health_data_final[[#This Row],[colesterol]])</f>
        <v>330</v>
      </c>
      <c r="N602">
        <f>GESTEP(smoking_health_data_final[[#This Row],[colesterol]],200)</f>
        <v>1</v>
      </c>
      <c r="O602">
        <f>IF(smoking_health_data_final[[#This Row],[cigs por dia]]="","n/s",smoking_health_data_final[[#This Row],[cigs por dia]])</f>
        <v>0</v>
      </c>
      <c r="P602" t="str">
        <f>IF(smoking_health_data_final[[#This Row],[Hipercolesterolemia (y/n)]]=1,"si","no")</f>
        <v>si</v>
      </c>
      <c r="Q602">
        <f>IF(IFERROR(VLOOKUP(smoking_health_data_final[[#This Row],[Edad]],A603:A4502,1,FALSE),0),1,0)</f>
        <v>1</v>
      </c>
    </row>
    <row r="603" spans="1:17" x14ac:dyDescent="0.3">
      <c r="A603">
        <v>60</v>
      </c>
      <c r="B603" t="s">
        <v>3</v>
      </c>
      <c r="C603" t="s">
        <v>2</v>
      </c>
      <c r="D603">
        <v>75</v>
      </c>
      <c r="E603">
        <f>GESTEP(smoking_health_data_final[[#This Row],[Ritmo cardiaco]],100)</f>
        <v>0</v>
      </c>
      <c r="F603" t="str">
        <f>IF(smoking_health_data_final[[#This Row],[Taquicardia 1/0]]=0,"no","si")</f>
        <v>no</v>
      </c>
      <c r="G603" s="2" t="s">
        <v>61</v>
      </c>
      <c r="H603">
        <f>GESTEP(smoking_health_data_final[[#This Row],[Presión sistólica]],140)</f>
        <v>0</v>
      </c>
      <c r="I603" t="str">
        <f>IF(smoking_health_data_final[[#This Row],[Hipertensión (0/1)]]=1,"si","no")</f>
        <v>no</v>
      </c>
      <c r="J603" t="s">
        <v>17</v>
      </c>
      <c r="K603">
        <v>0</v>
      </c>
      <c r="L603">
        <v>222</v>
      </c>
      <c r="M603">
        <f>IF(smoking_health_data_final[[#This Row],[colesterol]]="","Desconocido",smoking_health_data_final[[#This Row],[colesterol]])</f>
        <v>222</v>
      </c>
      <c r="N603">
        <f>GESTEP(smoking_health_data_final[[#This Row],[colesterol]],200)</f>
        <v>1</v>
      </c>
      <c r="O603">
        <f>IF(smoking_health_data_final[[#This Row],[cigs por dia]]="","n/s",smoking_health_data_final[[#This Row],[cigs por dia]])</f>
        <v>0</v>
      </c>
      <c r="P603" t="str">
        <f>IF(smoking_health_data_final[[#This Row],[Hipercolesterolemia (y/n)]]=1,"si","no")</f>
        <v>si</v>
      </c>
      <c r="Q603">
        <f>IF(IFERROR(VLOOKUP(smoking_health_data_final[[#This Row],[Edad]],A604:A4503,1,FALSE),0),1,0)</f>
        <v>1</v>
      </c>
    </row>
    <row r="604" spans="1:17" x14ac:dyDescent="0.3">
      <c r="A604">
        <v>48</v>
      </c>
      <c r="B604" t="s">
        <v>3</v>
      </c>
      <c r="C604" t="s">
        <v>2</v>
      </c>
      <c r="D604">
        <v>63</v>
      </c>
      <c r="E604">
        <f>GESTEP(smoking_health_data_final[[#This Row],[Ritmo cardiaco]],100)</f>
        <v>0</v>
      </c>
      <c r="F604" t="str">
        <f>IF(smoking_health_data_final[[#This Row],[Taquicardia 1/0]]=0,"no","si")</f>
        <v>no</v>
      </c>
      <c r="G604" s="2" t="s">
        <v>74</v>
      </c>
      <c r="H604">
        <f>GESTEP(smoking_health_data_final[[#This Row],[Presión sistólica]],140)</f>
        <v>0</v>
      </c>
      <c r="I604" t="str">
        <f>IF(smoking_health_data_final[[#This Row],[Hipertensión (0/1)]]=1,"si","no")</f>
        <v>no</v>
      </c>
      <c r="J604" t="s">
        <v>17</v>
      </c>
      <c r="K604">
        <v>0</v>
      </c>
      <c r="L604">
        <v>197</v>
      </c>
      <c r="M604">
        <f>IF(smoking_health_data_final[[#This Row],[colesterol]]="","Desconocido",smoking_health_data_final[[#This Row],[colesterol]])</f>
        <v>197</v>
      </c>
      <c r="N604">
        <f>GESTEP(smoking_health_data_final[[#This Row],[colesterol]],200)</f>
        <v>0</v>
      </c>
      <c r="O604">
        <f>IF(smoking_health_data_final[[#This Row],[cigs por dia]]="","n/s",smoking_health_data_final[[#This Row],[cigs por dia]])</f>
        <v>0</v>
      </c>
      <c r="P604" t="str">
        <f>IF(smoking_health_data_final[[#This Row],[Hipercolesterolemia (y/n)]]=1,"si","no")</f>
        <v>no</v>
      </c>
      <c r="Q604">
        <f>IF(IFERROR(VLOOKUP(smoking_health_data_final[[#This Row],[Edad]],A605:A4504,1,FALSE),0),1,0)</f>
        <v>1</v>
      </c>
    </row>
    <row r="605" spans="1:17" x14ac:dyDescent="0.3">
      <c r="A605">
        <v>42</v>
      </c>
      <c r="B605" t="s">
        <v>0</v>
      </c>
      <c r="C605" t="s">
        <v>2</v>
      </c>
      <c r="D605">
        <v>64</v>
      </c>
      <c r="E605">
        <f>GESTEP(smoking_health_data_final[[#This Row],[Ritmo cardiaco]],100)</f>
        <v>0</v>
      </c>
      <c r="F605" t="str">
        <f>IF(smoking_health_data_final[[#This Row],[Taquicardia 1/0]]=0,"no","si")</f>
        <v>no</v>
      </c>
      <c r="G605" s="2" t="s">
        <v>35</v>
      </c>
      <c r="H605">
        <f>GESTEP(smoking_health_data_final[[#This Row],[Presión sistólica]],140)</f>
        <v>0</v>
      </c>
      <c r="I605" t="str">
        <f>IF(smoking_health_data_final[[#This Row],[Hipertensión (0/1)]]=1,"si","no")</f>
        <v>no</v>
      </c>
      <c r="J605" t="s">
        <v>17</v>
      </c>
      <c r="K605">
        <v>0</v>
      </c>
      <c r="L605">
        <v>160</v>
      </c>
      <c r="M605">
        <f>IF(smoking_health_data_final[[#This Row],[colesterol]]="","Desconocido",smoking_health_data_final[[#This Row],[colesterol]])</f>
        <v>160</v>
      </c>
      <c r="N605">
        <f>GESTEP(smoking_health_data_final[[#This Row],[colesterol]],200)</f>
        <v>0</v>
      </c>
      <c r="O605">
        <f>IF(smoking_health_data_final[[#This Row],[cigs por dia]]="","n/s",smoking_health_data_final[[#This Row],[cigs por dia]])</f>
        <v>0</v>
      </c>
      <c r="P605" t="str">
        <f>IF(smoking_health_data_final[[#This Row],[Hipercolesterolemia (y/n)]]=1,"si","no")</f>
        <v>no</v>
      </c>
      <c r="Q605">
        <f>IF(IFERROR(VLOOKUP(smoking_health_data_final[[#This Row],[Edad]],A606:A4505,1,FALSE),0),1,0)</f>
        <v>1</v>
      </c>
    </row>
    <row r="606" spans="1:17" x14ac:dyDescent="0.3">
      <c r="A606">
        <v>59</v>
      </c>
      <c r="B606" t="s">
        <v>3</v>
      </c>
      <c r="C606" t="s">
        <v>2</v>
      </c>
      <c r="D606">
        <v>60</v>
      </c>
      <c r="E606">
        <f>GESTEP(smoking_health_data_final[[#This Row],[Ritmo cardiaco]],100)</f>
        <v>0</v>
      </c>
      <c r="F606" t="str">
        <f>IF(smoking_health_data_final[[#This Row],[Taquicardia 1/0]]=0,"no","si")</f>
        <v>no</v>
      </c>
      <c r="G606" s="2" t="s">
        <v>38</v>
      </c>
      <c r="H606">
        <f>GESTEP(smoking_health_data_final[[#This Row],[Presión sistólica]],140)</f>
        <v>0</v>
      </c>
      <c r="I606" t="str">
        <f>IF(smoking_health_data_final[[#This Row],[Hipertensión (0/1)]]=1,"si","no")</f>
        <v>no</v>
      </c>
      <c r="J606" t="s">
        <v>17</v>
      </c>
      <c r="K606">
        <v>0</v>
      </c>
      <c r="L606">
        <v>241</v>
      </c>
      <c r="M606">
        <f>IF(smoking_health_data_final[[#This Row],[colesterol]]="","Desconocido",smoking_health_data_final[[#This Row],[colesterol]])</f>
        <v>241</v>
      </c>
      <c r="N606">
        <f>GESTEP(smoking_health_data_final[[#This Row],[colesterol]],200)</f>
        <v>1</v>
      </c>
      <c r="O606">
        <f>IF(smoking_health_data_final[[#This Row],[cigs por dia]]="","n/s",smoking_health_data_final[[#This Row],[cigs por dia]])</f>
        <v>0</v>
      </c>
      <c r="P606" t="str">
        <f>IF(smoking_health_data_final[[#This Row],[Hipercolesterolemia (y/n)]]=1,"si","no")</f>
        <v>si</v>
      </c>
      <c r="Q606">
        <f>IF(IFERROR(VLOOKUP(smoking_health_data_final[[#This Row],[Edad]],A607:A4506,1,FALSE),0),1,0)</f>
        <v>1</v>
      </c>
    </row>
    <row r="607" spans="1:17" x14ac:dyDescent="0.3">
      <c r="A607">
        <v>35</v>
      </c>
      <c r="B607" t="s">
        <v>3</v>
      </c>
      <c r="C607" t="s">
        <v>2</v>
      </c>
      <c r="D607">
        <v>90</v>
      </c>
      <c r="E607">
        <f>GESTEP(smoking_health_data_final[[#This Row],[Ritmo cardiaco]],100)</f>
        <v>0</v>
      </c>
      <c r="F607" t="str">
        <f>IF(smoking_health_data_final[[#This Row],[Taquicardia 1/0]]=0,"no","si")</f>
        <v>no</v>
      </c>
      <c r="G607" s="2" t="s">
        <v>74</v>
      </c>
      <c r="H607">
        <f>GESTEP(smoking_health_data_final[[#This Row],[Presión sistólica]],140)</f>
        <v>0</v>
      </c>
      <c r="I607" t="str">
        <f>IF(smoking_health_data_final[[#This Row],[Hipertensión (0/1)]]=1,"si","no")</f>
        <v>no</v>
      </c>
      <c r="J607" t="s">
        <v>17</v>
      </c>
      <c r="K607">
        <v>0</v>
      </c>
      <c r="L607">
        <v>248</v>
      </c>
      <c r="M607">
        <f>IF(smoking_health_data_final[[#This Row],[colesterol]]="","Desconocido",smoking_health_data_final[[#This Row],[colesterol]])</f>
        <v>248</v>
      </c>
      <c r="N607">
        <f>GESTEP(smoking_health_data_final[[#This Row],[colesterol]],200)</f>
        <v>1</v>
      </c>
      <c r="O607">
        <f>IF(smoking_health_data_final[[#This Row],[cigs por dia]]="","n/s",smoking_health_data_final[[#This Row],[cigs por dia]])</f>
        <v>0</v>
      </c>
      <c r="P607" t="str">
        <f>IF(smoking_health_data_final[[#This Row],[Hipercolesterolemia (y/n)]]=1,"si","no")</f>
        <v>si</v>
      </c>
      <c r="Q607">
        <f>IF(IFERROR(VLOOKUP(smoking_health_data_final[[#This Row],[Edad]],A608:A4507,1,FALSE),0),1,0)</f>
        <v>1</v>
      </c>
    </row>
    <row r="608" spans="1:17" x14ac:dyDescent="0.3">
      <c r="A608">
        <v>52</v>
      </c>
      <c r="B608" t="s">
        <v>0</v>
      </c>
      <c r="C608" t="s">
        <v>2</v>
      </c>
      <c r="D608">
        <v>70</v>
      </c>
      <c r="E608">
        <f>GESTEP(smoking_health_data_final[[#This Row],[Ritmo cardiaco]],100)</f>
        <v>0</v>
      </c>
      <c r="F608" t="str">
        <f>IF(smoking_health_data_final[[#This Row],[Taquicardia 1/0]]=0,"no","si")</f>
        <v>no</v>
      </c>
      <c r="G608" s="2" t="s">
        <v>70</v>
      </c>
      <c r="H608">
        <f>GESTEP(smoking_health_data_final[[#This Row],[Presión sistólica]],140)</f>
        <v>0</v>
      </c>
      <c r="I608" t="str">
        <f>IF(smoking_health_data_final[[#This Row],[Hipertensión (0/1)]]=1,"si","no")</f>
        <v>no</v>
      </c>
      <c r="J608" t="s">
        <v>17</v>
      </c>
      <c r="K608">
        <v>0</v>
      </c>
      <c r="L608">
        <v>205</v>
      </c>
      <c r="M608">
        <f>IF(smoking_health_data_final[[#This Row],[colesterol]]="","Desconocido",smoking_health_data_final[[#This Row],[colesterol]])</f>
        <v>205</v>
      </c>
      <c r="N608">
        <f>GESTEP(smoking_health_data_final[[#This Row],[colesterol]],200)</f>
        <v>1</v>
      </c>
      <c r="O608">
        <f>IF(smoking_health_data_final[[#This Row],[cigs por dia]]="","n/s",smoking_health_data_final[[#This Row],[cigs por dia]])</f>
        <v>0</v>
      </c>
      <c r="P608" t="str">
        <f>IF(smoking_health_data_final[[#This Row],[Hipercolesterolemia (y/n)]]=1,"si","no")</f>
        <v>si</v>
      </c>
      <c r="Q608">
        <f>IF(IFERROR(VLOOKUP(smoking_health_data_final[[#This Row],[Edad]],A609:A4508,1,FALSE),0),1,0)</f>
        <v>1</v>
      </c>
    </row>
    <row r="609" spans="1:17" x14ac:dyDescent="0.3">
      <c r="A609">
        <v>47</v>
      </c>
      <c r="B609" t="s">
        <v>3</v>
      </c>
      <c r="C609" t="s">
        <v>2</v>
      </c>
      <c r="D609">
        <v>75</v>
      </c>
      <c r="E609">
        <f>GESTEP(smoking_health_data_final[[#This Row],[Ritmo cardiaco]],100)</f>
        <v>0</v>
      </c>
      <c r="F609" t="str">
        <f>IF(smoking_health_data_final[[#This Row],[Taquicardia 1/0]]=0,"no","si")</f>
        <v>no</v>
      </c>
      <c r="G609" s="2">
        <v>113.5</v>
      </c>
      <c r="H609">
        <f>GESTEP(smoking_health_data_final[[#This Row],[Presión sistólica]],140)</f>
        <v>0</v>
      </c>
      <c r="I609" t="str">
        <f>IF(smoking_health_data_final[[#This Row],[Hipertensión (0/1)]]=1,"si","no")</f>
        <v>no</v>
      </c>
      <c r="J609" t="s">
        <v>17</v>
      </c>
      <c r="K609">
        <v>0</v>
      </c>
      <c r="L609">
        <v>232</v>
      </c>
      <c r="M609">
        <f>IF(smoking_health_data_final[[#This Row],[colesterol]]="","Desconocido",smoking_health_data_final[[#This Row],[colesterol]])</f>
        <v>232</v>
      </c>
      <c r="N609">
        <f>GESTEP(smoking_health_data_final[[#This Row],[colesterol]],200)</f>
        <v>1</v>
      </c>
      <c r="O609">
        <f>IF(smoking_health_data_final[[#This Row],[cigs por dia]]="","n/s",smoking_health_data_final[[#This Row],[cigs por dia]])</f>
        <v>0</v>
      </c>
      <c r="P609" t="str">
        <f>IF(smoking_health_data_final[[#This Row],[Hipercolesterolemia (y/n)]]=1,"si","no")</f>
        <v>si</v>
      </c>
      <c r="Q609">
        <f>IF(IFERROR(VLOOKUP(smoking_health_data_final[[#This Row],[Edad]],A610:A4509,1,FALSE),0),1,0)</f>
        <v>1</v>
      </c>
    </row>
    <row r="610" spans="1:17" x14ac:dyDescent="0.3">
      <c r="A610">
        <v>41</v>
      </c>
      <c r="B610" t="s">
        <v>3</v>
      </c>
      <c r="C610" t="s">
        <v>2</v>
      </c>
      <c r="D610">
        <v>96</v>
      </c>
      <c r="E610">
        <f>GESTEP(smoking_health_data_final[[#This Row],[Ritmo cardiaco]],100)</f>
        <v>0</v>
      </c>
      <c r="F610" t="str">
        <f>IF(smoking_health_data_final[[#This Row],[Taquicardia 1/0]]=0,"no","si")</f>
        <v>no</v>
      </c>
      <c r="G610" s="2" t="s">
        <v>70</v>
      </c>
      <c r="H610">
        <f>GESTEP(smoking_health_data_final[[#This Row],[Presión sistólica]],140)</f>
        <v>0</v>
      </c>
      <c r="I610" t="str">
        <f>IF(smoking_health_data_final[[#This Row],[Hipertensión (0/1)]]=1,"si","no")</f>
        <v>no</v>
      </c>
      <c r="J610" t="s">
        <v>17</v>
      </c>
      <c r="K610">
        <v>0</v>
      </c>
      <c r="L610">
        <v>257</v>
      </c>
      <c r="M610">
        <f>IF(smoking_health_data_final[[#This Row],[colesterol]]="","Desconocido",smoking_health_data_final[[#This Row],[colesterol]])</f>
        <v>257</v>
      </c>
      <c r="N610">
        <f>GESTEP(smoking_health_data_final[[#This Row],[colesterol]],200)</f>
        <v>1</v>
      </c>
      <c r="O610">
        <f>IF(smoking_health_data_final[[#This Row],[cigs por dia]]="","n/s",smoking_health_data_final[[#This Row],[cigs por dia]])</f>
        <v>0</v>
      </c>
      <c r="P610" t="str">
        <f>IF(smoking_health_data_final[[#This Row],[Hipercolesterolemia (y/n)]]=1,"si","no")</f>
        <v>si</v>
      </c>
      <c r="Q610">
        <f>IF(IFERROR(VLOOKUP(smoking_health_data_final[[#This Row],[Edad]],A611:A4510,1,FALSE),0),1,0)</f>
        <v>1</v>
      </c>
    </row>
    <row r="611" spans="1:17" x14ac:dyDescent="0.3">
      <c r="A611">
        <v>42</v>
      </c>
      <c r="B611" t="s">
        <v>0</v>
      </c>
      <c r="C611" t="s">
        <v>2</v>
      </c>
      <c r="D611">
        <v>65</v>
      </c>
      <c r="E611">
        <f>GESTEP(smoking_health_data_final[[#This Row],[Ritmo cardiaco]],100)</f>
        <v>0</v>
      </c>
      <c r="F611" t="str">
        <f>IF(smoking_health_data_final[[#This Row],[Taquicardia 1/0]]=0,"no","si")</f>
        <v>no</v>
      </c>
      <c r="G611" s="2" t="s">
        <v>4</v>
      </c>
      <c r="H611">
        <f>GESTEP(smoking_health_data_final[[#This Row],[Presión sistólica]],140)</f>
        <v>0</v>
      </c>
      <c r="I611" t="str">
        <f>IF(smoking_health_data_final[[#This Row],[Hipertensión (0/1)]]=1,"si","no")</f>
        <v>no</v>
      </c>
      <c r="J611" t="s">
        <v>17</v>
      </c>
      <c r="K611">
        <v>0</v>
      </c>
      <c r="L611">
        <v>225</v>
      </c>
      <c r="M611">
        <f>IF(smoking_health_data_final[[#This Row],[colesterol]]="","Desconocido",smoking_health_data_final[[#This Row],[colesterol]])</f>
        <v>225</v>
      </c>
      <c r="N611">
        <f>GESTEP(smoking_health_data_final[[#This Row],[colesterol]],200)</f>
        <v>1</v>
      </c>
      <c r="O611">
        <f>IF(smoking_health_data_final[[#This Row],[cigs por dia]]="","n/s",smoking_health_data_final[[#This Row],[cigs por dia]])</f>
        <v>0</v>
      </c>
      <c r="P611" t="str">
        <f>IF(smoking_health_data_final[[#This Row],[Hipercolesterolemia (y/n)]]=1,"si","no")</f>
        <v>si</v>
      </c>
      <c r="Q611">
        <f>IF(IFERROR(VLOOKUP(smoking_health_data_final[[#This Row],[Edad]],A612:A4511,1,FALSE),0),1,0)</f>
        <v>1</v>
      </c>
    </row>
    <row r="612" spans="1:17" x14ac:dyDescent="0.3">
      <c r="A612">
        <v>38</v>
      </c>
      <c r="B612" t="s">
        <v>0</v>
      </c>
      <c r="C612" t="s">
        <v>2</v>
      </c>
      <c r="D612">
        <v>68</v>
      </c>
      <c r="E612">
        <f>GESTEP(smoking_health_data_final[[#This Row],[Ritmo cardiaco]],100)</f>
        <v>0</v>
      </c>
      <c r="F612" t="str">
        <f>IF(smoking_health_data_final[[#This Row],[Taquicardia 1/0]]=0,"no","si")</f>
        <v>no</v>
      </c>
      <c r="G612" s="2" t="s">
        <v>11</v>
      </c>
      <c r="H612">
        <f>GESTEP(smoking_health_data_final[[#This Row],[Presión sistólica]],140)</f>
        <v>0</v>
      </c>
      <c r="I612" t="str">
        <f>IF(smoking_health_data_final[[#This Row],[Hipertensión (0/1)]]=1,"si","no")</f>
        <v>no</v>
      </c>
      <c r="J612" t="s">
        <v>17</v>
      </c>
      <c r="K612">
        <v>0</v>
      </c>
      <c r="L612">
        <v>198</v>
      </c>
      <c r="M612">
        <f>IF(smoking_health_data_final[[#This Row],[colesterol]]="","Desconocido",smoking_health_data_final[[#This Row],[colesterol]])</f>
        <v>198</v>
      </c>
      <c r="N612">
        <f>GESTEP(smoking_health_data_final[[#This Row],[colesterol]],200)</f>
        <v>0</v>
      </c>
      <c r="O612">
        <f>IF(smoking_health_data_final[[#This Row],[cigs por dia]]="","n/s",smoking_health_data_final[[#This Row],[cigs por dia]])</f>
        <v>0</v>
      </c>
      <c r="P612" t="str">
        <f>IF(smoking_health_data_final[[#This Row],[Hipercolesterolemia (y/n)]]=1,"si","no")</f>
        <v>no</v>
      </c>
      <c r="Q612">
        <f>IF(IFERROR(VLOOKUP(smoking_health_data_final[[#This Row],[Edad]],A613:A4512,1,FALSE),0),1,0)</f>
        <v>1</v>
      </c>
    </row>
    <row r="613" spans="1:17" x14ac:dyDescent="0.3">
      <c r="A613">
        <v>53</v>
      </c>
      <c r="B613" t="s">
        <v>3</v>
      </c>
      <c r="C613" t="s">
        <v>2</v>
      </c>
      <c r="D613">
        <v>75</v>
      </c>
      <c r="E613">
        <f>GESTEP(smoking_health_data_final[[#This Row],[Ritmo cardiaco]],100)</f>
        <v>0</v>
      </c>
      <c r="F613" t="str">
        <f>IF(smoking_health_data_final[[#This Row],[Taquicardia 1/0]]=0,"no","si")</f>
        <v>no</v>
      </c>
      <c r="G613" s="2" t="s">
        <v>27</v>
      </c>
      <c r="H613">
        <f>GESTEP(smoking_health_data_final[[#This Row],[Presión sistólica]],140)</f>
        <v>0</v>
      </c>
      <c r="I613" t="str">
        <f>IF(smoking_health_data_final[[#This Row],[Hipertensión (0/1)]]=1,"si","no")</f>
        <v>no</v>
      </c>
      <c r="J613" t="s">
        <v>17</v>
      </c>
      <c r="K613">
        <v>0</v>
      </c>
      <c r="L613">
        <v>234</v>
      </c>
      <c r="M613">
        <f>IF(smoking_health_data_final[[#This Row],[colesterol]]="","Desconocido",smoking_health_data_final[[#This Row],[colesterol]])</f>
        <v>234</v>
      </c>
      <c r="N613">
        <f>GESTEP(smoking_health_data_final[[#This Row],[colesterol]],200)</f>
        <v>1</v>
      </c>
      <c r="O613">
        <f>IF(smoking_health_data_final[[#This Row],[cigs por dia]]="","n/s",smoking_health_data_final[[#This Row],[cigs por dia]])</f>
        <v>0</v>
      </c>
      <c r="P613" t="str">
        <f>IF(smoking_health_data_final[[#This Row],[Hipercolesterolemia (y/n)]]=1,"si","no")</f>
        <v>si</v>
      </c>
      <c r="Q613">
        <f>IF(IFERROR(VLOOKUP(smoking_health_data_final[[#This Row],[Edad]],A614:A4513,1,FALSE),0),1,0)</f>
        <v>1</v>
      </c>
    </row>
    <row r="614" spans="1:17" x14ac:dyDescent="0.3">
      <c r="A614">
        <v>54</v>
      </c>
      <c r="B614" t="s">
        <v>0</v>
      </c>
      <c r="C614" t="s">
        <v>2</v>
      </c>
      <c r="D614">
        <v>60</v>
      </c>
      <c r="E614">
        <f>GESTEP(smoking_health_data_final[[#This Row],[Ritmo cardiaco]],100)</f>
        <v>0</v>
      </c>
      <c r="F614" t="str">
        <f>IF(smoking_health_data_final[[#This Row],[Taquicardia 1/0]]=0,"no","si")</f>
        <v>no</v>
      </c>
      <c r="G614" s="2" t="s">
        <v>49</v>
      </c>
      <c r="H614">
        <f>GESTEP(smoking_health_data_final[[#This Row],[Presión sistólica]],140)</f>
        <v>0</v>
      </c>
      <c r="I614" t="str">
        <f>IF(smoking_health_data_final[[#This Row],[Hipertensión (0/1)]]=1,"si","no")</f>
        <v>no</v>
      </c>
      <c r="J614" t="s">
        <v>17</v>
      </c>
      <c r="K614">
        <v>0</v>
      </c>
      <c r="L614">
        <v>179</v>
      </c>
      <c r="M614">
        <f>IF(smoking_health_data_final[[#This Row],[colesterol]]="","Desconocido",smoking_health_data_final[[#This Row],[colesterol]])</f>
        <v>179</v>
      </c>
      <c r="N614">
        <f>GESTEP(smoking_health_data_final[[#This Row],[colesterol]],200)</f>
        <v>0</v>
      </c>
      <c r="O614">
        <f>IF(smoking_health_data_final[[#This Row],[cigs por dia]]="","n/s",smoking_health_data_final[[#This Row],[cigs por dia]])</f>
        <v>0</v>
      </c>
      <c r="P614" t="str">
        <f>IF(smoking_health_data_final[[#This Row],[Hipercolesterolemia (y/n)]]=1,"si","no")</f>
        <v>no</v>
      </c>
      <c r="Q614">
        <f>IF(IFERROR(VLOOKUP(smoking_health_data_final[[#This Row],[Edad]],A615:A4514,1,FALSE),0),1,0)</f>
        <v>1</v>
      </c>
    </row>
    <row r="615" spans="1:17" x14ac:dyDescent="0.3">
      <c r="A615">
        <v>41</v>
      </c>
      <c r="B615" t="s">
        <v>0</v>
      </c>
      <c r="C615" t="s">
        <v>2</v>
      </c>
      <c r="D615">
        <v>68</v>
      </c>
      <c r="E615">
        <f>GESTEP(smoking_health_data_final[[#This Row],[Ritmo cardiaco]],100)</f>
        <v>0</v>
      </c>
      <c r="F615" t="str">
        <f>IF(smoking_health_data_final[[#This Row],[Taquicardia 1/0]]=0,"no","si")</f>
        <v>no</v>
      </c>
      <c r="G615" s="2" t="s">
        <v>60</v>
      </c>
      <c r="H615">
        <f>GESTEP(smoking_health_data_final[[#This Row],[Presión sistólica]],140)</f>
        <v>0</v>
      </c>
      <c r="I615" t="str">
        <f>IF(smoking_health_data_final[[#This Row],[Hipertensión (0/1)]]=1,"si","no")</f>
        <v>no</v>
      </c>
      <c r="J615" t="s">
        <v>17</v>
      </c>
      <c r="K615">
        <v>0</v>
      </c>
      <c r="L615">
        <v>247</v>
      </c>
      <c r="M615">
        <f>IF(smoking_health_data_final[[#This Row],[colesterol]]="","Desconocido",smoking_health_data_final[[#This Row],[colesterol]])</f>
        <v>247</v>
      </c>
      <c r="N615">
        <f>GESTEP(smoking_health_data_final[[#This Row],[colesterol]],200)</f>
        <v>1</v>
      </c>
      <c r="O615">
        <f>IF(smoking_health_data_final[[#This Row],[cigs por dia]]="","n/s",smoking_health_data_final[[#This Row],[cigs por dia]])</f>
        <v>0</v>
      </c>
      <c r="P615" t="str">
        <f>IF(smoking_health_data_final[[#This Row],[Hipercolesterolemia (y/n)]]=1,"si","no")</f>
        <v>si</v>
      </c>
      <c r="Q615">
        <f>IF(IFERROR(VLOOKUP(smoking_health_data_final[[#This Row],[Edad]],A616:A4515,1,FALSE),0),1,0)</f>
        <v>1</v>
      </c>
    </row>
    <row r="616" spans="1:17" x14ac:dyDescent="0.3">
      <c r="A616">
        <v>41</v>
      </c>
      <c r="B616" t="s">
        <v>0</v>
      </c>
      <c r="C616" t="s">
        <v>2</v>
      </c>
      <c r="D616">
        <v>60</v>
      </c>
      <c r="E616">
        <f>GESTEP(smoking_health_data_final[[#This Row],[Ritmo cardiaco]],100)</f>
        <v>0</v>
      </c>
      <c r="F616" t="str">
        <f>IF(smoking_health_data_final[[#This Row],[Taquicardia 1/0]]=0,"no","si")</f>
        <v>no</v>
      </c>
      <c r="G616" s="2" t="s">
        <v>74</v>
      </c>
      <c r="H616">
        <f>GESTEP(smoking_health_data_final[[#This Row],[Presión sistólica]],140)</f>
        <v>0</v>
      </c>
      <c r="I616" t="str">
        <f>IF(smoking_health_data_final[[#This Row],[Hipertensión (0/1)]]=1,"si","no")</f>
        <v>no</v>
      </c>
      <c r="J616" t="s">
        <v>17</v>
      </c>
      <c r="K616">
        <v>0</v>
      </c>
      <c r="L616">
        <v>256</v>
      </c>
      <c r="M616">
        <f>IF(smoking_health_data_final[[#This Row],[colesterol]]="","Desconocido",smoking_health_data_final[[#This Row],[colesterol]])</f>
        <v>256</v>
      </c>
      <c r="N616">
        <f>GESTEP(smoking_health_data_final[[#This Row],[colesterol]],200)</f>
        <v>1</v>
      </c>
      <c r="O616">
        <f>IF(smoking_health_data_final[[#This Row],[cigs por dia]]="","n/s",smoking_health_data_final[[#This Row],[cigs por dia]])</f>
        <v>0</v>
      </c>
      <c r="P616" t="str">
        <f>IF(smoking_health_data_final[[#This Row],[Hipercolesterolemia (y/n)]]=1,"si","no")</f>
        <v>si</v>
      </c>
      <c r="Q616">
        <f>IF(IFERROR(VLOOKUP(smoking_health_data_final[[#This Row],[Edad]],A617:A4516,1,FALSE),0),1,0)</f>
        <v>1</v>
      </c>
    </row>
    <row r="617" spans="1:17" x14ac:dyDescent="0.3">
      <c r="A617">
        <v>45</v>
      </c>
      <c r="B617" t="s">
        <v>3</v>
      </c>
      <c r="C617" t="s">
        <v>2</v>
      </c>
      <c r="D617">
        <v>80</v>
      </c>
      <c r="E617">
        <f>GESTEP(smoking_health_data_final[[#This Row],[Ritmo cardiaco]],100)</f>
        <v>0</v>
      </c>
      <c r="F617" t="str">
        <f>IF(smoking_health_data_final[[#This Row],[Taquicardia 1/0]]=0,"no","si")</f>
        <v>no</v>
      </c>
      <c r="G617" s="2" t="s">
        <v>11</v>
      </c>
      <c r="H617">
        <f>GESTEP(smoking_health_data_final[[#This Row],[Presión sistólica]],140)</f>
        <v>0</v>
      </c>
      <c r="I617" t="str">
        <f>IF(smoking_health_data_final[[#This Row],[Hipertensión (0/1)]]=1,"si","no")</f>
        <v>no</v>
      </c>
      <c r="J617" t="s">
        <v>17</v>
      </c>
      <c r="K617">
        <v>0</v>
      </c>
      <c r="L617">
        <v>244</v>
      </c>
      <c r="M617">
        <f>IF(smoking_health_data_final[[#This Row],[colesterol]]="","Desconocido",smoking_health_data_final[[#This Row],[colesterol]])</f>
        <v>244</v>
      </c>
      <c r="N617">
        <f>GESTEP(smoking_health_data_final[[#This Row],[colesterol]],200)</f>
        <v>1</v>
      </c>
      <c r="O617">
        <f>IF(smoking_health_data_final[[#This Row],[cigs por dia]]="","n/s",smoking_health_data_final[[#This Row],[cigs por dia]])</f>
        <v>0</v>
      </c>
      <c r="P617" t="str">
        <f>IF(smoking_health_data_final[[#This Row],[Hipercolesterolemia (y/n)]]=1,"si","no")</f>
        <v>si</v>
      </c>
      <c r="Q617">
        <f>IF(IFERROR(VLOOKUP(smoking_health_data_final[[#This Row],[Edad]],A618:A4517,1,FALSE),0),1,0)</f>
        <v>1</v>
      </c>
    </row>
    <row r="618" spans="1:17" x14ac:dyDescent="0.3">
      <c r="A618">
        <v>64</v>
      </c>
      <c r="B618" t="s">
        <v>0</v>
      </c>
      <c r="C618" t="s">
        <v>2</v>
      </c>
      <c r="D618">
        <v>92</v>
      </c>
      <c r="E618">
        <f>GESTEP(smoking_health_data_final[[#This Row],[Ritmo cardiaco]],100)</f>
        <v>0</v>
      </c>
      <c r="F618" t="str">
        <f>IF(smoking_health_data_final[[#This Row],[Taquicardia 1/0]]=0,"no","si")</f>
        <v>no</v>
      </c>
      <c r="G618" s="2" t="s">
        <v>38</v>
      </c>
      <c r="H618">
        <f>GESTEP(smoking_health_data_final[[#This Row],[Presión sistólica]],140)</f>
        <v>0</v>
      </c>
      <c r="I618" t="str">
        <f>IF(smoking_health_data_final[[#This Row],[Hipertensión (0/1)]]=1,"si","no")</f>
        <v>no</v>
      </c>
      <c r="J618" t="s">
        <v>17</v>
      </c>
      <c r="K618">
        <v>0</v>
      </c>
      <c r="L618">
        <v>203</v>
      </c>
      <c r="M618">
        <f>IF(smoking_health_data_final[[#This Row],[colesterol]]="","Desconocido",smoking_health_data_final[[#This Row],[colesterol]])</f>
        <v>203</v>
      </c>
      <c r="N618">
        <f>GESTEP(smoking_health_data_final[[#This Row],[colesterol]],200)</f>
        <v>1</v>
      </c>
      <c r="O618">
        <f>IF(smoking_health_data_final[[#This Row],[cigs por dia]]="","n/s",smoking_health_data_final[[#This Row],[cigs por dia]])</f>
        <v>0</v>
      </c>
      <c r="P618" t="str">
        <f>IF(smoking_health_data_final[[#This Row],[Hipercolesterolemia (y/n)]]=1,"si","no")</f>
        <v>si</v>
      </c>
      <c r="Q618">
        <f>IF(IFERROR(VLOOKUP(smoking_health_data_final[[#This Row],[Edad]],A619:A4518,1,FALSE),0),1,0)</f>
        <v>1</v>
      </c>
    </row>
    <row r="619" spans="1:17" x14ac:dyDescent="0.3">
      <c r="A619">
        <v>35</v>
      </c>
      <c r="B619" t="s">
        <v>3</v>
      </c>
      <c r="C619" t="s">
        <v>2</v>
      </c>
      <c r="D619">
        <v>71</v>
      </c>
      <c r="E619">
        <f>GESTEP(smoking_health_data_final[[#This Row],[Ritmo cardiaco]],100)</f>
        <v>0</v>
      </c>
      <c r="F619" t="str">
        <f>IF(smoking_health_data_final[[#This Row],[Taquicardia 1/0]]=0,"no","si")</f>
        <v>no</v>
      </c>
      <c r="G619" s="2" t="s">
        <v>130</v>
      </c>
      <c r="H619">
        <f>GESTEP(smoking_health_data_final[[#This Row],[Presión sistólica]],140)</f>
        <v>0</v>
      </c>
      <c r="I619" t="str">
        <f>IF(smoking_health_data_final[[#This Row],[Hipertensión (0/1)]]=1,"si","no")</f>
        <v>no</v>
      </c>
      <c r="J619" t="s">
        <v>17</v>
      </c>
      <c r="K619">
        <v>0</v>
      </c>
      <c r="L619">
        <v>197</v>
      </c>
      <c r="M619">
        <f>IF(smoking_health_data_final[[#This Row],[colesterol]]="","Desconocido",smoking_health_data_final[[#This Row],[colesterol]])</f>
        <v>197</v>
      </c>
      <c r="N619">
        <f>GESTEP(smoking_health_data_final[[#This Row],[colesterol]],200)</f>
        <v>0</v>
      </c>
      <c r="O619">
        <f>IF(smoking_health_data_final[[#This Row],[cigs por dia]]="","n/s",smoking_health_data_final[[#This Row],[cigs por dia]])</f>
        <v>0</v>
      </c>
      <c r="P619" t="str">
        <f>IF(smoking_health_data_final[[#This Row],[Hipercolesterolemia (y/n)]]=1,"si","no")</f>
        <v>no</v>
      </c>
      <c r="Q619">
        <f>IF(IFERROR(VLOOKUP(smoking_health_data_final[[#This Row],[Edad]],A620:A4519,1,FALSE),0),1,0)</f>
        <v>1</v>
      </c>
    </row>
    <row r="620" spans="1:17" x14ac:dyDescent="0.3">
      <c r="A620">
        <v>49</v>
      </c>
      <c r="B620" t="s">
        <v>3</v>
      </c>
      <c r="C620" t="s">
        <v>2</v>
      </c>
      <c r="D620">
        <v>79</v>
      </c>
      <c r="E620">
        <f>GESTEP(smoking_health_data_final[[#This Row],[Ritmo cardiaco]],100)</f>
        <v>0</v>
      </c>
      <c r="F620" t="str">
        <f>IF(smoking_health_data_final[[#This Row],[Taquicardia 1/0]]=0,"no","si")</f>
        <v>no</v>
      </c>
      <c r="G620" s="2" t="s">
        <v>74</v>
      </c>
      <c r="H620">
        <f>GESTEP(smoking_health_data_final[[#This Row],[Presión sistólica]],140)</f>
        <v>0</v>
      </c>
      <c r="I620" t="str">
        <f>IF(smoking_health_data_final[[#This Row],[Hipertensión (0/1)]]=1,"si","no")</f>
        <v>no</v>
      </c>
      <c r="J620" t="s">
        <v>17</v>
      </c>
      <c r="K620">
        <v>0</v>
      </c>
      <c r="L620">
        <v>246</v>
      </c>
      <c r="M620">
        <f>IF(smoking_health_data_final[[#This Row],[colesterol]]="","Desconocido",smoking_health_data_final[[#This Row],[colesterol]])</f>
        <v>246</v>
      </c>
      <c r="N620">
        <f>GESTEP(smoking_health_data_final[[#This Row],[colesterol]],200)</f>
        <v>1</v>
      </c>
      <c r="O620">
        <f>IF(smoking_health_data_final[[#This Row],[cigs por dia]]="","n/s",smoking_health_data_final[[#This Row],[cigs por dia]])</f>
        <v>0</v>
      </c>
      <c r="P620" t="str">
        <f>IF(smoking_health_data_final[[#This Row],[Hipercolesterolemia (y/n)]]=1,"si","no")</f>
        <v>si</v>
      </c>
      <c r="Q620">
        <f>IF(IFERROR(VLOOKUP(smoking_health_data_final[[#This Row],[Edad]],A621:A4520,1,FALSE),0),1,0)</f>
        <v>1</v>
      </c>
    </row>
    <row r="621" spans="1:17" x14ac:dyDescent="0.3">
      <c r="A621">
        <v>43</v>
      </c>
      <c r="B621" t="s">
        <v>3</v>
      </c>
      <c r="C621" t="s">
        <v>2</v>
      </c>
      <c r="D621">
        <v>72</v>
      </c>
      <c r="E621">
        <f>GESTEP(smoking_health_data_final[[#This Row],[Ritmo cardiaco]],100)</f>
        <v>0</v>
      </c>
      <c r="F621" t="str">
        <f>IF(smoking_health_data_final[[#This Row],[Taquicardia 1/0]]=0,"no","si")</f>
        <v>no</v>
      </c>
      <c r="G621" s="2" t="s">
        <v>27</v>
      </c>
      <c r="H621">
        <f>GESTEP(smoking_health_data_final[[#This Row],[Presión sistólica]],140)</f>
        <v>0</v>
      </c>
      <c r="I621" t="str">
        <f>IF(smoking_health_data_final[[#This Row],[Hipertensión (0/1)]]=1,"si","no")</f>
        <v>no</v>
      </c>
      <c r="J621" t="s">
        <v>17</v>
      </c>
      <c r="K621">
        <v>0</v>
      </c>
      <c r="L621">
        <v>232</v>
      </c>
      <c r="M621">
        <f>IF(smoking_health_data_final[[#This Row],[colesterol]]="","Desconocido",smoking_health_data_final[[#This Row],[colesterol]])</f>
        <v>232</v>
      </c>
      <c r="N621">
        <f>GESTEP(smoking_health_data_final[[#This Row],[colesterol]],200)</f>
        <v>1</v>
      </c>
      <c r="O621">
        <f>IF(smoking_health_data_final[[#This Row],[cigs por dia]]="","n/s",smoking_health_data_final[[#This Row],[cigs por dia]])</f>
        <v>0</v>
      </c>
      <c r="P621" t="str">
        <f>IF(smoking_health_data_final[[#This Row],[Hipercolesterolemia (y/n)]]=1,"si","no")</f>
        <v>si</v>
      </c>
      <c r="Q621">
        <f>IF(IFERROR(VLOOKUP(smoking_health_data_final[[#This Row],[Edad]],A622:A4521,1,FALSE),0),1,0)</f>
        <v>1</v>
      </c>
    </row>
    <row r="622" spans="1:17" x14ac:dyDescent="0.3">
      <c r="A622">
        <v>52</v>
      </c>
      <c r="B622" t="s">
        <v>3</v>
      </c>
      <c r="C622" t="s">
        <v>2</v>
      </c>
      <c r="D622">
        <v>62</v>
      </c>
      <c r="E622">
        <f>GESTEP(smoking_health_data_final[[#This Row],[Ritmo cardiaco]],100)</f>
        <v>0</v>
      </c>
      <c r="F622" t="str">
        <f>IF(smoking_health_data_final[[#This Row],[Taquicardia 1/0]]=0,"no","si")</f>
        <v>no</v>
      </c>
      <c r="G622" s="2" t="s">
        <v>69</v>
      </c>
      <c r="H622">
        <f>GESTEP(smoking_health_data_final[[#This Row],[Presión sistólica]],140)</f>
        <v>0</v>
      </c>
      <c r="I622" t="str">
        <f>IF(smoking_health_data_final[[#This Row],[Hipertensión (0/1)]]=1,"si","no")</f>
        <v>no</v>
      </c>
      <c r="J622" t="s">
        <v>17</v>
      </c>
      <c r="K622">
        <v>0</v>
      </c>
      <c r="L622">
        <v>211</v>
      </c>
      <c r="M622">
        <f>IF(smoking_health_data_final[[#This Row],[colesterol]]="","Desconocido",smoking_health_data_final[[#This Row],[colesterol]])</f>
        <v>211</v>
      </c>
      <c r="N622">
        <f>GESTEP(smoking_health_data_final[[#This Row],[colesterol]],200)</f>
        <v>1</v>
      </c>
      <c r="O622">
        <f>IF(smoking_health_data_final[[#This Row],[cigs por dia]]="","n/s",smoking_health_data_final[[#This Row],[cigs por dia]])</f>
        <v>0</v>
      </c>
      <c r="P622" t="str">
        <f>IF(smoking_health_data_final[[#This Row],[Hipercolesterolemia (y/n)]]=1,"si","no")</f>
        <v>si</v>
      </c>
      <c r="Q622">
        <f>IF(IFERROR(VLOOKUP(smoking_health_data_final[[#This Row],[Edad]],A623:A4522,1,FALSE),0),1,0)</f>
        <v>1</v>
      </c>
    </row>
    <row r="623" spans="1:17" x14ac:dyDescent="0.3">
      <c r="A623">
        <v>44</v>
      </c>
      <c r="B623" t="s">
        <v>3</v>
      </c>
      <c r="C623" t="s">
        <v>2</v>
      </c>
      <c r="D623">
        <v>75</v>
      </c>
      <c r="E623">
        <f>GESTEP(smoking_health_data_final[[#This Row],[Ritmo cardiaco]],100)</f>
        <v>0</v>
      </c>
      <c r="F623" t="str">
        <f>IF(smoking_health_data_final[[#This Row],[Taquicardia 1/0]]=0,"no","si")</f>
        <v>no</v>
      </c>
      <c r="G623" s="2" t="s">
        <v>130</v>
      </c>
      <c r="H623">
        <f>GESTEP(smoking_health_data_final[[#This Row],[Presión sistólica]],140)</f>
        <v>0</v>
      </c>
      <c r="I623" t="str">
        <f>IF(smoking_health_data_final[[#This Row],[Hipertensión (0/1)]]=1,"si","no")</f>
        <v>no</v>
      </c>
      <c r="J623" t="s">
        <v>17</v>
      </c>
      <c r="K623">
        <v>0</v>
      </c>
      <c r="L623">
        <v>205</v>
      </c>
      <c r="M623">
        <f>IF(smoking_health_data_final[[#This Row],[colesterol]]="","Desconocido",smoking_health_data_final[[#This Row],[colesterol]])</f>
        <v>205</v>
      </c>
      <c r="N623">
        <f>GESTEP(smoking_health_data_final[[#This Row],[colesterol]],200)</f>
        <v>1</v>
      </c>
      <c r="O623">
        <f>IF(smoking_health_data_final[[#This Row],[cigs por dia]]="","n/s",smoking_health_data_final[[#This Row],[cigs por dia]])</f>
        <v>0</v>
      </c>
      <c r="P623" t="str">
        <f>IF(smoking_health_data_final[[#This Row],[Hipercolesterolemia (y/n)]]=1,"si","no")</f>
        <v>si</v>
      </c>
      <c r="Q623">
        <f>IF(IFERROR(VLOOKUP(smoking_health_data_final[[#This Row],[Edad]],A624:A4523,1,FALSE),0),1,0)</f>
        <v>1</v>
      </c>
    </row>
    <row r="624" spans="1:17" x14ac:dyDescent="0.3">
      <c r="A624">
        <v>41</v>
      </c>
      <c r="B624" t="s">
        <v>3</v>
      </c>
      <c r="C624" t="s">
        <v>2</v>
      </c>
      <c r="D624">
        <v>80</v>
      </c>
      <c r="E624">
        <f>GESTEP(smoking_health_data_final[[#This Row],[Ritmo cardiaco]],100)</f>
        <v>0</v>
      </c>
      <c r="F624" t="str">
        <f>IF(smoking_health_data_final[[#This Row],[Taquicardia 1/0]]=0,"no","si")</f>
        <v>no</v>
      </c>
      <c r="G624" s="2" t="s">
        <v>46</v>
      </c>
      <c r="H624">
        <f>GESTEP(smoking_health_data_final[[#This Row],[Presión sistólica]],140)</f>
        <v>0</v>
      </c>
      <c r="I624" t="str">
        <f>IF(smoking_health_data_final[[#This Row],[Hipertensión (0/1)]]=1,"si","no")</f>
        <v>no</v>
      </c>
      <c r="J624" t="s">
        <v>17</v>
      </c>
      <c r="K624">
        <v>0</v>
      </c>
      <c r="L624">
        <v>177</v>
      </c>
      <c r="M624">
        <f>IF(smoking_health_data_final[[#This Row],[colesterol]]="","Desconocido",smoking_health_data_final[[#This Row],[colesterol]])</f>
        <v>177</v>
      </c>
      <c r="N624">
        <f>GESTEP(smoking_health_data_final[[#This Row],[colesterol]],200)</f>
        <v>0</v>
      </c>
      <c r="O624">
        <f>IF(smoking_health_data_final[[#This Row],[cigs por dia]]="","n/s",smoking_health_data_final[[#This Row],[cigs por dia]])</f>
        <v>0</v>
      </c>
      <c r="P624" t="str">
        <f>IF(smoking_health_data_final[[#This Row],[Hipercolesterolemia (y/n)]]=1,"si","no")</f>
        <v>no</v>
      </c>
      <c r="Q624">
        <f>IF(IFERROR(VLOOKUP(smoking_health_data_final[[#This Row],[Edad]],A625:A4524,1,FALSE),0),1,0)</f>
        <v>1</v>
      </c>
    </row>
    <row r="625" spans="1:17" x14ac:dyDescent="0.3">
      <c r="A625">
        <v>45</v>
      </c>
      <c r="B625" t="s">
        <v>3</v>
      </c>
      <c r="C625" t="s">
        <v>2</v>
      </c>
      <c r="D625">
        <v>60</v>
      </c>
      <c r="E625">
        <f>GESTEP(smoking_health_data_final[[#This Row],[Ritmo cardiaco]],100)</f>
        <v>0</v>
      </c>
      <c r="F625" t="str">
        <f>IF(smoking_health_data_final[[#This Row],[Taquicardia 1/0]]=0,"no","si")</f>
        <v>no</v>
      </c>
      <c r="G625" s="2" t="s">
        <v>60</v>
      </c>
      <c r="H625">
        <f>GESTEP(smoking_health_data_final[[#This Row],[Presión sistólica]],140)</f>
        <v>0</v>
      </c>
      <c r="I625" t="str">
        <f>IF(smoking_health_data_final[[#This Row],[Hipertensión (0/1)]]=1,"si","no")</f>
        <v>no</v>
      </c>
      <c r="J625" t="s">
        <v>17</v>
      </c>
      <c r="K625">
        <v>0</v>
      </c>
      <c r="L625">
        <v>254</v>
      </c>
      <c r="M625">
        <f>IF(smoking_health_data_final[[#This Row],[colesterol]]="","Desconocido",smoking_health_data_final[[#This Row],[colesterol]])</f>
        <v>254</v>
      </c>
      <c r="N625">
        <f>GESTEP(smoking_health_data_final[[#This Row],[colesterol]],200)</f>
        <v>1</v>
      </c>
      <c r="O625">
        <f>IF(smoking_health_data_final[[#This Row],[cigs por dia]]="","n/s",smoking_health_data_final[[#This Row],[cigs por dia]])</f>
        <v>0</v>
      </c>
      <c r="P625" t="str">
        <f>IF(smoking_health_data_final[[#This Row],[Hipercolesterolemia (y/n)]]=1,"si","no")</f>
        <v>si</v>
      </c>
      <c r="Q625">
        <f>IF(IFERROR(VLOOKUP(smoking_health_data_final[[#This Row],[Edad]],A626:A4525,1,FALSE),0),1,0)</f>
        <v>1</v>
      </c>
    </row>
    <row r="626" spans="1:17" x14ac:dyDescent="0.3">
      <c r="A626">
        <v>53</v>
      </c>
      <c r="B626" t="s">
        <v>0</v>
      </c>
      <c r="C626" t="s">
        <v>2</v>
      </c>
      <c r="D626">
        <v>54</v>
      </c>
      <c r="E626">
        <f>GESTEP(smoking_health_data_final[[#This Row],[Ritmo cardiaco]],100)</f>
        <v>0</v>
      </c>
      <c r="F626" t="str">
        <f>IF(smoking_health_data_final[[#This Row],[Taquicardia 1/0]]=0,"no","si")</f>
        <v>no</v>
      </c>
      <c r="G626" s="2">
        <v>108.5</v>
      </c>
      <c r="H626">
        <f>GESTEP(smoking_health_data_final[[#This Row],[Presión sistólica]],140)</f>
        <v>0</v>
      </c>
      <c r="I626" t="str">
        <f>IF(smoking_health_data_final[[#This Row],[Hipertensión (0/1)]]=1,"si","no")</f>
        <v>no</v>
      </c>
      <c r="J626" t="s">
        <v>17</v>
      </c>
      <c r="K626">
        <v>0</v>
      </c>
      <c r="L626">
        <v>225</v>
      </c>
      <c r="M626">
        <f>IF(smoking_health_data_final[[#This Row],[colesterol]]="","Desconocido",smoking_health_data_final[[#This Row],[colesterol]])</f>
        <v>225</v>
      </c>
      <c r="N626">
        <f>GESTEP(smoking_health_data_final[[#This Row],[colesterol]],200)</f>
        <v>1</v>
      </c>
      <c r="O626">
        <f>IF(smoking_health_data_final[[#This Row],[cigs por dia]]="","n/s",smoking_health_data_final[[#This Row],[cigs por dia]])</f>
        <v>0</v>
      </c>
      <c r="P626" t="str">
        <f>IF(smoking_health_data_final[[#This Row],[Hipercolesterolemia (y/n)]]=1,"si","no")</f>
        <v>si</v>
      </c>
      <c r="Q626">
        <f>IF(IFERROR(VLOOKUP(smoking_health_data_final[[#This Row],[Edad]],A627:A4526,1,FALSE),0),1,0)</f>
        <v>1</v>
      </c>
    </row>
    <row r="627" spans="1:17" x14ac:dyDescent="0.3">
      <c r="A627">
        <v>67</v>
      </c>
      <c r="B627" t="s">
        <v>3</v>
      </c>
      <c r="C627" t="s">
        <v>2</v>
      </c>
      <c r="D627">
        <v>90</v>
      </c>
      <c r="E627">
        <f>GESTEP(smoking_health_data_final[[#This Row],[Ritmo cardiaco]],100)</f>
        <v>0</v>
      </c>
      <c r="F627" t="str">
        <f>IF(smoking_health_data_final[[#This Row],[Taquicardia 1/0]]=0,"no","si")</f>
        <v>no</v>
      </c>
      <c r="G627" s="2" t="s">
        <v>39</v>
      </c>
      <c r="H627">
        <f>GESTEP(smoking_health_data_final[[#This Row],[Presión sistólica]],140)</f>
        <v>0</v>
      </c>
      <c r="I627" t="str">
        <f>IF(smoking_health_data_final[[#This Row],[Hipertensión (0/1)]]=1,"si","no")</f>
        <v>no</v>
      </c>
      <c r="J627" t="s">
        <v>17</v>
      </c>
      <c r="K627">
        <v>0</v>
      </c>
      <c r="L627">
        <v>223</v>
      </c>
      <c r="M627">
        <f>IF(smoking_health_data_final[[#This Row],[colesterol]]="","Desconocido",smoking_health_data_final[[#This Row],[colesterol]])</f>
        <v>223</v>
      </c>
      <c r="N627">
        <f>GESTEP(smoking_health_data_final[[#This Row],[colesterol]],200)</f>
        <v>1</v>
      </c>
      <c r="O627">
        <f>IF(smoking_health_data_final[[#This Row],[cigs por dia]]="","n/s",smoking_health_data_final[[#This Row],[cigs por dia]])</f>
        <v>0</v>
      </c>
      <c r="P627" t="str">
        <f>IF(smoking_health_data_final[[#This Row],[Hipercolesterolemia (y/n)]]=1,"si","no")</f>
        <v>si</v>
      </c>
      <c r="Q627">
        <f>IF(IFERROR(VLOOKUP(smoking_health_data_final[[#This Row],[Edad]],A628:A4527,1,FALSE),0),1,0)</f>
        <v>1</v>
      </c>
    </row>
    <row r="628" spans="1:17" x14ac:dyDescent="0.3">
      <c r="A628">
        <v>36</v>
      </c>
      <c r="B628" t="s">
        <v>0</v>
      </c>
      <c r="C628" t="s">
        <v>2</v>
      </c>
      <c r="D628">
        <v>70</v>
      </c>
      <c r="E628">
        <f>GESTEP(smoking_health_data_final[[#This Row],[Ritmo cardiaco]],100)</f>
        <v>0</v>
      </c>
      <c r="F628" t="str">
        <f>IF(smoking_health_data_final[[#This Row],[Taquicardia 1/0]]=0,"no","si")</f>
        <v>no</v>
      </c>
      <c r="G628" s="2" t="s">
        <v>39</v>
      </c>
      <c r="H628">
        <f>GESTEP(smoking_health_data_final[[#This Row],[Presión sistólica]],140)</f>
        <v>0</v>
      </c>
      <c r="I628" t="str">
        <f>IF(smoking_health_data_final[[#This Row],[Hipertensión (0/1)]]=1,"si","no")</f>
        <v>no</v>
      </c>
      <c r="J628" t="s">
        <v>17</v>
      </c>
      <c r="K628">
        <v>0</v>
      </c>
      <c r="L628">
        <v>163</v>
      </c>
      <c r="M628">
        <f>IF(smoking_health_data_final[[#This Row],[colesterol]]="","Desconocido",smoking_health_data_final[[#This Row],[colesterol]])</f>
        <v>163</v>
      </c>
      <c r="N628">
        <f>GESTEP(smoking_health_data_final[[#This Row],[colesterol]],200)</f>
        <v>0</v>
      </c>
      <c r="O628">
        <f>IF(smoking_health_data_final[[#This Row],[cigs por dia]]="","n/s",smoking_health_data_final[[#This Row],[cigs por dia]])</f>
        <v>0</v>
      </c>
      <c r="P628" t="str">
        <f>IF(smoking_health_data_final[[#This Row],[Hipercolesterolemia (y/n)]]=1,"si","no")</f>
        <v>no</v>
      </c>
      <c r="Q628">
        <f>IF(IFERROR(VLOOKUP(smoking_health_data_final[[#This Row],[Edad]],A629:A4528,1,FALSE),0),1,0)</f>
        <v>1</v>
      </c>
    </row>
    <row r="629" spans="1:17" x14ac:dyDescent="0.3">
      <c r="A629">
        <v>45</v>
      </c>
      <c r="B629" t="s">
        <v>3</v>
      </c>
      <c r="C629" t="s">
        <v>2</v>
      </c>
      <c r="D629">
        <v>85</v>
      </c>
      <c r="E629">
        <f>GESTEP(smoking_health_data_final[[#This Row],[Ritmo cardiaco]],100)</f>
        <v>0</v>
      </c>
      <c r="F629" t="str">
        <f>IF(smoking_health_data_final[[#This Row],[Taquicardia 1/0]]=0,"no","si")</f>
        <v>no</v>
      </c>
      <c r="G629" s="2">
        <v>128.5</v>
      </c>
      <c r="H629">
        <f>GESTEP(smoking_health_data_final[[#This Row],[Presión sistólica]],140)</f>
        <v>0</v>
      </c>
      <c r="I629" t="str">
        <f>IF(smoking_health_data_final[[#This Row],[Hipertensión (0/1)]]=1,"si","no")</f>
        <v>no</v>
      </c>
      <c r="J629" t="s">
        <v>17</v>
      </c>
      <c r="K629">
        <v>0</v>
      </c>
      <c r="L629">
        <v>201</v>
      </c>
      <c r="M629">
        <f>IF(smoking_health_data_final[[#This Row],[colesterol]]="","Desconocido",smoking_health_data_final[[#This Row],[colesterol]])</f>
        <v>201</v>
      </c>
      <c r="N629">
        <f>GESTEP(smoking_health_data_final[[#This Row],[colesterol]],200)</f>
        <v>1</v>
      </c>
      <c r="O629">
        <f>IF(smoking_health_data_final[[#This Row],[cigs por dia]]="","n/s",smoking_health_data_final[[#This Row],[cigs por dia]])</f>
        <v>0</v>
      </c>
      <c r="P629" t="str">
        <f>IF(smoking_health_data_final[[#This Row],[Hipercolesterolemia (y/n)]]=1,"si","no")</f>
        <v>si</v>
      </c>
      <c r="Q629">
        <f>IF(IFERROR(VLOOKUP(smoking_health_data_final[[#This Row],[Edad]],A630:A4529,1,FALSE),0),1,0)</f>
        <v>1</v>
      </c>
    </row>
    <row r="630" spans="1:17" x14ac:dyDescent="0.3">
      <c r="A630">
        <v>69</v>
      </c>
      <c r="B630" t="s">
        <v>3</v>
      </c>
      <c r="C630" t="s">
        <v>2</v>
      </c>
      <c r="D630">
        <v>85</v>
      </c>
      <c r="E630">
        <f>GESTEP(smoking_health_data_final[[#This Row],[Ritmo cardiaco]],100)</f>
        <v>0</v>
      </c>
      <c r="F630" t="str">
        <f>IF(smoking_health_data_final[[#This Row],[Taquicardia 1/0]]=0,"no","si")</f>
        <v>no</v>
      </c>
      <c r="G630" s="2" t="s">
        <v>68</v>
      </c>
      <c r="H630">
        <f>GESTEP(smoking_health_data_final[[#This Row],[Presión sistólica]],140)</f>
        <v>0</v>
      </c>
      <c r="I630" t="str">
        <f>IF(smoking_health_data_final[[#This Row],[Hipertensión (0/1)]]=1,"si","no")</f>
        <v>no</v>
      </c>
      <c r="J630" t="s">
        <v>17</v>
      </c>
      <c r="K630">
        <v>0</v>
      </c>
      <c r="L630">
        <v>286</v>
      </c>
      <c r="M630">
        <f>IF(smoking_health_data_final[[#This Row],[colesterol]]="","Desconocido",smoking_health_data_final[[#This Row],[colesterol]])</f>
        <v>286</v>
      </c>
      <c r="N630">
        <f>GESTEP(smoking_health_data_final[[#This Row],[colesterol]],200)</f>
        <v>1</v>
      </c>
      <c r="O630">
        <f>IF(smoking_health_data_final[[#This Row],[cigs por dia]]="","n/s",smoking_health_data_final[[#This Row],[cigs por dia]])</f>
        <v>0</v>
      </c>
      <c r="P630" t="str">
        <f>IF(smoking_health_data_final[[#This Row],[Hipercolesterolemia (y/n)]]=1,"si","no")</f>
        <v>si</v>
      </c>
      <c r="Q630">
        <f>IF(IFERROR(VLOOKUP(smoking_health_data_final[[#This Row],[Edad]],A631:A4530,1,FALSE),0),1,0)</f>
        <v>1</v>
      </c>
    </row>
    <row r="631" spans="1:17" x14ac:dyDescent="0.3">
      <c r="A631">
        <v>38</v>
      </c>
      <c r="B631" t="s">
        <v>0</v>
      </c>
      <c r="C631" t="s">
        <v>2</v>
      </c>
      <c r="D631">
        <v>86</v>
      </c>
      <c r="E631">
        <f>GESTEP(smoking_health_data_final[[#This Row],[Ritmo cardiaco]],100)</f>
        <v>0</v>
      </c>
      <c r="F631" t="str">
        <f>IF(smoking_health_data_final[[#This Row],[Taquicardia 1/0]]=0,"no","si")</f>
        <v>no</v>
      </c>
      <c r="G631" s="2" t="s">
        <v>28</v>
      </c>
      <c r="H631">
        <f>GESTEP(smoking_health_data_final[[#This Row],[Presión sistólica]],140)</f>
        <v>0</v>
      </c>
      <c r="I631" t="str">
        <f>IF(smoking_health_data_final[[#This Row],[Hipertensión (0/1)]]=1,"si","no")</f>
        <v>no</v>
      </c>
      <c r="J631" t="s">
        <v>17</v>
      </c>
      <c r="K631">
        <v>0</v>
      </c>
      <c r="L631">
        <v>184</v>
      </c>
      <c r="M631">
        <f>IF(smoking_health_data_final[[#This Row],[colesterol]]="","Desconocido",smoking_health_data_final[[#This Row],[colesterol]])</f>
        <v>184</v>
      </c>
      <c r="N631">
        <f>GESTEP(smoking_health_data_final[[#This Row],[colesterol]],200)</f>
        <v>0</v>
      </c>
      <c r="O631">
        <f>IF(smoking_health_data_final[[#This Row],[cigs por dia]]="","n/s",smoking_health_data_final[[#This Row],[cigs por dia]])</f>
        <v>0</v>
      </c>
      <c r="P631" t="str">
        <f>IF(smoking_health_data_final[[#This Row],[Hipercolesterolemia (y/n)]]=1,"si","no")</f>
        <v>no</v>
      </c>
      <c r="Q631">
        <f>IF(IFERROR(VLOOKUP(smoking_health_data_final[[#This Row],[Edad]],A632:A4531,1,FALSE),0),1,0)</f>
        <v>1</v>
      </c>
    </row>
    <row r="632" spans="1:17" x14ac:dyDescent="0.3">
      <c r="A632">
        <v>61</v>
      </c>
      <c r="B632" t="s">
        <v>3</v>
      </c>
      <c r="C632" t="s">
        <v>2</v>
      </c>
      <c r="D632">
        <v>74</v>
      </c>
      <c r="E632">
        <f>GESTEP(smoking_health_data_final[[#This Row],[Ritmo cardiaco]],100)</f>
        <v>0</v>
      </c>
      <c r="F632" t="str">
        <f>IF(smoking_health_data_final[[#This Row],[Taquicardia 1/0]]=0,"no","si")</f>
        <v>no</v>
      </c>
      <c r="G632" s="2" t="s">
        <v>27</v>
      </c>
      <c r="H632">
        <f>GESTEP(smoking_health_data_final[[#This Row],[Presión sistólica]],140)</f>
        <v>0</v>
      </c>
      <c r="I632" t="str">
        <f>IF(smoking_health_data_final[[#This Row],[Hipertensión (0/1)]]=1,"si","no")</f>
        <v>no</v>
      </c>
      <c r="J632" t="s">
        <v>17</v>
      </c>
      <c r="K632">
        <v>0</v>
      </c>
      <c r="L632">
        <v>233</v>
      </c>
      <c r="M632">
        <f>IF(smoking_health_data_final[[#This Row],[colesterol]]="","Desconocido",smoking_health_data_final[[#This Row],[colesterol]])</f>
        <v>233</v>
      </c>
      <c r="N632">
        <f>GESTEP(smoking_health_data_final[[#This Row],[colesterol]],200)</f>
        <v>1</v>
      </c>
      <c r="O632">
        <f>IF(smoking_health_data_final[[#This Row],[cigs por dia]]="","n/s",smoking_health_data_final[[#This Row],[cigs por dia]])</f>
        <v>0</v>
      </c>
      <c r="P632" t="str">
        <f>IF(smoking_health_data_final[[#This Row],[Hipercolesterolemia (y/n)]]=1,"si","no")</f>
        <v>si</v>
      </c>
      <c r="Q632">
        <f>IF(IFERROR(VLOOKUP(smoking_health_data_final[[#This Row],[Edad]],A633:A4532,1,FALSE),0),1,0)</f>
        <v>1</v>
      </c>
    </row>
    <row r="633" spans="1:17" x14ac:dyDescent="0.3">
      <c r="A633">
        <v>46</v>
      </c>
      <c r="B633" t="s">
        <v>3</v>
      </c>
      <c r="C633" t="s">
        <v>2</v>
      </c>
      <c r="D633">
        <v>73</v>
      </c>
      <c r="E633">
        <f>GESTEP(smoking_health_data_final[[#This Row],[Ritmo cardiaco]],100)</f>
        <v>0</v>
      </c>
      <c r="F633" t="str">
        <f>IF(smoking_health_data_final[[#This Row],[Taquicardia 1/0]]=0,"no","si")</f>
        <v>no</v>
      </c>
      <c r="G633" s="2" t="s">
        <v>46</v>
      </c>
      <c r="H633">
        <f>GESTEP(smoking_health_data_final[[#This Row],[Presión sistólica]],140)</f>
        <v>0</v>
      </c>
      <c r="I633" t="str">
        <f>IF(smoking_health_data_final[[#This Row],[Hipertensión (0/1)]]=1,"si","no")</f>
        <v>no</v>
      </c>
      <c r="J633" t="s">
        <v>17</v>
      </c>
      <c r="K633">
        <v>0</v>
      </c>
      <c r="L633">
        <v>221</v>
      </c>
      <c r="M633">
        <f>IF(smoking_health_data_final[[#This Row],[colesterol]]="","Desconocido",smoking_health_data_final[[#This Row],[colesterol]])</f>
        <v>221</v>
      </c>
      <c r="N633">
        <f>GESTEP(smoking_health_data_final[[#This Row],[colesterol]],200)</f>
        <v>1</v>
      </c>
      <c r="O633">
        <f>IF(smoking_health_data_final[[#This Row],[cigs por dia]]="","n/s",smoking_health_data_final[[#This Row],[cigs por dia]])</f>
        <v>0</v>
      </c>
      <c r="P633" t="str">
        <f>IF(smoking_health_data_final[[#This Row],[Hipercolesterolemia (y/n)]]=1,"si","no")</f>
        <v>si</v>
      </c>
      <c r="Q633">
        <f>IF(IFERROR(VLOOKUP(smoking_health_data_final[[#This Row],[Edad]],A634:A4533,1,FALSE),0),1,0)</f>
        <v>1</v>
      </c>
    </row>
    <row r="634" spans="1:17" x14ac:dyDescent="0.3">
      <c r="A634">
        <v>65</v>
      </c>
      <c r="B634" t="s">
        <v>0</v>
      </c>
      <c r="C634" t="s">
        <v>2</v>
      </c>
      <c r="D634">
        <v>66</v>
      </c>
      <c r="E634">
        <f>GESTEP(smoking_health_data_final[[#This Row],[Ritmo cardiaco]],100)</f>
        <v>0</v>
      </c>
      <c r="F634" t="str">
        <f>IF(smoking_health_data_final[[#This Row],[Taquicardia 1/0]]=0,"no","si")</f>
        <v>no</v>
      </c>
      <c r="G634" s="2" t="s">
        <v>30</v>
      </c>
      <c r="H634">
        <f>GESTEP(smoking_health_data_final[[#This Row],[Presión sistólica]],140)</f>
        <v>0</v>
      </c>
      <c r="I634" t="str">
        <f>IF(smoking_health_data_final[[#This Row],[Hipertensión (0/1)]]=1,"si","no")</f>
        <v>no</v>
      </c>
      <c r="J634" t="s">
        <v>17</v>
      </c>
      <c r="K634">
        <v>0</v>
      </c>
      <c r="L634">
        <v>205</v>
      </c>
      <c r="M634">
        <f>IF(smoking_health_data_final[[#This Row],[colesterol]]="","Desconocido",smoking_health_data_final[[#This Row],[colesterol]])</f>
        <v>205</v>
      </c>
      <c r="N634">
        <f>GESTEP(smoking_health_data_final[[#This Row],[colesterol]],200)</f>
        <v>1</v>
      </c>
      <c r="O634">
        <f>IF(smoking_health_data_final[[#This Row],[cigs por dia]]="","n/s",smoking_health_data_final[[#This Row],[cigs por dia]])</f>
        <v>0</v>
      </c>
      <c r="P634" t="str">
        <f>IF(smoking_health_data_final[[#This Row],[Hipercolesterolemia (y/n)]]=1,"si","no")</f>
        <v>si</v>
      </c>
      <c r="Q634">
        <f>IF(IFERROR(VLOOKUP(smoking_health_data_final[[#This Row],[Edad]],A635:A4534,1,FALSE),0),1,0)</f>
        <v>1</v>
      </c>
    </row>
    <row r="635" spans="1:17" x14ac:dyDescent="0.3">
      <c r="A635">
        <v>65</v>
      </c>
      <c r="B635" t="s">
        <v>3</v>
      </c>
      <c r="C635" t="s">
        <v>2</v>
      </c>
      <c r="D635">
        <v>65</v>
      </c>
      <c r="E635">
        <f>GESTEP(smoking_health_data_final[[#This Row],[Ritmo cardiaco]],100)</f>
        <v>0</v>
      </c>
      <c r="F635" t="str">
        <f>IF(smoking_health_data_final[[#This Row],[Taquicardia 1/0]]=0,"no","si")</f>
        <v>no</v>
      </c>
      <c r="G635" s="2" t="s">
        <v>42</v>
      </c>
      <c r="H635">
        <f>GESTEP(smoking_health_data_final[[#This Row],[Presión sistólica]],140)</f>
        <v>0</v>
      </c>
      <c r="I635" t="str">
        <f>IF(smoking_health_data_final[[#This Row],[Hipertensión (0/1)]]=1,"si","no")</f>
        <v>no</v>
      </c>
      <c r="J635" t="s">
        <v>17</v>
      </c>
      <c r="K635">
        <v>0</v>
      </c>
      <c r="L635">
        <v>280</v>
      </c>
      <c r="M635">
        <f>IF(smoking_health_data_final[[#This Row],[colesterol]]="","Desconocido",smoking_health_data_final[[#This Row],[colesterol]])</f>
        <v>280</v>
      </c>
      <c r="N635">
        <f>GESTEP(smoking_health_data_final[[#This Row],[colesterol]],200)</f>
        <v>1</v>
      </c>
      <c r="O635">
        <f>IF(smoking_health_data_final[[#This Row],[cigs por dia]]="","n/s",smoking_health_data_final[[#This Row],[cigs por dia]])</f>
        <v>0</v>
      </c>
      <c r="P635" t="str">
        <f>IF(smoking_health_data_final[[#This Row],[Hipercolesterolemia (y/n)]]=1,"si","no")</f>
        <v>si</v>
      </c>
      <c r="Q635">
        <f>IF(IFERROR(VLOOKUP(smoking_health_data_final[[#This Row],[Edad]],A636:A4535,1,FALSE),0),1,0)</f>
        <v>1</v>
      </c>
    </row>
    <row r="636" spans="1:17" x14ac:dyDescent="0.3">
      <c r="A636">
        <v>48</v>
      </c>
      <c r="B636" t="s">
        <v>3</v>
      </c>
      <c r="C636" t="s">
        <v>2</v>
      </c>
      <c r="D636">
        <v>74</v>
      </c>
      <c r="E636">
        <f>GESTEP(smoking_health_data_final[[#This Row],[Ritmo cardiaco]],100)</f>
        <v>0</v>
      </c>
      <c r="F636" t="str">
        <f>IF(smoking_health_data_final[[#This Row],[Taquicardia 1/0]]=0,"no","si")</f>
        <v>no</v>
      </c>
      <c r="G636" s="2" t="s">
        <v>96</v>
      </c>
      <c r="H636">
        <f>GESTEP(smoking_health_data_final[[#This Row],[Presión sistólica]],140)</f>
        <v>1</v>
      </c>
      <c r="I636" t="str">
        <f>IF(smoking_health_data_final[[#This Row],[Hipertensión (0/1)]]=1,"si","no")</f>
        <v>si</v>
      </c>
      <c r="J636" t="s">
        <v>18</v>
      </c>
      <c r="K636">
        <v>0</v>
      </c>
      <c r="L636">
        <v>265</v>
      </c>
      <c r="M636">
        <f>IF(smoking_health_data_final[[#This Row],[colesterol]]="","Desconocido",smoking_health_data_final[[#This Row],[colesterol]])</f>
        <v>265</v>
      </c>
      <c r="N636">
        <f>GESTEP(smoking_health_data_final[[#This Row],[colesterol]],200)</f>
        <v>1</v>
      </c>
      <c r="O636">
        <f>IF(smoking_health_data_final[[#This Row],[cigs por dia]]="","n/s",smoking_health_data_final[[#This Row],[cigs por dia]])</f>
        <v>0</v>
      </c>
      <c r="P636" t="str">
        <f>IF(smoking_health_data_final[[#This Row],[Hipercolesterolemia (y/n)]]=1,"si","no")</f>
        <v>si</v>
      </c>
      <c r="Q636">
        <f>IF(IFERROR(VLOOKUP(smoking_health_data_final[[#This Row],[Edad]],A637:A4536,1,FALSE),0),1,0)</f>
        <v>1</v>
      </c>
    </row>
    <row r="637" spans="1:17" x14ac:dyDescent="0.3">
      <c r="A637">
        <v>44</v>
      </c>
      <c r="B637" t="s">
        <v>0</v>
      </c>
      <c r="C637" t="s">
        <v>2</v>
      </c>
      <c r="D637">
        <v>75</v>
      </c>
      <c r="E637">
        <f>GESTEP(smoking_health_data_final[[#This Row],[Ritmo cardiaco]],100)</f>
        <v>0</v>
      </c>
      <c r="F637" t="str">
        <f>IF(smoking_health_data_final[[#This Row],[Taquicardia 1/0]]=0,"no","si")</f>
        <v>no</v>
      </c>
      <c r="G637" s="2" t="s">
        <v>54</v>
      </c>
      <c r="H637">
        <f>GESTEP(smoking_health_data_final[[#This Row],[Presión sistólica]],140)</f>
        <v>0</v>
      </c>
      <c r="I637" t="str">
        <f>IF(smoking_health_data_final[[#This Row],[Hipertensión (0/1)]]=1,"si","no")</f>
        <v>no</v>
      </c>
      <c r="J637" t="s">
        <v>18</v>
      </c>
      <c r="K637">
        <v>0</v>
      </c>
      <c r="L637">
        <v>244</v>
      </c>
      <c r="M637">
        <f>IF(smoking_health_data_final[[#This Row],[colesterol]]="","Desconocido",smoking_health_data_final[[#This Row],[colesterol]])</f>
        <v>244</v>
      </c>
      <c r="N637">
        <f>GESTEP(smoking_health_data_final[[#This Row],[colesterol]],200)</f>
        <v>1</v>
      </c>
      <c r="O637">
        <f>IF(smoking_health_data_final[[#This Row],[cigs por dia]]="","n/s",smoking_health_data_final[[#This Row],[cigs por dia]])</f>
        <v>0</v>
      </c>
      <c r="P637" t="str">
        <f>IF(smoking_health_data_final[[#This Row],[Hipercolesterolemia (y/n)]]=1,"si","no")</f>
        <v>si</v>
      </c>
      <c r="Q637">
        <f>IF(IFERROR(VLOOKUP(smoking_health_data_final[[#This Row],[Edad]],A638:A4537,1,FALSE),0),1,0)</f>
        <v>1</v>
      </c>
    </row>
    <row r="638" spans="1:17" x14ac:dyDescent="0.3">
      <c r="A638">
        <v>38</v>
      </c>
      <c r="B638" t="s">
        <v>0</v>
      </c>
      <c r="C638" t="s">
        <v>2</v>
      </c>
      <c r="D638">
        <v>60</v>
      </c>
      <c r="E638">
        <f>GESTEP(smoking_health_data_final[[#This Row],[Ritmo cardiaco]],100)</f>
        <v>0</v>
      </c>
      <c r="F638" t="str">
        <f>IF(smoking_health_data_final[[#This Row],[Taquicardia 1/0]]=0,"no","si")</f>
        <v>no</v>
      </c>
      <c r="G638" s="2" t="s">
        <v>61</v>
      </c>
      <c r="H638">
        <f>GESTEP(smoking_health_data_final[[#This Row],[Presión sistólica]],140)</f>
        <v>0</v>
      </c>
      <c r="I638" t="str">
        <f>IF(smoking_health_data_final[[#This Row],[Hipertensión (0/1)]]=1,"si","no")</f>
        <v>no</v>
      </c>
      <c r="J638" t="s">
        <v>18</v>
      </c>
      <c r="K638">
        <v>0</v>
      </c>
      <c r="L638">
        <v>235</v>
      </c>
      <c r="M638">
        <f>IF(smoking_health_data_final[[#This Row],[colesterol]]="","Desconocido",smoking_health_data_final[[#This Row],[colesterol]])</f>
        <v>235</v>
      </c>
      <c r="N638">
        <f>GESTEP(smoking_health_data_final[[#This Row],[colesterol]],200)</f>
        <v>1</v>
      </c>
      <c r="O638">
        <f>IF(smoking_health_data_final[[#This Row],[cigs por dia]]="","n/s",smoking_health_data_final[[#This Row],[cigs por dia]])</f>
        <v>0</v>
      </c>
      <c r="P638" t="str">
        <f>IF(smoking_health_data_final[[#This Row],[Hipercolesterolemia (y/n)]]=1,"si","no")</f>
        <v>si</v>
      </c>
      <c r="Q638">
        <f>IF(IFERROR(VLOOKUP(smoking_health_data_final[[#This Row],[Edad]],A639:A4538,1,FALSE),0),1,0)</f>
        <v>1</v>
      </c>
    </row>
    <row r="639" spans="1:17" x14ac:dyDescent="0.3">
      <c r="A639">
        <v>64</v>
      </c>
      <c r="B639" t="s">
        <v>3</v>
      </c>
      <c r="C639" t="s">
        <v>2</v>
      </c>
      <c r="D639">
        <v>70</v>
      </c>
      <c r="E639">
        <f>GESTEP(smoking_health_data_final[[#This Row],[Ritmo cardiaco]],100)</f>
        <v>0</v>
      </c>
      <c r="F639" t="str">
        <f>IF(smoking_health_data_final[[#This Row],[Taquicardia 1/0]]=0,"no","si")</f>
        <v>no</v>
      </c>
      <c r="G639" s="2" t="s">
        <v>22</v>
      </c>
      <c r="H639">
        <f>GESTEP(smoking_health_data_final[[#This Row],[Presión sistólica]],140)</f>
        <v>0</v>
      </c>
      <c r="I639" t="str">
        <f>IF(smoking_health_data_final[[#This Row],[Hipertensión (0/1)]]=1,"si","no")</f>
        <v>no</v>
      </c>
      <c r="J639" t="s">
        <v>18</v>
      </c>
      <c r="K639">
        <v>0</v>
      </c>
      <c r="L639">
        <v>320</v>
      </c>
      <c r="M639">
        <f>IF(smoking_health_data_final[[#This Row],[colesterol]]="","Desconocido",smoking_health_data_final[[#This Row],[colesterol]])</f>
        <v>320</v>
      </c>
      <c r="N639">
        <f>GESTEP(smoking_health_data_final[[#This Row],[colesterol]],200)</f>
        <v>1</v>
      </c>
      <c r="O639">
        <f>IF(smoking_health_data_final[[#This Row],[cigs por dia]]="","n/s",smoking_health_data_final[[#This Row],[cigs por dia]])</f>
        <v>0</v>
      </c>
      <c r="P639" t="str">
        <f>IF(smoking_health_data_final[[#This Row],[Hipercolesterolemia (y/n)]]=1,"si","no")</f>
        <v>si</v>
      </c>
      <c r="Q639">
        <f>IF(IFERROR(VLOOKUP(smoking_health_data_final[[#This Row],[Edad]],A640:A4539,1,FALSE),0),1,0)</f>
        <v>1</v>
      </c>
    </row>
    <row r="640" spans="1:17" x14ac:dyDescent="0.3">
      <c r="A640">
        <v>47</v>
      </c>
      <c r="B640" t="s">
        <v>3</v>
      </c>
      <c r="C640" t="s">
        <v>2</v>
      </c>
      <c r="D640">
        <v>80</v>
      </c>
      <c r="E640">
        <f>GESTEP(smoking_health_data_final[[#This Row],[Ritmo cardiaco]],100)</f>
        <v>0</v>
      </c>
      <c r="F640" t="str">
        <f>IF(smoking_health_data_final[[#This Row],[Taquicardia 1/0]]=0,"no","si")</f>
        <v>no</v>
      </c>
      <c r="G640" s="2" t="s">
        <v>52</v>
      </c>
      <c r="H640">
        <f>GESTEP(smoking_health_data_final[[#This Row],[Presión sistólica]],140)</f>
        <v>0</v>
      </c>
      <c r="I640" t="str">
        <f>IF(smoking_health_data_final[[#This Row],[Hipertensión (0/1)]]=1,"si","no")</f>
        <v>no</v>
      </c>
      <c r="J640" t="s">
        <v>18</v>
      </c>
      <c r="K640">
        <v>0</v>
      </c>
      <c r="L640">
        <v>250</v>
      </c>
      <c r="M640">
        <f>IF(smoking_health_data_final[[#This Row],[colesterol]]="","Desconocido",smoking_health_data_final[[#This Row],[colesterol]])</f>
        <v>250</v>
      </c>
      <c r="N640">
        <f>GESTEP(smoking_health_data_final[[#This Row],[colesterol]],200)</f>
        <v>1</v>
      </c>
      <c r="O640">
        <f>IF(smoking_health_data_final[[#This Row],[cigs por dia]]="","n/s",smoking_health_data_final[[#This Row],[cigs por dia]])</f>
        <v>0</v>
      </c>
      <c r="P640" t="str">
        <f>IF(smoking_health_data_final[[#This Row],[Hipercolesterolemia (y/n)]]=1,"si","no")</f>
        <v>si</v>
      </c>
      <c r="Q640">
        <f>IF(IFERROR(VLOOKUP(smoking_health_data_final[[#This Row],[Edad]],A641:A4540,1,FALSE),0),1,0)</f>
        <v>1</v>
      </c>
    </row>
    <row r="641" spans="1:17" x14ac:dyDescent="0.3">
      <c r="A641">
        <v>60</v>
      </c>
      <c r="B641" t="s">
        <v>0</v>
      </c>
      <c r="C641" t="s">
        <v>2</v>
      </c>
      <c r="D641">
        <v>69</v>
      </c>
      <c r="E641">
        <f>GESTEP(smoking_health_data_final[[#This Row],[Ritmo cardiaco]],100)</f>
        <v>0</v>
      </c>
      <c r="F641" t="str">
        <f>IF(smoking_health_data_final[[#This Row],[Taquicardia 1/0]]=0,"no","si")</f>
        <v>no</v>
      </c>
      <c r="G641" s="2" t="s">
        <v>92</v>
      </c>
      <c r="H641">
        <f>GESTEP(smoking_health_data_final[[#This Row],[Presión sistólica]],140)</f>
        <v>1</v>
      </c>
      <c r="I641" t="str">
        <f>IF(smoking_health_data_final[[#This Row],[Hipertensión (0/1)]]=1,"si","no")</f>
        <v>si</v>
      </c>
      <c r="J641" t="s">
        <v>18</v>
      </c>
      <c r="K641">
        <v>0</v>
      </c>
      <c r="L641">
        <v>232</v>
      </c>
      <c r="M641">
        <f>IF(smoking_health_data_final[[#This Row],[colesterol]]="","Desconocido",smoking_health_data_final[[#This Row],[colesterol]])</f>
        <v>232</v>
      </c>
      <c r="N641">
        <f>GESTEP(smoking_health_data_final[[#This Row],[colesterol]],200)</f>
        <v>1</v>
      </c>
      <c r="O641">
        <f>IF(smoking_health_data_final[[#This Row],[cigs por dia]]="","n/s",smoking_health_data_final[[#This Row],[cigs por dia]])</f>
        <v>0</v>
      </c>
      <c r="P641" t="str">
        <f>IF(smoking_health_data_final[[#This Row],[Hipercolesterolemia (y/n)]]=1,"si","no")</f>
        <v>si</v>
      </c>
      <c r="Q641">
        <f>IF(IFERROR(VLOOKUP(smoking_health_data_final[[#This Row],[Edad]],A642:A4541,1,FALSE),0),1,0)</f>
        <v>1</v>
      </c>
    </row>
    <row r="642" spans="1:17" x14ac:dyDescent="0.3">
      <c r="A642">
        <v>51</v>
      </c>
      <c r="B642" t="s">
        <v>3</v>
      </c>
      <c r="C642" t="s">
        <v>2</v>
      </c>
      <c r="D642">
        <v>68</v>
      </c>
      <c r="E642">
        <f>GESTEP(smoking_health_data_final[[#This Row],[Ritmo cardiaco]],100)</f>
        <v>0</v>
      </c>
      <c r="F642" t="str">
        <f>IF(smoking_health_data_final[[#This Row],[Taquicardia 1/0]]=0,"no","si")</f>
        <v>no</v>
      </c>
      <c r="G642" s="2" t="s">
        <v>54</v>
      </c>
      <c r="H642">
        <f>GESTEP(smoking_health_data_final[[#This Row],[Presión sistólica]],140)</f>
        <v>0</v>
      </c>
      <c r="I642" t="str">
        <f>IF(smoking_health_data_final[[#This Row],[Hipertensión (0/1)]]=1,"si","no")</f>
        <v>no</v>
      </c>
      <c r="J642" t="s">
        <v>18</v>
      </c>
      <c r="K642">
        <v>0</v>
      </c>
      <c r="L642">
        <v>257</v>
      </c>
      <c r="M642">
        <f>IF(smoking_health_data_final[[#This Row],[colesterol]]="","Desconocido",smoking_health_data_final[[#This Row],[colesterol]])</f>
        <v>257</v>
      </c>
      <c r="N642">
        <f>GESTEP(smoking_health_data_final[[#This Row],[colesterol]],200)</f>
        <v>1</v>
      </c>
      <c r="O642">
        <f>IF(smoking_health_data_final[[#This Row],[cigs por dia]]="","n/s",smoking_health_data_final[[#This Row],[cigs por dia]])</f>
        <v>0</v>
      </c>
      <c r="P642" t="str">
        <f>IF(smoking_health_data_final[[#This Row],[Hipercolesterolemia (y/n)]]=1,"si","no")</f>
        <v>si</v>
      </c>
      <c r="Q642">
        <f>IF(IFERROR(VLOOKUP(smoking_health_data_final[[#This Row],[Edad]],A643:A4542,1,FALSE),0),1,0)</f>
        <v>1</v>
      </c>
    </row>
    <row r="643" spans="1:17" x14ac:dyDescent="0.3">
      <c r="A643">
        <v>43</v>
      </c>
      <c r="B643" t="s">
        <v>3</v>
      </c>
      <c r="C643" t="s">
        <v>2</v>
      </c>
      <c r="D643">
        <v>78</v>
      </c>
      <c r="E643">
        <f>GESTEP(smoking_health_data_final[[#This Row],[Ritmo cardiaco]],100)</f>
        <v>0</v>
      </c>
      <c r="F643" t="str">
        <f>IF(smoking_health_data_final[[#This Row],[Taquicardia 1/0]]=0,"no","si")</f>
        <v>no</v>
      </c>
      <c r="G643" s="2" t="s">
        <v>61</v>
      </c>
      <c r="H643">
        <f>GESTEP(smoking_health_data_final[[#This Row],[Presión sistólica]],140)</f>
        <v>0</v>
      </c>
      <c r="I643" t="str">
        <f>IF(smoking_health_data_final[[#This Row],[Hipertensión (0/1)]]=1,"si","no")</f>
        <v>no</v>
      </c>
      <c r="J643" t="s">
        <v>18</v>
      </c>
      <c r="K643">
        <v>0</v>
      </c>
      <c r="L643">
        <v>229</v>
      </c>
      <c r="M643">
        <f>IF(smoking_health_data_final[[#This Row],[colesterol]]="","Desconocido",smoking_health_data_final[[#This Row],[colesterol]])</f>
        <v>229</v>
      </c>
      <c r="N643">
        <f>GESTEP(smoking_health_data_final[[#This Row],[colesterol]],200)</f>
        <v>1</v>
      </c>
      <c r="O643">
        <f>IF(smoking_health_data_final[[#This Row],[cigs por dia]]="","n/s",smoking_health_data_final[[#This Row],[cigs por dia]])</f>
        <v>0</v>
      </c>
      <c r="P643" t="str">
        <f>IF(smoking_health_data_final[[#This Row],[Hipercolesterolemia (y/n)]]=1,"si","no")</f>
        <v>si</v>
      </c>
      <c r="Q643">
        <f>IF(IFERROR(VLOOKUP(smoking_health_data_final[[#This Row],[Edad]],A644:A4543,1,FALSE),0),1,0)</f>
        <v>1</v>
      </c>
    </row>
    <row r="644" spans="1:17" x14ac:dyDescent="0.3">
      <c r="A644">
        <v>67</v>
      </c>
      <c r="B644" t="s">
        <v>3</v>
      </c>
      <c r="C644" t="s">
        <v>2</v>
      </c>
      <c r="D644">
        <v>65</v>
      </c>
      <c r="E644">
        <f>GESTEP(smoking_health_data_final[[#This Row],[Ritmo cardiaco]],100)</f>
        <v>0</v>
      </c>
      <c r="F644" t="str">
        <f>IF(smoking_health_data_final[[#This Row],[Taquicardia 1/0]]=0,"no","si")</f>
        <v>no</v>
      </c>
      <c r="G644" s="2" t="s">
        <v>4</v>
      </c>
      <c r="H644">
        <f>GESTEP(smoking_health_data_final[[#This Row],[Presión sistólica]],140)</f>
        <v>0</v>
      </c>
      <c r="I644" t="str">
        <f>IF(smoking_health_data_final[[#This Row],[Hipertensión (0/1)]]=1,"si","no")</f>
        <v>no</v>
      </c>
      <c r="J644" t="s">
        <v>18</v>
      </c>
      <c r="K644">
        <v>0</v>
      </c>
      <c r="L644">
        <v>201</v>
      </c>
      <c r="M644">
        <f>IF(smoking_health_data_final[[#This Row],[colesterol]]="","Desconocido",smoking_health_data_final[[#This Row],[colesterol]])</f>
        <v>201</v>
      </c>
      <c r="N644">
        <f>GESTEP(smoking_health_data_final[[#This Row],[colesterol]],200)</f>
        <v>1</v>
      </c>
      <c r="O644">
        <f>IF(smoking_health_data_final[[#This Row],[cigs por dia]]="","n/s",smoking_health_data_final[[#This Row],[cigs por dia]])</f>
        <v>0</v>
      </c>
      <c r="P644" t="str">
        <f>IF(smoking_health_data_final[[#This Row],[Hipercolesterolemia (y/n)]]=1,"si","no")</f>
        <v>si</v>
      </c>
      <c r="Q644">
        <f>IF(IFERROR(VLOOKUP(smoking_health_data_final[[#This Row],[Edad]],A645:A4544,1,FALSE),0),1,0)</f>
        <v>1</v>
      </c>
    </row>
    <row r="645" spans="1:17" x14ac:dyDescent="0.3">
      <c r="A645">
        <v>52</v>
      </c>
      <c r="B645" t="s">
        <v>0</v>
      </c>
      <c r="C645" t="s">
        <v>2</v>
      </c>
      <c r="D645">
        <v>66</v>
      </c>
      <c r="E645">
        <f>GESTEP(smoking_health_data_final[[#This Row],[Ritmo cardiaco]],100)</f>
        <v>0</v>
      </c>
      <c r="F645" t="str">
        <f>IF(smoking_health_data_final[[#This Row],[Taquicardia 1/0]]=0,"no","si")</f>
        <v>no</v>
      </c>
      <c r="G645" s="2" t="s">
        <v>52</v>
      </c>
      <c r="H645">
        <f>GESTEP(smoking_health_data_final[[#This Row],[Presión sistólica]],140)</f>
        <v>0</v>
      </c>
      <c r="I645" t="str">
        <f>IF(smoking_health_data_final[[#This Row],[Hipertensión (0/1)]]=1,"si","no")</f>
        <v>no</v>
      </c>
      <c r="J645" t="s">
        <v>18</v>
      </c>
      <c r="K645">
        <v>0</v>
      </c>
      <c r="L645">
        <v>200</v>
      </c>
      <c r="M645">
        <f>IF(smoking_health_data_final[[#This Row],[colesterol]]="","Desconocido",smoking_health_data_final[[#This Row],[colesterol]])</f>
        <v>200</v>
      </c>
      <c r="N645">
        <f>GESTEP(smoking_health_data_final[[#This Row],[colesterol]],200)</f>
        <v>1</v>
      </c>
      <c r="O645">
        <f>IF(smoking_health_data_final[[#This Row],[cigs por dia]]="","n/s",smoking_health_data_final[[#This Row],[cigs por dia]])</f>
        <v>0</v>
      </c>
      <c r="P645" t="str">
        <f>IF(smoking_health_data_final[[#This Row],[Hipercolesterolemia (y/n)]]=1,"si","no")</f>
        <v>si</v>
      </c>
      <c r="Q645">
        <f>IF(IFERROR(VLOOKUP(smoking_health_data_final[[#This Row],[Edad]],A646:A4545,1,FALSE),0),1,0)</f>
        <v>1</v>
      </c>
    </row>
    <row r="646" spans="1:17" x14ac:dyDescent="0.3">
      <c r="A646">
        <v>51</v>
      </c>
      <c r="B646" t="s">
        <v>3</v>
      </c>
      <c r="C646" t="s">
        <v>2</v>
      </c>
      <c r="D646">
        <v>87</v>
      </c>
      <c r="E646">
        <f>GESTEP(smoking_health_data_final[[#This Row],[Ritmo cardiaco]],100)</f>
        <v>0</v>
      </c>
      <c r="F646" t="str">
        <f>IF(smoking_health_data_final[[#This Row],[Taquicardia 1/0]]=0,"no","si")</f>
        <v>no</v>
      </c>
      <c r="G646" s="2" t="s">
        <v>75</v>
      </c>
      <c r="H646">
        <f>GESTEP(smoking_health_data_final[[#This Row],[Presión sistólica]],140)</f>
        <v>1</v>
      </c>
      <c r="I646" t="str">
        <f>IF(smoking_health_data_final[[#This Row],[Hipertensión (0/1)]]=1,"si","no")</f>
        <v>si</v>
      </c>
      <c r="J646" t="s">
        <v>18</v>
      </c>
      <c r="K646">
        <v>0</v>
      </c>
      <c r="L646">
        <v>206</v>
      </c>
      <c r="M646">
        <f>IF(smoking_health_data_final[[#This Row],[colesterol]]="","Desconocido",smoking_health_data_final[[#This Row],[colesterol]])</f>
        <v>206</v>
      </c>
      <c r="N646">
        <f>GESTEP(smoking_health_data_final[[#This Row],[colesterol]],200)</f>
        <v>1</v>
      </c>
      <c r="O646">
        <f>IF(smoking_health_data_final[[#This Row],[cigs por dia]]="","n/s",smoking_health_data_final[[#This Row],[cigs por dia]])</f>
        <v>0</v>
      </c>
      <c r="P646" t="str">
        <f>IF(smoking_health_data_final[[#This Row],[Hipercolesterolemia (y/n)]]=1,"si","no")</f>
        <v>si</v>
      </c>
      <c r="Q646">
        <f>IF(IFERROR(VLOOKUP(smoking_health_data_final[[#This Row],[Edad]],A647:A4546,1,FALSE),0),1,0)</f>
        <v>1</v>
      </c>
    </row>
    <row r="647" spans="1:17" x14ac:dyDescent="0.3">
      <c r="A647">
        <v>56</v>
      </c>
      <c r="B647" t="s">
        <v>3</v>
      </c>
      <c r="C647" t="s">
        <v>2</v>
      </c>
      <c r="D647">
        <v>73</v>
      </c>
      <c r="E647">
        <f>GESTEP(smoking_health_data_final[[#This Row],[Ritmo cardiaco]],100)</f>
        <v>0</v>
      </c>
      <c r="F647" t="str">
        <f>IF(smoking_health_data_final[[#This Row],[Taquicardia 1/0]]=0,"no","si")</f>
        <v>no</v>
      </c>
      <c r="G647" s="2" t="s">
        <v>96</v>
      </c>
      <c r="H647">
        <f>GESTEP(smoking_health_data_final[[#This Row],[Presión sistólica]],140)</f>
        <v>1</v>
      </c>
      <c r="I647" t="str">
        <f>IF(smoking_health_data_final[[#This Row],[Hipertensión (0/1)]]=1,"si","no")</f>
        <v>si</v>
      </c>
      <c r="J647" t="s">
        <v>18</v>
      </c>
      <c r="K647">
        <v>0</v>
      </c>
      <c r="L647">
        <v>261</v>
      </c>
      <c r="M647">
        <f>IF(smoking_health_data_final[[#This Row],[colesterol]]="","Desconocido",smoking_health_data_final[[#This Row],[colesterol]])</f>
        <v>261</v>
      </c>
      <c r="N647">
        <f>GESTEP(smoking_health_data_final[[#This Row],[colesterol]],200)</f>
        <v>1</v>
      </c>
      <c r="O647">
        <f>IF(smoking_health_data_final[[#This Row],[cigs por dia]]="","n/s",smoking_health_data_final[[#This Row],[cigs por dia]])</f>
        <v>0</v>
      </c>
      <c r="P647" t="str">
        <f>IF(smoking_health_data_final[[#This Row],[Hipercolesterolemia (y/n)]]=1,"si","no")</f>
        <v>si</v>
      </c>
      <c r="Q647">
        <f>IF(IFERROR(VLOOKUP(smoking_health_data_final[[#This Row],[Edad]],A648:A4547,1,FALSE),0),1,0)</f>
        <v>1</v>
      </c>
    </row>
    <row r="648" spans="1:17" x14ac:dyDescent="0.3">
      <c r="A648">
        <v>64</v>
      </c>
      <c r="B648" t="s">
        <v>3</v>
      </c>
      <c r="C648" t="s">
        <v>2</v>
      </c>
      <c r="D648">
        <v>56</v>
      </c>
      <c r="E648">
        <f>GESTEP(smoking_health_data_final[[#This Row],[Ritmo cardiaco]],100)</f>
        <v>0</v>
      </c>
      <c r="F648" t="str">
        <f>IF(smoking_health_data_final[[#This Row],[Taquicardia 1/0]]=0,"no","si")</f>
        <v>no</v>
      </c>
      <c r="G648" s="2" t="s">
        <v>57</v>
      </c>
      <c r="H648">
        <f>GESTEP(smoking_health_data_final[[#This Row],[Presión sistólica]],140)</f>
        <v>0</v>
      </c>
      <c r="I648" t="str">
        <f>IF(smoking_health_data_final[[#This Row],[Hipertensión (0/1)]]=1,"si","no")</f>
        <v>no</v>
      </c>
      <c r="J648" t="s">
        <v>18</v>
      </c>
      <c r="K648">
        <v>0</v>
      </c>
      <c r="L648">
        <v>280</v>
      </c>
      <c r="M648">
        <f>IF(smoking_health_data_final[[#This Row],[colesterol]]="","Desconocido",smoking_health_data_final[[#This Row],[colesterol]])</f>
        <v>280</v>
      </c>
      <c r="N648">
        <f>GESTEP(smoking_health_data_final[[#This Row],[colesterol]],200)</f>
        <v>1</v>
      </c>
      <c r="O648">
        <f>IF(smoking_health_data_final[[#This Row],[cigs por dia]]="","n/s",smoking_health_data_final[[#This Row],[cigs por dia]])</f>
        <v>0</v>
      </c>
      <c r="P648" t="str">
        <f>IF(smoking_health_data_final[[#This Row],[Hipercolesterolemia (y/n)]]=1,"si","no")</f>
        <v>si</v>
      </c>
      <c r="Q648">
        <f>IF(IFERROR(VLOOKUP(smoking_health_data_final[[#This Row],[Edad]],A649:A4548,1,FALSE),0),1,0)</f>
        <v>1</v>
      </c>
    </row>
    <row r="649" spans="1:17" x14ac:dyDescent="0.3">
      <c r="A649">
        <v>42</v>
      </c>
      <c r="B649" t="s">
        <v>3</v>
      </c>
      <c r="C649" t="s">
        <v>2</v>
      </c>
      <c r="D649">
        <v>66</v>
      </c>
      <c r="E649">
        <f>GESTEP(smoking_health_data_final[[#This Row],[Ritmo cardiaco]],100)</f>
        <v>0</v>
      </c>
      <c r="F649" t="str">
        <f>IF(smoking_health_data_final[[#This Row],[Taquicardia 1/0]]=0,"no","si")</f>
        <v>no</v>
      </c>
      <c r="G649" s="2" t="s">
        <v>42</v>
      </c>
      <c r="H649">
        <f>GESTEP(smoking_health_data_final[[#This Row],[Presión sistólica]],140)</f>
        <v>0</v>
      </c>
      <c r="I649" t="str">
        <f>IF(smoking_health_data_final[[#This Row],[Hipertensión (0/1)]]=1,"si","no")</f>
        <v>no</v>
      </c>
      <c r="J649" t="s">
        <v>18</v>
      </c>
      <c r="K649">
        <v>0</v>
      </c>
      <c r="L649">
        <v>271</v>
      </c>
      <c r="M649">
        <f>IF(smoking_health_data_final[[#This Row],[colesterol]]="","Desconocido",smoking_health_data_final[[#This Row],[colesterol]])</f>
        <v>271</v>
      </c>
      <c r="N649">
        <f>GESTEP(smoking_health_data_final[[#This Row],[colesterol]],200)</f>
        <v>1</v>
      </c>
      <c r="O649">
        <f>IF(smoking_health_data_final[[#This Row],[cigs por dia]]="","n/s",smoking_health_data_final[[#This Row],[cigs por dia]])</f>
        <v>0</v>
      </c>
      <c r="P649" t="str">
        <f>IF(smoking_health_data_final[[#This Row],[Hipercolesterolemia (y/n)]]=1,"si","no")</f>
        <v>si</v>
      </c>
      <c r="Q649">
        <f>IF(IFERROR(VLOOKUP(smoking_health_data_final[[#This Row],[Edad]],A650:A4549,1,FALSE),0),1,0)</f>
        <v>1</v>
      </c>
    </row>
    <row r="650" spans="1:17" x14ac:dyDescent="0.3">
      <c r="A650">
        <v>65</v>
      </c>
      <c r="B650" t="s">
        <v>0</v>
      </c>
      <c r="C650" t="s">
        <v>2</v>
      </c>
      <c r="D650">
        <v>75</v>
      </c>
      <c r="E650">
        <f>GESTEP(smoking_health_data_final[[#This Row],[Ritmo cardiaco]],100)</f>
        <v>0</v>
      </c>
      <c r="F650" t="str">
        <f>IF(smoking_health_data_final[[#This Row],[Taquicardia 1/0]]=0,"no","si")</f>
        <v>no</v>
      </c>
      <c r="G650" s="2" t="s">
        <v>81</v>
      </c>
      <c r="H650">
        <f>GESTEP(smoking_health_data_final[[#This Row],[Presión sistólica]],140)</f>
        <v>1</v>
      </c>
      <c r="I650" t="str">
        <f>IF(smoking_health_data_final[[#This Row],[Hipertensión (0/1)]]=1,"si","no")</f>
        <v>si</v>
      </c>
      <c r="J650" t="s">
        <v>18</v>
      </c>
      <c r="K650">
        <v>0</v>
      </c>
      <c r="L650">
        <v>167</v>
      </c>
      <c r="M650">
        <f>IF(smoking_health_data_final[[#This Row],[colesterol]]="","Desconocido",smoking_health_data_final[[#This Row],[colesterol]])</f>
        <v>167</v>
      </c>
      <c r="N650">
        <f>GESTEP(smoking_health_data_final[[#This Row],[colesterol]],200)</f>
        <v>0</v>
      </c>
      <c r="O650">
        <f>IF(smoking_health_data_final[[#This Row],[cigs por dia]]="","n/s",smoking_health_data_final[[#This Row],[cigs por dia]])</f>
        <v>0</v>
      </c>
      <c r="P650" t="str">
        <f>IF(smoking_health_data_final[[#This Row],[Hipercolesterolemia (y/n)]]=1,"si","no")</f>
        <v>no</v>
      </c>
      <c r="Q650">
        <f>IF(IFERROR(VLOOKUP(smoking_health_data_final[[#This Row],[Edad]],A651:A4550,1,FALSE),0),1,0)</f>
        <v>1</v>
      </c>
    </row>
    <row r="651" spans="1:17" x14ac:dyDescent="0.3">
      <c r="A651">
        <v>48</v>
      </c>
      <c r="B651" t="s">
        <v>3</v>
      </c>
      <c r="C651" t="s">
        <v>2</v>
      </c>
      <c r="D651">
        <v>65</v>
      </c>
      <c r="E651">
        <f>GESTEP(smoking_health_data_final[[#This Row],[Ritmo cardiaco]],100)</f>
        <v>0</v>
      </c>
      <c r="F651" t="str">
        <f>IF(smoking_health_data_final[[#This Row],[Taquicardia 1/0]]=0,"no","si")</f>
        <v>no</v>
      </c>
      <c r="G651" s="2" t="s">
        <v>59</v>
      </c>
      <c r="H651">
        <f>GESTEP(smoking_health_data_final[[#This Row],[Presión sistólica]],140)</f>
        <v>0</v>
      </c>
      <c r="I651" t="str">
        <f>IF(smoking_health_data_final[[#This Row],[Hipertensión (0/1)]]=1,"si","no")</f>
        <v>no</v>
      </c>
      <c r="J651" t="s">
        <v>18</v>
      </c>
      <c r="K651">
        <v>0</v>
      </c>
      <c r="L651">
        <v>253</v>
      </c>
      <c r="M651">
        <f>IF(smoking_health_data_final[[#This Row],[colesterol]]="","Desconocido",smoking_health_data_final[[#This Row],[colesterol]])</f>
        <v>253</v>
      </c>
      <c r="N651">
        <f>GESTEP(smoking_health_data_final[[#This Row],[colesterol]],200)</f>
        <v>1</v>
      </c>
      <c r="O651">
        <f>IF(smoking_health_data_final[[#This Row],[cigs por dia]]="","n/s",smoking_health_data_final[[#This Row],[cigs por dia]])</f>
        <v>0</v>
      </c>
      <c r="P651" t="str">
        <f>IF(smoking_health_data_final[[#This Row],[Hipercolesterolemia (y/n)]]=1,"si","no")</f>
        <v>si</v>
      </c>
      <c r="Q651">
        <f>IF(IFERROR(VLOOKUP(smoking_health_data_final[[#This Row],[Edad]],A652:A4551,1,FALSE),0),1,0)</f>
        <v>1</v>
      </c>
    </row>
    <row r="652" spans="1:17" x14ac:dyDescent="0.3">
      <c r="A652">
        <v>57</v>
      </c>
      <c r="B652" t="s">
        <v>0</v>
      </c>
      <c r="C652" t="s">
        <v>2</v>
      </c>
      <c r="D652">
        <v>100</v>
      </c>
      <c r="E652">
        <f>GESTEP(smoking_health_data_final[[#This Row],[Ritmo cardiaco]],100)</f>
        <v>1</v>
      </c>
      <c r="F652" t="str">
        <f>IF(smoking_health_data_final[[#This Row],[Taquicardia 1/0]]=0,"no","si")</f>
        <v>si</v>
      </c>
      <c r="G652" s="2" t="s">
        <v>59</v>
      </c>
      <c r="H652">
        <f>GESTEP(smoking_health_data_final[[#This Row],[Presión sistólica]],140)</f>
        <v>0</v>
      </c>
      <c r="I652" t="str">
        <f>IF(smoking_health_data_final[[#This Row],[Hipertensión (0/1)]]=1,"si","no")</f>
        <v>no</v>
      </c>
      <c r="J652" t="s">
        <v>18</v>
      </c>
      <c r="K652">
        <v>0</v>
      </c>
      <c r="L652">
        <v>235</v>
      </c>
      <c r="M652">
        <f>IF(smoking_health_data_final[[#This Row],[colesterol]]="","Desconocido",smoking_health_data_final[[#This Row],[colesterol]])</f>
        <v>235</v>
      </c>
      <c r="N652">
        <f>GESTEP(smoking_health_data_final[[#This Row],[colesterol]],200)</f>
        <v>1</v>
      </c>
      <c r="O652">
        <f>IF(smoking_health_data_final[[#This Row],[cigs por dia]]="","n/s",smoking_health_data_final[[#This Row],[cigs por dia]])</f>
        <v>0</v>
      </c>
      <c r="P652" t="str">
        <f>IF(smoking_health_data_final[[#This Row],[Hipercolesterolemia (y/n)]]=1,"si","no")</f>
        <v>si</v>
      </c>
      <c r="Q652">
        <f>IF(IFERROR(VLOOKUP(smoking_health_data_final[[#This Row],[Edad]],A653:A4552,1,FALSE),0),1,0)</f>
        <v>1</v>
      </c>
    </row>
    <row r="653" spans="1:17" x14ac:dyDescent="0.3">
      <c r="A653">
        <v>64</v>
      </c>
      <c r="B653" t="s">
        <v>0</v>
      </c>
      <c r="C653" t="s">
        <v>2</v>
      </c>
      <c r="D653">
        <v>75</v>
      </c>
      <c r="E653">
        <f>GESTEP(smoking_health_data_final[[#This Row],[Ritmo cardiaco]],100)</f>
        <v>0</v>
      </c>
      <c r="F653" t="str">
        <f>IF(smoking_health_data_final[[#This Row],[Taquicardia 1/0]]=0,"no","si")</f>
        <v>no</v>
      </c>
      <c r="G653" s="2" t="s">
        <v>55</v>
      </c>
      <c r="H653">
        <f>GESTEP(smoking_health_data_final[[#This Row],[Presión sistólica]],140)</f>
        <v>0</v>
      </c>
      <c r="I653" t="str">
        <f>IF(smoking_health_data_final[[#This Row],[Hipertensión (0/1)]]=1,"si","no")</f>
        <v>no</v>
      </c>
      <c r="J653" t="s">
        <v>18</v>
      </c>
      <c r="K653">
        <v>0</v>
      </c>
      <c r="L653">
        <v>283</v>
      </c>
      <c r="M653">
        <f>IF(smoking_health_data_final[[#This Row],[colesterol]]="","Desconocido",smoking_health_data_final[[#This Row],[colesterol]])</f>
        <v>283</v>
      </c>
      <c r="N653">
        <f>GESTEP(smoking_health_data_final[[#This Row],[colesterol]],200)</f>
        <v>1</v>
      </c>
      <c r="O653">
        <f>IF(smoking_health_data_final[[#This Row],[cigs por dia]]="","n/s",smoking_health_data_final[[#This Row],[cigs por dia]])</f>
        <v>0</v>
      </c>
      <c r="P653" t="str">
        <f>IF(smoking_health_data_final[[#This Row],[Hipercolesterolemia (y/n)]]=1,"si","no")</f>
        <v>si</v>
      </c>
      <c r="Q653">
        <f>IF(IFERROR(VLOOKUP(smoking_health_data_final[[#This Row],[Edad]],A654:A4553,1,FALSE),0),1,0)</f>
        <v>1</v>
      </c>
    </row>
    <row r="654" spans="1:17" x14ac:dyDescent="0.3">
      <c r="A654">
        <v>51</v>
      </c>
      <c r="B654" t="s">
        <v>3</v>
      </c>
      <c r="C654" t="s">
        <v>2</v>
      </c>
      <c r="D654">
        <v>63</v>
      </c>
      <c r="E654">
        <f>GESTEP(smoking_health_data_final[[#This Row],[Ritmo cardiaco]],100)</f>
        <v>0</v>
      </c>
      <c r="F654" t="str">
        <f>IF(smoking_health_data_final[[#This Row],[Taquicardia 1/0]]=0,"no","si")</f>
        <v>no</v>
      </c>
      <c r="G654" s="2">
        <v>111.5</v>
      </c>
      <c r="H654">
        <f>GESTEP(smoking_health_data_final[[#This Row],[Presión sistólica]],140)</f>
        <v>0</v>
      </c>
      <c r="I654" t="str">
        <f>IF(smoking_health_data_final[[#This Row],[Hipertensión (0/1)]]=1,"si","no")</f>
        <v>no</v>
      </c>
      <c r="J654" t="s">
        <v>18</v>
      </c>
      <c r="K654">
        <v>0</v>
      </c>
      <c r="L654">
        <v>224</v>
      </c>
      <c r="M654">
        <f>IF(smoking_health_data_final[[#This Row],[colesterol]]="","Desconocido",smoking_health_data_final[[#This Row],[colesterol]])</f>
        <v>224</v>
      </c>
      <c r="N654">
        <f>GESTEP(smoking_health_data_final[[#This Row],[colesterol]],200)</f>
        <v>1</v>
      </c>
      <c r="O654">
        <f>IF(smoking_health_data_final[[#This Row],[cigs por dia]]="","n/s",smoking_health_data_final[[#This Row],[cigs por dia]])</f>
        <v>0</v>
      </c>
      <c r="P654" t="str">
        <f>IF(smoking_health_data_final[[#This Row],[Hipercolesterolemia (y/n)]]=1,"si","no")</f>
        <v>si</v>
      </c>
      <c r="Q654">
        <f>IF(IFERROR(VLOOKUP(smoking_health_data_final[[#This Row],[Edad]],A655:A4554,1,FALSE),0),1,0)</f>
        <v>1</v>
      </c>
    </row>
    <row r="655" spans="1:17" x14ac:dyDescent="0.3">
      <c r="A655">
        <v>54</v>
      </c>
      <c r="B655" t="s">
        <v>3</v>
      </c>
      <c r="C655" t="s">
        <v>2</v>
      </c>
      <c r="D655">
        <v>79</v>
      </c>
      <c r="E655">
        <f>GESTEP(smoking_health_data_final[[#This Row],[Ritmo cardiaco]],100)</f>
        <v>0</v>
      </c>
      <c r="F655" t="str">
        <f>IF(smoking_health_data_final[[#This Row],[Taquicardia 1/0]]=0,"no","si")</f>
        <v>no</v>
      </c>
      <c r="G655" s="2" t="s">
        <v>59</v>
      </c>
      <c r="H655">
        <f>GESTEP(smoking_health_data_final[[#This Row],[Presión sistólica]],140)</f>
        <v>0</v>
      </c>
      <c r="I655" t="str">
        <f>IF(smoking_health_data_final[[#This Row],[Hipertensión (0/1)]]=1,"si","no")</f>
        <v>no</v>
      </c>
      <c r="J655" t="s">
        <v>18</v>
      </c>
      <c r="K655">
        <v>0</v>
      </c>
      <c r="L655">
        <v>288</v>
      </c>
      <c r="M655">
        <f>IF(smoking_health_data_final[[#This Row],[colesterol]]="","Desconocido",smoking_health_data_final[[#This Row],[colesterol]])</f>
        <v>288</v>
      </c>
      <c r="N655">
        <f>GESTEP(smoking_health_data_final[[#This Row],[colesterol]],200)</f>
        <v>1</v>
      </c>
      <c r="O655">
        <f>IF(smoking_health_data_final[[#This Row],[cigs por dia]]="","n/s",smoking_health_data_final[[#This Row],[cigs por dia]])</f>
        <v>0</v>
      </c>
      <c r="P655" t="str">
        <f>IF(smoking_health_data_final[[#This Row],[Hipercolesterolemia (y/n)]]=1,"si","no")</f>
        <v>si</v>
      </c>
      <c r="Q655">
        <f>IF(IFERROR(VLOOKUP(smoking_health_data_final[[#This Row],[Edad]],A656:A4555,1,FALSE),0),1,0)</f>
        <v>1</v>
      </c>
    </row>
    <row r="656" spans="1:17" x14ac:dyDescent="0.3">
      <c r="A656">
        <v>54</v>
      </c>
      <c r="B656" t="s">
        <v>0</v>
      </c>
      <c r="C656" t="s">
        <v>2</v>
      </c>
      <c r="D656">
        <v>57</v>
      </c>
      <c r="E656">
        <f>GESTEP(smoking_health_data_final[[#This Row],[Ritmo cardiaco]],100)</f>
        <v>0</v>
      </c>
      <c r="F656" t="str">
        <f>IF(smoking_health_data_final[[#This Row],[Taquicardia 1/0]]=0,"no","si")</f>
        <v>no</v>
      </c>
      <c r="G656" s="2" t="s">
        <v>43</v>
      </c>
      <c r="H656">
        <f>GESTEP(smoking_health_data_final[[#This Row],[Presión sistólica]],140)</f>
        <v>0</v>
      </c>
      <c r="I656" t="str">
        <f>IF(smoking_health_data_final[[#This Row],[Hipertensión (0/1)]]=1,"si","no")</f>
        <v>no</v>
      </c>
      <c r="J656" t="s">
        <v>18</v>
      </c>
      <c r="K656">
        <v>0</v>
      </c>
      <c r="L656">
        <v>260</v>
      </c>
      <c r="M656">
        <f>IF(smoking_health_data_final[[#This Row],[colesterol]]="","Desconocido",smoking_health_data_final[[#This Row],[colesterol]])</f>
        <v>260</v>
      </c>
      <c r="N656">
        <f>GESTEP(smoking_health_data_final[[#This Row],[colesterol]],200)</f>
        <v>1</v>
      </c>
      <c r="O656">
        <f>IF(smoking_health_data_final[[#This Row],[cigs por dia]]="","n/s",smoking_health_data_final[[#This Row],[cigs por dia]])</f>
        <v>0</v>
      </c>
      <c r="P656" t="str">
        <f>IF(smoking_health_data_final[[#This Row],[Hipercolesterolemia (y/n)]]=1,"si","no")</f>
        <v>si</v>
      </c>
      <c r="Q656">
        <f>IF(IFERROR(VLOOKUP(smoking_health_data_final[[#This Row],[Edad]],A657:A4556,1,FALSE),0),1,0)</f>
        <v>1</v>
      </c>
    </row>
    <row r="657" spans="1:17" x14ac:dyDescent="0.3">
      <c r="A657">
        <v>57</v>
      </c>
      <c r="B657" t="s">
        <v>0</v>
      </c>
      <c r="C657" t="s">
        <v>2</v>
      </c>
      <c r="D657">
        <v>75</v>
      </c>
      <c r="E657">
        <f>GESTEP(smoking_health_data_final[[#This Row],[Ritmo cardiaco]],100)</f>
        <v>0</v>
      </c>
      <c r="F657" t="str">
        <f>IF(smoking_health_data_final[[#This Row],[Taquicardia 1/0]]=0,"no","si")</f>
        <v>no</v>
      </c>
      <c r="G657" s="2" t="s">
        <v>130</v>
      </c>
      <c r="H657">
        <f>GESTEP(smoking_health_data_final[[#This Row],[Presión sistólica]],140)</f>
        <v>0</v>
      </c>
      <c r="I657" t="str">
        <f>IF(smoking_health_data_final[[#This Row],[Hipertensión (0/1)]]=1,"si","no")</f>
        <v>no</v>
      </c>
      <c r="J657" t="s">
        <v>18</v>
      </c>
      <c r="K657">
        <v>0</v>
      </c>
      <c r="L657">
        <v>272</v>
      </c>
      <c r="M657">
        <f>IF(smoking_health_data_final[[#This Row],[colesterol]]="","Desconocido",smoking_health_data_final[[#This Row],[colesterol]])</f>
        <v>272</v>
      </c>
      <c r="N657">
        <f>GESTEP(smoking_health_data_final[[#This Row],[colesterol]],200)</f>
        <v>1</v>
      </c>
      <c r="O657">
        <f>IF(smoking_health_data_final[[#This Row],[cigs por dia]]="","n/s",smoking_health_data_final[[#This Row],[cigs por dia]])</f>
        <v>0</v>
      </c>
      <c r="P657" t="str">
        <f>IF(smoking_health_data_final[[#This Row],[Hipercolesterolemia (y/n)]]=1,"si","no")</f>
        <v>si</v>
      </c>
      <c r="Q657">
        <f>IF(IFERROR(VLOOKUP(smoking_health_data_final[[#This Row],[Edad]],A658:A4557,1,FALSE),0),1,0)</f>
        <v>1</v>
      </c>
    </row>
    <row r="658" spans="1:17" x14ac:dyDescent="0.3">
      <c r="A658">
        <v>48</v>
      </c>
      <c r="B658" t="s">
        <v>0</v>
      </c>
      <c r="C658" t="s">
        <v>2</v>
      </c>
      <c r="D658">
        <v>80</v>
      </c>
      <c r="E658">
        <f>GESTEP(smoking_health_data_final[[#This Row],[Ritmo cardiaco]],100)</f>
        <v>0</v>
      </c>
      <c r="F658" t="str">
        <f>IF(smoking_health_data_final[[#This Row],[Taquicardia 1/0]]=0,"no","si")</f>
        <v>no</v>
      </c>
      <c r="G658" s="2" t="s">
        <v>32</v>
      </c>
      <c r="H658">
        <f>GESTEP(smoking_health_data_final[[#This Row],[Presión sistólica]],140)</f>
        <v>0</v>
      </c>
      <c r="I658" t="str">
        <f>IF(smoking_health_data_final[[#This Row],[Hipertensión (0/1)]]=1,"si","no")</f>
        <v>no</v>
      </c>
      <c r="J658" t="s">
        <v>18</v>
      </c>
      <c r="K658">
        <v>0</v>
      </c>
      <c r="L658">
        <v>251</v>
      </c>
      <c r="M658">
        <f>IF(smoking_health_data_final[[#This Row],[colesterol]]="","Desconocido",smoking_health_data_final[[#This Row],[colesterol]])</f>
        <v>251</v>
      </c>
      <c r="N658">
        <f>GESTEP(smoking_health_data_final[[#This Row],[colesterol]],200)</f>
        <v>1</v>
      </c>
      <c r="O658">
        <f>IF(smoking_health_data_final[[#This Row],[cigs por dia]]="","n/s",smoking_health_data_final[[#This Row],[cigs por dia]])</f>
        <v>0</v>
      </c>
      <c r="P658" t="str">
        <f>IF(smoking_health_data_final[[#This Row],[Hipercolesterolemia (y/n)]]=1,"si","no")</f>
        <v>si</v>
      </c>
      <c r="Q658">
        <f>IF(IFERROR(VLOOKUP(smoking_health_data_final[[#This Row],[Edad]],A659:A4558,1,FALSE),0),1,0)</f>
        <v>1</v>
      </c>
    </row>
    <row r="659" spans="1:17" x14ac:dyDescent="0.3">
      <c r="A659">
        <v>57</v>
      </c>
      <c r="B659" t="s">
        <v>3</v>
      </c>
      <c r="C659" t="s">
        <v>2</v>
      </c>
      <c r="D659">
        <v>75</v>
      </c>
      <c r="E659">
        <f>GESTEP(smoking_health_data_final[[#This Row],[Ritmo cardiaco]],100)</f>
        <v>0</v>
      </c>
      <c r="F659" t="str">
        <f>IF(smoking_health_data_final[[#This Row],[Taquicardia 1/0]]=0,"no","si")</f>
        <v>no</v>
      </c>
      <c r="G659" s="2" t="s">
        <v>67</v>
      </c>
      <c r="H659">
        <f>GESTEP(smoking_health_data_final[[#This Row],[Presión sistólica]],140)</f>
        <v>0</v>
      </c>
      <c r="I659" t="str">
        <f>IF(smoking_health_data_final[[#This Row],[Hipertensión (0/1)]]=1,"si","no")</f>
        <v>no</v>
      </c>
      <c r="J659" t="s">
        <v>18</v>
      </c>
      <c r="K659">
        <v>0</v>
      </c>
      <c r="L659">
        <v>382</v>
      </c>
      <c r="M659">
        <f>IF(smoking_health_data_final[[#This Row],[colesterol]]="","Desconocido",smoking_health_data_final[[#This Row],[colesterol]])</f>
        <v>382</v>
      </c>
      <c r="N659">
        <f>GESTEP(smoking_health_data_final[[#This Row],[colesterol]],200)</f>
        <v>1</v>
      </c>
      <c r="O659">
        <f>IF(smoking_health_data_final[[#This Row],[cigs por dia]]="","n/s",smoking_health_data_final[[#This Row],[cigs por dia]])</f>
        <v>0</v>
      </c>
      <c r="P659" t="str">
        <f>IF(smoking_health_data_final[[#This Row],[Hipercolesterolemia (y/n)]]=1,"si","no")</f>
        <v>si</v>
      </c>
      <c r="Q659">
        <f>IF(IFERROR(VLOOKUP(smoking_health_data_final[[#This Row],[Edad]],A660:A4559,1,FALSE),0),1,0)</f>
        <v>1</v>
      </c>
    </row>
    <row r="660" spans="1:17" x14ac:dyDescent="0.3">
      <c r="A660">
        <v>45</v>
      </c>
      <c r="B660" t="s">
        <v>3</v>
      </c>
      <c r="C660" t="s">
        <v>2</v>
      </c>
      <c r="D660">
        <v>68</v>
      </c>
      <c r="E660">
        <f>GESTEP(smoking_health_data_final[[#This Row],[Ritmo cardiaco]],100)</f>
        <v>0</v>
      </c>
      <c r="F660" t="str">
        <f>IF(smoking_health_data_final[[#This Row],[Taquicardia 1/0]]=0,"no","si")</f>
        <v>no</v>
      </c>
      <c r="G660" s="2" t="s">
        <v>6</v>
      </c>
      <c r="H660">
        <f>GESTEP(smoking_health_data_final[[#This Row],[Presión sistólica]],140)</f>
        <v>0</v>
      </c>
      <c r="I660" t="str">
        <f>IF(smoking_health_data_final[[#This Row],[Hipertensión (0/1)]]=1,"si","no")</f>
        <v>no</v>
      </c>
      <c r="J660" t="s">
        <v>18</v>
      </c>
      <c r="K660">
        <v>0</v>
      </c>
      <c r="L660">
        <v>271</v>
      </c>
      <c r="M660">
        <f>IF(smoking_health_data_final[[#This Row],[colesterol]]="","Desconocido",smoking_health_data_final[[#This Row],[colesterol]])</f>
        <v>271</v>
      </c>
      <c r="N660">
        <f>GESTEP(smoking_health_data_final[[#This Row],[colesterol]],200)</f>
        <v>1</v>
      </c>
      <c r="O660">
        <f>IF(smoking_health_data_final[[#This Row],[cigs por dia]]="","n/s",smoking_health_data_final[[#This Row],[cigs por dia]])</f>
        <v>0</v>
      </c>
      <c r="P660" t="str">
        <f>IF(smoking_health_data_final[[#This Row],[Hipercolesterolemia (y/n)]]=1,"si","no")</f>
        <v>si</v>
      </c>
      <c r="Q660">
        <f>IF(IFERROR(VLOOKUP(smoking_health_data_final[[#This Row],[Edad]],A661:A4560,1,FALSE),0),1,0)</f>
        <v>1</v>
      </c>
    </row>
    <row r="661" spans="1:17" x14ac:dyDescent="0.3">
      <c r="A661">
        <v>47</v>
      </c>
      <c r="B661" t="s">
        <v>3</v>
      </c>
      <c r="C661" t="s">
        <v>2</v>
      </c>
      <c r="D661">
        <v>75</v>
      </c>
      <c r="E661">
        <f>GESTEP(smoking_health_data_final[[#This Row],[Ritmo cardiaco]],100)</f>
        <v>0</v>
      </c>
      <c r="F661" t="str">
        <f>IF(smoking_health_data_final[[#This Row],[Taquicardia 1/0]]=0,"no","si")</f>
        <v>no</v>
      </c>
      <c r="G661" s="2" t="s">
        <v>74</v>
      </c>
      <c r="H661">
        <f>GESTEP(smoking_health_data_final[[#This Row],[Presión sistólica]],140)</f>
        <v>0</v>
      </c>
      <c r="I661" t="str">
        <f>IF(smoking_health_data_final[[#This Row],[Hipertensión (0/1)]]=1,"si","no")</f>
        <v>no</v>
      </c>
      <c r="J661" t="s">
        <v>18</v>
      </c>
      <c r="K661">
        <v>0</v>
      </c>
      <c r="L661">
        <v>266</v>
      </c>
      <c r="M661">
        <f>IF(smoking_health_data_final[[#This Row],[colesterol]]="","Desconocido",smoking_health_data_final[[#This Row],[colesterol]])</f>
        <v>266</v>
      </c>
      <c r="N661">
        <f>GESTEP(smoking_health_data_final[[#This Row],[colesterol]],200)</f>
        <v>1</v>
      </c>
      <c r="O661">
        <f>IF(smoking_health_data_final[[#This Row],[cigs por dia]]="","n/s",smoking_health_data_final[[#This Row],[cigs por dia]])</f>
        <v>0</v>
      </c>
      <c r="P661" t="str">
        <f>IF(smoking_health_data_final[[#This Row],[Hipercolesterolemia (y/n)]]=1,"si","no")</f>
        <v>si</v>
      </c>
      <c r="Q661">
        <f>IF(IFERROR(VLOOKUP(smoking_health_data_final[[#This Row],[Edad]],A662:A4561,1,FALSE),0),1,0)</f>
        <v>1</v>
      </c>
    </row>
    <row r="662" spans="1:17" x14ac:dyDescent="0.3">
      <c r="A662">
        <v>39</v>
      </c>
      <c r="B662" t="s">
        <v>0</v>
      </c>
      <c r="C662" t="s">
        <v>2</v>
      </c>
      <c r="D662">
        <v>60</v>
      </c>
      <c r="E662">
        <f>GESTEP(smoking_health_data_final[[#This Row],[Ritmo cardiaco]],100)</f>
        <v>0</v>
      </c>
      <c r="F662" t="str">
        <f>IF(smoking_health_data_final[[#This Row],[Taquicardia 1/0]]=0,"no","si")</f>
        <v>no</v>
      </c>
      <c r="G662" s="2">
        <v>122.5</v>
      </c>
      <c r="H662">
        <f>GESTEP(smoking_health_data_final[[#This Row],[Presión sistólica]],140)</f>
        <v>0</v>
      </c>
      <c r="I662" t="str">
        <f>IF(smoking_health_data_final[[#This Row],[Hipertensión (0/1)]]=1,"si","no")</f>
        <v>no</v>
      </c>
      <c r="J662" t="s">
        <v>18</v>
      </c>
      <c r="K662">
        <v>0</v>
      </c>
      <c r="L662">
        <v>216</v>
      </c>
      <c r="M662">
        <f>IF(smoking_health_data_final[[#This Row],[colesterol]]="","Desconocido",smoking_health_data_final[[#This Row],[colesterol]])</f>
        <v>216</v>
      </c>
      <c r="N662">
        <f>GESTEP(smoking_health_data_final[[#This Row],[colesterol]],200)</f>
        <v>1</v>
      </c>
      <c r="O662">
        <f>IF(smoking_health_data_final[[#This Row],[cigs por dia]]="","n/s",smoking_health_data_final[[#This Row],[cigs por dia]])</f>
        <v>0</v>
      </c>
      <c r="P662" t="str">
        <f>IF(smoking_health_data_final[[#This Row],[Hipercolesterolemia (y/n)]]=1,"si","no")</f>
        <v>si</v>
      </c>
      <c r="Q662">
        <f>IF(IFERROR(VLOOKUP(smoking_health_data_final[[#This Row],[Edad]],A663:A4562,1,FALSE),0),1,0)</f>
        <v>1</v>
      </c>
    </row>
    <row r="663" spans="1:17" x14ac:dyDescent="0.3">
      <c r="A663">
        <v>46</v>
      </c>
      <c r="B663" t="s">
        <v>3</v>
      </c>
      <c r="C663" t="s">
        <v>2</v>
      </c>
      <c r="D663">
        <v>90</v>
      </c>
      <c r="E663">
        <f>GESTEP(smoking_health_data_final[[#This Row],[Ritmo cardiaco]],100)</f>
        <v>0</v>
      </c>
      <c r="F663" t="str">
        <f>IF(smoking_health_data_final[[#This Row],[Taquicardia 1/0]]=0,"no","si")</f>
        <v>no</v>
      </c>
      <c r="G663" s="2" t="s">
        <v>68</v>
      </c>
      <c r="H663">
        <f>GESTEP(smoking_health_data_final[[#This Row],[Presión sistólica]],140)</f>
        <v>0</v>
      </c>
      <c r="I663" t="str">
        <f>IF(smoking_health_data_final[[#This Row],[Hipertensión (0/1)]]=1,"si","no")</f>
        <v>no</v>
      </c>
      <c r="J663" t="s">
        <v>18</v>
      </c>
      <c r="K663">
        <v>0</v>
      </c>
      <c r="L663">
        <v>255</v>
      </c>
      <c r="M663">
        <f>IF(smoking_health_data_final[[#This Row],[colesterol]]="","Desconocido",smoking_health_data_final[[#This Row],[colesterol]])</f>
        <v>255</v>
      </c>
      <c r="N663">
        <f>GESTEP(smoking_health_data_final[[#This Row],[colesterol]],200)</f>
        <v>1</v>
      </c>
      <c r="O663">
        <f>IF(smoking_health_data_final[[#This Row],[cigs por dia]]="","n/s",smoking_health_data_final[[#This Row],[cigs por dia]])</f>
        <v>0</v>
      </c>
      <c r="P663" t="str">
        <f>IF(smoking_health_data_final[[#This Row],[Hipercolesterolemia (y/n)]]=1,"si","no")</f>
        <v>si</v>
      </c>
      <c r="Q663">
        <f>IF(IFERROR(VLOOKUP(smoking_health_data_final[[#This Row],[Edad]],A664:A4563,1,FALSE),0),1,0)</f>
        <v>1</v>
      </c>
    </row>
    <row r="664" spans="1:17" x14ac:dyDescent="0.3">
      <c r="A664">
        <v>44</v>
      </c>
      <c r="B664" t="s">
        <v>0</v>
      </c>
      <c r="C664" t="s">
        <v>2</v>
      </c>
      <c r="D664">
        <v>64</v>
      </c>
      <c r="E664">
        <f>GESTEP(smoking_health_data_final[[#This Row],[Ritmo cardiaco]],100)</f>
        <v>0</v>
      </c>
      <c r="F664" t="str">
        <f>IF(smoking_health_data_final[[#This Row],[Taquicardia 1/0]]=0,"no","si")</f>
        <v>no</v>
      </c>
      <c r="G664" s="2">
        <v>113.5</v>
      </c>
      <c r="H664">
        <f>GESTEP(smoking_health_data_final[[#This Row],[Presión sistólica]],140)</f>
        <v>0</v>
      </c>
      <c r="I664" t="str">
        <f>IF(smoking_health_data_final[[#This Row],[Hipertensión (0/1)]]=1,"si","no")</f>
        <v>no</v>
      </c>
      <c r="J664" t="s">
        <v>18</v>
      </c>
      <c r="K664">
        <v>0</v>
      </c>
      <c r="L664">
        <v>216</v>
      </c>
      <c r="M664">
        <f>IF(smoking_health_data_final[[#This Row],[colesterol]]="","Desconocido",smoking_health_data_final[[#This Row],[colesterol]])</f>
        <v>216</v>
      </c>
      <c r="N664">
        <f>GESTEP(smoking_health_data_final[[#This Row],[colesterol]],200)</f>
        <v>1</v>
      </c>
      <c r="O664">
        <f>IF(smoking_health_data_final[[#This Row],[cigs por dia]]="","n/s",smoking_health_data_final[[#This Row],[cigs por dia]])</f>
        <v>0</v>
      </c>
      <c r="P664" t="str">
        <f>IF(smoking_health_data_final[[#This Row],[Hipercolesterolemia (y/n)]]=1,"si","no")</f>
        <v>si</v>
      </c>
      <c r="Q664">
        <f>IF(IFERROR(VLOOKUP(smoking_health_data_final[[#This Row],[Edad]],A665:A4564,1,FALSE),0),1,0)</f>
        <v>1</v>
      </c>
    </row>
    <row r="665" spans="1:17" x14ac:dyDescent="0.3">
      <c r="A665">
        <v>61</v>
      </c>
      <c r="B665" t="s">
        <v>0</v>
      </c>
      <c r="C665" t="s">
        <v>2</v>
      </c>
      <c r="D665">
        <v>80</v>
      </c>
      <c r="E665">
        <f>GESTEP(smoking_health_data_final[[#This Row],[Ritmo cardiaco]],100)</f>
        <v>0</v>
      </c>
      <c r="F665" t="str">
        <f>IF(smoking_health_data_final[[#This Row],[Taquicardia 1/0]]=0,"no","si")</f>
        <v>no</v>
      </c>
      <c r="G665" s="2" t="s">
        <v>55</v>
      </c>
      <c r="H665">
        <f>GESTEP(smoking_health_data_final[[#This Row],[Presión sistólica]],140)</f>
        <v>0</v>
      </c>
      <c r="I665" t="str">
        <f>IF(smoking_health_data_final[[#This Row],[Hipertensión (0/1)]]=1,"si","no")</f>
        <v>no</v>
      </c>
      <c r="J665" t="s">
        <v>18</v>
      </c>
      <c r="K665">
        <v>0</v>
      </c>
      <c r="L665">
        <v>195</v>
      </c>
      <c r="M665">
        <f>IF(smoking_health_data_final[[#This Row],[colesterol]]="","Desconocido",smoking_health_data_final[[#This Row],[colesterol]])</f>
        <v>195</v>
      </c>
      <c r="N665">
        <f>GESTEP(smoking_health_data_final[[#This Row],[colesterol]],200)</f>
        <v>0</v>
      </c>
      <c r="O665">
        <f>IF(smoking_health_data_final[[#This Row],[cigs por dia]]="","n/s",smoking_health_data_final[[#This Row],[cigs por dia]])</f>
        <v>0</v>
      </c>
      <c r="P665" t="str">
        <f>IF(smoking_health_data_final[[#This Row],[Hipercolesterolemia (y/n)]]=1,"si","no")</f>
        <v>no</v>
      </c>
      <c r="Q665">
        <f>IF(IFERROR(VLOOKUP(smoking_health_data_final[[#This Row],[Edad]],A666:A4565,1,FALSE),0),1,0)</f>
        <v>1</v>
      </c>
    </row>
    <row r="666" spans="1:17" x14ac:dyDescent="0.3">
      <c r="A666">
        <v>51</v>
      </c>
      <c r="B666" t="s">
        <v>3</v>
      </c>
      <c r="C666" t="s">
        <v>2</v>
      </c>
      <c r="D666">
        <v>68</v>
      </c>
      <c r="E666">
        <f>GESTEP(smoking_health_data_final[[#This Row],[Ritmo cardiaco]],100)</f>
        <v>0</v>
      </c>
      <c r="F666" t="str">
        <f>IF(smoking_health_data_final[[#This Row],[Taquicardia 1/0]]=0,"no","si")</f>
        <v>no</v>
      </c>
      <c r="G666" s="2" t="s">
        <v>46</v>
      </c>
      <c r="H666">
        <f>GESTEP(smoking_health_data_final[[#This Row],[Presión sistólica]],140)</f>
        <v>0</v>
      </c>
      <c r="I666" t="str">
        <f>IF(smoking_health_data_final[[#This Row],[Hipertensión (0/1)]]=1,"si","no")</f>
        <v>no</v>
      </c>
      <c r="J666" t="s">
        <v>18</v>
      </c>
      <c r="K666">
        <v>0</v>
      </c>
      <c r="L666">
        <v>242</v>
      </c>
      <c r="M666">
        <f>IF(smoking_health_data_final[[#This Row],[colesterol]]="","Desconocido",smoking_health_data_final[[#This Row],[colesterol]])</f>
        <v>242</v>
      </c>
      <c r="N666">
        <f>GESTEP(smoking_health_data_final[[#This Row],[colesterol]],200)</f>
        <v>1</v>
      </c>
      <c r="O666">
        <f>IF(smoking_health_data_final[[#This Row],[cigs por dia]]="","n/s",smoking_health_data_final[[#This Row],[cigs por dia]])</f>
        <v>0</v>
      </c>
      <c r="P666" t="str">
        <f>IF(smoking_health_data_final[[#This Row],[Hipercolesterolemia (y/n)]]=1,"si","no")</f>
        <v>si</v>
      </c>
      <c r="Q666">
        <f>IF(IFERROR(VLOOKUP(smoking_health_data_final[[#This Row],[Edad]],A667:A4566,1,FALSE),0),1,0)</f>
        <v>1</v>
      </c>
    </row>
    <row r="667" spans="1:17" x14ac:dyDescent="0.3">
      <c r="A667">
        <v>59</v>
      </c>
      <c r="B667" t="s">
        <v>0</v>
      </c>
      <c r="C667" t="s">
        <v>2</v>
      </c>
      <c r="D667">
        <v>80</v>
      </c>
      <c r="E667">
        <f>GESTEP(smoking_health_data_final[[#This Row],[Ritmo cardiaco]],100)</f>
        <v>0</v>
      </c>
      <c r="F667" t="str">
        <f>IF(smoking_health_data_final[[#This Row],[Taquicardia 1/0]]=0,"no","si")</f>
        <v>no</v>
      </c>
      <c r="G667" s="2" t="s">
        <v>57</v>
      </c>
      <c r="H667">
        <f>GESTEP(smoking_health_data_final[[#This Row],[Presión sistólica]],140)</f>
        <v>0</v>
      </c>
      <c r="I667" t="str">
        <f>IF(smoking_health_data_final[[#This Row],[Hipertensión (0/1)]]=1,"si","no")</f>
        <v>no</v>
      </c>
      <c r="J667" t="s">
        <v>18</v>
      </c>
      <c r="K667">
        <v>0</v>
      </c>
      <c r="L667">
        <v>190</v>
      </c>
      <c r="M667">
        <f>IF(smoking_health_data_final[[#This Row],[colesterol]]="","Desconocido",smoking_health_data_final[[#This Row],[colesterol]])</f>
        <v>190</v>
      </c>
      <c r="N667">
        <f>GESTEP(smoking_health_data_final[[#This Row],[colesterol]],200)</f>
        <v>0</v>
      </c>
      <c r="O667">
        <f>IF(smoking_health_data_final[[#This Row],[cigs por dia]]="","n/s",smoking_health_data_final[[#This Row],[cigs por dia]])</f>
        <v>0</v>
      </c>
      <c r="P667" t="str">
        <f>IF(smoking_health_data_final[[#This Row],[Hipercolesterolemia (y/n)]]=1,"si","no")</f>
        <v>no</v>
      </c>
      <c r="Q667">
        <f>IF(IFERROR(VLOOKUP(smoking_health_data_final[[#This Row],[Edad]],A668:A4567,1,FALSE),0),1,0)</f>
        <v>1</v>
      </c>
    </row>
    <row r="668" spans="1:17" x14ac:dyDescent="0.3">
      <c r="A668">
        <v>46</v>
      </c>
      <c r="B668" t="s">
        <v>3</v>
      </c>
      <c r="C668" t="s">
        <v>2</v>
      </c>
      <c r="D668">
        <v>65</v>
      </c>
      <c r="E668">
        <f>GESTEP(smoking_health_data_final[[#This Row],[Ritmo cardiaco]],100)</f>
        <v>0</v>
      </c>
      <c r="F668" t="str">
        <f>IF(smoking_health_data_final[[#This Row],[Taquicardia 1/0]]=0,"no","si")</f>
        <v>no</v>
      </c>
      <c r="G668" s="2">
        <v>131.5</v>
      </c>
      <c r="H668">
        <f>GESTEP(smoking_health_data_final[[#This Row],[Presión sistólica]],140)</f>
        <v>0</v>
      </c>
      <c r="I668" t="str">
        <f>IF(smoking_health_data_final[[#This Row],[Hipertensión (0/1)]]=1,"si","no")</f>
        <v>no</v>
      </c>
      <c r="J668" t="s">
        <v>18</v>
      </c>
      <c r="K668">
        <v>0</v>
      </c>
      <c r="L668">
        <v>217</v>
      </c>
      <c r="M668">
        <f>IF(smoking_health_data_final[[#This Row],[colesterol]]="","Desconocido",smoking_health_data_final[[#This Row],[colesterol]])</f>
        <v>217</v>
      </c>
      <c r="N668">
        <f>GESTEP(smoking_health_data_final[[#This Row],[colesterol]],200)</f>
        <v>1</v>
      </c>
      <c r="O668">
        <f>IF(smoking_health_data_final[[#This Row],[cigs por dia]]="","n/s",smoking_health_data_final[[#This Row],[cigs por dia]])</f>
        <v>0</v>
      </c>
      <c r="P668" t="str">
        <f>IF(smoking_health_data_final[[#This Row],[Hipercolesterolemia (y/n)]]=1,"si","no")</f>
        <v>si</v>
      </c>
      <c r="Q668">
        <f>IF(IFERROR(VLOOKUP(smoking_health_data_final[[#This Row],[Edad]],A669:A4568,1,FALSE),0),1,0)</f>
        <v>1</v>
      </c>
    </row>
    <row r="669" spans="1:17" x14ac:dyDescent="0.3">
      <c r="A669">
        <v>54</v>
      </c>
      <c r="B669" t="s">
        <v>3</v>
      </c>
      <c r="C669" t="s">
        <v>2</v>
      </c>
      <c r="D669">
        <v>78</v>
      </c>
      <c r="E669">
        <f>GESTEP(smoking_health_data_final[[#This Row],[Ritmo cardiaco]],100)</f>
        <v>0</v>
      </c>
      <c r="F669" t="str">
        <f>IF(smoking_health_data_final[[#This Row],[Taquicardia 1/0]]=0,"no","si")</f>
        <v>no</v>
      </c>
      <c r="G669" s="2" t="s">
        <v>30</v>
      </c>
      <c r="H669">
        <f>GESTEP(smoking_health_data_final[[#This Row],[Presión sistólica]],140)</f>
        <v>0</v>
      </c>
      <c r="I669" t="str">
        <f>IF(smoking_health_data_final[[#This Row],[Hipertensión (0/1)]]=1,"si","no")</f>
        <v>no</v>
      </c>
      <c r="J669" t="s">
        <v>18</v>
      </c>
      <c r="K669">
        <v>0</v>
      </c>
      <c r="L669">
        <v>241</v>
      </c>
      <c r="M669">
        <f>IF(smoking_health_data_final[[#This Row],[colesterol]]="","Desconocido",smoking_health_data_final[[#This Row],[colesterol]])</f>
        <v>241</v>
      </c>
      <c r="N669">
        <f>GESTEP(smoking_health_data_final[[#This Row],[colesterol]],200)</f>
        <v>1</v>
      </c>
      <c r="O669">
        <f>IF(smoking_health_data_final[[#This Row],[cigs por dia]]="","n/s",smoking_health_data_final[[#This Row],[cigs por dia]])</f>
        <v>0</v>
      </c>
      <c r="P669" t="str">
        <f>IF(smoking_health_data_final[[#This Row],[Hipercolesterolemia (y/n)]]=1,"si","no")</f>
        <v>si</v>
      </c>
      <c r="Q669">
        <f>IF(IFERROR(VLOOKUP(smoking_health_data_final[[#This Row],[Edad]],A670:A4569,1,FALSE),0),1,0)</f>
        <v>1</v>
      </c>
    </row>
    <row r="670" spans="1:17" x14ac:dyDescent="0.3">
      <c r="A670">
        <v>37</v>
      </c>
      <c r="B670" t="s">
        <v>0</v>
      </c>
      <c r="C670" t="s">
        <v>2</v>
      </c>
      <c r="D670">
        <v>87</v>
      </c>
      <c r="E670">
        <f>GESTEP(smoking_health_data_final[[#This Row],[Ritmo cardiaco]],100)</f>
        <v>0</v>
      </c>
      <c r="F670" t="str">
        <f>IF(smoking_health_data_final[[#This Row],[Taquicardia 1/0]]=0,"no","si")</f>
        <v>no</v>
      </c>
      <c r="G670" s="2">
        <v>114.5</v>
      </c>
      <c r="H670">
        <f>GESTEP(smoking_health_data_final[[#This Row],[Presión sistólica]],140)</f>
        <v>0</v>
      </c>
      <c r="I670" t="str">
        <f>IF(smoking_health_data_final[[#This Row],[Hipertensión (0/1)]]=1,"si","no")</f>
        <v>no</v>
      </c>
      <c r="J670" t="s">
        <v>18</v>
      </c>
      <c r="K670">
        <v>0</v>
      </c>
      <c r="L670">
        <v>212</v>
      </c>
      <c r="M670">
        <f>IF(smoking_health_data_final[[#This Row],[colesterol]]="","Desconocido",smoking_health_data_final[[#This Row],[colesterol]])</f>
        <v>212</v>
      </c>
      <c r="N670">
        <f>GESTEP(smoking_health_data_final[[#This Row],[colesterol]],200)</f>
        <v>1</v>
      </c>
      <c r="O670">
        <f>IF(smoking_health_data_final[[#This Row],[cigs por dia]]="","n/s",smoking_health_data_final[[#This Row],[cigs por dia]])</f>
        <v>0</v>
      </c>
      <c r="P670" t="str">
        <f>IF(smoking_health_data_final[[#This Row],[Hipercolesterolemia (y/n)]]=1,"si","no")</f>
        <v>si</v>
      </c>
      <c r="Q670">
        <f>IF(IFERROR(VLOOKUP(smoking_health_data_final[[#This Row],[Edad]],A671:A4570,1,FALSE),0),1,0)</f>
        <v>1</v>
      </c>
    </row>
    <row r="671" spans="1:17" x14ac:dyDescent="0.3">
      <c r="A671">
        <v>50</v>
      </c>
      <c r="B671" t="s">
        <v>3</v>
      </c>
      <c r="C671" t="s">
        <v>2</v>
      </c>
      <c r="D671">
        <v>60</v>
      </c>
      <c r="E671">
        <f>GESTEP(smoking_health_data_final[[#This Row],[Ritmo cardiaco]],100)</f>
        <v>0</v>
      </c>
      <c r="F671" t="str">
        <f>IF(smoking_health_data_final[[#This Row],[Taquicardia 1/0]]=0,"no","si")</f>
        <v>no</v>
      </c>
      <c r="G671" s="2" t="s">
        <v>91</v>
      </c>
      <c r="H671">
        <f>GESTEP(smoking_health_data_final[[#This Row],[Presión sistólica]],140)</f>
        <v>0</v>
      </c>
      <c r="I671" t="str">
        <f>IF(smoking_health_data_final[[#This Row],[Hipertensión (0/1)]]=1,"si","no")</f>
        <v>no</v>
      </c>
      <c r="J671" t="s">
        <v>18</v>
      </c>
      <c r="K671">
        <v>0</v>
      </c>
      <c r="L671">
        <v>210</v>
      </c>
      <c r="M671">
        <f>IF(smoking_health_data_final[[#This Row],[colesterol]]="","Desconocido",smoking_health_data_final[[#This Row],[colesterol]])</f>
        <v>210</v>
      </c>
      <c r="N671">
        <f>GESTEP(smoking_health_data_final[[#This Row],[colesterol]],200)</f>
        <v>1</v>
      </c>
      <c r="O671">
        <f>IF(smoking_health_data_final[[#This Row],[cigs por dia]]="","n/s",smoking_health_data_final[[#This Row],[cigs por dia]])</f>
        <v>0</v>
      </c>
      <c r="P671" t="str">
        <f>IF(smoking_health_data_final[[#This Row],[Hipercolesterolemia (y/n)]]=1,"si","no")</f>
        <v>si</v>
      </c>
      <c r="Q671">
        <f>IF(IFERROR(VLOOKUP(smoking_health_data_final[[#This Row],[Edad]],A672:A4571,1,FALSE),0),1,0)</f>
        <v>1</v>
      </c>
    </row>
    <row r="672" spans="1:17" x14ac:dyDescent="0.3">
      <c r="A672">
        <v>35</v>
      </c>
      <c r="B672" t="s">
        <v>3</v>
      </c>
      <c r="C672" t="s">
        <v>2</v>
      </c>
      <c r="D672">
        <v>70</v>
      </c>
      <c r="E672">
        <f>GESTEP(smoking_health_data_final[[#This Row],[Ritmo cardiaco]],100)</f>
        <v>0</v>
      </c>
      <c r="F672" t="str">
        <f>IF(smoking_health_data_final[[#This Row],[Taquicardia 1/0]]=0,"no","si")</f>
        <v>no</v>
      </c>
      <c r="G672" s="2" t="s">
        <v>42</v>
      </c>
      <c r="H672">
        <f>GESTEP(smoking_health_data_final[[#This Row],[Presión sistólica]],140)</f>
        <v>0</v>
      </c>
      <c r="I672" t="str">
        <f>IF(smoking_health_data_final[[#This Row],[Hipertensión (0/1)]]=1,"si","no")</f>
        <v>no</v>
      </c>
      <c r="J672" t="s">
        <v>18</v>
      </c>
      <c r="K672">
        <v>0</v>
      </c>
      <c r="L672">
        <v>190</v>
      </c>
      <c r="M672">
        <f>IF(smoking_health_data_final[[#This Row],[colesterol]]="","Desconocido",smoking_health_data_final[[#This Row],[colesterol]])</f>
        <v>190</v>
      </c>
      <c r="N672">
        <f>GESTEP(smoking_health_data_final[[#This Row],[colesterol]],200)</f>
        <v>0</v>
      </c>
      <c r="O672">
        <f>IF(smoking_health_data_final[[#This Row],[cigs por dia]]="","n/s",smoking_health_data_final[[#This Row],[cigs por dia]])</f>
        <v>0</v>
      </c>
      <c r="P672" t="str">
        <f>IF(smoking_health_data_final[[#This Row],[Hipercolesterolemia (y/n)]]=1,"si","no")</f>
        <v>no</v>
      </c>
      <c r="Q672">
        <f>IF(IFERROR(VLOOKUP(smoking_health_data_final[[#This Row],[Edad]],A673:A4572,1,FALSE),0),1,0)</f>
        <v>1</v>
      </c>
    </row>
    <row r="673" spans="1:17" x14ac:dyDescent="0.3">
      <c r="A673">
        <v>46</v>
      </c>
      <c r="B673" t="s">
        <v>3</v>
      </c>
      <c r="C673" t="s">
        <v>2</v>
      </c>
      <c r="D673">
        <v>102</v>
      </c>
      <c r="E673">
        <f>GESTEP(smoking_health_data_final[[#This Row],[Ritmo cardiaco]],100)</f>
        <v>1</v>
      </c>
      <c r="F673" t="str">
        <f>IF(smoking_health_data_final[[#This Row],[Taquicardia 1/0]]=0,"no","si")</f>
        <v>si</v>
      </c>
      <c r="G673" s="2" t="s">
        <v>69</v>
      </c>
      <c r="H673">
        <f>GESTEP(smoking_health_data_final[[#This Row],[Presión sistólica]],140)</f>
        <v>0</v>
      </c>
      <c r="I673" t="str">
        <f>IF(smoking_health_data_final[[#This Row],[Hipertensión (0/1)]]=1,"si","no")</f>
        <v>no</v>
      </c>
      <c r="J673" t="s">
        <v>18</v>
      </c>
      <c r="K673">
        <v>0</v>
      </c>
      <c r="L673">
        <v>203</v>
      </c>
      <c r="M673">
        <f>IF(smoking_health_data_final[[#This Row],[colesterol]]="","Desconocido",smoking_health_data_final[[#This Row],[colesterol]])</f>
        <v>203</v>
      </c>
      <c r="N673">
        <f>GESTEP(smoking_health_data_final[[#This Row],[colesterol]],200)</f>
        <v>1</v>
      </c>
      <c r="O673">
        <f>IF(smoking_health_data_final[[#This Row],[cigs por dia]]="","n/s",smoking_health_data_final[[#This Row],[cigs por dia]])</f>
        <v>0</v>
      </c>
      <c r="P673" t="str">
        <f>IF(smoking_health_data_final[[#This Row],[Hipercolesterolemia (y/n)]]=1,"si","no")</f>
        <v>si</v>
      </c>
      <c r="Q673">
        <f>IF(IFERROR(VLOOKUP(smoking_health_data_final[[#This Row],[Edad]],A674:A4573,1,FALSE),0),1,0)</f>
        <v>1</v>
      </c>
    </row>
    <row r="674" spans="1:17" x14ac:dyDescent="0.3">
      <c r="A674">
        <v>56</v>
      </c>
      <c r="B674" t="s">
        <v>0</v>
      </c>
      <c r="C674" t="s">
        <v>2</v>
      </c>
      <c r="D674">
        <v>60</v>
      </c>
      <c r="E674">
        <f>GESTEP(smoking_health_data_final[[#This Row],[Ritmo cardiaco]],100)</f>
        <v>0</v>
      </c>
      <c r="F674" t="str">
        <f>IF(smoking_health_data_final[[#This Row],[Taquicardia 1/0]]=0,"no","si")</f>
        <v>no</v>
      </c>
      <c r="G674" s="2" t="s">
        <v>59</v>
      </c>
      <c r="H674">
        <f>GESTEP(smoking_health_data_final[[#This Row],[Presión sistólica]],140)</f>
        <v>0</v>
      </c>
      <c r="I674" t="str">
        <f>IF(smoking_health_data_final[[#This Row],[Hipertensión (0/1)]]=1,"si","no")</f>
        <v>no</v>
      </c>
      <c r="J674" t="s">
        <v>18</v>
      </c>
      <c r="K674">
        <v>0</v>
      </c>
      <c r="L674">
        <v>177</v>
      </c>
      <c r="M674">
        <f>IF(smoking_health_data_final[[#This Row],[colesterol]]="","Desconocido",smoking_health_data_final[[#This Row],[colesterol]])</f>
        <v>177</v>
      </c>
      <c r="N674">
        <f>GESTEP(smoking_health_data_final[[#This Row],[colesterol]],200)</f>
        <v>0</v>
      </c>
      <c r="O674">
        <f>IF(smoking_health_data_final[[#This Row],[cigs por dia]]="","n/s",smoking_health_data_final[[#This Row],[cigs por dia]])</f>
        <v>0</v>
      </c>
      <c r="P674" t="str">
        <f>IF(smoking_health_data_final[[#This Row],[Hipercolesterolemia (y/n)]]=1,"si","no")</f>
        <v>no</v>
      </c>
      <c r="Q674">
        <f>IF(IFERROR(VLOOKUP(smoking_health_data_final[[#This Row],[Edad]],A675:A4574,1,FALSE),0),1,0)</f>
        <v>1</v>
      </c>
    </row>
    <row r="675" spans="1:17" x14ac:dyDescent="0.3">
      <c r="A675">
        <v>46</v>
      </c>
      <c r="B675" t="s">
        <v>3</v>
      </c>
      <c r="C675" t="s">
        <v>2</v>
      </c>
      <c r="D675">
        <v>75</v>
      </c>
      <c r="E675">
        <f>GESTEP(smoking_health_data_final[[#This Row],[Ritmo cardiaco]],100)</f>
        <v>0</v>
      </c>
      <c r="F675" t="str">
        <f>IF(smoking_health_data_final[[#This Row],[Taquicardia 1/0]]=0,"no","si")</f>
        <v>no</v>
      </c>
      <c r="G675" s="2" t="s">
        <v>73</v>
      </c>
      <c r="H675">
        <f>GESTEP(smoking_health_data_final[[#This Row],[Presión sistólica]],140)</f>
        <v>0</v>
      </c>
      <c r="I675" t="str">
        <f>IF(smoking_health_data_final[[#This Row],[Hipertensión (0/1)]]=1,"si","no")</f>
        <v>no</v>
      </c>
      <c r="J675" t="s">
        <v>18</v>
      </c>
      <c r="K675">
        <v>0</v>
      </c>
      <c r="L675">
        <v>213</v>
      </c>
      <c r="M675">
        <f>IF(smoking_health_data_final[[#This Row],[colesterol]]="","Desconocido",smoking_health_data_final[[#This Row],[colesterol]])</f>
        <v>213</v>
      </c>
      <c r="N675">
        <f>GESTEP(smoking_health_data_final[[#This Row],[colesterol]],200)</f>
        <v>1</v>
      </c>
      <c r="O675">
        <f>IF(smoking_health_data_final[[#This Row],[cigs por dia]]="","n/s",smoking_health_data_final[[#This Row],[cigs por dia]])</f>
        <v>0</v>
      </c>
      <c r="P675" t="str">
        <f>IF(smoking_health_data_final[[#This Row],[Hipercolesterolemia (y/n)]]=1,"si","no")</f>
        <v>si</v>
      </c>
      <c r="Q675">
        <f>IF(IFERROR(VLOOKUP(smoking_health_data_final[[#This Row],[Edad]],A676:A4575,1,FALSE),0),1,0)</f>
        <v>1</v>
      </c>
    </row>
    <row r="676" spans="1:17" x14ac:dyDescent="0.3">
      <c r="A676">
        <v>46</v>
      </c>
      <c r="B676" t="s">
        <v>3</v>
      </c>
      <c r="C676" t="s">
        <v>2</v>
      </c>
      <c r="D676">
        <v>95</v>
      </c>
      <c r="E676">
        <f>GESTEP(smoking_health_data_final[[#This Row],[Ritmo cardiaco]],100)</f>
        <v>0</v>
      </c>
      <c r="F676" t="str">
        <f>IF(smoking_health_data_final[[#This Row],[Taquicardia 1/0]]=0,"no","si")</f>
        <v>no</v>
      </c>
      <c r="G676" s="2" t="s">
        <v>6</v>
      </c>
      <c r="H676">
        <f>GESTEP(smoking_health_data_final[[#This Row],[Presión sistólica]],140)</f>
        <v>0</v>
      </c>
      <c r="I676" t="str">
        <f>IF(smoking_health_data_final[[#This Row],[Hipertensión (0/1)]]=1,"si","no")</f>
        <v>no</v>
      </c>
      <c r="J676" t="s">
        <v>148</v>
      </c>
      <c r="K676">
        <v>0</v>
      </c>
      <c r="L676">
        <v>250</v>
      </c>
      <c r="M676">
        <f>IF(smoking_health_data_final[[#This Row],[colesterol]]="","Desconocido",smoking_health_data_final[[#This Row],[colesterol]])</f>
        <v>250</v>
      </c>
      <c r="N676">
        <f>GESTEP(smoking_health_data_final[[#This Row],[colesterol]],200)</f>
        <v>1</v>
      </c>
      <c r="O676">
        <f>IF(smoking_health_data_final[[#This Row],[cigs por dia]]="","n/s",smoking_health_data_final[[#This Row],[cigs por dia]])</f>
        <v>0</v>
      </c>
      <c r="P676" t="str">
        <f>IF(smoking_health_data_final[[#This Row],[Hipercolesterolemia (y/n)]]=1,"si","no")</f>
        <v>si</v>
      </c>
      <c r="Q676">
        <f>IF(IFERROR(VLOOKUP(smoking_health_data_final[[#This Row],[Edad]],A677:A4576,1,FALSE),0),1,0)</f>
        <v>1</v>
      </c>
    </row>
    <row r="677" spans="1:17" x14ac:dyDescent="0.3">
      <c r="A677">
        <v>43</v>
      </c>
      <c r="B677" t="s">
        <v>3</v>
      </c>
      <c r="C677" t="s">
        <v>2</v>
      </c>
      <c r="D677">
        <v>100</v>
      </c>
      <c r="E677">
        <f>GESTEP(smoking_health_data_final[[#This Row],[Ritmo cardiaco]],100)</f>
        <v>1</v>
      </c>
      <c r="F677" t="str">
        <f>IF(smoking_health_data_final[[#This Row],[Taquicardia 1/0]]=0,"no","si")</f>
        <v>si</v>
      </c>
      <c r="G677" s="2" t="s">
        <v>25</v>
      </c>
      <c r="H677">
        <f>GESTEP(smoking_health_data_final[[#This Row],[Presión sistólica]],140)</f>
        <v>0</v>
      </c>
      <c r="I677" t="str">
        <f>IF(smoking_health_data_final[[#This Row],[Hipertensión (0/1)]]=1,"si","no")</f>
        <v>no</v>
      </c>
      <c r="J677" t="s">
        <v>148</v>
      </c>
      <c r="K677">
        <v>0</v>
      </c>
      <c r="L677">
        <v>266</v>
      </c>
      <c r="M677">
        <f>IF(smoking_health_data_final[[#This Row],[colesterol]]="","Desconocido",smoking_health_data_final[[#This Row],[colesterol]])</f>
        <v>266</v>
      </c>
      <c r="N677">
        <f>GESTEP(smoking_health_data_final[[#This Row],[colesterol]],200)</f>
        <v>1</v>
      </c>
      <c r="O677">
        <f>IF(smoking_health_data_final[[#This Row],[cigs por dia]]="","n/s",smoking_health_data_final[[#This Row],[cigs por dia]])</f>
        <v>0</v>
      </c>
      <c r="P677" t="str">
        <f>IF(smoking_health_data_final[[#This Row],[Hipercolesterolemia (y/n)]]=1,"si","no")</f>
        <v>si</v>
      </c>
      <c r="Q677">
        <f>IF(IFERROR(VLOOKUP(smoking_health_data_final[[#This Row],[Edad]],A678:A4577,1,FALSE),0),1,0)</f>
        <v>1</v>
      </c>
    </row>
    <row r="678" spans="1:17" x14ac:dyDescent="0.3">
      <c r="A678">
        <v>64</v>
      </c>
      <c r="B678" t="s">
        <v>0</v>
      </c>
      <c r="C678" t="s">
        <v>2</v>
      </c>
      <c r="D678">
        <v>60</v>
      </c>
      <c r="E678">
        <f>GESTEP(smoking_health_data_final[[#This Row],[Ritmo cardiaco]],100)</f>
        <v>0</v>
      </c>
      <c r="F678" t="str">
        <f>IF(smoking_health_data_final[[#This Row],[Taquicardia 1/0]]=0,"no","si")</f>
        <v>no</v>
      </c>
      <c r="G678" s="2" t="s">
        <v>16</v>
      </c>
      <c r="H678">
        <f>GESTEP(smoking_health_data_final[[#This Row],[Presión sistólica]],140)</f>
        <v>0</v>
      </c>
      <c r="I678" t="str">
        <f>IF(smoking_health_data_final[[#This Row],[Hipertensión (0/1)]]=1,"si","no")</f>
        <v>no</v>
      </c>
      <c r="J678" t="s">
        <v>148</v>
      </c>
      <c r="K678">
        <v>0</v>
      </c>
      <c r="L678">
        <v>210</v>
      </c>
      <c r="M678">
        <f>IF(smoking_health_data_final[[#This Row],[colesterol]]="","Desconocido",smoking_health_data_final[[#This Row],[colesterol]])</f>
        <v>210</v>
      </c>
      <c r="N678">
        <f>GESTEP(smoking_health_data_final[[#This Row],[colesterol]],200)</f>
        <v>1</v>
      </c>
      <c r="O678">
        <f>IF(smoking_health_data_final[[#This Row],[cigs por dia]]="","n/s",smoking_health_data_final[[#This Row],[cigs por dia]])</f>
        <v>0</v>
      </c>
      <c r="P678" t="str">
        <f>IF(smoking_health_data_final[[#This Row],[Hipercolesterolemia (y/n)]]=1,"si","no")</f>
        <v>si</v>
      </c>
      <c r="Q678">
        <f>IF(IFERROR(VLOOKUP(smoking_health_data_final[[#This Row],[Edad]],A679:A4578,1,FALSE),0),1,0)</f>
        <v>1</v>
      </c>
    </row>
    <row r="679" spans="1:17" x14ac:dyDescent="0.3">
      <c r="A679">
        <v>46</v>
      </c>
      <c r="B679" t="s">
        <v>3</v>
      </c>
      <c r="C679" t="s">
        <v>2</v>
      </c>
      <c r="D679">
        <v>80</v>
      </c>
      <c r="E679">
        <f>GESTEP(smoking_health_data_final[[#This Row],[Ritmo cardiaco]],100)</f>
        <v>0</v>
      </c>
      <c r="F679" t="str">
        <f>IF(smoking_health_data_final[[#This Row],[Taquicardia 1/0]]=0,"no","si")</f>
        <v>no</v>
      </c>
      <c r="G679" s="2" t="s">
        <v>46</v>
      </c>
      <c r="H679">
        <f>GESTEP(smoking_health_data_final[[#This Row],[Presión sistólica]],140)</f>
        <v>0</v>
      </c>
      <c r="I679" t="str">
        <f>IF(smoking_health_data_final[[#This Row],[Hipertensión (0/1)]]=1,"si","no")</f>
        <v>no</v>
      </c>
      <c r="J679" t="s">
        <v>148</v>
      </c>
      <c r="K679">
        <v>0</v>
      </c>
      <c r="L679">
        <v>165</v>
      </c>
      <c r="M679">
        <f>IF(smoking_health_data_final[[#This Row],[colesterol]]="","Desconocido",smoking_health_data_final[[#This Row],[colesterol]])</f>
        <v>165</v>
      </c>
      <c r="N679">
        <f>GESTEP(smoking_health_data_final[[#This Row],[colesterol]],200)</f>
        <v>0</v>
      </c>
      <c r="O679">
        <f>IF(smoking_health_data_final[[#This Row],[cigs por dia]]="","n/s",smoking_health_data_final[[#This Row],[cigs por dia]])</f>
        <v>0</v>
      </c>
      <c r="P679" t="str">
        <f>IF(smoking_health_data_final[[#This Row],[Hipercolesterolemia (y/n)]]=1,"si","no")</f>
        <v>no</v>
      </c>
      <c r="Q679">
        <f>IF(IFERROR(VLOOKUP(smoking_health_data_final[[#This Row],[Edad]],A680:A4579,1,FALSE),0),1,0)</f>
        <v>1</v>
      </c>
    </row>
    <row r="680" spans="1:17" x14ac:dyDescent="0.3">
      <c r="A680">
        <v>61</v>
      </c>
      <c r="B680" t="s">
        <v>0</v>
      </c>
      <c r="C680" t="s">
        <v>2</v>
      </c>
      <c r="D680">
        <v>56</v>
      </c>
      <c r="E680">
        <f>GESTEP(smoking_health_data_final[[#This Row],[Ritmo cardiaco]],100)</f>
        <v>0</v>
      </c>
      <c r="F680" t="str">
        <f>IF(smoking_health_data_final[[#This Row],[Taquicardia 1/0]]=0,"no","si")</f>
        <v>no</v>
      </c>
      <c r="G680" s="2" t="s">
        <v>57</v>
      </c>
      <c r="H680">
        <f>GESTEP(smoking_health_data_final[[#This Row],[Presión sistólica]],140)</f>
        <v>0</v>
      </c>
      <c r="I680" t="str">
        <f>IF(smoking_health_data_final[[#This Row],[Hipertensión (0/1)]]=1,"si","no")</f>
        <v>no</v>
      </c>
      <c r="J680" t="s">
        <v>148</v>
      </c>
      <c r="K680">
        <v>0</v>
      </c>
      <c r="L680">
        <v>235</v>
      </c>
      <c r="M680">
        <f>IF(smoking_health_data_final[[#This Row],[colesterol]]="","Desconocido",smoking_health_data_final[[#This Row],[colesterol]])</f>
        <v>235</v>
      </c>
      <c r="N680">
        <f>GESTEP(smoking_health_data_final[[#This Row],[colesterol]],200)</f>
        <v>1</v>
      </c>
      <c r="O680">
        <f>IF(smoking_health_data_final[[#This Row],[cigs por dia]]="","n/s",smoking_health_data_final[[#This Row],[cigs por dia]])</f>
        <v>0</v>
      </c>
      <c r="P680" t="str">
        <f>IF(smoking_health_data_final[[#This Row],[Hipercolesterolemia (y/n)]]=1,"si","no")</f>
        <v>si</v>
      </c>
      <c r="Q680">
        <f>IF(IFERROR(VLOOKUP(smoking_health_data_final[[#This Row],[Edad]],A681:A4580,1,FALSE),0),1,0)</f>
        <v>1</v>
      </c>
    </row>
    <row r="681" spans="1:17" x14ac:dyDescent="0.3">
      <c r="A681">
        <v>45</v>
      </c>
      <c r="B681" t="s">
        <v>3</v>
      </c>
      <c r="C681" t="s">
        <v>2</v>
      </c>
      <c r="D681">
        <v>85</v>
      </c>
      <c r="E681">
        <f>GESTEP(smoking_health_data_final[[#This Row],[Ritmo cardiaco]],100)</f>
        <v>0</v>
      </c>
      <c r="F681" t="str">
        <f>IF(smoking_health_data_final[[#This Row],[Taquicardia 1/0]]=0,"no","si")</f>
        <v>no</v>
      </c>
      <c r="G681" s="2" t="s">
        <v>86</v>
      </c>
      <c r="H681">
        <f>GESTEP(smoking_health_data_final[[#This Row],[Presión sistólica]],140)</f>
        <v>0</v>
      </c>
      <c r="I681" t="str">
        <f>IF(smoking_health_data_final[[#This Row],[Hipertensión (0/1)]]=1,"si","no")</f>
        <v>no</v>
      </c>
      <c r="J681" t="s">
        <v>148</v>
      </c>
      <c r="K681">
        <v>0</v>
      </c>
      <c r="L681">
        <v>246</v>
      </c>
      <c r="M681">
        <f>IF(smoking_health_data_final[[#This Row],[colesterol]]="","Desconocido",smoking_health_data_final[[#This Row],[colesterol]])</f>
        <v>246</v>
      </c>
      <c r="N681">
        <f>GESTEP(smoking_health_data_final[[#This Row],[colesterol]],200)</f>
        <v>1</v>
      </c>
      <c r="O681">
        <f>IF(smoking_health_data_final[[#This Row],[cigs por dia]]="","n/s",smoking_health_data_final[[#This Row],[cigs por dia]])</f>
        <v>0</v>
      </c>
      <c r="P681" t="str">
        <f>IF(smoking_health_data_final[[#This Row],[Hipercolesterolemia (y/n)]]=1,"si","no")</f>
        <v>si</v>
      </c>
      <c r="Q681">
        <f>IF(IFERROR(VLOOKUP(smoking_health_data_final[[#This Row],[Edad]],A682:A4581,1,FALSE),0),1,0)</f>
        <v>1</v>
      </c>
    </row>
    <row r="682" spans="1:17" x14ac:dyDescent="0.3">
      <c r="A682">
        <v>46</v>
      </c>
      <c r="B682" t="s">
        <v>3</v>
      </c>
      <c r="C682" t="s">
        <v>2</v>
      </c>
      <c r="D682">
        <v>69</v>
      </c>
      <c r="E682">
        <f>GESTEP(smoking_health_data_final[[#This Row],[Ritmo cardiaco]],100)</f>
        <v>0</v>
      </c>
      <c r="F682" t="str">
        <f>IF(smoking_health_data_final[[#This Row],[Taquicardia 1/0]]=0,"no","si")</f>
        <v>no</v>
      </c>
      <c r="G682" s="2" t="s">
        <v>81</v>
      </c>
      <c r="H682">
        <f>GESTEP(smoking_health_data_final[[#This Row],[Presión sistólica]],140)</f>
        <v>1</v>
      </c>
      <c r="I682" t="str">
        <f>IF(smoking_health_data_final[[#This Row],[Hipertensión (0/1)]]=1,"si","no")</f>
        <v>si</v>
      </c>
      <c r="J682" t="s">
        <v>148</v>
      </c>
      <c r="K682">
        <v>0</v>
      </c>
      <c r="L682">
        <v>219</v>
      </c>
      <c r="M682">
        <f>IF(smoking_health_data_final[[#This Row],[colesterol]]="","Desconocido",smoking_health_data_final[[#This Row],[colesterol]])</f>
        <v>219</v>
      </c>
      <c r="N682">
        <f>GESTEP(smoking_health_data_final[[#This Row],[colesterol]],200)</f>
        <v>1</v>
      </c>
      <c r="O682">
        <f>IF(smoking_health_data_final[[#This Row],[cigs por dia]]="","n/s",smoking_health_data_final[[#This Row],[cigs por dia]])</f>
        <v>0</v>
      </c>
      <c r="P682" t="str">
        <f>IF(smoking_health_data_final[[#This Row],[Hipercolesterolemia (y/n)]]=1,"si","no")</f>
        <v>si</v>
      </c>
      <c r="Q682">
        <f>IF(IFERROR(VLOOKUP(smoking_health_data_final[[#This Row],[Edad]],A683:A4582,1,FALSE),0),1,0)</f>
        <v>1</v>
      </c>
    </row>
    <row r="683" spans="1:17" x14ac:dyDescent="0.3">
      <c r="A683">
        <v>55</v>
      </c>
      <c r="B683" t="s">
        <v>3</v>
      </c>
      <c r="C683" t="s">
        <v>2</v>
      </c>
      <c r="D683">
        <v>54</v>
      </c>
      <c r="E683">
        <f>GESTEP(smoking_health_data_final[[#This Row],[Ritmo cardiaco]],100)</f>
        <v>0</v>
      </c>
      <c r="F683" t="str">
        <f>IF(smoking_health_data_final[[#This Row],[Taquicardia 1/0]]=0,"no","si")</f>
        <v>no</v>
      </c>
      <c r="G683" s="2">
        <v>158.5</v>
      </c>
      <c r="H683">
        <f>GESTEP(smoking_health_data_final[[#This Row],[Presión sistólica]],140)</f>
        <v>1</v>
      </c>
      <c r="I683" t="str">
        <f>IF(smoking_health_data_final[[#This Row],[Hipertensión (0/1)]]=1,"si","no")</f>
        <v>si</v>
      </c>
      <c r="J683" t="s">
        <v>148</v>
      </c>
      <c r="K683">
        <v>0</v>
      </c>
      <c r="L683">
        <v>282</v>
      </c>
      <c r="M683">
        <f>IF(smoking_health_data_final[[#This Row],[colesterol]]="","Desconocido",smoking_health_data_final[[#This Row],[colesterol]])</f>
        <v>282</v>
      </c>
      <c r="N683">
        <f>GESTEP(smoking_health_data_final[[#This Row],[colesterol]],200)</f>
        <v>1</v>
      </c>
      <c r="O683">
        <f>IF(smoking_health_data_final[[#This Row],[cigs por dia]]="","n/s",smoking_health_data_final[[#This Row],[cigs por dia]])</f>
        <v>0</v>
      </c>
      <c r="P683" t="str">
        <f>IF(smoking_health_data_final[[#This Row],[Hipercolesterolemia (y/n)]]=1,"si","no")</f>
        <v>si</v>
      </c>
      <c r="Q683">
        <f>IF(IFERROR(VLOOKUP(smoking_health_data_final[[#This Row],[Edad]],A684:A4583,1,FALSE),0),1,0)</f>
        <v>1</v>
      </c>
    </row>
    <row r="684" spans="1:17" x14ac:dyDescent="0.3">
      <c r="A684">
        <v>44</v>
      </c>
      <c r="B684" t="s">
        <v>0</v>
      </c>
      <c r="C684" t="s">
        <v>2</v>
      </c>
      <c r="D684">
        <v>70</v>
      </c>
      <c r="E684">
        <f>GESTEP(smoking_health_data_final[[#This Row],[Ritmo cardiaco]],100)</f>
        <v>0</v>
      </c>
      <c r="F684" t="str">
        <f>IF(smoking_health_data_final[[#This Row],[Taquicardia 1/0]]=0,"no","si")</f>
        <v>no</v>
      </c>
      <c r="G684" s="2" t="s">
        <v>70</v>
      </c>
      <c r="H684">
        <f>GESTEP(smoking_health_data_final[[#This Row],[Presión sistólica]],140)</f>
        <v>0</v>
      </c>
      <c r="I684" t="str">
        <f>IF(smoking_health_data_final[[#This Row],[Hipertensión (0/1)]]=1,"si","no")</f>
        <v>no</v>
      </c>
      <c r="J684" t="s">
        <v>148</v>
      </c>
      <c r="K684">
        <v>0</v>
      </c>
      <c r="L684">
        <v>190</v>
      </c>
      <c r="M684">
        <f>IF(smoking_health_data_final[[#This Row],[colesterol]]="","Desconocido",smoking_health_data_final[[#This Row],[colesterol]])</f>
        <v>190</v>
      </c>
      <c r="N684">
        <f>GESTEP(smoking_health_data_final[[#This Row],[colesterol]],200)</f>
        <v>0</v>
      </c>
      <c r="O684">
        <f>IF(smoking_health_data_final[[#This Row],[cigs por dia]]="","n/s",smoking_health_data_final[[#This Row],[cigs por dia]])</f>
        <v>0</v>
      </c>
      <c r="P684" t="str">
        <f>IF(smoking_health_data_final[[#This Row],[Hipercolesterolemia (y/n)]]=1,"si","no")</f>
        <v>no</v>
      </c>
      <c r="Q684">
        <f>IF(IFERROR(VLOOKUP(smoking_health_data_final[[#This Row],[Edad]],A685:A4584,1,FALSE),0),1,0)</f>
        <v>1</v>
      </c>
    </row>
    <row r="685" spans="1:17" x14ac:dyDescent="0.3">
      <c r="A685">
        <v>55</v>
      </c>
      <c r="B685" t="s">
        <v>0</v>
      </c>
      <c r="C685" t="s">
        <v>2</v>
      </c>
      <c r="D685">
        <v>55</v>
      </c>
      <c r="E685">
        <f>GESTEP(smoking_health_data_final[[#This Row],[Ritmo cardiaco]],100)</f>
        <v>0</v>
      </c>
      <c r="F685" t="str">
        <f>IF(smoking_health_data_final[[#This Row],[Taquicardia 1/0]]=0,"no","si")</f>
        <v>no</v>
      </c>
      <c r="G685" s="2" t="s">
        <v>69</v>
      </c>
      <c r="H685">
        <f>GESTEP(smoking_health_data_final[[#This Row],[Presión sistólica]],140)</f>
        <v>0</v>
      </c>
      <c r="I685" t="str">
        <f>IF(smoking_health_data_final[[#This Row],[Hipertensión (0/1)]]=1,"si","no")</f>
        <v>no</v>
      </c>
      <c r="J685" t="s">
        <v>148</v>
      </c>
      <c r="K685">
        <v>0</v>
      </c>
      <c r="L685">
        <v>227</v>
      </c>
      <c r="M685">
        <f>IF(smoking_health_data_final[[#This Row],[colesterol]]="","Desconocido",smoking_health_data_final[[#This Row],[colesterol]])</f>
        <v>227</v>
      </c>
      <c r="N685">
        <f>GESTEP(smoking_health_data_final[[#This Row],[colesterol]],200)</f>
        <v>1</v>
      </c>
      <c r="O685">
        <f>IF(smoking_health_data_final[[#This Row],[cigs por dia]]="","n/s",smoking_health_data_final[[#This Row],[cigs por dia]])</f>
        <v>0</v>
      </c>
      <c r="P685" t="str">
        <f>IF(smoking_health_data_final[[#This Row],[Hipercolesterolemia (y/n)]]=1,"si","no")</f>
        <v>si</v>
      </c>
      <c r="Q685">
        <f>IF(IFERROR(VLOOKUP(smoking_health_data_final[[#This Row],[Edad]],A686:A4585,1,FALSE),0),1,0)</f>
        <v>1</v>
      </c>
    </row>
    <row r="686" spans="1:17" x14ac:dyDescent="0.3">
      <c r="A686">
        <v>62</v>
      </c>
      <c r="B686" t="s">
        <v>3</v>
      </c>
      <c r="C686" t="s">
        <v>2</v>
      </c>
      <c r="D686">
        <v>95</v>
      </c>
      <c r="E686">
        <f>GESTEP(smoking_health_data_final[[#This Row],[Ritmo cardiaco]],100)</f>
        <v>0</v>
      </c>
      <c r="F686" t="str">
        <f>IF(smoking_health_data_final[[#This Row],[Taquicardia 1/0]]=0,"no","si")</f>
        <v>no</v>
      </c>
      <c r="G686" s="2" t="s">
        <v>27</v>
      </c>
      <c r="H686">
        <f>GESTEP(smoking_health_data_final[[#This Row],[Presión sistólica]],140)</f>
        <v>0</v>
      </c>
      <c r="I686" t="str">
        <f>IF(smoking_health_data_final[[#This Row],[Hipertensión (0/1)]]=1,"si","no")</f>
        <v>no</v>
      </c>
      <c r="J686" t="s">
        <v>148</v>
      </c>
      <c r="K686">
        <v>0</v>
      </c>
      <c r="L686">
        <v>239</v>
      </c>
      <c r="M686">
        <f>IF(smoking_health_data_final[[#This Row],[colesterol]]="","Desconocido",smoking_health_data_final[[#This Row],[colesterol]])</f>
        <v>239</v>
      </c>
      <c r="N686">
        <f>GESTEP(smoking_health_data_final[[#This Row],[colesterol]],200)</f>
        <v>1</v>
      </c>
      <c r="O686">
        <f>IF(smoking_health_data_final[[#This Row],[cigs por dia]]="","n/s",smoking_health_data_final[[#This Row],[cigs por dia]])</f>
        <v>0</v>
      </c>
      <c r="P686" t="str">
        <f>IF(smoking_health_data_final[[#This Row],[Hipercolesterolemia (y/n)]]=1,"si","no")</f>
        <v>si</v>
      </c>
      <c r="Q686">
        <f>IF(IFERROR(VLOOKUP(smoking_health_data_final[[#This Row],[Edad]],A687:A4586,1,FALSE),0),1,0)</f>
        <v>1</v>
      </c>
    </row>
    <row r="687" spans="1:17" x14ac:dyDescent="0.3">
      <c r="A687">
        <v>40</v>
      </c>
      <c r="B687" t="s">
        <v>3</v>
      </c>
      <c r="C687" t="s">
        <v>2</v>
      </c>
      <c r="D687">
        <v>95</v>
      </c>
      <c r="E687">
        <f>GESTEP(smoking_health_data_final[[#This Row],[Ritmo cardiaco]],100)</f>
        <v>0</v>
      </c>
      <c r="F687" t="str">
        <f>IF(smoking_health_data_final[[#This Row],[Taquicardia 1/0]]=0,"no","si")</f>
        <v>no</v>
      </c>
      <c r="G687" s="2">
        <v>123.5</v>
      </c>
      <c r="H687">
        <f>GESTEP(smoking_health_data_final[[#This Row],[Presión sistólica]],140)</f>
        <v>0</v>
      </c>
      <c r="I687" t="str">
        <f>IF(smoking_health_data_final[[#This Row],[Hipertensión (0/1)]]=1,"si","no")</f>
        <v>no</v>
      </c>
      <c r="J687" t="s">
        <v>148</v>
      </c>
      <c r="K687">
        <v>0</v>
      </c>
      <c r="L687">
        <v>230</v>
      </c>
      <c r="M687">
        <f>IF(smoking_health_data_final[[#This Row],[colesterol]]="","Desconocido",smoking_health_data_final[[#This Row],[colesterol]])</f>
        <v>230</v>
      </c>
      <c r="N687">
        <f>GESTEP(smoking_health_data_final[[#This Row],[colesterol]],200)</f>
        <v>1</v>
      </c>
      <c r="O687">
        <f>IF(smoking_health_data_final[[#This Row],[cigs por dia]]="","n/s",smoking_health_data_final[[#This Row],[cigs por dia]])</f>
        <v>0</v>
      </c>
      <c r="P687" t="str">
        <f>IF(smoking_health_data_final[[#This Row],[Hipercolesterolemia (y/n)]]=1,"si","no")</f>
        <v>si</v>
      </c>
      <c r="Q687">
        <f>IF(IFERROR(VLOOKUP(smoking_health_data_final[[#This Row],[Edad]],A688:A4587,1,FALSE),0),1,0)</f>
        <v>1</v>
      </c>
    </row>
    <row r="688" spans="1:17" x14ac:dyDescent="0.3">
      <c r="A688">
        <v>38</v>
      </c>
      <c r="B688" t="s">
        <v>0</v>
      </c>
      <c r="C688" t="s">
        <v>2</v>
      </c>
      <c r="D688">
        <v>80</v>
      </c>
      <c r="E688">
        <f>GESTEP(smoking_health_data_final[[#This Row],[Ritmo cardiaco]],100)</f>
        <v>0</v>
      </c>
      <c r="F688" t="str">
        <f>IF(smoking_health_data_final[[#This Row],[Taquicardia 1/0]]=0,"no","si")</f>
        <v>no</v>
      </c>
      <c r="G688" s="2">
        <v>127.5</v>
      </c>
      <c r="H688">
        <f>GESTEP(smoking_health_data_final[[#This Row],[Presión sistólica]],140)</f>
        <v>0</v>
      </c>
      <c r="I688" t="str">
        <f>IF(smoking_health_data_final[[#This Row],[Hipertensión (0/1)]]=1,"si","no")</f>
        <v>no</v>
      </c>
      <c r="J688" t="s">
        <v>148</v>
      </c>
      <c r="K688">
        <v>0</v>
      </c>
      <c r="L688">
        <v>224</v>
      </c>
      <c r="M688">
        <f>IF(smoking_health_data_final[[#This Row],[colesterol]]="","Desconocido",smoking_health_data_final[[#This Row],[colesterol]])</f>
        <v>224</v>
      </c>
      <c r="N688">
        <f>GESTEP(smoking_health_data_final[[#This Row],[colesterol]],200)</f>
        <v>1</v>
      </c>
      <c r="O688">
        <f>IF(smoking_health_data_final[[#This Row],[cigs por dia]]="","n/s",smoking_health_data_final[[#This Row],[cigs por dia]])</f>
        <v>0</v>
      </c>
      <c r="P688" t="str">
        <f>IF(smoking_health_data_final[[#This Row],[Hipercolesterolemia (y/n)]]=1,"si","no")</f>
        <v>si</v>
      </c>
      <c r="Q688">
        <f>IF(IFERROR(VLOOKUP(smoking_health_data_final[[#This Row],[Edad]],A689:A4588,1,FALSE),0),1,0)</f>
        <v>1</v>
      </c>
    </row>
    <row r="689" spans="1:17" x14ac:dyDescent="0.3">
      <c r="A689">
        <v>49</v>
      </c>
      <c r="B689" t="s">
        <v>3</v>
      </c>
      <c r="C689" t="s">
        <v>2</v>
      </c>
      <c r="D689">
        <v>75</v>
      </c>
      <c r="E689">
        <f>GESTEP(smoking_health_data_final[[#This Row],[Ritmo cardiaco]],100)</f>
        <v>0</v>
      </c>
      <c r="F689" t="str">
        <f>IF(smoking_health_data_final[[#This Row],[Taquicardia 1/0]]=0,"no","si")</f>
        <v>no</v>
      </c>
      <c r="G689" s="2" t="s">
        <v>96</v>
      </c>
      <c r="H689">
        <f>GESTEP(smoking_health_data_final[[#This Row],[Presión sistólica]],140)</f>
        <v>1</v>
      </c>
      <c r="I689" t="str">
        <f>IF(smoking_health_data_final[[#This Row],[Hipertensión (0/1)]]=1,"si","no")</f>
        <v>si</v>
      </c>
      <c r="J689" t="s">
        <v>148</v>
      </c>
      <c r="K689">
        <v>0</v>
      </c>
      <c r="L689">
        <v>262</v>
      </c>
      <c r="M689">
        <f>IF(smoking_health_data_final[[#This Row],[colesterol]]="","Desconocido",smoking_health_data_final[[#This Row],[colesterol]])</f>
        <v>262</v>
      </c>
      <c r="N689">
        <f>GESTEP(smoking_health_data_final[[#This Row],[colesterol]],200)</f>
        <v>1</v>
      </c>
      <c r="O689">
        <f>IF(smoking_health_data_final[[#This Row],[cigs por dia]]="","n/s",smoking_health_data_final[[#This Row],[cigs por dia]])</f>
        <v>0</v>
      </c>
      <c r="P689" t="str">
        <f>IF(smoking_health_data_final[[#This Row],[Hipercolesterolemia (y/n)]]=1,"si","no")</f>
        <v>si</v>
      </c>
      <c r="Q689">
        <f>IF(IFERROR(VLOOKUP(smoking_health_data_final[[#This Row],[Edad]],A690:A4589,1,FALSE),0),1,0)</f>
        <v>1</v>
      </c>
    </row>
    <row r="690" spans="1:17" x14ac:dyDescent="0.3">
      <c r="A690">
        <v>48</v>
      </c>
      <c r="B690" t="s">
        <v>0</v>
      </c>
      <c r="C690" t="s">
        <v>2</v>
      </c>
      <c r="D690">
        <v>76</v>
      </c>
      <c r="E690">
        <f>GESTEP(smoking_health_data_final[[#This Row],[Ritmo cardiaco]],100)</f>
        <v>0</v>
      </c>
      <c r="F690" t="str">
        <f>IF(smoking_health_data_final[[#This Row],[Taquicardia 1/0]]=0,"no","si")</f>
        <v>no</v>
      </c>
      <c r="G690" s="2" t="s">
        <v>57</v>
      </c>
      <c r="H690">
        <f>GESTEP(smoking_health_data_final[[#This Row],[Presión sistólica]],140)</f>
        <v>0</v>
      </c>
      <c r="I690" t="str">
        <f>IF(smoking_health_data_final[[#This Row],[Hipertensión (0/1)]]=1,"si","no")</f>
        <v>no</v>
      </c>
      <c r="J690" t="s">
        <v>148</v>
      </c>
      <c r="K690">
        <v>0</v>
      </c>
      <c r="L690">
        <v>215</v>
      </c>
      <c r="M690">
        <f>IF(smoking_health_data_final[[#This Row],[colesterol]]="","Desconocido",smoking_health_data_final[[#This Row],[colesterol]])</f>
        <v>215</v>
      </c>
      <c r="N690">
        <f>GESTEP(smoking_health_data_final[[#This Row],[colesterol]],200)</f>
        <v>1</v>
      </c>
      <c r="O690">
        <f>IF(smoking_health_data_final[[#This Row],[cigs por dia]]="","n/s",smoking_health_data_final[[#This Row],[cigs por dia]])</f>
        <v>0</v>
      </c>
      <c r="P690" t="str">
        <f>IF(smoking_health_data_final[[#This Row],[Hipercolesterolemia (y/n)]]=1,"si","no")</f>
        <v>si</v>
      </c>
      <c r="Q690">
        <f>IF(IFERROR(VLOOKUP(smoking_health_data_final[[#This Row],[Edad]],A691:A4590,1,FALSE),0),1,0)</f>
        <v>1</v>
      </c>
    </row>
    <row r="691" spans="1:17" x14ac:dyDescent="0.3">
      <c r="A691">
        <v>49</v>
      </c>
      <c r="B691" t="s">
        <v>0</v>
      </c>
      <c r="C691" t="s">
        <v>2</v>
      </c>
      <c r="D691">
        <v>76</v>
      </c>
      <c r="E691">
        <f>GESTEP(smoking_health_data_final[[#This Row],[Ritmo cardiaco]],100)</f>
        <v>0</v>
      </c>
      <c r="F691" t="str">
        <f>IF(smoking_health_data_final[[#This Row],[Taquicardia 1/0]]=0,"no","si")</f>
        <v>no</v>
      </c>
      <c r="G691" s="2">
        <v>127.5</v>
      </c>
      <c r="H691">
        <f>GESTEP(smoking_health_data_final[[#This Row],[Presión sistólica]],140)</f>
        <v>0</v>
      </c>
      <c r="I691" t="str">
        <f>IF(smoking_health_data_final[[#This Row],[Hipertensión (0/1)]]=1,"si","no")</f>
        <v>no</v>
      </c>
      <c r="J691" t="s">
        <v>148</v>
      </c>
      <c r="K691">
        <v>0</v>
      </c>
      <c r="L691">
        <v>264</v>
      </c>
      <c r="M691">
        <f>IF(smoking_health_data_final[[#This Row],[colesterol]]="","Desconocido",smoking_health_data_final[[#This Row],[colesterol]])</f>
        <v>264</v>
      </c>
      <c r="N691">
        <f>GESTEP(smoking_health_data_final[[#This Row],[colesterol]],200)</f>
        <v>1</v>
      </c>
      <c r="O691">
        <f>IF(smoking_health_data_final[[#This Row],[cigs por dia]]="","n/s",smoking_health_data_final[[#This Row],[cigs por dia]])</f>
        <v>0</v>
      </c>
      <c r="P691" t="str">
        <f>IF(smoking_health_data_final[[#This Row],[Hipercolesterolemia (y/n)]]=1,"si","no")</f>
        <v>si</v>
      </c>
      <c r="Q691">
        <f>IF(IFERROR(VLOOKUP(smoking_health_data_final[[#This Row],[Edad]],A692:A4591,1,FALSE),0),1,0)</f>
        <v>1</v>
      </c>
    </row>
    <row r="692" spans="1:17" x14ac:dyDescent="0.3">
      <c r="A692">
        <v>54</v>
      </c>
      <c r="B692" t="s">
        <v>3</v>
      </c>
      <c r="C692" t="s">
        <v>2</v>
      </c>
      <c r="D692">
        <v>95</v>
      </c>
      <c r="E692">
        <f>GESTEP(smoking_health_data_final[[#This Row],[Ritmo cardiaco]],100)</f>
        <v>0</v>
      </c>
      <c r="F692" t="str">
        <f>IF(smoking_health_data_final[[#This Row],[Taquicardia 1/0]]=0,"no","si")</f>
        <v>no</v>
      </c>
      <c r="G692" s="2" t="s">
        <v>42</v>
      </c>
      <c r="H692">
        <f>GESTEP(smoking_health_data_final[[#This Row],[Presión sistólica]],140)</f>
        <v>0</v>
      </c>
      <c r="I692" t="str">
        <f>IF(smoking_health_data_final[[#This Row],[Hipertensión (0/1)]]=1,"si","no")</f>
        <v>no</v>
      </c>
      <c r="J692" t="s">
        <v>148</v>
      </c>
      <c r="K692">
        <v>0</v>
      </c>
      <c r="L692">
        <v>318</v>
      </c>
      <c r="M692">
        <f>IF(smoking_health_data_final[[#This Row],[colesterol]]="","Desconocido",smoking_health_data_final[[#This Row],[colesterol]])</f>
        <v>318</v>
      </c>
      <c r="N692">
        <f>GESTEP(smoking_health_data_final[[#This Row],[colesterol]],200)</f>
        <v>1</v>
      </c>
      <c r="O692">
        <f>IF(smoking_health_data_final[[#This Row],[cigs por dia]]="","n/s",smoking_health_data_final[[#This Row],[cigs por dia]])</f>
        <v>0</v>
      </c>
      <c r="P692" t="str">
        <f>IF(smoking_health_data_final[[#This Row],[Hipercolesterolemia (y/n)]]=1,"si","no")</f>
        <v>si</v>
      </c>
      <c r="Q692">
        <f>IF(IFERROR(VLOOKUP(smoking_health_data_final[[#This Row],[Edad]],A693:A4592,1,FALSE),0),1,0)</f>
        <v>1</v>
      </c>
    </row>
    <row r="693" spans="1:17" x14ac:dyDescent="0.3">
      <c r="A693">
        <v>61</v>
      </c>
      <c r="B693" t="s">
        <v>3</v>
      </c>
      <c r="C693" t="s">
        <v>2</v>
      </c>
      <c r="D693">
        <v>68</v>
      </c>
      <c r="E693">
        <f>GESTEP(smoking_health_data_final[[#This Row],[Ritmo cardiaco]],100)</f>
        <v>0</v>
      </c>
      <c r="F693" t="str">
        <f>IF(smoking_health_data_final[[#This Row],[Taquicardia 1/0]]=0,"no","si")</f>
        <v>no</v>
      </c>
      <c r="G693" s="2" t="s">
        <v>70</v>
      </c>
      <c r="H693">
        <f>GESTEP(smoking_health_data_final[[#This Row],[Presión sistólica]],140)</f>
        <v>0</v>
      </c>
      <c r="I693" t="str">
        <f>IF(smoking_health_data_final[[#This Row],[Hipertensión (0/1)]]=1,"si","no")</f>
        <v>no</v>
      </c>
      <c r="J693" t="s">
        <v>148</v>
      </c>
      <c r="K693">
        <v>0</v>
      </c>
      <c r="L693">
        <v>210</v>
      </c>
      <c r="M693">
        <f>IF(smoking_health_data_final[[#This Row],[colesterol]]="","Desconocido",smoking_health_data_final[[#This Row],[colesterol]])</f>
        <v>210</v>
      </c>
      <c r="N693">
        <f>GESTEP(smoking_health_data_final[[#This Row],[colesterol]],200)</f>
        <v>1</v>
      </c>
      <c r="O693">
        <f>IF(smoking_health_data_final[[#This Row],[cigs por dia]]="","n/s",smoking_health_data_final[[#This Row],[cigs por dia]])</f>
        <v>0</v>
      </c>
      <c r="P693" t="str">
        <f>IF(smoking_health_data_final[[#This Row],[Hipercolesterolemia (y/n)]]=1,"si","no")</f>
        <v>si</v>
      </c>
      <c r="Q693">
        <f>IF(IFERROR(VLOOKUP(smoking_health_data_final[[#This Row],[Edad]],A694:A4593,1,FALSE),0),1,0)</f>
        <v>1</v>
      </c>
    </row>
    <row r="694" spans="1:17" x14ac:dyDescent="0.3">
      <c r="A694">
        <v>40</v>
      </c>
      <c r="B694" t="s">
        <v>3</v>
      </c>
      <c r="C694" t="s">
        <v>2</v>
      </c>
      <c r="D694">
        <v>110</v>
      </c>
      <c r="E694">
        <f>GESTEP(smoking_health_data_final[[#This Row],[Ritmo cardiaco]],100)</f>
        <v>1</v>
      </c>
      <c r="F694" t="str">
        <f>IF(smoking_health_data_final[[#This Row],[Taquicardia 1/0]]=0,"no","si")</f>
        <v>si</v>
      </c>
      <c r="G694" s="2" t="s">
        <v>98</v>
      </c>
      <c r="H694">
        <f>GESTEP(smoking_health_data_final[[#This Row],[Presión sistólica]],140)</f>
        <v>1</v>
      </c>
      <c r="I694" t="str">
        <f>IF(smoking_health_data_final[[#This Row],[Hipertensión (0/1)]]=1,"si","no")</f>
        <v>si</v>
      </c>
      <c r="J694" t="s">
        <v>148</v>
      </c>
      <c r="K694">
        <v>0</v>
      </c>
      <c r="L694">
        <v>340</v>
      </c>
      <c r="M694">
        <f>IF(smoking_health_data_final[[#This Row],[colesterol]]="","Desconocido",smoking_health_data_final[[#This Row],[colesterol]])</f>
        <v>340</v>
      </c>
      <c r="N694">
        <f>GESTEP(smoking_health_data_final[[#This Row],[colesterol]],200)</f>
        <v>1</v>
      </c>
      <c r="O694">
        <f>IF(smoking_health_data_final[[#This Row],[cigs por dia]]="","n/s",smoking_health_data_final[[#This Row],[cigs por dia]])</f>
        <v>0</v>
      </c>
      <c r="P694" t="str">
        <f>IF(smoking_health_data_final[[#This Row],[Hipercolesterolemia (y/n)]]=1,"si","no")</f>
        <v>si</v>
      </c>
      <c r="Q694">
        <f>IF(IFERROR(VLOOKUP(smoking_health_data_final[[#This Row],[Edad]],A695:A4594,1,FALSE),0),1,0)</f>
        <v>1</v>
      </c>
    </row>
    <row r="695" spans="1:17" x14ac:dyDescent="0.3">
      <c r="A695">
        <v>53</v>
      </c>
      <c r="B695" t="s">
        <v>3</v>
      </c>
      <c r="C695" t="s">
        <v>2</v>
      </c>
      <c r="D695">
        <v>70</v>
      </c>
      <c r="E695">
        <f>GESTEP(smoking_health_data_final[[#This Row],[Ritmo cardiaco]],100)</f>
        <v>0</v>
      </c>
      <c r="F695" t="str">
        <f>IF(smoking_health_data_final[[#This Row],[Taquicardia 1/0]]=0,"no","si")</f>
        <v>no</v>
      </c>
      <c r="G695" s="2" t="s">
        <v>52</v>
      </c>
      <c r="H695">
        <f>GESTEP(smoking_health_data_final[[#This Row],[Presión sistólica]],140)</f>
        <v>0</v>
      </c>
      <c r="I695" t="str">
        <f>IF(smoking_health_data_final[[#This Row],[Hipertensión (0/1)]]=1,"si","no")</f>
        <v>no</v>
      </c>
      <c r="J695" t="s">
        <v>148</v>
      </c>
      <c r="K695">
        <v>0</v>
      </c>
      <c r="L695">
        <v>291</v>
      </c>
      <c r="M695">
        <f>IF(smoking_health_data_final[[#This Row],[colesterol]]="","Desconocido",smoking_health_data_final[[#This Row],[colesterol]])</f>
        <v>291</v>
      </c>
      <c r="N695">
        <f>GESTEP(smoking_health_data_final[[#This Row],[colesterol]],200)</f>
        <v>1</v>
      </c>
      <c r="O695">
        <f>IF(smoking_health_data_final[[#This Row],[cigs por dia]]="","n/s",smoking_health_data_final[[#This Row],[cigs por dia]])</f>
        <v>0</v>
      </c>
      <c r="P695" t="str">
        <f>IF(smoking_health_data_final[[#This Row],[Hipercolesterolemia (y/n)]]=1,"si","no")</f>
        <v>si</v>
      </c>
      <c r="Q695">
        <f>IF(IFERROR(VLOOKUP(smoking_health_data_final[[#This Row],[Edad]],A696:A4595,1,FALSE),0),1,0)</f>
        <v>1</v>
      </c>
    </row>
    <row r="696" spans="1:17" x14ac:dyDescent="0.3">
      <c r="A696">
        <v>47</v>
      </c>
      <c r="B696" t="s">
        <v>0</v>
      </c>
      <c r="C696" t="s">
        <v>2</v>
      </c>
      <c r="D696">
        <v>50</v>
      </c>
      <c r="E696">
        <f>GESTEP(smoking_health_data_final[[#This Row],[Ritmo cardiaco]],100)</f>
        <v>0</v>
      </c>
      <c r="F696" t="str">
        <f>IF(smoking_health_data_final[[#This Row],[Taquicardia 1/0]]=0,"no","si")</f>
        <v>no</v>
      </c>
      <c r="G696" s="2" t="s">
        <v>42</v>
      </c>
      <c r="H696">
        <f>GESTEP(smoking_health_data_final[[#This Row],[Presión sistólica]],140)</f>
        <v>0</v>
      </c>
      <c r="I696" t="str">
        <f>IF(smoking_health_data_final[[#This Row],[Hipertensión (0/1)]]=1,"si","no")</f>
        <v>no</v>
      </c>
      <c r="J696" t="s">
        <v>148</v>
      </c>
      <c r="K696">
        <v>0</v>
      </c>
      <c r="L696">
        <v>197</v>
      </c>
      <c r="M696">
        <f>IF(smoking_health_data_final[[#This Row],[colesterol]]="","Desconocido",smoking_health_data_final[[#This Row],[colesterol]])</f>
        <v>197</v>
      </c>
      <c r="N696">
        <f>GESTEP(smoking_health_data_final[[#This Row],[colesterol]],200)</f>
        <v>0</v>
      </c>
      <c r="O696">
        <f>IF(smoking_health_data_final[[#This Row],[cigs por dia]]="","n/s",smoking_health_data_final[[#This Row],[cigs por dia]])</f>
        <v>0</v>
      </c>
      <c r="P696" t="str">
        <f>IF(smoking_health_data_final[[#This Row],[Hipercolesterolemia (y/n)]]=1,"si","no")</f>
        <v>no</v>
      </c>
      <c r="Q696">
        <f>IF(IFERROR(VLOOKUP(smoking_health_data_final[[#This Row],[Edad]],A697:A4596,1,FALSE),0),1,0)</f>
        <v>1</v>
      </c>
    </row>
    <row r="697" spans="1:17" x14ac:dyDescent="0.3">
      <c r="A697">
        <v>57</v>
      </c>
      <c r="B697" t="s">
        <v>3</v>
      </c>
      <c r="C697" t="s">
        <v>2</v>
      </c>
      <c r="D697">
        <v>75</v>
      </c>
      <c r="E697">
        <f>GESTEP(smoking_health_data_final[[#This Row],[Ritmo cardiaco]],100)</f>
        <v>0</v>
      </c>
      <c r="F697" t="str">
        <f>IF(smoking_health_data_final[[#This Row],[Taquicardia 1/0]]=0,"no","si")</f>
        <v>no</v>
      </c>
      <c r="G697" s="2" t="s">
        <v>57</v>
      </c>
      <c r="H697">
        <f>GESTEP(smoking_health_data_final[[#This Row],[Presión sistólica]],140)</f>
        <v>0</v>
      </c>
      <c r="I697" t="str">
        <f>IF(smoking_health_data_final[[#This Row],[Hipertensión (0/1)]]=1,"si","no")</f>
        <v>no</v>
      </c>
      <c r="J697" t="s">
        <v>148</v>
      </c>
      <c r="K697">
        <v>0</v>
      </c>
      <c r="L697">
        <v>239</v>
      </c>
      <c r="M697">
        <f>IF(smoking_health_data_final[[#This Row],[colesterol]]="","Desconocido",smoking_health_data_final[[#This Row],[colesterol]])</f>
        <v>239</v>
      </c>
      <c r="N697">
        <f>GESTEP(smoking_health_data_final[[#This Row],[colesterol]],200)</f>
        <v>1</v>
      </c>
      <c r="O697">
        <f>IF(smoking_health_data_final[[#This Row],[cigs por dia]]="","n/s",smoking_health_data_final[[#This Row],[cigs por dia]])</f>
        <v>0</v>
      </c>
      <c r="P697" t="str">
        <f>IF(smoking_health_data_final[[#This Row],[Hipercolesterolemia (y/n)]]=1,"si","no")</f>
        <v>si</v>
      </c>
      <c r="Q697">
        <f>IF(IFERROR(VLOOKUP(smoking_health_data_final[[#This Row],[Edad]],A698:A4597,1,FALSE),0),1,0)</f>
        <v>1</v>
      </c>
    </row>
    <row r="698" spans="1:17" x14ac:dyDescent="0.3">
      <c r="A698">
        <v>48</v>
      </c>
      <c r="B698" t="s">
        <v>3</v>
      </c>
      <c r="C698" t="s">
        <v>2</v>
      </c>
      <c r="D698">
        <v>80</v>
      </c>
      <c r="E698">
        <f>GESTEP(smoking_health_data_final[[#This Row],[Ritmo cardiaco]],100)</f>
        <v>0</v>
      </c>
      <c r="F698" t="str">
        <f>IF(smoking_health_data_final[[#This Row],[Taquicardia 1/0]]=0,"no","si")</f>
        <v>no</v>
      </c>
      <c r="G698" s="2" t="s">
        <v>68</v>
      </c>
      <c r="H698">
        <f>GESTEP(smoking_health_data_final[[#This Row],[Presión sistólica]],140)</f>
        <v>0</v>
      </c>
      <c r="I698" t="str">
        <f>IF(smoking_health_data_final[[#This Row],[Hipertensión (0/1)]]=1,"si","no")</f>
        <v>no</v>
      </c>
      <c r="J698" t="s">
        <v>148</v>
      </c>
      <c r="K698">
        <v>0</v>
      </c>
      <c r="L698">
        <v>250</v>
      </c>
      <c r="M698">
        <f>IF(smoking_health_data_final[[#This Row],[colesterol]]="","Desconocido",smoking_health_data_final[[#This Row],[colesterol]])</f>
        <v>250</v>
      </c>
      <c r="N698">
        <f>GESTEP(smoking_health_data_final[[#This Row],[colesterol]],200)</f>
        <v>1</v>
      </c>
      <c r="O698">
        <f>IF(smoking_health_data_final[[#This Row],[cigs por dia]]="","n/s",smoking_health_data_final[[#This Row],[cigs por dia]])</f>
        <v>0</v>
      </c>
      <c r="P698" t="str">
        <f>IF(smoking_health_data_final[[#This Row],[Hipercolesterolemia (y/n)]]=1,"si","no")</f>
        <v>si</v>
      </c>
      <c r="Q698">
        <f>IF(IFERROR(VLOOKUP(smoking_health_data_final[[#This Row],[Edad]],A699:A4598,1,FALSE),0),1,0)</f>
        <v>1</v>
      </c>
    </row>
    <row r="699" spans="1:17" x14ac:dyDescent="0.3">
      <c r="A699">
        <v>44</v>
      </c>
      <c r="B699" t="s">
        <v>3</v>
      </c>
      <c r="C699" t="s">
        <v>2</v>
      </c>
      <c r="D699">
        <v>64</v>
      </c>
      <c r="E699">
        <f>GESTEP(smoking_health_data_final[[#This Row],[Ritmo cardiaco]],100)</f>
        <v>0</v>
      </c>
      <c r="F699" t="str">
        <f>IF(smoking_health_data_final[[#This Row],[Taquicardia 1/0]]=0,"no","si")</f>
        <v>no</v>
      </c>
      <c r="G699" s="2" t="s">
        <v>6</v>
      </c>
      <c r="H699">
        <f>GESTEP(smoking_health_data_final[[#This Row],[Presión sistólica]],140)</f>
        <v>0</v>
      </c>
      <c r="I699" t="str">
        <f>IF(smoking_health_data_final[[#This Row],[Hipertensión (0/1)]]=1,"si","no")</f>
        <v>no</v>
      </c>
      <c r="J699" t="s">
        <v>148</v>
      </c>
      <c r="K699">
        <v>0</v>
      </c>
      <c r="L699">
        <v>206</v>
      </c>
      <c r="M699">
        <f>IF(smoking_health_data_final[[#This Row],[colesterol]]="","Desconocido",smoking_health_data_final[[#This Row],[colesterol]])</f>
        <v>206</v>
      </c>
      <c r="N699">
        <f>GESTEP(smoking_health_data_final[[#This Row],[colesterol]],200)</f>
        <v>1</v>
      </c>
      <c r="O699">
        <f>IF(smoking_health_data_final[[#This Row],[cigs por dia]]="","n/s",smoking_health_data_final[[#This Row],[cigs por dia]])</f>
        <v>0</v>
      </c>
      <c r="P699" t="str">
        <f>IF(smoking_health_data_final[[#This Row],[Hipercolesterolemia (y/n)]]=1,"si","no")</f>
        <v>si</v>
      </c>
      <c r="Q699">
        <f>IF(IFERROR(VLOOKUP(smoking_health_data_final[[#This Row],[Edad]],A700:A4599,1,FALSE),0),1,0)</f>
        <v>1</v>
      </c>
    </row>
    <row r="700" spans="1:17" x14ac:dyDescent="0.3">
      <c r="A700">
        <v>45</v>
      </c>
      <c r="B700" t="s">
        <v>3</v>
      </c>
      <c r="C700" t="s">
        <v>2</v>
      </c>
      <c r="D700">
        <v>75</v>
      </c>
      <c r="E700">
        <f>GESTEP(smoking_health_data_final[[#This Row],[Ritmo cardiaco]],100)</f>
        <v>0</v>
      </c>
      <c r="F700" t="str">
        <f>IF(smoking_health_data_final[[#This Row],[Taquicardia 1/0]]=0,"no","si")</f>
        <v>no</v>
      </c>
      <c r="G700" s="2" t="s">
        <v>46</v>
      </c>
      <c r="H700">
        <f>GESTEP(smoking_health_data_final[[#This Row],[Presión sistólica]],140)</f>
        <v>0</v>
      </c>
      <c r="I700" t="str">
        <f>IF(smoking_health_data_final[[#This Row],[Hipertensión (0/1)]]=1,"si","no")</f>
        <v>no</v>
      </c>
      <c r="J700" t="s">
        <v>148</v>
      </c>
      <c r="K700">
        <v>0</v>
      </c>
      <c r="L700">
        <v>220</v>
      </c>
      <c r="M700">
        <f>IF(smoking_health_data_final[[#This Row],[colesterol]]="","Desconocido",smoking_health_data_final[[#This Row],[colesterol]])</f>
        <v>220</v>
      </c>
      <c r="N700">
        <f>GESTEP(smoking_health_data_final[[#This Row],[colesterol]],200)</f>
        <v>1</v>
      </c>
      <c r="O700">
        <f>IF(smoking_health_data_final[[#This Row],[cigs por dia]]="","n/s",smoking_health_data_final[[#This Row],[cigs por dia]])</f>
        <v>0</v>
      </c>
      <c r="P700" t="str">
        <f>IF(smoking_health_data_final[[#This Row],[Hipercolesterolemia (y/n)]]=1,"si","no")</f>
        <v>si</v>
      </c>
      <c r="Q700">
        <f>IF(IFERROR(VLOOKUP(smoking_health_data_final[[#This Row],[Edad]],A701:A4600,1,FALSE),0),1,0)</f>
        <v>1</v>
      </c>
    </row>
    <row r="701" spans="1:17" x14ac:dyDescent="0.3">
      <c r="A701">
        <v>63</v>
      </c>
      <c r="B701" t="s">
        <v>3</v>
      </c>
      <c r="C701" t="s">
        <v>2</v>
      </c>
      <c r="D701">
        <v>64</v>
      </c>
      <c r="E701">
        <f>GESTEP(smoking_health_data_final[[#This Row],[Ritmo cardiaco]],100)</f>
        <v>0</v>
      </c>
      <c r="F701" t="str">
        <f>IF(smoking_health_data_final[[#This Row],[Taquicardia 1/0]]=0,"no","si")</f>
        <v>no</v>
      </c>
      <c r="G701" s="2" t="s">
        <v>89</v>
      </c>
      <c r="H701">
        <f>GESTEP(smoking_health_data_final[[#This Row],[Presión sistólica]],140)</f>
        <v>1</v>
      </c>
      <c r="I701" t="str">
        <f>IF(smoking_health_data_final[[#This Row],[Hipertensión (0/1)]]=1,"si","no")</f>
        <v>si</v>
      </c>
      <c r="J701" t="s">
        <v>148</v>
      </c>
      <c r="K701">
        <v>0</v>
      </c>
      <c r="L701">
        <v>320</v>
      </c>
      <c r="M701">
        <f>IF(smoking_health_data_final[[#This Row],[colesterol]]="","Desconocido",smoking_health_data_final[[#This Row],[colesterol]])</f>
        <v>320</v>
      </c>
      <c r="N701">
        <f>GESTEP(smoking_health_data_final[[#This Row],[colesterol]],200)</f>
        <v>1</v>
      </c>
      <c r="O701">
        <f>IF(smoking_health_data_final[[#This Row],[cigs por dia]]="","n/s",smoking_health_data_final[[#This Row],[cigs por dia]])</f>
        <v>0</v>
      </c>
      <c r="P701" t="str">
        <f>IF(smoking_health_data_final[[#This Row],[Hipercolesterolemia (y/n)]]=1,"si","no")</f>
        <v>si</v>
      </c>
      <c r="Q701">
        <f>IF(IFERROR(VLOOKUP(smoking_health_data_final[[#This Row],[Edad]],A702:A4601,1,FALSE),0),1,0)</f>
        <v>1</v>
      </c>
    </row>
    <row r="702" spans="1:17" x14ac:dyDescent="0.3">
      <c r="A702">
        <v>37</v>
      </c>
      <c r="B702" t="s">
        <v>0</v>
      </c>
      <c r="C702" t="s">
        <v>2</v>
      </c>
      <c r="D702">
        <v>82</v>
      </c>
      <c r="E702">
        <f>GESTEP(smoking_health_data_final[[#This Row],[Ritmo cardiaco]],100)</f>
        <v>0</v>
      </c>
      <c r="F702" t="str">
        <f>IF(smoking_health_data_final[[#This Row],[Taquicardia 1/0]]=0,"no","si")</f>
        <v>no</v>
      </c>
      <c r="G702" s="2" t="s">
        <v>57</v>
      </c>
      <c r="H702">
        <f>GESTEP(smoking_health_data_final[[#This Row],[Presión sistólica]],140)</f>
        <v>0</v>
      </c>
      <c r="I702" t="str">
        <f>IF(smoking_health_data_final[[#This Row],[Hipertensión (0/1)]]=1,"si","no")</f>
        <v>no</v>
      </c>
      <c r="J702" t="s">
        <v>148</v>
      </c>
      <c r="K702">
        <v>0</v>
      </c>
      <c r="L702">
        <v>178</v>
      </c>
      <c r="M702">
        <f>IF(smoking_health_data_final[[#This Row],[colesterol]]="","Desconocido",smoking_health_data_final[[#This Row],[colesterol]])</f>
        <v>178</v>
      </c>
      <c r="N702">
        <f>GESTEP(smoking_health_data_final[[#This Row],[colesterol]],200)</f>
        <v>0</v>
      </c>
      <c r="O702">
        <f>IF(smoking_health_data_final[[#This Row],[cigs por dia]]="","n/s",smoking_health_data_final[[#This Row],[cigs por dia]])</f>
        <v>0</v>
      </c>
      <c r="P702" t="str">
        <f>IF(smoking_health_data_final[[#This Row],[Hipercolesterolemia (y/n)]]=1,"si","no")</f>
        <v>no</v>
      </c>
      <c r="Q702">
        <f>IF(IFERROR(VLOOKUP(smoking_health_data_final[[#This Row],[Edad]],A703:A4602,1,FALSE),0),1,0)</f>
        <v>1</v>
      </c>
    </row>
    <row r="703" spans="1:17" x14ac:dyDescent="0.3">
      <c r="A703">
        <v>63</v>
      </c>
      <c r="B703" t="s">
        <v>0</v>
      </c>
      <c r="C703" t="s">
        <v>2</v>
      </c>
      <c r="D703">
        <v>80</v>
      </c>
      <c r="E703">
        <f>GESTEP(smoking_health_data_final[[#This Row],[Ritmo cardiaco]],100)</f>
        <v>0</v>
      </c>
      <c r="F703" t="str">
        <f>IF(smoking_health_data_final[[#This Row],[Taquicardia 1/0]]=0,"no","si")</f>
        <v>no</v>
      </c>
      <c r="G703" s="2" t="s">
        <v>22</v>
      </c>
      <c r="H703">
        <f>GESTEP(smoking_health_data_final[[#This Row],[Presión sistólica]],140)</f>
        <v>0</v>
      </c>
      <c r="I703" t="str">
        <f>IF(smoking_health_data_final[[#This Row],[Hipertensión (0/1)]]=1,"si","no")</f>
        <v>no</v>
      </c>
      <c r="J703" t="s">
        <v>148</v>
      </c>
      <c r="K703">
        <v>0</v>
      </c>
      <c r="L703">
        <v>233</v>
      </c>
      <c r="M703">
        <f>IF(smoking_health_data_final[[#This Row],[colesterol]]="","Desconocido",smoking_health_data_final[[#This Row],[colesterol]])</f>
        <v>233</v>
      </c>
      <c r="N703">
        <f>GESTEP(smoking_health_data_final[[#This Row],[colesterol]],200)</f>
        <v>1</v>
      </c>
      <c r="O703">
        <f>IF(smoking_health_data_final[[#This Row],[cigs por dia]]="","n/s",smoking_health_data_final[[#This Row],[cigs por dia]])</f>
        <v>0</v>
      </c>
      <c r="P703" t="str">
        <f>IF(smoking_health_data_final[[#This Row],[Hipercolesterolemia (y/n)]]=1,"si","no")</f>
        <v>si</v>
      </c>
      <c r="Q703">
        <f>IF(IFERROR(VLOOKUP(smoking_health_data_final[[#This Row],[Edad]],A704:A4603,1,FALSE),0),1,0)</f>
        <v>1</v>
      </c>
    </row>
    <row r="704" spans="1:17" x14ac:dyDescent="0.3">
      <c r="A704">
        <v>50</v>
      </c>
      <c r="B704" t="s">
        <v>3</v>
      </c>
      <c r="C704" t="s">
        <v>2</v>
      </c>
      <c r="D704">
        <v>74</v>
      </c>
      <c r="E704">
        <f>GESTEP(smoking_health_data_final[[#This Row],[Ritmo cardiaco]],100)</f>
        <v>0</v>
      </c>
      <c r="F704" t="str">
        <f>IF(smoking_health_data_final[[#This Row],[Taquicardia 1/0]]=0,"no","si")</f>
        <v>no</v>
      </c>
      <c r="G704" s="2" t="s">
        <v>83</v>
      </c>
      <c r="H704">
        <f>GESTEP(smoking_health_data_final[[#This Row],[Presión sistólica]],140)</f>
        <v>0</v>
      </c>
      <c r="I704" t="str">
        <f>IF(smoking_health_data_final[[#This Row],[Hipertensión (0/1)]]=1,"si","no")</f>
        <v>no</v>
      </c>
      <c r="J704" t="s">
        <v>148</v>
      </c>
      <c r="K704">
        <v>0</v>
      </c>
      <c r="L704">
        <v>225</v>
      </c>
      <c r="M704">
        <f>IF(smoking_health_data_final[[#This Row],[colesterol]]="","Desconocido",smoking_health_data_final[[#This Row],[colesterol]])</f>
        <v>225</v>
      </c>
      <c r="N704">
        <f>GESTEP(smoking_health_data_final[[#This Row],[colesterol]],200)</f>
        <v>1</v>
      </c>
      <c r="O704">
        <f>IF(smoking_health_data_final[[#This Row],[cigs por dia]]="","n/s",smoking_health_data_final[[#This Row],[cigs por dia]])</f>
        <v>0</v>
      </c>
      <c r="P704" t="str">
        <f>IF(smoking_health_data_final[[#This Row],[Hipercolesterolemia (y/n)]]=1,"si","no")</f>
        <v>si</v>
      </c>
      <c r="Q704">
        <f>IF(IFERROR(VLOOKUP(smoking_health_data_final[[#This Row],[Edad]],A705:A4604,1,FALSE),0),1,0)</f>
        <v>1</v>
      </c>
    </row>
    <row r="705" spans="1:17" x14ac:dyDescent="0.3">
      <c r="A705">
        <v>55</v>
      </c>
      <c r="B705" t="s">
        <v>3</v>
      </c>
      <c r="C705" t="s">
        <v>2</v>
      </c>
      <c r="D705">
        <v>60</v>
      </c>
      <c r="E705">
        <f>GESTEP(smoking_health_data_final[[#This Row],[Ritmo cardiaco]],100)</f>
        <v>0</v>
      </c>
      <c r="F705" t="str">
        <f>IF(smoking_health_data_final[[#This Row],[Taquicardia 1/0]]=0,"no","si")</f>
        <v>no</v>
      </c>
      <c r="G705" s="2" t="s">
        <v>11</v>
      </c>
      <c r="H705">
        <f>GESTEP(smoking_health_data_final[[#This Row],[Presión sistólica]],140)</f>
        <v>0</v>
      </c>
      <c r="I705" t="str">
        <f>IF(smoking_health_data_final[[#This Row],[Hipertensión (0/1)]]=1,"si","no")</f>
        <v>no</v>
      </c>
      <c r="J705" t="s">
        <v>148</v>
      </c>
      <c r="K705">
        <v>0</v>
      </c>
      <c r="L705">
        <v>232</v>
      </c>
      <c r="M705">
        <f>IF(smoking_health_data_final[[#This Row],[colesterol]]="","Desconocido",smoking_health_data_final[[#This Row],[colesterol]])</f>
        <v>232</v>
      </c>
      <c r="N705">
        <f>GESTEP(smoking_health_data_final[[#This Row],[colesterol]],200)</f>
        <v>1</v>
      </c>
      <c r="O705">
        <f>IF(smoking_health_data_final[[#This Row],[cigs por dia]]="","n/s",smoking_health_data_final[[#This Row],[cigs por dia]])</f>
        <v>0</v>
      </c>
      <c r="P705" t="str">
        <f>IF(smoking_health_data_final[[#This Row],[Hipercolesterolemia (y/n)]]=1,"si","no")</f>
        <v>si</v>
      </c>
      <c r="Q705">
        <f>IF(IFERROR(VLOOKUP(smoking_health_data_final[[#This Row],[Edad]],A706:A4605,1,FALSE),0),1,0)</f>
        <v>1</v>
      </c>
    </row>
    <row r="706" spans="1:17" x14ac:dyDescent="0.3">
      <c r="A706">
        <v>40</v>
      </c>
      <c r="B706" t="s">
        <v>3</v>
      </c>
      <c r="C706" t="s">
        <v>2</v>
      </c>
      <c r="D706">
        <v>80</v>
      </c>
      <c r="E706">
        <f>GESTEP(smoking_health_data_final[[#This Row],[Ritmo cardiaco]],100)</f>
        <v>0</v>
      </c>
      <c r="F706" t="str">
        <f>IF(smoking_health_data_final[[#This Row],[Taquicardia 1/0]]=0,"no","si")</f>
        <v>no</v>
      </c>
      <c r="G706" s="2" t="s">
        <v>83</v>
      </c>
      <c r="H706">
        <f>GESTEP(smoking_health_data_final[[#This Row],[Presión sistólica]],140)</f>
        <v>0</v>
      </c>
      <c r="I706" t="str">
        <f>IF(smoking_health_data_final[[#This Row],[Hipertensión (0/1)]]=1,"si","no")</f>
        <v>no</v>
      </c>
      <c r="J706" t="s">
        <v>148</v>
      </c>
      <c r="K706">
        <v>0</v>
      </c>
      <c r="L706">
        <v>195</v>
      </c>
      <c r="M706">
        <f>IF(smoking_health_data_final[[#This Row],[colesterol]]="","Desconocido",smoking_health_data_final[[#This Row],[colesterol]])</f>
        <v>195</v>
      </c>
      <c r="N706">
        <f>GESTEP(smoking_health_data_final[[#This Row],[colesterol]],200)</f>
        <v>0</v>
      </c>
      <c r="O706">
        <f>IF(smoking_health_data_final[[#This Row],[cigs por dia]]="","n/s",smoking_health_data_final[[#This Row],[cigs por dia]])</f>
        <v>0</v>
      </c>
      <c r="P706" t="str">
        <f>IF(smoking_health_data_final[[#This Row],[Hipercolesterolemia (y/n)]]=1,"si","no")</f>
        <v>no</v>
      </c>
      <c r="Q706">
        <f>IF(IFERROR(VLOOKUP(smoking_health_data_final[[#This Row],[Edad]],A707:A4606,1,FALSE),0),1,0)</f>
        <v>1</v>
      </c>
    </row>
    <row r="707" spans="1:17" x14ac:dyDescent="0.3">
      <c r="A707">
        <v>53</v>
      </c>
      <c r="B707" t="s">
        <v>3</v>
      </c>
      <c r="C707" t="s">
        <v>2</v>
      </c>
      <c r="D707">
        <v>67</v>
      </c>
      <c r="E707">
        <f>GESTEP(smoking_health_data_final[[#This Row],[Ritmo cardiaco]],100)</f>
        <v>0</v>
      </c>
      <c r="F707" t="str">
        <f>IF(smoking_health_data_final[[#This Row],[Taquicardia 1/0]]=0,"no","si")</f>
        <v>no</v>
      </c>
      <c r="G707" s="2" t="s">
        <v>83</v>
      </c>
      <c r="H707">
        <f>GESTEP(smoking_health_data_final[[#This Row],[Presión sistólica]],140)</f>
        <v>0</v>
      </c>
      <c r="I707" t="str">
        <f>IF(smoking_health_data_final[[#This Row],[Hipertensión (0/1)]]=1,"si","no")</f>
        <v>no</v>
      </c>
      <c r="J707" t="s">
        <v>148</v>
      </c>
      <c r="K707">
        <v>0</v>
      </c>
      <c r="L707">
        <v>279</v>
      </c>
      <c r="M707">
        <f>IF(smoking_health_data_final[[#This Row],[colesterol]]="","Desconocido",smoking_health_data_final[[#This Row],[colesterol]])</f>
        <v>279</v>
      </c>
      <c r="N707">
        <f>GESTEP(smoking_health_data_final[[#This Row],[colesterol]],200)</f>
        <v>1</v>
      </c>
      <c r="O707">
        <f>IF(smoking_health_data_final[[#This Row],[cigs por dia]]="","n/s",smoking_health_data_final[[#This Row],[cigs por dia]])</f>
        <v>0</v>
      </c>
      <c r="P707" t="str">
        <f>IF(smoking_health_data_final[[#This Row],[Hipercolesterolemia (y/n)]]=1,"si","no")</f>
        <v>si</v>
      </c>
      <c r="Q707">
        <f>IF(IFERROR(VLOOKUP(smoking_health_data_final[[#This Row],[Edad]],A708:A4607,1,FALSE),0),1,0)</f>
        <v>1</v>
      </c>
    </row>
    <row r="708" spans="1:17" x14ac:dyDescent="0.3">
      <c r="A708">
        <v>38</v>
      </c>
      <c r="B708" t="s">
        <v>0</v>
      </c>
      <c r="C708" t="s">
        <v>2</v>
      </c>
      <c r="D708">
        <v>62</v>
      </c>
      <c r="E708">
        <f>GESTEP(smoking_health_data_final[[#This Row],[Ritmo cardiaco]],100)</f>
        <v>0</v>
      </c>
      <c r="F708" t="str">
        <f>IF(smoking_health_data_final[[#This Row],[Taquicardia 1/0]]=0,"no","si")</f>
        <v>no</v>
      </c>
      <c r="G708" s="2" t="s">
        <v>43</v>
      </c>
      <c r="H708">
        <f>GESTEP(smoking_health_data_final[[#This Row],[Presión sistólica]],140)</f>
        <v>0</v>
      </c>
      <c r="I708" t="str">
        <f>IF(smoking_health_data_final[[#This Row],[Hipertensión (0/1)]]=1,"si","no")</f>
        <v>no</v>
      </c>
      <c r="J708" t="s">
        <v>148</v>
      </c>
      <c r="K708">
        <v>0</v>
      </c>
      <c r="L708">
        <v>203</v>
      </c>
      <c r="M708">
        <f>IF(smoking_health_data_final[[#This Row],[colesterol]]="","Desconocido",smoking_health_data_final[[#This Row],[colesterol]])</f>
        <v>203</v>
      </c>
      <c r="N708">
        <f>GESTEP(smoking_health_data_final[[#This Row],[colesterol]],200)</f>
        <v>1</v>
      </c>
      <c r="O708">
        <f>IF(smoking_health_data_final[[#This Row],[cigs por dia]]="","n/s",smoking_health_data_final[[#This Row],[cigs por dia]])</f>
        <v>0</v>
      </c>
      <c r="P708" t="str">
        <f>IF(smoking_health_data_final[[#This Row],[Hipercolesterolemia (y/n)]]=1,"si","no")</f>
        <v>si</v>
      </c>
      <c r="Q708">
        <f>IF(IFERROR(VLOOKUP(smoking_health_data_final[[#This Row],[Edad]],A709:A4608,1,FALSE),0),1,0)</f>
        <v>1</v>
      </c>
    </row>
    <row r="709" spans="1:17" x14ac:dyDescent="0.3">
      <c r="A709">
        <v>51</v>
      </c>
      <c r="B709" t="s">
        <v>3</v>
      </c>
      <c r="C709" t="s">
        <v>2</v>
      </c>
      <c r="D709">
        <v>80</v>
      </c>
      <c r="E709">
        <f>GESTEP(smoking_health_data_final[[#This Row],[Ritmo cardiaco]],100)</f>
        <v>0</v>
      </c>
      <c r="F709" t="str">
        <f>IF(smoking_health_data_final[[#This Row],[Taquicardia 1/0]]=0,"no","si")</f>
        <v>no</v>
      </c>
      <c r="G709" s="2" t="s">
        <v>38</v>
      </c>
      <c r="H709">
        <f>GESTEP(smoking_health_data_final[[#This Row],[Presión sistólica]],140)</f>
        <v>0</v>
      </c>
      <c r="I709" t="str">
        <f>IF(smoking_health_data_final[[#This Row],[Hipertensión (0/1)]]=1,"si","no")</f>
        <v>no</v>
      </c>
      <c r="J709" t="s">
        <v>148</v>
      </c>
      <c r="K709">
        <v>0</v>
      </c>
      <c r="L709">
        <v>233</v>
      </c>
      <c r="M709">
        <f>IF(smoking_health_data_final[[#This Row],[colesterol]]="","Desconocido",smoking_health_data_final[[#This Row],[colesterol]])</f>
        <v>233</v>
      </c>
      <c r="N709">
        <f>GESTEP(smoking_health_data_final[[#This Row],[colesterol]],200)</f>
        <v>1</v>
      </c>
      <c r="O709">
        <f>IF(smoking_health_data_final[[#This Row],[cigs por dia]]="","n/s",smoking_health_data_final[[#This Row],[cigs por dia]])</f>
        <v>0</v>
      </c>
      <c r="P709" t="str">
        <f>IF(smoking_health_data_final[[#This Row],[Hipercolesterolemia (y/n)]]=1,"si","no")</f>
        <v>si</v>
      </c>
      <c r="Q709">
        <f>IF(IFERROR(VLOOKUP(smoking_health_data_final[[#This Row],[Edad]],A710:A4609,1,FALSE),0),1,0)</f>
        <v>1</v>
      </c>
    </row>
    <row r="710" spans="1:17" x14ac:dyDescent="0.3">
      <c r="A710">
        <v>63</v>
      </c>
      <c r="B710" t="s">
        <v>0</v>
      </c>
      <c r="C710" t="s">
        <v>2</v>
      </c>
      <c r="D710">
        <v>67</v>
      </c>
      <c r="E710">
        <f>GESTEP(smoking_health_data_final[[#This Row],[Ritmo cardiaco]],100)</f>
        <v>0</v>
      </c>
      <c r="F710" t="str">
        <f>IF(smoking_health_data_final[[#This Row],[Taquicardia 1/0]]=0,"no","si")</f>
        <v>no</v>
      </c>
      <c r="G710" s="2" t="s">
        <v>59</v>
      </c>
      <c r="H710">
        <f>GESTEP(smoking_health_data_final[[#This Row],[Presión sistólica]],140)</f>
        <v>0</v>
      </c>
      <c r="I710" t="str">
        <f>IF(smoking_health_data_final[[#This Row],[Hipertensión (0/1)]]=1,"si","no")</f>
        <v>no</v>
      </c>
      <c r="J710" t="s">
        <v>148</v>
      </c>
      <c r="K710">
        <v>0</v>
      </c>
      <c r="L710">
        <v>210</v>
      </c>
      <c r="M710">
        <f>IF(smoking_health_data_final[[#This Row],[colesterol]]="","Desconocido",smoking_health_data_final[[#This Row],[colesterol]])</f>
        <v>210</v>
      </c>
      <c r="N710">
        <f>GESTEP(smoking_health_data_final[[#This Row],[colesterol]],200)</f>
        <v>1</v>
      </c>
      <c r="O710">
        <f>IF(smoking_health_data_final[[#This Row],[cigs por dia]]="","n/s",smoking_health_data_final[[#This Row],[cigs por dia]])</f>
        <v>0</v>
      </c>
      <c r="P710" t="str">
        <f>IF(smoking_health_data_final[[#This Row],[Hipercolesterolemia (y/n)]]=1,"si","no")</f>
        <v>si</v>
      </c>
      <c r="Q710">
        <f>IF(IFERROR(VLOOKUP(smoking_health_data_final[[#This Row],[Edad]],A711:A4610,1,FALSE),0),1,0)</f>
        <v>1</v>
      </c>
    </row>
    <row r="711" spans="1:17" x14ac:dyDescent="0.3">
      <c r="A711">
        <v>44</v>
      </c>
      <c r="B711" t="s">
        <v>0</v>
      </c>
      <c r="C711" t="s">
        <v>2</v>
      </c>
      <c r="D711">
        <v>70</v>
      </c>
      <c r="E711">
        <f>GESTEP(smoking_health_data_final[[#This Row],[Ritmo cardiaco]],100)</f>
        <v>0</v>
      </c>
      <c r="F711" t="str">
        <f>IF(smoking_health_data_final[[#This Row],[Taquicardia 1/0]]=0,"no","si")</f>
        <v>no</v>
      </c>
      <c r="G711" s="2" t="s">
        <v>38</v>
      </c>
      <c r="H711">
        <f>GESTEP(smoking_health_data_final[[#This Row],[Presión sistólica]],140)</f>
        <v>0</v>
      </c>
      <c r="I711" t="str">
        <f>IF(smoking_health_data_final[[#This Row],[Hipertensión (0/1)]]=1,"si","no")</f>
        <v>no</v>
      </c>
      <c r="J711" t="s">
        <v>148</v>
      </c>
      <c r="K711">
        <v>0</v>
      </c>
      <c r="L711">
        <v>201</v>
      </c>
      <c r="M711">
        <f>IF(smoking_health_data_final[[#This Row],[colesterol]]="","Desconocido",smoking_health_data_final[[#This Row],[colesterol]])</f>
        <v>201</v>
      </c>
      <c r="N711">
        <f>GESTEP(smoking_health_data_final[[#This Row],[colesterol]],200)</f>
        <v>1</v>
      </c>
      <c r="O711">
        <f>IF(smoking_health_data_final[[#This Row],[cigs por dia]]="","n/s",smoking_health_data_final[[#This Row],[cigs por dia]])</f>
        <v>0</v>
      </c>
      <c r="P711" t="str">
        <f>IF(smoking_health_data_final[[#This Row],[Hipercolesterolemia (y/n)]]=1,"si","no")</f>
        <v>si</v>
      </c>
      <c r="Q711">
        <f>IF(IFERROR(VLOOKUP(smoking_health_data_final[[#This Row],[Edad]],A712:A4611,1,FALSE),0),1,0)</f>
        <v>1</v>
      </c>
    </row>
    <row r="712" spans="1:17" x14ac:dyDescent="0.3">
      <c r="A712">
        <v>47</v>
      </c>
      <c r="B712" t="s">
        <v>0</v>
      </c>
      <c r="C712" t="s">
        <v>2</v>
      </c>
      <c r="D712">
        <v>60</v>
      </c>
      <c r="E712">
        <f>GESTEP(smoking_health_data_final[[#This Row],[Ritmo cardiaco]],100)</f>
        <v>0</v>
      </c>
      <c r="F712" t="str">
        <f>IF(smoking_health_data_final[[#This Row],[Taquicardia 1/0]]=0,"no","si")</f>
        <v>no</v>
      </c>
      <c r="G712" s="2" t="s">
        <v>38</v>
      </c>
      <c r="H712">
        <f>GESTEP(smoking_health_data_final[[#This Row],[Presión sistólica]],140)</f>
        <v>0</v>
      </c>
      <c r="I712" t="str">
        <f>IF(smoking_health_data_final[[#This Row],[Hipertensión (0/1)]]=1,"si","no")</f>
        <v>no</v>
      </c>
      <c r="J712" t="s">
        <v>148</v>
      </c>
      <c r="K712">
        <v>0</v>
      </c>
      <c r="L712">
        <v>190</v>
      </c>
      <c r="M712">
        <f>IF(smoking_health_data_final[[#This Row],[colesterol]]="","Desconocido",smoking_health_data_final[[#This Row],[colesterol]])</f>
        <v>190</v>
      </c>
      <c r="N712">
        <f>GESTEP(smoking_health_data_final[[#This Row],[colesterol]],200)</f>
        <v>0</v>
      </c>
      <c r="O712">
        <f>IF(smoking_health_data_final[[#This Row],[cigs por dia]]="","n/s",smoking_health_data_final[[#This Row],[cigs por dia]])</f>
        <v>0</v>
      </c>
      <c r="P712" t="str">
        <f>IF(smoking_health_data_final[[#This Row],[Hipercolesterolemia (y/n)]]=1,"si","no")</f>
        <v>no</v>
      </c>
      <c r="Q712">
        <f>IF(IFERROR(VLOOKUP(smoking_health_data_final[[#This Row],[Edad]],A713:A4612,1,FALSE),0),1,0)</f>
        <v>1</v>
      </c>
    </row>
    <row r="713" spans="1:17" x14ac:dyDescent="0.3">
      <c r="A713">
        <v>60</v>
      </c>
      <c r="B713" t="s">
        <v>0</v>
      </c>
      <c r="C713" t="s">
        <v>2</v>
      </c>
      <c r="D713">
        <v>75</v>
      </c>
      <c r="E713">
        <f>GESTEP(smoking_health_data_final[[#This Row],[Ritmo cardiaco]],100)</f>
        <v>0</v>
      </c>
      <c r="F713" t="str">
        <f>IF(smoking_health_data_final[[#This Row],[Taquicardia 1/0]]=0,"no","si")</f>
        <v>no</v>
      </c>
      <c r="G713" s="2" t="s">
        <v>96</v>
      </c>
      <c r="H713">
        <f>GESTEP(smoking_health_data_final[[#This Row],[Presión sistólica]],140)</f>
        <v>1</v>
      </c>
      <c r="I713" t="str">
        <f>IF(smoking_health_data_final[[#This Row],[Hipertensión (0/1)]]=1,"si","no")</f>
        <v>si</v>
      </c>
      <c r="J713" t="s">
        <v>148</v>
      </c>
      <c r="K713">
        <v>0</v>
      </c>
      <c r="L713">
        <v>270</v>
      </c>
      <c r="M713">
        <f>IF(smoking_health_data_final[[#This Row],[colesterol]]="","Desconocido",smoking_health_data_final[[#This Row],[colesterol]])</f>
        <v>270</v>
      </c>
      <c r="N713">
        <f>GESTEP(smoking_health_data_final[[#This Row],[colesterol]],200)</f>
        <v>1</v>
      </c>
      <c r="O713">
        <f>IF(smoking_health_data_final[[#This Row],[cigs por dia]]="","n/s",smoking_health_data_final[[#This Row],[cigs por dia]])</f>
        <v>0</v>
      </c>
      <c r="P713" t="str">
        <f>IF(smoking_health_data_final[[#This Row],[Hipercolesterolemia (y/n)]]=1,"si","no")</f>
        <v>si</v>
      </c>
      <c r="Q713">
        <f>IF(IFERROR(VLOOKUP(smoking_health_data_final[[#This Row],[Edad]],A714:A4613,1,FALSE),0),1,0)</f>
        <v>1</v>
      </c>
    </row>
    <row r="714" spans="1:17" x14ac:dyDescent="0.3">
      <c r="A714">
        <v>65</v>
      </c>
      <c r="B714" t="s">
        <v>0</v>
      </c>
      <c r="C714" t="s">
        <v>2</v>
      </c>
      <c r="D714">
        <v>67</v>
      </c>
      <c r="E714">
        <f>GESTEP(smoking_health_data_final[[#This Row],[Ritmo cardiaco]],100)</f>
        <v>0</v>
      </c>
      <c r="F714" t="str">
        <f>IF(smoking_health_data_final[[#This Row],[Taquicardia 1/0]]=0,"no","si")</f>
        <v>no</v>
      </c>
      <c r="G714" s="2" t="s">
        <v>70</v>
      </c>
      <c r="H714">
        <f>GESTEP(smoking_health_data_final[[#This Row],[Presión sistólica]],140)</f>
        <v>0</v>
      </c>
      <c r="I714" t="str">
        <f>IF(smoking_health_data_final[[#This Row],[Hipertensión (0/1)]]=1,"si","no")</f>
        <v>no</v>
      </c>
      <c r="J714" t="s">
        <v>148</v>
      </c>
      <c r="K714">
        <v>0</v>
      </c>
      <c r="L714">
        <v>238</v>
      </c>
      <c r="M714">
        <f>IF(smoking_health_data_final[[#This Row],[colesterol]]="","Desconocido",smoking_health_data_final[[#This Row],[colesterol]])</f>
        <v>238</v>
      </c>
      <c r="N714">
        <f>GESTEP(smoking_health_data_final[[#This Row],[colesterol]],200)</f>
        <v>1</v>
      </c>
      <c r="O714">
        <f>IF(smoking_health_data_final[[#This Row],[cigs por dia]]="","n/s",smoking_health_data_final[[#This Row],[cigs por dia]])</f>
        <v>0</v>
      </c>
      <c r="P714" t="str">
        <f>IF(smoking_health_data_final[[#This Row],[Hipercolesterolemia (y/n)]]=1,"si","no")</f>
        <v>si</v>
      </c>
      <c r="Q714">
        <f>IF(IFERROR(VLOOKUP(smoking_health_data_final[[#This Row],[Edad]],A715:A4614,1,FALSE),0),1,0)</f>
        <v>1</v>
      </c>
    </row>
    <row r="715" spans="1:17" x14ac:dyDescent="0.3">
      <c r="A715">
        <v>38</v>
      </c>
      <c r="B715" t="s">
        <v>3</v>
      </c>
      <c r="C715" t="s">
        <v>2</v>
      </c>
      <c r="D715">
        <v>64</v>
      </c>
      <c r="E715">
        <f>GESTEP(smoking_health_data_final[[#This Row],[Ritmo cardiaco]],100)</f>
        <v>0</v>
      </c>
      <c r="F715" t="str">
        <f>IF(smoking_health_data_final[[#This Row],[Taquicardia 1/0]]=0,"no","si")</f>
        <v>no</v>
      </c>
      <c r="G715" s="2" t="s">
        <v>70</v>
      </c>
      <c r="H715">
        <f>GESTEP(smoking_health_data_final[[#This Row],[Presión sistólica]],140)</f>
        <v>0</v>
      </c>
      <c r="I715" t="str">
        <f>IF(smoking_health_data_final[[#This Row],[Hipertensión (0/1)]]=1,"si","no")</f>
        <v>no</v>
      </c>
      <c r="J715" t="s">
        <v>148</v>
      </c>
      <c r="K715">
        <v>0</v>
      </c>
      <c r="L715">
        <v>155</v>
      </c>
      <c r="M715">
        <f>IF(smoking_health_data_final[[#This Row],[colesterol]]="","Desconocido",smoking_health_data_final[[#This Row],[colesterol]])</f>
        <v>155</v>
      </c>
      <c r="N715">
        <f>GESTEP(smoking_health_data_final[[#This Row],[colesterol]],200)</f>
        <v>0</v>
      </c>
      <c r="O715">
        <f>IF(smoking_health_data_final[[#This Row],[cigs por dia]]="","n/s",smoking_health_data_final[[#This Row],[cigs por dia]])</f>
        <v>0</v>
      </c>
      <c r="P715" t="str">
        <f>IF(smoking_health_data_final[[#This Row],[Hipercolesterolemia (y/n)]]=1,"si","no")</f>
        <v>no</v>
      </c>
      <c r="Q715">
        <f>IF(IFERROR(VLOOKUP(smoking_health_data_final[[#This Row],[Edad]],A716:A4615,1,FALSE),0),1,0)</f>
        <v>1</v>
      </c>
    </row>
    <row r="716" spans="1:17" x14ac:dyDescent="0.3">
      <c r="A716">
        <v>65</v>
      </c>
      <c r="B716" t="s">
        <v>0</v>
      </c>
      <c r="C716" t="s">
        <v>2</v>
      </c>
      <c r="D716">
        <v>90</v>
      </c>
      <c r="E716">
        <f>GESTEP(smoking_health_data_final[[#This Row],[Ritmo cardiaco]],100)</f>
        <v>0</v>
      </c>
      <c r="F716" t="str">
        <f>IF(smoking_health_data_final[[#This Row],[Taquicardia 1/0]]=0,"no","si")</f>
        <v>no</v>
      </c>
      <c r="G716" s="2" t="s">
        <v>71</v>
      </c>
      <c r="H716">
        <f>GESTEP(smoking_health_data_final[[#This Row],[Presión sistólica]],140)</f>
        <v>0</v>
      </c>
      <c r="I716" t="str">
        <f>IF(smoking_health_data_final[[#This Row],[Hipertensión (0/1)]]=1,"si","no")</f>
        <v>no</v>
      </c>
      <c r="J716" t="s">
        <v>148</v>
      </c>
      <c r="K716">
        <v>0</v>
      </c>
      <c r="L716">
        <v>272</v>
      </c>
      <c r="M716">
        <f>IF(smoking_health_data_final[[#This Row],[colesterol]]="","Desconocido",smoking_health_data_final[[#This Row],[colesterol]])</f>
        <v>272</v>
      </c>
      <c r="N716">
        <f>GESTEP(smoking_health_data_final[[#This Row],[colesterol]],200)</f>
        <v>1</v>
      </c>
      <c r="O716">
        <f>IF(smoking_health_data_final[[#This Row],[cigs por dia]]="","n/s",smoking_health_data_final[[#This Row],[cigs por dia]])</f>
        <v>0</v>
      </c>
      <c r="P716" t="str">
        <f>IF(smoking_health_data_final[[#This Row],[Hipercolesterolemia (y/n)]]=1,"si","no")</f>
        <v>si</v>
      </c>
      <c r="Q716">
        <f>IF(IFERROR(VLOOKUP(smoking_health_data_final[[#This Row],[Edad]],A717:A4616,1,FALSE),0),1,0)</f>
        <v>1</v>
      </c>
    </row>
    <row r="717" spans="1:17" x14ac:dyDescent="0.3">
      <c r="A717">
        <v>53</v>
      </c>
      <c r="B717" t="s">
        <v>0</v>
      </c>
      <c r="C717" t="s">
        <v>2</v>
      </c>
      <c r="D717">
        <v>70</v>
      </c>
      <c r="E717">
        <f>GESTEP(smoking_health_data_final[[#This Row],[Ritmo cardiaco]],100)</f>
        <v>0</v>
      </c>
      <c r="F717" t="str">
        <f>IF(smoking_health_data_final[[#This Row],[Taquicardia 1/0]]=0,"no","si")</f>
        <v>no</v>
      </c>
      <c r="G717" s="2" t="s">
        <v>42</v>
      </c>
      <c r="H717">
        <f>GESTEP(smoking_health_data_final[[#This Row],[Presión sistólica]],140)</f>
        <v>0</v>
      </c>
      <c r="I717" t="str">
        <f>IF(smoking_health_data_final[[#This Row],[Hipertensión (0/1)]]=1,"si","no")</f>
        <v>no</v>
      </c>
      <c r="J717" t="s">
        <v>148</v>
      </c>
      <c r="K717">
        <v>0</v>
      </c>
      <c r="L717">
        <v>253</v>
      </c>
      <c r="M717">
        <f>IF(smoking_health_data_final[[#This Row],[colesterol]]="","Desconocido",smoking_health_data_final[[#This Row],[colesterol]])</f>
        <v>253</v>
      </c>
      <c r="N717">
        <f>GESTEP(smoking_health_data_final[[#This Row],[colesterol]],200)</f>
        <v>1</v>
      </c>
      <c r="O717">
        <f>IF(smoking_health_data_final[[#This Row],[cigs por dia]]="","n/s",smoking_health_data_final[[#This Row],[cigs por dia]])</f>
        <v>0</v>
      </c>
      <c r="P717" t="str">
        <f>IF(smoking_health_data_final[[#This Row],[Hipercolesterolemia (y/n)]]=1,"si","no")</f>
        <v>si</v>
      </c>
      <c r="Q717">
        <f>IF(IFERROR(VLOOKUP(smoking_health_data_final[[#This Row],[Edad]],A718:A4617,1,FALSE),0),1,0)</f>
        <v>1</v>
      </c>
    </row>
    <row r="718" spans="1:17" x14ac:dyDescent="0.3">
      <c r="A718">
        <v>37</v>
      </c>
      <c r="B718" t="s">
        <v>0</v>
      </c>
      <c r="C718" t="s">
        <v>2</v>
      </c>
      <c r="D718">
        <v>75</v>
      </c>
      <c r="E718">
        <f>GESTEP(smoking_health_data_final[[#This Row],[Ritmo cardiaco]],100)</f>
        <v>0</v>
      </c>
      <c r="F718" t="str">
        <f>IF(smoking_health_data_final[[#This Row],[Taquicardia 1/0]]=0,"no","si")</f>
        <v>no</v>
      </c>
      <c r="G718" s="2" t="s">
        <v>70</v>
      </c>
      <c r="H718">
        <f>GESTEP(smoking_health_data_final[[#This Row],[Presión sistólica]],140)</f>
        <v>0</v>
      </c>
      <c r="I718" t="str">
        <f>IF(smoking_health_data_final[[#This Row],[Hipertensión (0/1)]]=1,"si","no")</f>
        <v>no</v>
      </c>
      <c r="J718" t="s">
        <v>148</v>
      </c>
      <c r="K718">
        <v>0</v>
      </c>
      <c r="L718">
        <v>253</v>
      </c>
      <c r="M718">
        <f>IF(smoking_health_data_final[[#This Row],[colesterol]]="","Desconocido",smoking_health_data_final[[#This Row],[colesterol]])</f>
        <v>253</v>
      </c>
      <c r="N718">
        <f>GESTEP(smoking_health_data_final[[#This Row],[colesterol]],200)</f>
        <v>1</v>
      </c>
      <c r="O718">
        <f>IF(smoking_health_data_final[[#This Row],[cigs por dia]]="","n/s",smoking_health_data_final[[#This Row],[cigs por dia]])</f>
        <v>0</v>
      </c>
      <c r="P718" t="str">
        <f>IF(smoking_health_data_final[[#This Row],[Hipercolesterolemia (y/n)]]=1,"si","no")</f>
        <v>si</v>
      </c>
      <c r="Q718">
        <f>IF(IFERROR(VLOOKUP(smoking_health_data_final[[#This Row],[Edad]],A719:A4618,1,FALSE),0),1,0)</f>
        <v>1</v>
      </c>
    </row>
    <row r="719" spans="1:17" x14ac:dyDescent="0.3">
      <c r="A719">
        <v>55</v>
      </c>
      <c r="B719" t="s">
        <v>3</v>
      </c>
      <c r="C719" t="s">
        <v>2</v>
      </c>
      <c r="D719">
        <v>85</v>
      </c>
      <c r="E719">
        <f>GESTEP(smoking_health_data_final[[#This Row],[Ritmo cardiaco]],100)</f>
        <v>0</v>
      </c>
      <c r="F719" t="str">
        <f>IF(smoking_health_data_final[[#This Row],[Taquicardia 1/0]]=0,"no","si")</f>
        <v>no</v>
      </c>
      <c r="G719" s="2" t="s">
        <v>83</v>
      </c>
      <c r="H719">
        <f>GESTEP(smoking_health_data_final[[#This Row],[Presión sistólica]],140)</f>
        <v>0</v>
      </c>
      <c r="I719" t="str">
        <f>IF(smoking_health_data_final[[#This Row],[Hipertensión (0/1)]]=1,"si","no")</f>
        <v>no</v>
      </c>
      <c r="J719" t="s">
        <v>148</v>
      </c>
      <c r="K719">
        <v>0</v>
      </c>
      <c r="L719">
        <v>290</v>
      </c>
      <c r="M719">
        <f>IF(smoking_health_data_final[[#This Row],[colesterol]]="","Desconocido",smoking_health_data_final[[#This Row],[colesterol]])</f>
        <v>290</v>
      </c>
      <c r="N719">
        <f>GESTEP(smoking_health_data_final[[#This Row],[colesterol]],200)</f>
        <v>1</v>
      </c>
      <c r="O719">
        <f>IF(smoking_health_data_final[[#This Row],[cigs por dia]]="","n/s",smoking_health_data_final[[#This Row],[cigs por dia]])</f>
        <v>0</v>
      </c>
      <c r="P719" t="str">
        <f>IF(smoking_health_data_final[[#This Row],[Hipercolesterolemia (y/n)]]=1,"si","no")</f>
        <v>si</v>
      </c>
      <c r="Q719">
        <f>IF(IFERROR(VLOOKUP(smoking_health_data_final[[#This Row],[Edad]],A720:A4619,1,FALSE),0),1,0)</f>
        <v>1</v>
      </c>
    </row>
    <row r="720" spans="1:17" x14ac:dyDescent="0.3">
      <c r="A720">
        <v>50</v>
      </c>
      <c r="B720" t="s">
        <v>0</v>
      </c>
      <c r="C720" t="s">
        <v>2</v>
      </c>
      <c r="D720">
        <v>63</v>
      </c>
      <c r="E720">
        <f>GESTEP(smoking_health_data_final[[#This Row],[Ritmo cardiaco]],100)</f>
        <v>0</v>
      </c>
      <c r="F720" t="str">
        <f>IF(smoking_health_data_final[[#This Row],[Taquicardia 1/0]]=0,"no","si")</f>
        <v>no</v>
      </c>
      <c r="G720" s="2" t="s">
        <v>70</v>
      </c>
      <c r="H720">
        <f>GESTEP(smoking_health_data_final[[#This Row],[Presión sistólica]],140)</f>
        <v>0</v>
      </c>
      <c r="I720" t="str">
        <f>IF(smoking_health_data_final[[#This Row],[Hipertensión (0/1)]]=1,"si","no")</f>
        <v>no</v>
      </c>
      <c r="J720" t="s">
        <v>148</v>
      </c>
      <c r="K720">
        <v>0</v>
      </c>
      <c r="L720">
        <v>204</v>
      </c>
      <c r="M720">
        <f>IF(smoking_health_data_final[[#This Row],[colesterol]]="","Desconocido",smoking_health_data_final[[#This Row],[colesterol]])</f>
        <v>204</v>
      </c>
      <c r="N720">
        <f>GESTEP(smoking_health_data_final[[#This Row],[colesterol]],200)</f>
        <v>1</v>
      </c>
      <c r="O720">
        <f>IF(smoking_health_data_final[[#This Row],[cigs por dia]]="","n/s",smoking_health_data_final[[#This Row],[cigs por dia]])</f>
        <v>0</v>
      </c>
      <c r="P720" t="str">
        <f>IF(smoking_health_data_final[[#This Row],[Hipercolesterolemia (y/n)]]=1,"si","no")</f>
        <v>si</v>
      </c>
      <c r="Q720">
        <f>IF(IFERROR(VLOOKUP(smoking_health_data_final[[#This Row],[Edad]],A721:A4620,1,FALSE),0),1,0)</f>
        <v>1</v>
      </c>
    </row>
    <row r="721" spans="1:17" x14ac:dyDescent="0.3">
      <c r="A721">
        <v>55</v>
      </c>
      <c r="B721" t="s">
        <v>3</v>
      </c>
      <c r="C721" t="s">
        <v>2</v>
      </c>
      <c r="D721">
        <v>75</v>
      </c>
      <c r="E721">
        <f>GESTEP(smoking_health_data_final[[#This Row],[Ritmo cardiaco]],100)</f>
        <v>0</v>
      </c>
      <c r="F721" t="str">
        <f>IF(smoking_health_data_final[[#This Row],[Taquicardia 1/0]]=0,"no","si")</f>
        <v>no</v>
      </c>
      <c r="G721" s="2" t="s">
        <v>16</v>
      </c>
      <c r="H721">
        <f>GESTEP(smoking_health_data_final[[#This Row],[Presión sistólica]],140)</f>
        <v>0</v>
      </c>
      <c r="I721" t="str">
        <f>IF(smoking_health_data_final[[#This Row],[Hipertensión (0/1)]]=1,"si","no")</f>
        <v>no</v>
      </c>
      <c r="J721" t="s">
        <v>148</v>
      </c>
      <c r="K721">
        <v>0</v>
      </c>
      <c r="L721">
        <v>235</v>
      </c>
      <c r="M721">
        <f>IF(smoking_health_data_final[[#This Row],[colesterol]]="","Desconocido",smoking_health_data_final[[#This Row],[colesterol]])</f>
        <v>235</v>
      </c>
      <c r="N721">
        <f>GESTEP(smoking_health_data_final[[#This Row],[colesterol]],200)</f>
        <v>1</v>
      </c>
      <c r="O721">
        <f>IF(smoking_health_data_final[[#This Row],[cigs por dia]]="","n/s",smoking_health_data_final[[#This Row],[cigs por dia]])</f>
        <v>0</v>
      </c>
      <c r="P721" t="str">
        <f>IF(smoking_health_data_final[[#This Row],[Hipercolesterolemia (y/n)]]=1,"si","no")</f>
        <v>si</v>
      </c>
      <c r="Q721">
        <f>IF(IFERROR(VLOOKUP(smoking_health_data_final[[#This Row],[Edad]],A722:A4621,1,FALSE),0),1,0)</f>
        <v>1</v>
      </c>
    </row>
    <row r="722" spans="1:17" x14ac:dyDescent="0.3">
      <c r="A722">
        <v>55</v>
      </c>
      <c r="B722" t="s">
        <v>3</v>
      </c>
      <c r="C722" t="s">
        <v>2</v>
      </c>
      <c r="D722">
        <v>60</v>
      </c>
      <c r="E722">
        <f>GESTEP(smoking_health_data_final[[#This Row],[Ritmo cardiaco]],100)</f>
        <v>0</v>
      </c>
      <c r="F722" t="str">
        <f>IF(smoking_health_data_final[[#This Row],[Taquicardia 1/0]]=0,"no","si")</f>
        <v>no</v>
      </c>
      <c r="G722" s="2" t="s">
        <v>83</v>
      </c>
      <c r="H722">
        <f>GESTEP(smoking_health_data_final[[#This Row],[Presión sistólica]],140)</f>
        <v>0</v>
      </c>
      <c r="I722" t="str">
        <f>IF(smoking_health_data_final[[#This Row],[Hipertensión (0/1)]]=1,"si","no")</f>
        <v>no</v>
      </c>
      <c r="J722" t="s">
        <v>148</v>
      </c>
      <c r="K722">
        <v>0</v>
      </c>
      <c r="L722">
        <v>257</v>
      </c>
      <c r="M722">
        <f>IF(smoking_health_data_final[[#This Row],[colesterol]]="","Desconocido",smoking_health_data_final[[#This Row],[colesterol]])</f>
        <v>257</v>
      </c>
      <c r="N722">
        <f>GESTEP(smoking_health_data_final[[#This Row],[colesterol]],200)</f>
        <v>1</v>
      </c>
      <c r="O722">
        <f>IF(smoking_health_data_final[[#This Row],[cigs por dia]]="","n/s",smoking_health_data_final[[#This Row],[cigs por dia]])</f>
        <v>0</v>
      </c>
      <c r="P722" t="str">
        <f>IF(smoking_health_data_final[[#This Row],[Hipercolesterolemia (y/n)]]=1,"si","no")</f>
        <v>si</v>
      </c>
      <c r="Q722">
        <f>IF(IFERROR(VLOOKUP(smoking_health_data_final[[#This Row],[Edad]],A723:A4622,1,FALSE),0),1,0)</f>
        <v>1</v>
      </c>
    </row>
    <row r="723" spans="1:17" x14ac:dyDescent="0.3">
      <c r="A723">
        <v>60</v>
      </c>
      <c r="B723" t="s">
        <v>3</v>
      </c>
      <c r="C723" t="s">
        <v>2</v>
      </c>
      <c r="D723">
        <v>95</v>
      </c>
      <c r="E723">
        <f>GESTEP(smoking_health_data_final[[#This Row],[Ritmo cardiaco]],100)</f>
        <v>0</v>
      </c>
      <c r="F723" t="str">
        <f>IF(smoking_health_data_final[[#This Row],[Taquicardia 1/0]]=0,"no","si")</f>
        <v>no</v>
      </c>
      <c r="G723" s="2" t="s">
        <v>25</v>
      </c>
      <c r="H723">
        <f>GESTEP(smoking_health_data_final[[#This Row],[Presión sistólica]],140)</f>
        <v>0</v>
      </c>
      <c r="I723" t="str">
        <f>IF(smoking_health_data_final[[#This Row],[Hipertensión (0/1)]]=1,"si","no")</f>
        <v>no</v>
      </c>
      <c r="J723" t="s">
        <v>148</v>
      </c>
      <c r="K723">
        <v>0</v>
      </c>
      <c r="L723">
        <v>247</v>
      </c>
      <c r="M723">
        <f>IF(smoking_health_data_final[[#This Row],[colesterol]]="","Desconocido",smoking_health_data_final[[#This Row],[colesterol]])</f>
        <v>247</v>
      </c>
      <c r="N723">
        <f>GESTEP(smoking_health_data_final[[#This Row],[colesterol]],200)</f>
        <v>1</v>
      </c>
      <c r="O723">
        <f>IF(smoking_health_data_final[[#This Row],[cigs por dia]]="","n/s",smoking_health_data_final[[#This Row],[cigs por dia]])</f>
        <v>0</v>
      </c>
      <c r="P723" t="str">
        <f>IF(smoking_health_data_final[[#This Row],[Hipercolesterolemia (y/n)]]=1,"si","no")</f>
        <v>si</v>
      </c>
      <c r="Q723">
        <f>IF(IFERROR(VLOOKUP(smoking_health_data_final[[#This Row],[Edad]],A724:A4623,1,FALSE),0),1,0)</f>
        <v>1</v>
      </c>
    </row>
    <row r="724" spans="1:17" x14ac:dyDescent="0.3">
      <c r="A724">
        <v>48</v>
      </c>
      <c r="B724" t="s">
        <v>0</v>
      </c>
      <c r="C724" t="s">
        <v>2</v>
      </c>
      <c r="D724">
        <v>70</v>
      </c>
      <c r="E724">
        <f>GESTEP(smoking_health_data_final[[#This Row],[Ritmo cardiaco]],100)</f>
        <v>0</v>
      </c>
      <c r="F724" t="str">
        <f>IF(smoking_health_data_final[[#This Row],[Taquicardia 1/0]]=0,"no","si")</f>
        <v>no</v>
      </c>
      <c r="G724" s="2" t="s">
        <v>6</v>
      </c>
      <c r="H724">
        <f>GESTEP(smoking_health_data_final[[#This Row],[Presión sistólica]],140)</f>
        <v>0</v>
      </c>
      <c r="I724" t="str">
        <f>IF(smoking_health_data_final[[#This Row],[Hipertensión (0/1)]]=1,"si","no")</f>
        <v>no</v>
      </c>
      <c r="J724" t="s">
        <v>148</v>
      </c>
      <c r="K724">
        <v>0</v>
      </c>
      <c r="L724">
        <v>231</v>
      </c>
      <c r="M724">
        <f>IF(smoking_health_data_final[[#This Row],[colesterol]]="","Desconocido",smoking_health_data_final[[#This Row],[colesterol]])</f>
        <v>231</v>
      </c>
      <c r="N724">
        <f>GESTEP(smoking_health_data_final[[#This Row],[colesterol]],200)</f>
        <v>1</v>
      </c>
      <c r="O724">
        <f>IF(smoking_health_data_final[[#This Row],[cigs por dia]]="","n/s",smoking_health_data_final[[#This Row],[cigs por dia]])</f>
        <v>0</v>
      </c>
      <c r="P724" t="str">
        <f>IF(smoking_health_data_final[[#This Row],[Hipercolesterolemia (y/n)]]=1,"si","no")</f>
        <v>si</v>
      </c>
      <c r="Q724">
        <f>IF(IFERROR(VLOOKUP(smoking_health_data_final[[#This Row],[Edad]],A725:A4624,1,FALSE),0),1,0)</f>
        <v>1</v>
      </c>
    </row>
    <row r="725" spans="1:17" x14ac:dyDescent="0.3">
      <c r="A725">
        <v>40</v>
      </c>
      <c r="B725" t="s">
        <v>0</v>
      </c>
      <c r="C725" t="s">
        <v>2</v>
      </c>
      <c r="D725">
        <v>75</v>
      </c>
      <c r="E725">
        <f>GESTEP(smoking_health_data_final[[#This Row],[Ritmo cardiaco]],100)</f>
        <v>0</v>
      </c>
      <c r="F725" t="str">
        <f>IF(smoking_health_data_final[[#This Row],[Taquicardia 1/0]]=0,"no","si")</f>
        <v>no</v>
      </c>
      <c r="G725" s="2" t="s">
        <v>54</v>
      </c>
      <c r="H725">
        <f>GESTEP(smoking_health_data_final[[#This Row],[Presión sistólica]],140)</f>
        <v>0</v>
      </c>
      <c r="I725" t="str">
        <f>IF(smoking_health_data_final[[#This Row],[Hipertensión (0/1)]]=1,"si","no")</f>
        <v>no</v>
      </c>
      <c r="J725" t="s">
        <v>148</v>
      </c>
      <c r="K725">
        <v>0</v>
      </c>
      <c r="L725">
        <v>192</v>
      </c>
      <c r="M725">
        <f>IF(smoking_health_data_final[[#This Row],[colesterol]]="","Desconocido",smoking_health_data_final[[#This Row],[colesterol]])</f>
        <v>192</v>
      </c>
      <c r="N725">
        <f>GESTEP(smoking_health_data_final[[#This Row],[colesterol]],200)</f>
        <v>0</v>
      </c>
      <c r="O725">
        <f>IF(smoking_health_data_final[[#This Row],[cigs por dia]]="","n/s",smoking_health_data_final[[#This Row],[cigs por dia]])</f>
        <v>0</v>
      </c>
      <c r="P725" t="str">
        <f>IF(smoking_health_data_final[[#This Row],[Hipercolesterolemia (y/n)]]=1,"si","no")</f>
        <v>no</v>
      </c>
      <c r="Q725">
        <f>IF(IFERROR(VLOOKUP(smoking_health_data_final[[#This Row],[Edad]],A726:A4625,1,FALSE),0),1,0)</f>
        <v>1</v>
      </c>
    </row>
    <row r="726" spans="1:17" x14ac:dyDescent="0.3">
      <c r="A726">
        <v>41</v>
      </c>
      <c r="B726" t="s">
        <v>3</v>
      </c>
      <c r="C726" t="s">
        <v>2</v>
      </c>
      <c r="D726">
        <v>80</v>
      </c>
      <c r="E726">
        <f>GESTEP(smoking_health_data_final[[#This Row],[Ritmo cardiaco]],100)</f>
        <v>0</v>
      </c>
      <c r="F726" t="str">
        <f>IF(smoking_health_data_final[[#This Row],[Taquicardia 1/0]]=0,"no","si")</f>
        <v>no</v>
      </c>
      <c r="G726" s="2" t="s">
        <v>61</v>
      </c>
      <c r="H726">
        <f>GESTEP(smoking_health_data_final[[#This Row],[Presión sistólica]],140)</f>
        <v>0</v>
      </c>
      <c r="I726" t="str">
        <f>IF(smoking_health_data_final[[#This Row],[Hipertensión (0/1)]]=1,"si","no")</f>
        <v>no</v>
      </c>
      <c r="J726" t="s">
        <v>148</v>
      </c>
      <c r="K726">
        <v>0</v>
      </c>
      <c r="L726">
        <v>240</v>
      </c>
      <c r="M726">
        <f>IF(smoking_health_data_final[[#This Row],[colesterol]]="","Desconocido",smoking_health_data_final[[#This Row],[colesterol]])</f>
        <v>240</v>
      </c>
      <c r="N726">
        <f>GESTEP(smoking_health_data_final[[#This Row],[colesterol]],200)</f>
        <v>1</v>
      </c>
      <c r="O726">
        <f>IF(smoking_health_data_final[[#This Row],[cigs por dia]]="","n/s",smoking_health_data_final[[#This Row],[cigs por dia]])</f>
        <v>0</v>
      </c>
      <c r="P726" t="str">
        <f>IF(smoking_health_data_final[[#This Row],[Hipercolesterolemia (y/n)]]=1,"si","no")</f>
        <v>si</v>
      </c>
      <c r="Q726">
        <f>IF(IFERROR(VLOOKUP(smoking_health_data_final[[#This Row],[Edad]],A727:A4626,1,FALSE),0),1,0)</f>
        <v>1</v>
      </c>
    </row>
    <row r="727" spans="1:17" x14ac:dyDescent="0.3">
      <c r="A727">
        <v>48</v>
      </c>
      <c r="B727" t="s">
        <v>3</v>
      </c>
      <c r="C727" t="s">
        <v>2</v>
      </c>
      <c r="D727">
        <v>58</v>
      </c>
      <c r="E727">
        <f>GESTEP(smoking_health_data_final[[#This Row],[Ritmo cardiaco]],100)</f>
        <v>0</v>
      </c>
      <c r="F727" t="str">
        <f>IF(smoking_health_data_final[[#This Row],[Taquicardia 1/0]]=0,"no","si")</f>
        <v>no</v>
      </c>
      <c r="G727" s="2" t="s">
        <v>57</v>
      </c>
      <c r="H727">
        <f>GESTEP(smoking_health_data_final[[#This Row],[Presión sistólica]],140)</f>
        <v>0</v>
      </c>
      <c r="I727" t="str">
        <f>IF(smoking_health_data_final[[#This Row],[Hipertensión (0/1)]]=1,"si","no")</f>
        <v>no</v>
      </c>
      <c r="J727" t="s">
        <v>148</v>
      </c>
      <c r="K727">
        <v>0</v>
      </c>
      <c r="L727">
        <v>193</v>
      </c>
      <c r="M727">
        <f>IF(smoking_health_data_final[[#This Row],[colesterol]]="","Desconocido",smoking_health_data_final[[#This Row],[colesterol]])</f>
        <v>193</v>
      </c>
      <c r="N727">
        <f>GESTEP(smoking_health_data_final[[#This Row],[colesterol]],200)</f>
        <v>0</v>
      </c>
      <c r="O727">
        <f>IF(smoking_health_data_final[[#This Row],[cigs por dia]]="","n/s",smoking_health_data_final[[#This Row],[cigs por dia]])</f>
        <v>0</v>
      </c>
      <c r="P727" t="str">
        <f>IF(smoking_health_data_final[[#This Row],[Hipercolesterolemia (y/n)]]=1,"si","no")</f>
        <v>no</v>
      </c>
      <c r="Q727">
        <f>IF(IFERROR(VLOOKUP(smoking_health_data_final[[#This Row],[Edad]],A728:A4627,1,FALSE),0),1,0)</f>
        <v>1</v>
      </c>
    </row>
    <row r="728" spans="1:17" x14ac:dyDescent="0.3">
      <c r="A728">
        <v>42</v>
      </c>
      <c r="B728" t="s">
        <v>0</v>
      </c>
      <c r="C728" t="s">
        <v>2</v>
      </c>
      <c r="D728">
        <v>78</v>
      </c>
      <c r="E728">
        <f>GESTEP(smoking_health_data_final[[#This Row],[Ritmo cardiaco]],100)</f>
        <v>0</v>
      </c>
      <c r="F728" t="str">
        <f>IF(smoking_health_data_final[[#This Row],[Taquicardia 1/0]]=0,"no","si")</f>
        <v>no</v>
      </c>
      <c r="G728" s="2" t="s">
        <v>38</v>
      </c>
      <c r="H728">
        <f>GESTEP(smoking_health_data_final[[#This Row],[Presión sistólica]],140)</f>
        <v>0</v>
      </c>
      <c r="I728" t="str">
        <f>IF(smoking_health_data_final[[#This Row],[Hipertensión (0/1)]]=1,"si","no")</f>
        <v>no</v>
      </c>
      <c r="J728" t="s">
        <v>148</v>
      </c>
      <c r="K728">
        <v>0</v>
      </c>
      <c r="L728">
        <v>214</v>
      </c>
      <c r="M728">
        <f>IF(smoking_health_data_final[[#This Row],[colesterol]]="","Desconocido",smoking_health_data_final[[#This Row],[colesterol]])</f>
        <v>214</v>
      </c>
      <c r="N728">
        <f>GESTEP(smoking_health_data_final[[#This Row],[colesterol]],200)</f>
        <v>1</v>
      </c>
      <c r="O728">
        <f>IF(smoking_health_data_final[[#This Row],[cigs por dia]]="","n/s",smoking_health_data_final[[#This Row],[cigs por dia]])</f>
        <v>0</v>
      </c>
      <c r="P728" t="str">
        <f>IF(smoking_health_data_final[[#This Row],[Hipercolesterolemia (y/n)]]=1,"si","no")</f>
        <v>si</v>
      </c>
      <c r="Q728">
        <f>IF(IFERROR(VLOOKUP(smoking_health_data_final[[#This Row],[Edad]],A729:A4628,1,FALSE),0),1,0)</f>
        <v>1</v>
      </c>
    </row>
    <row r="729" spans="1:17" x14ac:dyDescent="0.3">
      <c r="A729">
        <v>63</v>
      </c>
      <c r="B729" t="s">
        <v>3</v>
      </c>
      <c r="C729" t="s">
        <v>2</v>
      </c>
      <c r="D729">
        <v>80</v>
      </c>
      <c r="E729">
        <f>GESTEP(smoking_health_data_final[[#This Row],[Ritmo cardiaco]],100)</f>
        <v>0</v>
      </c>
      <c r="F729" t="str">
        <f>IF(smoking_health_data_final[[#This Row],[Taquicardia 1/0]]=0,"no","si")</f>
        <v>no</v>
      </c>
      <c r="G729" s="2" t="s">
        <v>54</v>
      </c>
      <c r="H729">
        <f>GESTEP(smoking_health_data_final[[#This Row],[Presión sistólica]],140)</f>
        <v>0</v>
      </c>
      <c r="I729" t="str">
        <f>IF(smoking_health_data_final[[#This Row],[Hipertensión (0/1)]]=1,"si","no")</f>
        <v>no</v>
      </c>
      <c r="J729" t="s">
        <v>148</v>
      </c>
      <c r="K729">
        <v>0</v>
      </c>
      <c r="L729">
        <v>253</v>
      </c>
      <c r="M729">
        <f>IF(smoking_health_data_final[[#This Row],[colesterol]]="","Desconocido",smoking_health_data_final[[#This Row],[colesterol]])</f>
        <v>253</v>
      </c>
      <c r="N729">
        <f>GESTEP(smoking_health_data_final[[#This Row],[colesterol]],200)</f>
        <v>1</v>
      </c>
      <c r="O729">
        <f>IF(smoking_health_data_final[[#This Row],[cigs por dia]]="","n/s",smoking_health_data_final[[#This Row],[cigs por dia]])</f>
        <v>0</v>
      </c>
      <c r="P729" t="str">
        <f>IF(smoking_health_data_final[[#This Row],[Hipercolesterolemia (y/n)]]=1,"si","no")</f>
        <v>si</v>
      </c>
      <c r="Q729">
        <f>IF(IFERROR(VLOOKUP(smoking_health_data_final[[#This Row],[Edad]],A730:A4629,1,FALSE),0),1,0)</f>
        <v>1</v>
      </c>
    </row>
    <row r="730" spans="1:17" x14ac:dyDescent="0.3">
      <c r="A730">
        <v>58</v>
      </c>
      <c r="B730" t="s">
        <v>3</v>
      </c>
      <c r="C730" t="s">
        <v>2</v>
      </c>
      <c r="D730">
        <v>58</v>
      </c>
      <c r="E730">
        <f>GESTEP(smoking_health_data_final[[#This Row],[Ritmo cardiaco]],100)</f>
        <v>0</v>
      </c>
      <c r="F730" t="str">
        <f>IF(smoking_health_data_final[[#This Row],[Taquicardia 1/0]]=0,"no","si")</f>
        <v>no</v>
      </c>
      <c r="G730" s="2" t="s">
        <v>6</v>
      </c>
      <c r="H730">
        <f>GESTEP(smoking_health_data_final[[#This Row],[Presión sistólica]],140)</f>
        <v>0</v>
      </c>
      <c r="I730" t="str">
        <f>IF(smoking_health_data_final[[#This Row],[Hipertensión (0/1)]]=1,"si","no")</f>
        <v>no</v>
      </c>
      <c r="J730" t="s">
        <v>148</v>
      </c>
      <c r="K730">
        <v>0</v>
      </c>
      <c r="L730">
        <v>239</v>
      </c>
      <c r="M730">
        <f>IF(smoking_health_data_final[[#This Row],[colesterol]]="","Desconocido",smoking_health_data_final[[#This Row],[colesterol]])</f>
        <v>239</v>
      </c>
      <c r="N730">
        <f>GESTEP(smoking_health_data_final[[#This Row],[colesterol]],200)</f>
        <v>1</v>
      </c>
      <c r="O730">
        <f>IF(smoking_health_data_final[[#This Row],[cigs por dia]]="","n/s",smoking_health_data_final[[#This Row],[cigs por dia]])</f>
        <v>0</v>
      </c>
      <c r="P730" t="str">
        <f>IF(smoking_health_data_final[[#This Row],[Hipercolesterolemia (y/n)]]=1,"si","no")</f>
        <v>si</v>
      </c>
      <c r="Q730">
        <f>IF(IFERROR(VLOOKUP(smoking_health_data_final[[#This Row],[Edad]],A731:A4630,1,FALSE),0),1,0)</f>
        <v>1</v>
      </c>
    </row>
    <row r="731" spans="1:17" x14ac:dyDescent="0.3">
      <c r="A731">
        <v>48</v>
      </c>
      <c r="B731" t="s">
        <v>0</v>
      </c>
      <c r="C731" t="s">
        <v>2</v>
      </c>
      <c r="D731">
        <v>72</v>
      </c>
      <c r="E731">
        <f>GESTEP(smoking_health_data_final[[#This Row],[Ritmo cardiaco]],100)</f>
        <v>0</v>
      </c>
      <c r="F731" t="str">
        <f>IF(smoking_health_data_final[[#This Row],[Taquicardia 1/0]]=0,"no","si")</f>
        <v>no</v>
      </c>
      <c r="G731" s="2" t="s">
        <v>61</v>
      </c>
      <c r="H731">
        <f>GESTEP(smoking_health_data_final[[#This Row],[Presión sistólica]],140)</f>
        <v>0</v>
      </c>
      <c r="I731" t="str">
        <f>IF(smoking_health_data_final[[#This Row],[Hipertensión (0/1)]]=1,"si","no")</f>
        <v>no</v>
      </c>
      <c r="J731" t="s">
        <v>148</v>
      </c>
      <c r="K731">
        <v>0</v>
      </c>
      <c r="L731">
        <v>206</v>
      </c>
      <c r="M731">
        <f>IF(smoking_health_data_final[[#This Row],[colesterol]]="","Desconocido",smoking_health_data_final[[#This Row],[colesterol]])</f>
        <v>206</v>
      </c>
      <c r="N731">
        <f>GESTEP(smoking_health_data_final[[#This Row],[colesterol]],200)</f>
        <v>1</v>
      </c>
      <c r="O731">
        <f>IF(smoking_health_data_final[[#This Row],[cigs por dia]]="","n/s",smoking_health_data_final[[#This Row],[cigs por dia]])</f>
        <v>0</v>
      </c>
      <c r="P731" t="str">
        <f>IF(smoking_health_data_final[[#This Row],[Hipercolesterolemia (y/n)]]=1,"si","no")</f>
        <v>si</v>
      </c>
      <c r="Q731">
        <f>IF(IFERROR(VLOOKUP(smoking_health_data_final[[#This Row],[Edad]],A732:A4631,1,FALSE),0),1,0)</f>
        <v>1</v>
      </c>
    </row>
    <row r="732" spans="1:17" x14ac:dyDescent="0.3">
      <c r="A732">
        <v>69</v>
      </c>
      <c r="B732" t="s">
        <v>3</v>
      </c>
      <c r="C732" t="s">
        <v>2</v>
      </c>
      <c r="D732">
        <v>60</v>
      </c>
      <c r="E732">
        <f>GESTEP(smoking_health_data_final[[#This Row],[Ritmo cardiaco]],100)</f>
        <v>0</v>
      </c>
      <c r="F732" t="str">
        <f>IF(smoking_health_data_final[[#This Row],[Taquicardia 1/0]]=0,"no","si")</f>
        <v>no</v>
      </c>
      <c r="G732" s="2" t="s">
        <v>76</v>
      </c>
      <c r="H732">
        <f>GESTEP(smoking_health_data_final[[#This Row],[Presión sistólica]],140)</f>
        <v>1</v>
      </c>
      <c r="I732" t="str">
        <f>IF(smoking_health_data_final[[#This Row],[Hipertensión (0/1)]]=1,"si","no")</f>
        <v>si</v>
      </c>
      <c r="J732" t="s">
        <v>148</v>
      </c>
      <c r="K732">
        <v>0</v>
      </c>
      <c r="L732">
        <v>220</v>
      </c>
      <c r="M732">
        <f>IF(smoking_health_data_final[[#This Row],[colesterol]]="","Desconocido",smoking_health_data_final[[#This Row],[colesterol]])</f>
        <v>220</v>
      </c>
      <c r="N732">
        <f>GESTEP(smoking_health_data_final[[#This Row],[colesterol]],200)</f>
        <v>1</v>
      </c>
      <c r="O732">
        <f>IF(smoking_health_data_final[[#This Row],[cigs por dia]]="","n/s",smoking_health_data_final[[#This Row],[cigs por dia]])</f>
        <v>0</v>
      </c>
      <c r="P732" t="str">
        <f>IF(smoking_health_data_final[[#This Row],[Hipercolesterolemia (y/n)]]=1,"si","no")</f>
        <v>si</v>
      </c>
      <c r="Q732">
        <f>IF(IFERROR(VLOOKUP(smoking_health_data_final[[#This Row],[Edad]],A733:A4632,1,FALSE),0),1,0)</f>
        <v>1</v>
      </c>
    </row>
    <row r="733" spans="1:17" x14ac:dyDescent="0.3">
      <c r="A733">
        <v>58</v>
      </c>
      <c r="B733" t="s">
        <v>0</v>
      </c>
      <c r="C733" t="s">
        <v>2</v>
      </c>
      <c r="D733">
        <v>80</v>
      </c>
      <c r="E733">
        <f>GESTEP(smoking_health_data_final[[#This Row],[Ritmo cardiaco]],100)</f>
        <v>0</v>
      </c>
      <c r="F733" t="str">
        <f>IF(smoking_health_data_final[[#This Row],[Taquicardia 1/0]]=0,"no","si")</f>
        <v>no</v>
      </c>
      <c r="G733" s="2" t="s">
        <v>88</v>
      </c>
      <c r="H733">
        <f>GESTEP(smoking_health_data_final[[#This Row],[Presión sistólica]],140)</f>
        <v>1</v>
      </c>
      <c r="I733" t="str">
        <f>IF(smoking_health_data_final[[#This Row],[Hipertensión (0/1)]]=1,"si","no")</f>
        <v>si</v>
      </c>
      <c r="J733" t="s">
        <v>148</v>
      </c>
      <c r="K733">
        <v>0</v>
      </c>
      <c r="L733">
        <v>187</v>
      </c>
      <c r="M733">
        <f>IF(smoking_health_data_final[[#This Row],[colesterol]]="","Desconocido",smoking_health_data_final[[#This Row],[colesterol]])</f>
        <v>187</v>
      </c>
      <c r="N733">
        <f>GESTEP(smoking_health_data_final[[#This Row],[colesterol]],200)</f>
        <v>0</v>
      </c>
      <c r="O733">
        <f>IF(smoking_health_data_final[[#This Row],[cigs por dia]]="","n/s",smoking_health_data_final[[#This Row],[cigs por dia]])</f>
        <v>0</v>
      </c>
      <c r="P733" t="str">
        <f>IF(smoking_health_data_final[[#This Row],[Hipercolesterolemia (y/n)]]=1,"si","no")</f>
        <v>no</v>
      </c>
      <c r="Q733">
        <f>IF(IFERROR(VLOOKUP(smoking_health_data_final[[#This Row],[Edad]],A734:A4633,1,FALSE),0),1,0)</f>
        <v>1</v>
      </c>
    </row>
    <row r="734" spans="1:17" x14ac:dyDescent="0.3">
      <c r="A734">
        <v>59</v>
      </c>
      <c r="B734" t="s">
        <v>3</v>
      </c>
      <c r="C734" t="s">
        <v>2</v>
      </c>
      <c r="D734">
        <v>90</v>
      </c>
      <c r="E734">
        <f>GESTEP(smoking_health_data_final[[#This Row],[Ritmo cardiaco]],100)</f>
        <v>0</v>
      </c>
      <c r="F734" t="str">
        <f>IF(smoking_health_data_final[[#This Row],[Taquicardia 1/0]]=0,"no","si")</f>
        <v>no</v>
      </c>
      <c r="G734" s="2" t="s">
        <v>81</v>
      </c>
      <c r="H734">
        <f>GESTEP(smoking_health_data_final[[#This Row],[Presión sistólica]],140)</f>
        <v>1</v>
      </c>
      <c r="I734" t="str">
        <f>IF(smoking_health_data_final[[#This Row],[Hipertensión (0/1)]]=1,"si","no")</f>
        <v>si</v>
      </c>
      <c r="J734" t="s">
        <v>149</v>
      </c>
      <c r="K734">
        <v>0</v>
      </c>
      <c r="L734">
        <v>209</v>
      </c>
      <c r="M734">
        <f>IF(smoking_health_data_final[[#This Row],[colesterol]]="","Desconocido",smoking_health_data_final[[#This Row],[colesterol]])</f>
        <v>209</v>
      </c>
      <c r="N734">
        <f>GESTEP(smoking_health_data_final[[#This Row],[colesterol]],200)</f>
        <v>1</v>
      </c>
      <c r="O734">
        <f>IF(smoking_health_data_final[[#This Row],[cigs por dia]]="","n/s",smoking_health_data_final[[#This Row],[cigs por dia]])</f>
        <v>0</v>
      </c>
      <c r="P734" t="str">
        <f>IF(smoking_health_data_final[[#This Row],[Hipercolesterolemia (y/n)]]=1,"si","no")</f>
        <v>si</v>
      </c>
      <c r="Q734">
        <f>IF(IFERROR(VLOOKUP(smoking_health_data_final[[#This Row],[Edad]],A735:A4634,1,FALSE),0),1,0)</f>
        <v>1</v>
      </c>
    </row>
    <row r="735" spans="1:17" x14ac:dyDescent="0.3">
      <c r="A735">
        <v>59</v>
      </c>
      <c r="B735" t="s">
        <v>3</v>
      </c>
      <c r="C735" t="s">
        <v>2</v>
      </c>
      <c r="D735">
        <v>65</v>
      </c>
      <c r="E735">
        <f>GESTEP(smoking_health_data_final[[#This Row],[Ritmo cardiaco]],100)</f>
        <v>0</v>
      </c>
      <c r="F735" t="str">
        <f>IF(smoking_health_data_final[[#This Row],[Taquicardia 1/0]]=0,"no","si")</f>
        <v>no</v>
      </c>
      <c r="G735" s="2">
        <v>138.5</v>
      </c>
      <c r="H735">
        <f>GESTEP(smoking_health_data_final[[#This Row],[Presión sistólica]],140)</f>
        <v>0</v>
      </c>
      <c r="I735" t="str">
        <f>IF(smoking_health_data_final[[#This Row],[Hipertensión (0/1)]]=1,"si","no")</f>
        <v>no</v>
      </c>
      <c r="J735" t="s">
        <v>149</v>
      </c>
      <c r="K735">
        <v>0</v>
      </c>
      <c r="L735">
        <v>258</v>
      </c>
      <c r="M735">
        <f>IF(smoking_health_data_final[[#This Row],[colesterol]]="","Desconocido",smoking_health_data_final[[#This Row],[colesterol]])</f>
        <v>258</v>
      </c>
      <c r="N735">
        <f>GESTEP(smoking_health_data_final[[#This Row],[colesterol]],200)</f>
        <v>1</v>
      </c>
      <c r="O735">
        <f>IF(smoking_health_data_final[[#This Row],[cigs por dia]]="","n/s",smoking_health_data_final[[#This Row],[cigs por dia]])</f>
        <v>0</v>
      </c>
      <c r="P735" t="str">
        <f>IF(smoking_health_data_final[[#This Row],[Hipercolesterolemia (y/n)]]=1,"si","no")</f>
        <v>si</v>
      </c>
      <c r="Q735">
        <f>IF(IFERROR(VLOOKUP(smoking_health_data_final[[#This Row],[Edad]],A736:A4635,1,FALSE),0),1,0)</f>
        <v>1</v>
      </c>
    </row>
    <row r="736" spans="1:17" x14ac:dyDescent="0.3">
      <c r="A736">
        <v>44</v>
      </c>
      <c r="B736" t="s">
        <v>3</v>
      </c>
      <c r="C736" t="s">
        <v>2</v>
      </c>
      <c r="D736">
        <v>83</v>
      </c>
      <c r="E736">
        <f>GESTEP(smoking_health_data_final[[#This Row],[Ritmo cardiaco]],100)</f>
        <v>0</v>
      </c>
      <c r="F736" t="str">
        <f>IF(smoking_health_data_final[[#This Row],[Taquicardia 1/0]]=0,"no","si")</f>
        <v>no</v>
      </c>
      <c r="G736" s="2" t="s">
        <v>89</v>
      </c>
      <c r="H736">
        <f>GESTEP(smoking_health_data_final[[#This Row],[Presión sistólica]],140)</f>
        <v>1</v>
      </c>
      <c r="I736" t="str">
        <f>IF(smoking_health_data_final[[#This Row],[Hipertensión (0/1)]]=1,"si","no")</f>
        <v>si</v>
      </c>
      <c r="J736" t="s">
        <v>149</v>
      </c>
      <c r="K736">
        <v>0</v>
      </c>
      <c r="L736">
        <v>202</v>
      </c>
      <c r="M736">
        <f>IF(smoking_health_data_final[[#This Row],[colesterol]]="","Desconocido",smoking_health_data_final[[#This Row],[colesterol]])</f>
        <v>202</v>
      </c>
      <c r="N736">
        <f>GESTEP(smoking_health_data_final[[#This Row],[colesterol]],200)</f>
        <v>1</v>
      </c>
      <c r="O736">
        <f>IF(smoking_health_data_final[[#This Row],[cigs por dia]]="","n/s",smoking_health_data_final[[#This Row],[cigs por dia]])</f>
        <v>0</v>
      </c>
      <c r="P736" t="str">
        <f>IF(smoking_health_data_final[[#This Row],[Hipercolesterolemia (y/n)]]=1,"si","no")</f>
        <v>si</v>
      </c>
      <c r="Q736">
        <f>IF(IFERROR(VLOOKUP(smoking_health_data_final[[#This Row],[Edad]],A737:A4636,1,FALSE),0),1,0)</f>
        <v>1</v>
      </c>
    </row>
    <row r="737" spans="1:17" x14ac:dyDescent="0.3">
      <c r="A737">
        <v>43</v>
      </c>
      <c r="B737" t="s">
        <v>3</v>
      </c>
      <c r="C737" t="s">
        <v>2</v>
      </c>
      <c r="D737">
        <v>100</v>
      </c>
      <c r="E737">
        <f>GESTEP(smoking_health_data_final[[#This Row],[Ritmo cardiaco]],100)</f>
        <v>1</v>
      </c>
      <c r="F737" t="str">
        <f>IF(smoking_health_data_final[[#This Row],[Taquicardia 1/0]]=0,"no","si")</f>
        <v>si</v>
      </c>
      <c r="G737" s="2" t="s">
        <v>104</v>
      </c>
      <c r="H737">
        <f>GESTEP(smoking_health_data_final[[#This Row],[Presión sistólica]],140)</f>
        <v>1</v>
      </c>
      <c r="I737" t="str">
        <f>IF(smoking_health_data_final[[#This Row],[Hipertensión (0/1)]]=1,"si","no")</f>
        <v>si</v>
      </c>
      <c r="J737" t="s">
        <v>149</v>
      </c>
      <c r="K737">
        <v>0</v>
      </c>
      <c r="L737">
        <v>257</v>
      </c>
      <c r="M737">
        <f>IF(smoking_health_data_final[[#This Row],[colesterol]]="","Desconocido",smoking_health_data_final[[#This Row],[colesterol]])</f>
        <v>257</v>
      </c>
      <c r="N737">
        <f>GESTEP(smoking_health_data_final[[#This Row],[colesterol]],200)</f>
        <v>1</v>
      </c>
      <c r="O737">
        <f>IF(smoking_health_data_final[[#This Row],[cigs por dia]]="","n/s",smoking_health_data_final[[#This Row],[cigs por dia]])</f>
        <v>0</v>
      </c>
      <c r="P737" t="str">
        <f>IF(smoking_health_data_final[[#This Row],[Hipercolesterolemia (y/n)]]=1,"si","no")</f>
        <v>si</v>
      </c>
      <c r="Q737">
        <f>IF(IFERROR(VLOOKUP(smoking_health_data_final[[#This Row],[Edad]],A738:A4637,1,FALSE),0),1,0)</f>
        <v>1</v>
      </c>
    </row>
    <row r="738" spans="1:17" x14ac:dyDescent="0.3">
      <c r="A738">
        <v>55</v>
      </c>
      <c r="B738" t="s">
        <v>3</v>
      </c>
      <c r="C738" t="s">
        <v>2</v>
      </c>
      <c r="D738">
        <v>75</v>
      </c>
      <c r="E738">
        <f>GESTEP(smoking_health_data_final[[#This Row],[Ritmo cardiaco]],100)</f>
        <v>0</v>
      </c>
      <c r="F738" t="str">
        <f>IF(smoking_health_data_final[[#This Row],[Taquicardia 1/0]]=0,"no","si")</f>
        <v>no</v>
      </c>
      <c r="G738" s="2" t="s">
        <v>59</v>
      </c>
      <c r="H738">
        <f>GESTEP(smoking_health_data_final[[#This Row],[Presión sistólica]],140)</f>
        <v>0</v>
      </c>
      <c r="I738" t="str">
        <f>IF(smoking_health_data_final[[#This Row],[Hipertensión (0/1)]]=1,"si","no")</f>
        <v>no</v>
      </c>
      <c r="J738" t="s">
        <v>149</v>
      </c>
      <c r="K738">
        <v>0</v>
      </c>
      <c r="L738">
        <v>291</v>
      </c>
      <c r="M738">
        <f>IF(smoking_health_data_final[[#This Row],[colesterol]]="","Desconocido",smoking_health_data_final[[#This Row],[colesterol]])</f>
        <v>291</v>
      </c>
      <c r="N738">
        <f>GESTEP(smoking_health_data_final[[#This Row],[colesterol]],200)</f>
        <v>1</v>
      </c>
      <c r="O738">
        <f>IF(smoking_health_data_final[[#This Row],[cigs por dia]]="","n/s",smoking_health_data_final[[#This Row],[cigs por dia]])</f>
        <v>0</v>
      </c>
      <c r="P738" t="str">
        <f>IF(smoking_health_data_final[[#This Row],[Hipercolesterolemia (y/n)]]=1,"si","no")</f>
        <v>si</v>
      </c>
      <c r="Q738">
        <f>IF(IFERROR(VLOOKUP(smoking_health_data_final[[#This Row],[Edad]],A739:A4638,1,FALSE),0),1,0)</f>
        <v>1</v>
      </c>
    </row>
    <row r="739" spans="1:17" x14ac:dyDescent="0.3">
      <c r="A739">
        <v>50</v>
      </c>
      <c r="B739" t="s">
        <v>3</v>
      </c>
      <c r="C739" t="s">
        <v>2</v>
      </c>
      <c r="D739">
        <v>88</v>
      </c>
      <c r="E739">
        <f>GESTEP(smoking_health_data_final[[#This Row],[Ritmo cardiaco]],100)</f>
        <v>0</v>
      </c>
      <c r="F739" t="str">
        <f>IF(smoking_health_data_final[[#This Row],[Taquicardia 1/0]]=0,"no","si")</f>
        <v>no</v>
      </c>
      <c r="G739" s="2" t="s">
        <v>63</v>
      </c>
      <c r="H739">
        <f>GESTEP(smoking_health_data_final[[#This Row],[Presión sistólica]],140)</f>
        <v>0</v>
      </c>
      <c r="I739" t="str">
        <f>IF(smoking_health_data_final[[#This Row],[Hipertensión (0/1)]]=1,"si","no")</f>
        <v>no</v>
      </c>
      <c r="J739" t="s">
        <v>149</v>
      </c>
      <c r="K739">
        <v>0</v>
      </c>
      <c r="L739">
        <v>312</v>
      </c>
      <c r="M739">
        <f>IF(smoking_health_data_final[[#This Row],[colesterol]]="","Desconocido",smoking_health_data_final[[#This Row],[colesterol]])</f>
        <v>312</v>
      </c>
      <c r="N739">
        <f>GESTEP(smoking_health_data_final[[#This Row],[colesterol]],200)</f>
        <v>1</v>
      </c>
      <c r="O739">
        <f>IF(smoking_health_data_final[[#This Row],[cigs por dia]]="","n/s",smoking_health_data_final[[#This Row],[cigs por dia]])</f>
        <v>0</v>
      </c>
      <c r="P739" t="str">
        <f>IF(smoking_health_data_final[[#This Row],[Hipercolesterolemia (y/n)]]=1,"si","no")</f>
        <v>si</v>
      </c>
      <c r="Q739">
        <f>IF(IFERROR(VLOOKUP(smoking_health_data_final[[#This Row],[Edad]],A740:A4639,1,FALSE),0),1,0)</f>
        <v>1</v>
      </c>
    </row>
    <row r="740" spans="1:17" x14ac:dyDescent="0.3">
      <c r="A740">
        <v>68</v>
      </c>
      <c r="B740" t="s">
        <v>0</v>
      </c>
      <c r="C740" t="s">
        <v>2</v>
      </c>
      <c r="D740">
        <v>70</v>
      </c>
      <c r="E740">
        <f>GESTEP(smoking_health_data_final[[#This Row],[Ritmo cardiaco]],100)</f>
        <v>0</v>
      </c>
      <c r="F740" t="str">
        <f>IF(smoking_health_data_final[[#This Row],[Taquicardia 1/0]]=0,"no","si")</f>
        <v>no</v>
      </c>
      <c r="G740" s="2" t="s">
        <v>66</v>
      </c>
      <c r="H740">
        <f>GESTEP(smoking_health_data_final[[#This Row],[Presión sistólica]],140)</f>
        <v>1</v>
      </c>
      <c r="I740" t="str">
        <f>IF(smoking_health_data_final[[#This Row],[Hipertensión (0/1)]]=1,"si","no")</f>
        <v>si</v>
      </c>
      <c r="J740" t="s">
        <v>149</v>
      </c>
      <c r="K740">
        <v>0</v>
      </c>
      <c r="L740">
        <v>164</v>
      </c>
      <c r="M740">
        <f>IF(smoking_health_data_final[[#This Row],[colesterol]]="","Desconocido",smoking_health_data_final[[#This Row],[colesterol]])</f>
        <v>164</v>
      </c>
      <c r="N740">
        <f>GESTEP(smoking_health_data_final[[#This Row],[colesterol]],200)</f>
        <v>0</v>
      </c>
      <c r="O740">
        <f>IF(smoking_health_data_final[[#This Row],[cigs por dia]]="","n/s",smoking_health_data_final[[#This Row],[cigs por dia]])</f>
        <v>0</v>
      </c>
      <c r="P740" t="str">
        <f>IF(smoking_health_data_final[[#This Row],[Hipercolesterolemia (y/n)]]=1,"si","no")</f>
        <v>no</v>
      </c>
      <c r="Q740">
        <f>IF(IFERROR(VLOOKUP(smoking_health_data_final[[#This Row],[Edad]],A741:A4640,1,FALSE),0),1,0)</f>
        <v>1</v>
      </c>
    </row>
    <row r="741" spans="1:17" x14ac:dyDescent="0.3">
      <c r="A741">
        <v>40</v>
      </c>
      <c r="B741" t="s">
        <v>3</v>
      </c>
      <c r="C741" t="s">
        <v>2</v>
      </c>
      <c r="D741">
        <v>87</v>
      </c>
      <c r="E741">
        <f>GESTEP(smoking_health_data_final[[#This Row],[Ritmo cardiaco]],100)</f>
        <v>0</v>
      </c>
      <c r="F741" t="str">
        <f>IF(smoking_health_data_final[[#This Row],[Taquicardia 1/0]]=0,"no","si")</f>
        <v>no</v>
      </c>
      <c r="G741" s="2" t="s">
        <v>70</v>
      </c>
      <c r="H741">
        <f>GESTEP(smoking_health_data_final[[#This Row],[Presión sistólica]],140)</f>
        <v>0</v>
      </c>
      <c r="I741" t="str">
        <f>IF(smoking_health_data_final[[#This Row],[Hipertensión (0/1)]]=1,"si","no")</f>
        <v>no</v>
      </c>
      <c r="J741" t="s">
        <v>149</v>
      </c>
      <c r="K741">
        <v>0</v>
      </c>
      <c r="L741">
        <v>290</v>
      </c>
      <c r="M741">
        <f>IF(smoking_health_data_final[[#This Row],[colesterol]]="","Desconocido",smoking_health_data_final[[#This Row],[colesterol]])</f>
        <v>290</v>
      </c>
      <c r="N741">
        <f>GESTEP(smoking_health_data_final[[#This Row],[colesterol]],200)</f>
        <v>1</v>
      </c>
      <c r="O741">
        <f>IF(smoking_health_data_final[[#This Row],[cigs por dia]]="","n/s",smoking_health_data_final[[#This Row],[cigs por dia]])</f>
        <v>0</v>
      </c>
      <c r="P741" t="str">
        <f>IF(smoking_health_data_final[[#This Row],[Hipercolesterolemia (y/n)]]=1,"si","no")</f>
        <v>si</v>
      </c>
      <c r="Q741">
        <f>IF(IFERROR(VLOOKUP(smoking_health_data_final[[#This Row],[Edad]],A742:A4641,1,FALSE),0),1,0)</f>
        <v>1</v>
      </c>
    </row>
    <row r="742" spans="1:17" x14ac:dyDescent="0.3">
      <c r="A742">
        <v>56</v>
      </c>
      <c r="B742" t="s">
        <v>0</v>
      </c>
      <c r="C742" t="s">
        <v>2</v>
      </c>
      <c r="D742">
        <v>68</v>
      </c>
      <c r="E742">
        <f>GESTEP(smoking_health_data_final[[#This Row],[Ritmo cardiaco]],100)</f>
        <v>0</v>
      </c>
      <c r="F742" t="str">
        <f>IF(smoking_health_data_final[[#This Row],[Taquicardia 1/0]]=0,"no","si")</f>
        <v>no</v>
      </c>
      <c r="G742" s="2" t="s">
        <v>22</v>
      </c>
      <c r="H742">
        <f>GESTEP(smoking_health_data_final[[#This Row],[Presión sistólica]],140)</f>
        <v>0</v>
      </c>
      <c r="I742" t="str">
        <f>IF(smoking_health_data_final[[#This Row],[Hipertensión (0/1)]]=1,"si","no")</f>
        <v>no</v>
      </c>
      <c r="J742" t="s">
        <v>149</v>
      </c>
      <c r="K742">
        <v>0</v>
      </c>
      <c r="L742">
        <v>241</v>
      </c>
      <c r="M742">
        <f>IF(smoking_health_data_final[[#This Row],[colesterol]]="","Desconocido",smoking_health_data_final[[#This Row],[colesterol]])</f>
        <v>241</v>
      </c>
      <c r="N742">
        <f>GESTEP(smoking_health_data_final[[#This Row],[colesterol]],200)</f>
        <v>1</v>
      </c>
      <c r="O742">
        <f>IF(smoking_health_data_final[[#This Row],[cigs por dia]]="","n/s",smoking_health_data_final[[#This Row],[cigs por dia]])</f>
        <v>0</v>
      </c>
      <c r="P742" t="str">
        <f>IF(smoking_health_data_final[[#This Row],[Hipercolesterolemia (y/n)]]=1,"si","no")</f>
        <v>si</v>
      </c>
      <c r="Q742">
        <f>IF(IFERROR(VLOOKUP(smoking_health_data_final[[#This Row],[Edad]],A743:A4642,1,FALSE),0),1,0)</f>
        <v>1</v>
      </c>
    </row>
    <row r="743" spans="1:17" x14ac:dyDescent="0.3">
      <c r="A743">
        <v>50</v>
      </c>
      <c r="B743" t="s">
        <v>0</v>
      </c>
      <c r="C743" t="s">
        <v>2</v>
      </c>
      <c r="D743">
        <v>56</v>
      </c>
      <c r="E743">
        <f>GESTEP(smoking_health_data_final[[#This Row],[Ritmo cardiaco]],100)</f>
        <v>0</v>
      </c>
      <c r="F743" t="str">
        <f>IF(smoking_health_data_final[[#This Row],[Taquicardia 1/0]]=0,"no","si")</f>
        <v>no</v>
      </c>
      <c r="G743" s="2" t="s">
        <v>69</v>
      </c>
      <c r="H743">
        <f>GESTEP(smoking_health_data_final[[#This Row],[Presión sistólica]],140)</f>
        <v>0</v>
      </c>
      <c r="I743" t="str">
        <f>IF(smoking_health_data_final[[#This Row],[Hipertensión (0/1)]]=1,"si","no")</f>
        <v>no</v>
      </c>
      <c r="J743" t="s">
        <v>149</v>
      </c>
      <c r="K743">
        <v>0</v>
      </c>
      <c r="L743">
        <v>296</v>
      </c>
      <c r="M743">
        <f>IF(smoking_health_data_final[[#This Row],[colesterol]]="","Desconocido",smoking_health_data_final[[#This Row],[colesterol]])</f>
        <v>296</v>
      </c>
      <c r="N743">
        <f>GESTEP(smoking_health_data_final[[#This Row],[colesterol]],200)</f>
        <v>1</v>
      </c>
      <c r="O743">
        <f>IF(smoking_health_data_final[[#This Row],[cigs por dia]]="","n/s",smoking_health_data_final[[#This Row],[cigs por dia]])</f>
        <v>0</v>
      </c>
      <c r="P743" t="str">
        <f>IF(smoking_health_data_final[[#This Row],[Hipercolesterolemia (y/n)]]=1,"si","no")</f>
        <v>si</v>
      </c>
      <c r="Q743">
        <f>IF(IFERROR(VLOOKUP(smoking_health_data_final[[#This Row],[Edad]],A744:A4643,1,FALSE),0),1,0)</f>
        <v>1</v>
      </c>
    </row>
    <row r="744" spans="1:17" x14ac:dyDescent="0.3">
      <c r="A744">
        <v>59</v>
      </c>
      <c r="B744" t="s">
        <v>0</v>
      </c>
      <c r="C744" t="s">
        <v>2</v>
      </c>
      <c r="D744">
        <v>51</v>
      </c>
      <c r="E744">
        <f>GESTEP(smoking_health_data_final[[#This Row],[Ritmo cardiaco]],100)</f>
        <v>0</v>
      </c>
      <c r="F744" t="str">
        <f>IF(smoking_health_data_final[[#This Row],[Taquicardia 1/0]]=0,"no","si")</f>
        <v>no</v>
      </c>
      <c r="G744" s="2">
        <v>153.5</v>
      </c>
      <c r="H744">
        <f>GESTEP(smoking_health_data_final[[#This Row],[Presión sistólica]],140)</f>
        <v>1</v>
      </c>
      <c r="I744" t="str">
        <f>IF(smoking_health_data_final[[#This Row],[Hipertensión (0/1)]]=1,"si","no")</f>
        <v>si</v>
      </c>
      <c r="J744" t="s">
        <v>149</v>
      </c>
      <c r="K744">
        <v>0</v>
      </c>
      <c r="L744">
        <v>237</v>
      </c>
      <c r="M744">
        <f>IF(smoking_health_data_final[[#This Row],[colesterol]]="","Desconocido",smoking_health_data_final[[#This Row],[colesterol]])</f>
        <v>237</v>
      </c>
      <c r="N744">
        <f>GESTEP(smoking_health_data_final[[#This Row],[colesterol]],200)</f>
        <v>1</v>
      </c>
      <c r="O744">
        <f>IF(smoking_health_data_final[[#This Row],[cigs por dia]]="","n/s",smoking_health_data_final[[#This Row],[cigs por dia]])</f>
        <v>0</v>
      </c>
      <c r="P744" t="str">
        <f>IF(smoking_health_data_final[[#This Row],[Hipercolesterolemia (y/n)]]=1,"si","no")</f>
        <v>si</v>
      </c>
      <c r="Q744">
        <f>IF(IFERROR(VLOOKUP(smoking_health_data_final[[#This Row],[Edad]],A745:A4644,1,FALSE),0),1,0)</f>
        <v>1</v>
      </c>
    </row>
    <row r="745" spans="1:17" x14ac:dyDescent="0.3">
      <c r="A745">
        <v>50</v>
      </c>
      <c r="B745" t="s">
        <v>0</v>
      </c>
      <c r="C745" t="s">
        <v>2</v>
      </c>
      <c r="D745">
        <v>75</v>
      </c>
      <c r="E745">
        <f>GESTEP(smoking_health_data_final[[#This Row],[Ritmo cardiaco]],100)</f>
        <v>0</v>
      </c>
      <c r="F745" t="str">
        <f>IF(smoking_health_data_final[[#This Row],[Taquicardia 1/0]]=0,"no","si")</f>
        <v>no</v>
      </c>
      <c r="G745" s="2">
        <v>127.5</v>
      </c>
      <c r="H745">
        <f>GESTEP(smoking_health_data_final[[#This Row],[Presión sistólica]],140)</f>
        <v>0</v>
      </c>
      <c r="I745" t="str">
        <f>IF(smoking_health_data_final[[#This Row],[Hipertensión (0/1)]]=1,"si","no")</f>
        <v>no</v>
      </c>
      <c r="J745" t="s">
        <v>149</v>
      </c>
      <c r="K745">
        <v>0</v>
      </c>
      <c r="L745">
        <v>232</v>
      </c>
      <c r="M745">
        <f>IF(smoking_health_data_final[[#This Row],[colesterol]]="","Desconocido",smoking_health_data_final[[#This Row],[colesterol]])</f>
        <v>232</v>
      </c>
      <c r="N745">
        <f>GESTEP(smoking_health_data_final[[#This Row],[colesterol]],200)</f>
        <v>1</v>
      </c>
      <c r="O745">
        <f>IF(smoking_health_data_final[[#This Row],[cigs por dia]]="","n/s",smoking_health_data_final[[#This Row],[cigs por dia]])</f>
        <v>0</v>
      </c>
      <c r="P745" t="str">
        <f>IF(smoking_health_data_final[[#This Row],[Hipercolesterolemia (y/n)]]=1,"si","no")</f>
        <v>si</v>
      </c>
      <c r="Q745">
        <f>IF(IFERROR(VLOOKUP(smoking_health_data_final[[#This Row],[Edad]],A746:A4645,1,FALSE),0),1,0)</f>
        <v>1</v>
      </c>
    </row>
    <row r="746" spans="1:17" x14ac:dyDescent="0.3">
      <c r="A746">
        <v>48</v>
      </c>
      <c r="B746" t="s">
        <v>3</v>
      </c>
      <c r="C746" t="s">
        <v>2</v>
      </c>
      <c r="D746">
        <v>77</v>
      </c>
      <c r="E746">
        <f>GESTEP(smoking_health_data_final[[#This Row],[Ritmo cardiaco]],100)</f>
        <v>0</v>
      </c>
      <c r="F746" t="str">
        <f>IF(smoking_health_data_final[[#This Row],[Taquicardia 1/0]]=0,"no","si")</f>
        <v>no</v>
      </c>
      <c r="G746" s="2" t="s">
        <v>11</v>
      </c>
      <c r="H746">
        <f>GESTEP(smoking_health_data_final[[#This Row],[Presión sistólica]],140)</f>
        <v>0</v>
      </c>
      <c r="I746" t="str">
        <f>IF(smoking_health_data_final[[#This Row],[Hipertensión (0/1)]]=1,"si","no")</f>
        <v>no</v>
      </c>
      <c r="J746" t="s">
        <v>149</v>
      </c>
      <c r="K746">
        <v>0</v>
      </c>
      <c r="L746">
        <v>222</v>
      </c>
      <c r="M746">
        <f>IF(smoking_health_data_final[[#This Row],[colesterol]]="","Desconocido",smoking_health_data_final[[#This Row],[colesterol]])</f>
        <v>222</v>
      </c>
      <c r="N746">
        <f>GESTEP(smoking_health_data_final[[#This Row],[colesterol]],200)</f>
        <v>1</v>
      </c>
      <c r="O746">
        <f>IF(smoking_health_data_final[[#This Row],[cigs por dia]]="","n/s",smoking_health_data_final[[#This Row],[cigs por dia]])</f>
        <v>0</v>
      </c>
      <c r="P746" t="str">
        <f>IF(smoking_health_data_final[[#This Row],[Hipercolesterolemia (y/n)]]=1,"si","no")</f>
        <v>si</v>
      </c>
      <c r="Q746">
        <f>IF(IFERROR(VLOOKUP(smoking_health_data_final[[#This Row],[Edad]],A747:A4646,1,FALSE),0),1,0)</f>
        <v>1</v>
      </c>
    </row>
    <row r="747" spans="1:17" x14ac:dyDescent="0.3">
      <c r="A747">
        <v>55</v>
      </c>
      <c r="B747" t="s">
        <v>3</v>
      </c>
      <c r="C747" t="s">
        <v>2</v>
      </c>
      <c r="D747">
        <v>65</v>
      </c>
      <c r="E747">
        <f>GESTEP(smoking_health_data_final[[#This Row],[Ritmo cardiaco]],100)</f>
        <v>0</v>
      </c>
      <c r="F747" t="str">
        <f>IF(smoking_health_data_final[[#This Row],[Taquicardia 1/0]]=0,"no","si")</f>
        <v>no</v>
      </c>
      <c r="G747" s="2" t="s">
        <v>63</v>
      </c>
      <c r="H747">
        <f>GESTEP(smoking_health_data_final[[#This Row],[Presión sistólica]],140)</f>
        <v>0</v>
      </c>
      <c r="I747" t="str">
        <f>IF(smoking_health_data_final[[#This Row],[Hipertensión (0/1)]]=1,"si","no")</f>
        <v>no</v>
      </c>
      <c r="J747" t="s">
        <v>149</v>
      </c>
      <c r="K747">
        <v>0</v>
      </c>
      <c r="L747">
        <v>255</v>
      </c>
      <c r="M747">
        <f>IF(smoking_health_data_final[[#This Row],[colesterol]]="","Desconocido",smoking_health_data_final[[#This Row],[colesterol]])</f>
        <v>255</v>
      </c>
      <c r="N747">
        <f>GESTEP(smoking_health_data_final[[#This Row],[colesterol]],200)</f>
        <v>1</v>
      </c>
      <c r="O747">
        <f>IF(smoking_health_data_final[[#This Row],[cigs por dia]]="","n/s",smoking_health_data_final[[#This Row],[cigs por dia]])</f>
        <v>0</v>
      </c>
      <c r="P747" t="str">
        <f>IF(smoking_health_data_final[[#This Row],[Hipercolesterolemia (y/n)]]=1,"si","no")</f>
        <v>si</v>
      </c>
      <c r="Q747">
        <f>IF(IFERROR(VLOOKUP(smoking_health_data_final[[#This Row],[Edad]],A748:A4647,1,FALSE),0),1,0)</f>
        <v>1</v>
      </c>
    </row>
    <row r="748" spans="1:17" x14ac:dyDescent="0.3">
      <c r="A748">
        <v>46</v>
      </c>
      <c r="B748" t="s">
        <v>0</v>
      </c>
      <c r="C748" t="s">
        <v>2</v>
      </c>
      <c r="D748">
        <v>100</v>
      </c>
      <c r="E748">
        <f>GESTEP(smoking_health_data_final[[#This Row],[Ritmo cardiaco]],100)</f>
        <v>1</v>
      </c>
      <c r="F748" t="str">
        <f>IF(smoking_health_data_final[[#This Row],[Taquicardia 1/0]]=0,"no","si")</f>
        <v>si</v>
      </c>
      <c r="G748" s="2" t="s">
        <v>59</v>
      </c>
      <c r="H748">
        <f>GESTEP(smoking_health_data_final[[#This Row],[Presión sistólica]],140)</f>
        <v>0</v>
      </c>
      <c r="I748" t="str">
        <f>IF(smoking_health_data_final[[#This Row],[Hipertensión (0/1)]]=1,"si","no")</f>
        <v>no</v>
      </c>
      <c r="J748" t="s">
        <v>149</v>
      </c>
      <c r="K748">
        <v>0</v>
      </c>
      <c r="L748">
        <v>216</v>
      </c>
      <c r="M748">
        <f>IF(smoking_health_data_final[[#This Row],[colesterol]]="","Desconocido",smoking_health_data_final[[#This Row],[colesterol]])</f>
        <v>216</v>
      </c>
      <c r="N748">
        <f>GESTEP(smoking_health_data_final[[#This Row],[colesterol]],200)</f>
        <v>1</v>
      </c>
      <c r="O748">
        <f>IF(smoking_health_data_final[[#This Row],[cigs por dia]]="","n/s",smoking_health_data_final[[#This Row],[cigs por dia]])</f>
        <v>0</v>
      </c>
      <c r="P748" t="str">
        <f>IF(smoking_health_data_final[[#This Row],[Hipercolesterolemia (y/n)]]=1,"si","no")</f>
        <v>si</v>
      </c>
      <c r="Q748">
        <f>IF(IFERROR(VLOOKUP(smoking_health_data_final[[#This Row],[Edad]],A749:A4648,1,FALSE),0),1,0)</f>
        <v>1</v>
      </c>
    </row>
    <row r="749" spans="1:17" x14ac:dyDescent="0.3">
      <c r="A749">
        <v>48</v>
      </c>
      <c r="B749" t="s">
        <v>3</v>
      </c>
      <c r="C749" t="s">
        <v>2</v>
      </c>
      <c r="D749">
        <v>70</v>
      </c>
      <c r="E749">
        <f>GESTEP(smoking_health_data_final[[#This Row],[Ritmo cardiaco]],100)</f>
        <v>0</v>
      </c>
      <c r="F749" t="str">
        <f>IF(smoking_health_data_final[[#This Row],[Taquicardia 1/0]]=0,"no","si")</f>
        <v>no</v>
      </c>
      <c r="G749" s="2" t="s">
        <v>83</v>
      </c>
      <c r="H749">
        <f>GESTEP(smoking_health_data_final[[#This Row],[Presión sistólica]],140)</f>
        <v>0</v>
      </c>
      <c r="I749" t="str">
        <f>IF(smoking_health_data_final[[#This Row],[Hipertensión (0/1)]]=1,"si","no")</f>
        <v>no</v>
      </c>
      <c r="J749" t="s">
        <v>149</v>
      </c>
      <c r="K749">
        <v>0</v>
      </c>
      <c r="L749">
        <v>273</v>
      </c>
      <c r="M749">
        <f>IF(smoking_health_data_final[[#This Row],[colesterol]]="","Desconocido",smoking_health_data_final[[#This Row],[colesterol]])</f>
        <v>273</v>
      </c>
      <c r="N749">
        <f>GESTEP(smoking_health_data_final[[#This Row],[colesterol]],200)</f>
        <v>1</v>
      </c>
      <c r="O749">
        <f>IF(smoking_health_data_final[[#This Row],[cigs por dia]]="","n/s",smoking_health_data_final[[#This Row],[cigs por dia]])</f>
        <v>0</v>
      </c>
      <c r="P749" t="str">
        <f>IF(smoking_health_data_final[[#This Row],[Hipercolesterolemia (y/n)]]=1,"si","no")</f>
        <v>si</v>
      </c>
      <c r="Q749">
        <f>IF(IFERROR(VLOOKUP(smoking_health_data_final[[#This Row],[Edad]],A750:A4649,1,FALSE),0),1,0)</f>
        <v>1</v>
      </c>
    </row>
    <row r="750" spans="1:17" x14ac:dyDescent="0.3">
      <c r="A750">
        <v>42</v>
      </c>
      <c r="B750" t="s">
        <v>0</v>
      </c>
      <c r="C750" t="s">
        <v>2</v>
      </c>
      <c r="D750">
        <v>62</v>
      </c>
      <c r="E750">
        <f>GESTEP(smoking_health_data_final[[#This Row],[Ritmo cardiaco]],100)</f>
        <v>0</v>
      </c>
      <c r="F750" t="str">
        <f>IF(smoking_health_data_final[[#This Row],[Taquicardia 1/0]]=0,"no","si")</f>
        <v>no</v>
      </c>
      <c r="G750" s="2">
        <v>142.5</v>
      </c>
      <c r="H750">
        <f>GESTEP(smoking_health_data_final[[#This Row],[Presión sistólica]],140)</f>
        <v>1</v>
      </c>
      <c r="I750" t="str">
        <f>IF(smoking_health_data_final[[#This Row],[Hipertensión (0/1)]]=1,"si","no")</f>
        <v>si</v>
      </c>
      <c r="J750" t="s">
        <v>149</v>
      </c>
      <c r="K750">
        <v>0</v>
      </c>
      <c r="L750">
        <v>245</v>
      </c>
      <c r="M750">
        <f>IF(smoking_health_data_final[[#This Row],[colesterol]]="","Desconocido",smoking_health_data_final[[#This Row],[colesterol]])</f>
        <v>245</v>
      </c>
      <c r="N750">
        <f>GESTEP(smoking_health_data_final[[#This Row],[colesterol]],200)</f>
        <v>1</v>
      </c>
      <c r="O750">
        <f>IF(smoking_health_data_final[[#This Row],[cigs por dia]]="","n/s",smoking_health_data_final[[#This Row],[cigs por dia]])</f>
        <v>0</v>
      </c>
      <c r="P750" t="str">
        <f>IF(smoking_health_data_final[[#This Row],[Hipercolesterolemia (y/n)]]=1,"si","no")</f>
        <v>si</v>
      </c>
      <c r="Q750">
        <f>IF(IFERROR(VLOOKUP(smoking_health_data_final[[#This Row],[Edad]],A751:A4650,1,FALSE),0),1,0)</f>
        <v>1</v>
      </c>
    </row>
    <row r="751" spans="1:17" x14ac:dyDescent="0.3">
      <c r="A751">
        <v>49</v>
      </c>
      <c r="B751" t="s">
        <v>3</v>
      </c>
      <c r="C751" t="s">
        <v>2</v>
      </c>
      <c r="D751">
        <v>70</v>
      </c>
      <c r="E751">
        <f>GESTEP(smoking_health_data_final[[#This Row],[Ritmo cardiaco]],100)</f>
        <v>0</v>
      </c>
      <c r="F751" t="str">
        <f>IF(smoking_health_data_final[[#This Row],[Taquicardia 1/0]]=0,"no","si")</f>
        <v>no</v>
      </c>
      <c r="G751" s="2" t="s">
        <v>89</v>
      </c>
      <c r="H751">
        <f>GESTEP(smoking_health_data_final[[#This Row],[Presión sistólica]],140)</f>
        <v>1</v>
      </c>
      <c r="I751" t="str">
        <f>IF(smoking_health_data_final[[#This Row],[Hipertensión (0/1)]]=1,"si","no")</f>
        <v>si</v>
      </c>
      <c r="J751" t="s">
        <v>149</v>
      </c>
      <c r="K751">
        <v>0</v>
      </c>
      <c r="L751">
        <v>309</v>
      </c>
      <c r="M751">
        <f>IF(smoking_health_data_final[[#This Row],[colesterol]]="","Desconocido",smoking_health_data_final[[#This Row],[colesterol]])</f>
        <v>309</v>
      </c>
      <c r="N751">
        <f>GESTEP(smoking_health_data_final[[#This Row],[colesterol]],200)</f>
        <v>1</v>
      </c>
      <c r="O751">
        <f>IF(smoking_health_data_final[[#This Row],[cigs por dia]]="","n/s",smoking_health_data_final[[#This Row],[cigs por dia]])</f>
        <v>0</v>
      </c>
      <c r="P751" t="str">
        <f>IF(smoking_health_data_final[[#This Row],[Hipercolesterolemia (y/n)]]=1,"si","no")</f>
        <v>si</v>
      </c>
      <c r="Q751">
        <f>IF(IFERROR(VLOOKUP(smoking_health_data_final[[#This Row],[Edad]],A752:A4651,1,FALSE),0),1,0)</f>
        <v>1</v>
      </c>
    </row>
    <row r="752" spans="1:17" x14ac:dyDescent="0.3">
      <c r="A752">
        <v>52</v>
      </c>
      <c r="B752" t="s">
        <v>0</v>
      </c>
      <c r="C752" t="s">
        <v>2</v>
      </c>
      <c r="D752">
        <v>78</v>
      </c>
      <c r="E752">
        <f>GESTEP(smoking_health_data_final[[#This Row],[Ritmo cardiaco]],100)</f>
        <v>0</v>
      </c>
      <c r="F752" t="str">
        <f>IF(smoking_health_data_final[[#This Row],[Taquicardia 1/0]]=0,"no","si")</f>
        <v>no</v>
      </c>
      <c r="G752" s="2" t="s">
        <v>72</v>
      </c>
      <c r="H752">
        <f>GESTEP(smoking_health_data_final[[#This Row],[Presión sistólica]],140)</f>
        <v>1</v>
      </c>
      <c r="I752" t="str">
        <f>IF(smoking_health_data_final[[#This Row],[Hipertensión (0/1)]]=1,"si","no")</f>
        <v>si</v>
      </c>
      <c r="J752" t="s">
        <v>149</v>
      </c>
      <c r="K752">
        <v>0</v>
      </c>
      <c r="L752">
        <v>318</v>
      </c>
      <c r="M752">
        <f>IF(smoking_health_data_final[[#This Row],[colesterol]]="","Desconocido",smoking_health_data_final[[#This Row],[colesterol]])</f>
        <v>318</v>
      </c>
      <c r="N752">
        <f>GESTEP(smoking_health_data_final[[#This Row],[colesterol]],200)</f>
        <v>1</v>
      </c>
      <c r="O752">
        <f>IF(smoking_health_data_final[[#This Row],[cigs por dia]]="","n/s",smoking_health_data_final[[#This Row],[cigs por dia]])</f>
        <v>0</v>
      </c>
      <c r="P752" t="str">
        <f>IF(smoking_health_data_final[[#This Row],[Hipercolesterolemia (y/n)]]=1,"si","no")</f>
        <v>si</v>
      </c>
      <c r="Q752">
        <f>IF(IFERROR(VLOOKUP(smoking_health_data_final[[#This Row],[Edad]],A753:A4652,1,FALSE),0),1,0)</f>
        <v>1</v>
      </c>
    </row>
    <row r="753" spans="1:17" x14ac:dyDescent="0.3">
      <c r="A753">
        <v>51</v>
      </c>
      <c r="B753" t="s">
        <v>3</v>
      </c>
      <c r="C753" t="s">
        <v>2</v>
      </c>
      <c r="D753">
        <v>72</v>
      </c>
      <c r="E753">
        <f>GESTEP(smoking_health_data_final[[#This Row],[Ritmo cardiaco]],100)</f>
        <v>0</v>
      </c>
      <c r="F753" t="str">
        <f>IF(smoking_health_data_final[[#This Row],[Taquicardia 1/0]]=0,"no","si")</f>
        <v>no</v>
      </c>
      <c r="G753" s="2" t="s">
        <v>52</v>
      </c>
      <c r="H753">
        <f>GESTEP(smoking_health_data_final[[#This Row],[Presión sistólica]],140)</f>
        <v>0</v>
      </c>
      <c r="I753" t="str">
        <f>IF(smoking_health_data_final[[#This Row],[Hipertensión (0/1)]]=1,"si","no")</f>
        <v>no</v>
      </c>
      <c r="J753" t="s">
        <v>149</v>
      </c>
      <c r="K753">
        <v>0</v>
      </c>
      <c r="L753">
        <v>234</v>
      </c>
      <c r="M753">
        <f>IF(smoking_health_data_final[[#This Row],[colesterol]]="","Desconocido",smoking_health_data_final[[#This Row],[colesterol]])</f>
        <v>234</v>
      </c>
      <c r="N753">
        <f>GESTEP(smoking_health_data_final[[#This Row],[colesterol]],200)</f>
        <v>1</v>
      </c>
      <c r="O753">
        <f>IF(smoking_health_data_final[[#This Row],[cigs por dia]]="","n/s",smoking_health_data_final[[#This Row],[cigs por dia]])</f>
        <v>0</v>
      </c>
      <c r="P753" t="str">
        <f>IF(smoking_health_data_final[[#This Row],[Hipercolesterolemia (y/n)]]=1,"si","no")</f>
        <v>si</v>
      </c>
      <c r="Q753">
        <f>IF(IFERROR(VLOOKUP(smoking_health_data_final[[#This Row],[Edad]],A754:A4653,1,FALSE),0),1,0)</f>
        <v>1</v>
      </c>
    </row>
    <row r="754" spans="1:17" x14ac:dyDescent="0.3">
      <c r="A754">
        <v>60</v>
      </c>
      <c r="B754" t="s">
        <v>3</v>
      </c>
      <c r="C754" t="s">
        <v>2</v>
      </c>
      <c r="D754">
        <v>80</v>
      </c>
      <c r="E754">
        <f>GESTEP(smoking_health_data_final[[#This Row],[Ritmo cardiaco]],100)</f>
        <v>0</v>
      </c>
      <c r="F754" t="str">
        <f>IF(smoking_health_data_final[[#This Row],[Taquicardia 1/0]]=0,"no","si")</f>
        <v>no</v>
      </c>
      <c r="G754" s="2" t="s">
        <v>79</v>
      </c>
      <c r="H754">
        <f>GESTEP(smoking_health_data_final[[#This Row],[Presión sistólica]],140)</f>
        <v>1</v>
      </c>
      <c r="I754" t="str">
        <f>IF(smoking_health_data_final[[#This Row],[Hipertensión (0/1)]]=1,"si","no")</f>
        <v>si</v>
      </c>
      <c r="J754" t="s">
        <v>149</v>
      </c>
      <c r="K754">
        <v>0</v>
      </c>
      <c r="L754">
        <v>238</v>
      </c>
      <c r="M754">
        <f>IF(smoking_health_data_final[[#This Row],[colesterol]]="","Desconocido",smoking_health_data_final[[#This Row],[colesterol]])</f>
        <v>238</v>
      </c>
      <c r="N754">
        <f>GESTEP(smoking_health_data_final[[#This Row],[colesterol]],200)</f>
        <v>1</v>
      </c>
      <c r="O754">
        <f>IF(smoking_health_data_final[[#This Row],[cigs por dia]]="","n/s",smoking_health_data_final[[#This Row],[cigs por dia]])</f>
        <v>0</v>
      </c>
      <c r="P754" t="str">
        <f>IF(smoking_health_data_final[[#This Row],[Hipercolesterolemia (y/n)]]=1,"si","no")</f>
        <v>si</v>
      </c>
      <c r="Q754">
        <f>IF(IFERROR(VLOOKUP(smoking_health_data_final[[#This Row],[Edad]],A755:A4654,1,FALSE),0),1,0)</f>
        <v>1</v>
      </c>
    </row>
    <row r="755" spans="1:17" x14ac:dyDescent="0.3">
      <c r="A755">
        <v>57</v>
      </c>
      <c r="B755" t="s">
        <v>3</v>
      </c>
      <c r="C755" t="s">
        <v>2</v>
      </c>
      <c r="D755">
        <v>70</v>
      </c>
      <c r="E755">
        <f>GESTEP(smoking_health_data_final[[#This Row],[Ritmo cardiaco]],100)</f>
        <v>0</v>
      </c>
      <c r="F755" t="str">
        <f>IF(smoking_health_data_final[[#This Row],[Taquicardia 1/0]]=0,"no","si")</f>
        <v>no</v>
      </c>
      <c r="G755" s="2" t="s">
        <v>25</v>
      </c>
      <c r="H755">
        <f>GESTEP(smoking_health_data_final[[#This Row],[Presión sistólica]],140)</f>
        <v>0</v>
      </c>
      <c r="I755" t="str">
        <f>IF(smoking_health_data_final[[#This Row],[Hipertensión (0/1)]]=1,"si","no")</f>
        <v>no</v>
      </c>
      <c r="J755" t="s">
        <v>149</v>
      </c>
      <c r="K755">
        <v>0</v>
      </c>
      <c r="L755">
        <v>210</v>
      </c>
      <c r="M755">
        <f>IF(smoking_health_data_final[[#This Row],[colesterol]]="","Desconocido",smoking_health_data_final[[#This Row],[colesterol]])</f>
        <v>210</v>
      </c>
      <c r="N755">
        <f>GESTEP(smoking_health_data_final[[#This Row],[colesterol]],200)</f>
        <v>1</v>
      </c>
      <c r="O755">
        <f>IF(smoking_health_data_final[[#This Row],[cigs por dia]]="","n/s",smoking_health_data_final[[#This Row],[cigs por dia]])</f>
        <v>0</v>
      </c>
      <c r="P755" t="str">
        <f>IF(smoking_health_data_final[[#This Row],[Hipercolesterolemia (y/n)]]=1,"si","no")</f>
        <v>si</v>
      </c>
      <c r="Q755">
        <f>IF(IFERROR(VLOOKUP(smoking_health_data_final[[#This Row],[Edad]],A756:A4655,1,FALSE),0),1,0)</f>
        <v>1</v>
      </c>
    </row>
    <row r="756" spans="1:17" x14ac:dyDescent="0.3">
      <c r="A756">
        <v>57</v>
      </c>
      <c r="B756" t="s">
        <v>3</v>
      </c>
      <c r="C756" t="s">
        <v>2</v>
      </c>
      <c r="D756">
        <v>55</v>
      </c>
      <c r="E756">
        <f>GESTEP(smoking_health_data_final[[#This Row],[Ritmo cardiaco]],100)</f>
        <v>0</v>
      </c>
      <c r="F756" t="str">
        <f>IF(smoking_health_data_final[[#This Row],[Taquicardia 1/0]]=0,"no","si")</f>
        <v>no</v>
      </c>
      <c r="G756" s="2" t="s">
        <v>89</v>
      </c>
      <c r="H756">
        <f>GESTEP(smoking_health_data_final[[#This Row],[Presión sistólica]],140)</f>
        <v>1</v>
      </c>
      <c r="I756" t="str">
        <f>IF(smoking_health_data_final[[#This Row],[Hipertensión (0/1)]]=1,"si","no")</f>
        <v>si</v>
      </c>
      <c r="J756" t="s">
        <v>149</v>
      </c>
      <c r="K756">
        <v>0</v>
      </c>
      <c r="L756">
        <v>190</v>
      </c>
      <c r="M756">
        <f>IF(smoking_health_data_final[[#This Row],[colesterol]]="","Desconocido",smoking_health_data_final[[#This Row],[colesterol]])</f>
        <v>190</v>
      </c>
      <c r="N756">
        <f>GESTEP(smoking_health_data_final[[#This Row],[colesterol]],200)</f>
        <v>0</v>
      </c>
      <c r="O756">
        <f>IF(smoking_health_data_final[[#This Row],[cigs por dia]]="","n/s",smoking_health_data_final[[#This Row],[cigs por dia]])</f>
        <v>0</v>
      </c>
      <c r="P756" t="str">
        <f>IF(smoking_health_data_final[[#This Row],[Hipercolesterolemia (y/n)]]=1,"si","no")</f>
        <v>no</v>
      </c>
      <c r="Q756">
        <f>IF(IFERROR(VLOOKUP(smoking_health_data_final[[#This Row],[Edad]],A757:A4656,1,FALSE),0),1,0)</f>
        <v>1</v>
      </c>
    </row>
    <row r="757" spans="1:17" x14ac:dyDescent="0.3">
      <c r="A757">
        <v>61</v>
      </c>
      <c r="B757" t="s">
        <v>0</v>
      </c>
      <c r="C757" t="s">
        <v>2</v>
      </c>
      <c r="D757">
        <v>80</v>
      </c>
      <c r="E757">
        <f>GESTEP(smoking_health_data_final[[#This Row],[Ritmo cardiaco]],100)</f>
        <v>0</v>
      </c>
      <c r="F757" t="str">
        <f>IF(smoking_health_data_final[[#This Row],[Taquicardia 1/0]]=0,"no","si")</f>
        <v>no</v>
      </c>
      <c r="G757" s="2">
        <v>131.5</v>
      </c>
      <c r="H757">
        <f>GESTEP(smoking_health_data_final[[#This Row],[Presión sistólica]],140)</f>
        <v>0</v>
      </c>
      <c r="I757" t="str">
        <f>IF(smoking_health_data_final[[#This Row],[Hipertensión (0/1)]]=1,"si","no")</f>
        <v>no</v>
      </c>
      <c r="J757" t="s">
        <v>149</v>
      </c>
      <c r="K757">
        <v>0</v>
      </c>
      <c r="L757">
        <v>295</v>
      </c>
      <c r="M757">
        <f>IF(smoking_health_data_final[[#This Row],[colesterol]]="","Desconocido",smoking_health_data_final[[#This Row],[colesterol]])</f>
        <v>295</v>
      </c>
      <c r="N757">
        <f>GESTEP(smoking_health_data_final[[#This Row],[colesterol]],200)</f>
        <v>1</v>
      </c>
      <c r="O757">
        <f>IF(smoking_health_data_final[[#This Row],[cigs por dia]]="","n/s",smoking_health_data_final[[#This Row],[cigs por dia]])</f>
        <v>0</v>
      </c>
      <c r="P757" t="str">
        <f>IF(smoking_health_data_final[[#This Row],[Hipercolesterolemia (y/n)]]=1,"si","no")</f>
        <v>si</v>
      </c>
      <c r="Q757">
        <f>IF(IFERROR(VLOOKUP(smoking_health_data_final[[#This Row],[Edad]],A758:A4657,1,FALSE),0),1,0)</f>
        <v>1</v>
      </c>
    </row>
    <row r="758" spans="1:17" x14ac:dyDescent="0.3">
      <c r="A758">
        <v>52</v>
      </c>
      <c r="B758" t="s">
        <v>3</v>
      </c>
      <c r="C758" t="s">
        <v>2</v>
      </c>
      <c r="D758">
        <v>72</v>
      </c>
      <c r="E758">
        <f>GESTEP(smoking_health_data_final[[#This Row],[Ritmo cardiaco]],100)</f>
        <v>0</v>
      </c>
      <c r="F758" t="str">
        <f>IF(smoking_health_data_final[[#This Row],[Taquicardia 1/0]]=0,"no","si")</f>
        <v>no</v>
      </c>
      <c r="G758" s="2" t="s">
        <v>27</v>
      </c>
      <c r="H758">
        <f>GESTEP(smoking_health_data_final[[#This Row],[Presión sistólica]],140)</f>
        <v>0</v>
      </c>
      <c r="I758" t="str">
        <f>IF(smoking_health_data_final[[#This Row],[Hipertensión (0/1)]]=1,"si","no")</f>
        <v>no</v>
      </c>
      <c r="J758" t="s">
        <v>149</v>
      </c>
      <c r="K758">
        <v>0</v>
      </c>
      <c r="L758">
        <v>234</v>
      </c>
      <c r="M758">
        <f>IF(smoking_health_data_final[[#This Row],[colesterol]]="","Desconocido",smoking_health_data_final[[#This Row],[colesterol]])</f>
        <v>234</v>
      </c>
      <c r="N758">
        <f>GESTEP(smoking_health_data_final[[#This Row],[colesterol]],200)</f>
        <v>1</v>
      </c>
      <c r="O758">
        <f>IF(smoking_health_data_final[[#This Row],[cigs por dia]]="","n/s",smoking_health_data_final[[#This Row],[cigs por dia]])</f>
        <v>0</v>
      </c>
      <c r="P758" t="str">
        <f>IF(smoking_health_data_final[[#This Row],[Hipercolesterolemia (y/n)]]=1,"si","no")</f>
        <v>si</v>
      </c>
      <c r="Q758">
        <f>IF(IFERROR(VLOOKUP(smoking_health_data_final[[#This Row],[Edad]],A759:A4658,1,FALSE),0),1,0)</f>
        <v>1</v>
      </c>
    </row>
    <row r="759" spans="1:17" x14ac:dyDescent="0.3">
      <c r="A759">
        <v>38</v>
      </c>
      <c r="B759" t="s">
        <v>3</v>
      </c>
      <c r="C759" t="s">
        <v>2</v>
      </c>
      <c r="D759">
        <v>72</v>
      </c>
      <c r="E759">
        <f>GESTEP(smoking_health_data_final[[#This Row],[Ritmo cardiaco]],100)</f>
        <v>0</v>
      </c>
      <c r="F759" t="str">
        <f>IF(smoking_health_data_final[[#This Row],[Taquicardia 1/0]]=0,"no","si")</f>
        <v>no</v>
      </c>
      <c r="G759" s="2" t="s">
        <v>63</v>
      </c>
      <c r="H759">
        <f>GESTEP(smoking_health_data_final[[#This Row],[Presión sistólica]],140)</f>
        <v>0</v>
      </c>
      <c r="I759" t="str">
        <f>IF(smoking_health_data_final[[#This Row],[Hipertensión (0/1)]]=1,"si","no")</f>
        <v>no</v>
      </c>
      <c r="J759" t="s">
        <v>149</v>
      </c>
      <c r="K759">
        <v>0</v>
      </c>
      <c r="L759">
        <v>255</v>
      </c>
      <c r="M759">
        <f>IF(smoking_health_data_final[[#This Row],[colesterol]]="","Desconocido",smoking_health_data_final[[#This Row],[colesterol]])</f>
        <v>255</v>
      </c>
      <c r="N759">
        <f>GESTEP(smoking_health_data_final[[#This Row],[colesterol]],200)</f>
        <v>1</v>
      </c>
      <c r="O759">
        <f>IF(smoking_health_data_final[[#This Row],[cigs por dia]]="","n/s",smoking_health_data_final[[#This Row],[cigs por dia]])</f>
        <v>0</v>
      </c>
      <c r="P759" t="str">
        <f>IF(smoking_health_data_final[[#This Row],[Hipercolesterolemia (y/n)]]=1,"si","no")</f>
        <v>si</v>
      </c>
      <c r="Q759">
        <f>IF(IFERROR(VLOOKUP(smoking_health_data_final[[#This Row],[Edad]],A760:A4659,1,FALSE),0),1,0)</f>
        <v>1</v>
      </c>
    </row>
    <row r="760" spans="1:17" x14ac:dyDescent="0.3">
      <c r="A760">
        <v>54</v>
      </c>
      <c r="B760" t="s">
        <v>3</v>
      </c>
      <c r="C760" t="s">
        <v>2</v>
      </c>
      <c r="D760">
        <v>72</v>
      </c>
      <c r="E760">
        <f>GESTEP(smoking_health_data_final[[#This Row],[Ritmo cardiaco]],100)</f>
        <v>0</v>
      </c>
      <c r="F760" t="str">
        <f>IF(smoking_health_data_final[[#This Row],[Taquicardia 1/0]]=0,"no","si")</f>
        <v>no</v>
      </c>
      <c r="G760" s="2" t="s">
        <v>22</v>
      </c>
      <c r="H760">
        <f>GESTEP(smoking_health_data_final[[#This Row],[Presión sistólica]],140)</f>
        <v>0</v>
      </c>
      <c r="I760" t="str">
        <f>IF(smoking_health_data_final[[#This Row],[Hipertensión (0/1)]]=1,"si","no")</f>
        <v>no</v>
      </c>
      <c r="J760" t="s">
        <v>149</v>
      </c>
      <c r="K760">
        <v>0</v>
      </c>
      <c r="L760">
        <v>218</v>
      </c>
      <c r="M760">
        <f>IF(smoking_health_data_final[[#This Row],[colesterol]]="","Desconocido",smoking_health_data_final[[#This Row],[colesterol]])</f>
        <v>218</v>
      </c>
      <c r="N760">
        <f>GESTEP(smoking_health_data_final[[#This Row],[colesterol]],200)</f>
        <v>1</v>
      </c>
      <c r="O760">
        <f>IF(smoking_health_data_final[[#This Row],[cigs por dia]]="","n/s",smoking_health_data_final[[#This Row],[cigs por dia]])</f>
        <v>0</v>
      </c>
      <c r="P760" t="str">
        <f>IF(smoking_health_data_final[[#This Row],[Hipercolesterolemia (y/n)]]=1,"si","no")</f>
        <v>si</v>
      </c>
      <c r="Q760">
        <f>IF(IFERROR(VLOOKUP(smoking_health_data_final[[#This Row],[Edad]],A761:A4660,1,FALSE),0),1,0)</f>
        <v>1</v>
      </c>
    </row>
    <row r="761" spans="1:17" x14ac:dyDescent="0.3">
      <c r="A761">
        <v>43</v>
      </c>
      <c r="B761" t="s">
        <v>3</v>
      </c>
      <c r="C761" t="s">
        <v>2</v>
      </c>
      <c r="D761">
        <v>80</v>
      </c>
      <c r="E761">
        <f>GESTEP(smoking_health_data_final[[#This Row],[Ritmo cardiaco]],100)</f>
        <v>0</v>
      </c>
      <c r="F761" t="str">
        <f>IF(smoking_health_data_final[[#This Row],[Taquicardia 1/0]]=0,"no","si")</f>
        <v>no</v>
      </c>
      <c r="G761" s="2" t="s">
        <v>22</v>
      </c>
      <c r="H761">
        <f>GESTEP(smoking_health_data_final[[#This Row],[Presión sistólica]],140)</f>
        <v>0</v>
      </c>
      <c r="I761" t="str">
        <f>IF(smoking_health_data_final[[#This Row],[Hipertensión (0/1)]]=1,"si","no")</f>
        <v>no</v>
      </c>
      <c r="J761" t="s">
        <v>149</v>
      </c>
      <c r="K761">
        <v>0</v>
      </c>
      <c r="L761">
        <v>255</v>
      </c>
      <c r="M761">
        <f>IF(smoking_health_data_final[[#This Row],[colesterol]]="","Desconocido",smoking_health_data_final[[#This Row],[colesterol]])</f>
        <v>255</v>
      </c>
      <c r="N761">
        <f>GESTEP(smoking_health_data_final[[#This Row],[colesterol]],200)</f>
        <v>1</v>
      </c>
      <c r="O761">
        <f>IF(smoking_health_data_final[[#This Row],[cigs por dia]]="","n/s",smoking_health_data_final[[#This Row],[cigs por dia]])</f>
        <v>0</v>
      </c>
      <c r="P761" t="str">
        <f>IF(smoking_health_data_final[[#This Row],[Hipercolesterolemia (y/n)]]=1,"si","no")</f>
        <v>si</v>
      </c>
      <c r="Q761">
        <f>IF(IFERROR(VLOOKUP(smoking_health_data_final[[#This Row],[Edad]],A762:A4661,1,FALSE),0),1,0)</f>
        <v>1</v>
      </c>
    </row>
    <row r="762" spans="1:17" x14ac:dyDescent="0.3">
      <c r="A762">
        <v>46</v>
      </c>
      <c r="B762" t="s">
        <v>3</v>
      </c>
      <c r="C762" t="s">
        <v>2</v>
      </c>
      <c r="D762">
        <v>80</v>
      </c>
      <c r="E762">
        <f>GESTEP(smoking_health_data_final[[#This Row],[Ritmo cardiaco]],100)</f>
        <v>0</v>
      </c>
      <c r="F762" t="str">
        <f>IF(smoking_health_data_final[[#This Row],[Taquicardia 1/0]]=0,"no","si")</f>
        <v>no</v>
      </c>
      <c r="G762" s="2">
        <v>126.5</v>
      </c>
      <c r="H762">
        <f>GESTEP(smoking_health_data_final[[#This Row],[Presión sistólica]],140)</f>
        <v>0</v>
      </c>
      <c r="I762" t="str">
        <f>IF(smoking_health_data_final[[#This Row],[Hipertensión (0/1)]]=1,"si","no")</f>
        <v>no</v>
      </c>
      <c r="J762" t="s">
        <v>149</v>
      </c>
      <c r="K762">
        <v>0</v>
      </c>
      <c r="L762">
        <v>190</v>
      </c>
      <c r="M762">
        <f>IF(smoking_health_data_final[[#This Row],[colesterol]]="","Desconocido",smoking_health_data_final[[#This Row],[colesterol]])</f>
        <v>190</v>
      </c>
      <c r="N762">
        <f>GESTEP(smoking_health_data_final[[#This Row],[colesterol]],200)</f>
        <v>0</v>
      </c>
      <c r="O762">
        <f>IF(smoking_health_data_final[[#This Row],[cigs por dia]]="","n/s",smoking_health_data_final[[#This Row],[cigs por dia]])</f>
        <v>0</v>
      </c>
      <c r="P762" t="str">
        <f>IF(smoking_health_data_final[[#This Row],[Hipercolesterolemia (y/n)]]=1,"si","no")</f>
        <v>no</v>
      </c>
      <c r="Q762">
        <f>IF(IFERROR(VLOOKUP(smoking_health_data_final[[#This Row],[Edad]],A763:A4662,1,FALSE),0),1,0)</f>
        <v>1</v>
      </c>
    </row>
    <row r="763" spans="1:17" x14ac:dyDescent="0.3">
      <c r="A763">
        <v>64</v>
      </c>
      <c r="B763" t="s">
        <v>3</v>
      </c>
      <c r="C763" t="s">
        <v>2</v>
      </c>
      <c r="D763">
        <v>75</v>
      </c>
      <c r="E763">
        <f>GESTEP(smoking_health_data_final[[#This Row],[Ritmo cardiaco]],100)</f>
        <v>0</v>
      </c>
      <c r="F763" t="str">
        <f>IF(smoking_health_data_final[[#This Row],[Taquicardia 1/0]]=0,"no","si")</f>
        <v>no</v>
      </c>
      <c r="G763" s="2" t="s">
        <v>150</v>
      </c>
      <c r="H763">
        <f>GESTEP(smoking_health_data_final[[#This Row],[Presión sistólica]],140)</f>
        <v>1</v>
      </c>
      <c r="I763" t="str">
        <f>IF(smoking_health_data_final[[#This Row],[Hipertensión (0/1)]]=1,"si","no")</f>
        <v>si</v>
      </c>
      <c r="J763" t="s">
        <v>149</v>
      </c>
      <c r="K763">
        <v>0</v>
      </c>
      <c r="L763">
        <v>372</v>
      </c>
      <c r="M763">
        <f>IF(smoking_health_data_final[[#This Row],[colesterol]]="","Desconocido",smoking_health_data_final[[#This Row],[colesterol]])</f>
        <v>372</v>
      </c>
      <c r="N763">
        <f>GESTEP(smoking_health_data_final[[#This Row],[colesterol]],200)</f>
        <v>1</v>
      </c>
      <c r="O763">
        <f>IF(smoking_health_data_final[[#This Row],[cigs por dia]]="","n/s",smoking_health_data_final[[#This Row],[cigs por dia]])</f>
        <v>0</v>
      </c>
      <c r="P763" t="str">
        <f>IF(smoking_health_data_final[[#This Row],[Hipercolesterolemia (y/n)]]=1,"si","no")</f>
        <v>si</v>
      </c>
      <c r="Q763">
        <f>IF(IFERROR(VLOOKUP(smoking_health_data_final[[#This Row],[Edad]],A764:A4663,1,FALSE),0),1,0)</f>
        <v>1</v>
      </c>
    </row>
    <row r="764" spans="1:17" x14ac:dyDescent="0.3">
      <c r="A764">
        <v>55</v>
      </c>
      <c r="B764" t="s">
        <v>3</v>
      </c>
      <c r="C764" t="s">
        <v>2</v>
      </c>
      <c r="D764">
        <v>72</v>
      </c>
      <c r="E764">
        <f>GESTEP(smoking_health_data_final[[#This Row],[Ritmo cardiaco]],100)</f>
        <v>0</v>
      </c>
      <c r="F764" t="str">
        <f>IF(smoking_health_data_final[[#This Row],[Taquicardia 1/0]]=0,"no","si")</f>
        <v>no</v>
      </c>
      <c r="G764" s="2" t="s">
        <v>22</v>
      </c>
      <c r="H764">
        <f>GESTEP(smoking_health_data_final[[#This Row],[Presión sistólica]],140)</f>
        <v>0</v>
      </c>
      <c r="I764" t="str">
        <f>IF(smoking_health_data_final[[#This Row],[Hipertensión (0/1)]]=1,"si","no")</f>
        <v>no</v>
      </c>
      <c r="J764" t="s">
        <v>149</v>
      </c>
      <c r="K764">
        <v>0</v>
      </c>
      <c r="L764">
        <v>269</v>
      </c>
      <c r="M764">
        <f>IF(smoking_health_data_final[[#This Row],[colesterol]]="","Desconocido",smoking_health_data_final[[#This Row],[colesterol]])</f>
        <v>269</v>
      </c>
      <c r="N764">
        <f>GESTEP(smoking_health_data_final[[#This Row],[colesterol]],200)</f>
        <v>1</v>
      </c>
      <c r="O764">
        <f>IF(smoking_health_data_final[[#This Row],[cigs por dia]]="","n/s",smoking_health_data_final[[#This Row],[cigs por dia]])</f>
        <v>0</v>
      </c>
      <c r="P764" t="str">
        <f>IF(smoking_health_data_final[[#This Row],[Hipercolesterolemia (y/n)]]=1,"si","no")</f>
        <v>si</v>
      </c>
      <c r="Q764">
        <f>IF(IFERROR(VLOOKUP(smoking_health_data_final[[#This Row],[Edad]],A765:A4664,1,FALSE),0),1,0)</f>
        <v>1</v>
      </c>
    </row>
    <row r="765" spans="1:17" x14ac:dyDescent="0.3">
      <c r="A765">
        <v>64</v>
      </c>
      <c r="B765" t="s">
        <v>3</v>
      </c>
      <c r="C765" t="s">
        <v>2</v>
      </c>
      <c r="D765">
        <v>70</v>
      </c>
      <c r="E765">
        <f>GESTEP(smoking_health_data_final[[#This Row],[Ritmo cardiaco]],100)</f>
        <v>0</v>
      </c>
      <c r="F765" t="str">
        <f>IF(smoking_health_data_final[[#This Row],[Taquicardia 1/0]]=0,"no","si")</f>
        <v>no</v>
      </c>
      <c r="G765" s="2" t="s">
        <v>96</v>
      </c>
      <c r="H765">
        <f>GESTEP(smoking_health_data_final[[#This Row],[Presión sistólica]],140)</f>
        <v>1</v>
      </c>
      <c r="I765" t="str">
        <f>IF(smoking_health_data_final[[#This Row],[Hipertensión (0/1)]]=1,"si","no")</f>
        <v>si</v>
      </c>
      <c r="J765" t="s">
        <v>149</v>
      </c>
      <c r="K765">
        <v>0</v>
      </c>
      <c r="L765">
        <v>229</v>
      </c>
      <c r="M765">
        <f>IF(smoking_health_data_final[[#This Row],[colesterol]]="","Desconocido",smoking_health_data_final[[#This Row],[colesterol]])</f>
        <v>229</v>
      </c>
      <c r="N765">
        <f>GESTEP(smoking_health_data_final[[#This Row],[colesterol]],200)</f>
        <v>1</v>
      </c>
      <c r="O765">
        <f>IF(smoking_health_data_final[[#This Row],[cigs por dia]]="","n/s",smoking_health_data_final[[#This Row],[cigs por dia]])</f>
        <v>0</v>
      </c>
      <c r="P765" t="str">
        <f>IF(smoking_health_data_final[[#This Row],[Hipercolesterolemia (y/n)]]=1,"si","no")</f>
        <v>si</v>
      </c>
      <c r="Q765">
        <f>IF(IFERROR(VLOOKUP(smoking_health_data_final[[#This Row],[Edad]],A766:A4665,1,FALSE),0),1,0)</f>
        <v>1</v>
      </c>
    </row>
    <row r="766" spans="1:17" x14ac:dyDescent="0.3">
      <c r="A766">
        <v>62</v>
      </c>
      <c r="B766" t="s">
        <v>3</v>
      </c>
      <c r="C766" t="s">
        <v>2</v>
      </c>
      <c r="D766">
        <v>68</v>
      </c>
      <c r="E766">
        <f>GESTEP(smoking_health_data_final[[#This Row],[Ritmo cardiaco]],100)</f>
        <v>0</v>
      </c>
      <c r="F766" t="str">
        <f>IF(smoking_health_data_final[[#This Row],[Taquicardia 1/0]]=0,"no","si")</f>
        <v>no</v>
      </c>
      <c r="G766" s="2" t="s">
        <v>82</v>
      </c>
      <c r="H766">
        <f>GESTEP(smoking_health_data_final[[#This Row],[Presión sistólica]],140)</f>
        <v>1</v>
      </c>
      <c r="I766" t="str">
        <f>IF(smoking_health_data_final[[#This Row],[Hipertensión (0/1)]]=1,"si","no")</f>
        <v>si</v>
      </c>
      <c r="J766" t="s">
        <v>149</v>
      </c>
      <c r="K766">
        <v>0</v>
      </c>
      <c r="L766">
        <v>262</v>
      </c>
      <c r="M766">
        <f>IF(smoking_health_data_final[[#This Row],[colesterol]]="","Desconocido",smoking_health_data_final[[#This Row],[colesterol]])</f>
        <v>262</v>
      </c>
      <c r="N766">
        <f>GESTEP(smoking_health_data_final[[#This Row],[colesterol]],200)</f>
        <v>1</v>
      </c>
      <c r="O766">
        <f>IF(smoking_health_data_final[[#This Row],[cigs por dia]]="","n/s",smoking_health_data_final[[#This Row],[cigs por dia]])</f>
        <v>0</v>
      </c>
      <c r="P766" t="str">
        <f>IF(smoking_health_data_final[[#This Row],[Hipercolesterolemia (y/n)]]=1,"si","no")</f>
        <v>si</v>
      </c>
      <c r="Q766">
        <f>IF(IFERROR(VLOOKUP(smoking_health_data_final[[#This Row],[Edad]],A767:A4666,1,FALSE),0),1,0)</f>
        <v>1</v>
      </c>
    </row>
    <row r="767" spans="1:17" x14ac:dyDescent="0.3">
      <c r="A767">
        <v>50</v>
      </c>
      <c r="B767" t="s">
        <v>3</v>
      </c>
      <c r="C767" t="s">
        <v>2</v>
      </c>
      <c r="D767">
        <v>55</v>
      </c>
      <c r="E767">
        <f>GESTEP(smoking_health_data_final[[#This Row],[Ritmo cardiaco]],100)</f>
        <v>0</v>
      </c>
      <c r="F767" t="str">
        <f>IF(smoking_health_data_final[[#This Row],[Taquicardia 1/0]]=0,"no","si")</f>
        <v>no</v>
      </c>
      <c r="G767" s="2" t="s">
        <v>83</v>
      </c>
      <c r="H767">
        <f>GESTEP(smoking_health_data_final[[#This Row],[Presión sistólica]],140)</f>
        <v>0</v>
      </c>
      <c r="I767" t="str">
        <f>IF(smoking_health_data_final[[#This Row],[Hipertensión (0/1)]]=1,"si","no")</f>
        <v>no</v>
      </c>
      <c r="J767" t="s">
        <v>149</v>
      </c>
      <c r="K767">
        <v>0</v>
      </c>
      <c r="L767">
        <v>241</v>
      </c>
      <c r="M767">
        <f>IF(smoking_health_data_final[[#This Row],[colesterol]]="","Desconocido",smoking_health_data_final[[#This Row],[colesterol]])</f>
        <v>241</v>
      </c>
      <c r="N767">
        <f>GESTEP(smoking_health_data_final[[#This Row],[colesterol]],200)</f>
        <v>1</v>
      </c>
      <c r="O767">
        <f>IF(smoking_health_data_final[[#This Row],[cigs por dia]]="","n/s",smoking_health_data_final[[#This Row],[cigs por dia]])</f>
        <v>0</v>
      </c>
      <c r="P767" t="str">
        <f>IF(smoking_health_data_final[[#This Row],[Hipercolesterolemia (y/n)]]=1,"si","no")</f>
        <v>si</v>
      </c>
      <c r="Q767">
        <f>IF(IFERROR(VLOOKUP(smoking_health_data_final[[#This Row],[Edad]],A768:A4667,1,FALSE),0),1,0)</f>
        <v>1</v>
      </c>
    </row>
    <row r="768" spans="1:17" x14ac:dyDescent="0.3">
      <c r="A768">
        <v>63</v>
      </c>
      <c r="B768" t="s">
        <v>3</v>
      </c>
      <c r="C768" t="s">
        <v>2</v>
      </c>
      <c r="D768">
        <v>70</v>
      </c>
      <c r="E768">
        <f>GESTEP(smoking_health_data_final[[#This Row],[Ritmo cardiaco]],100)</f>
        <v>0</v>
      </c>
      <c r="F768" t="str">
        <f>IF(smoking_health_data_final[[#This Row],[Taquicardia 1/0]]=0,"no","si")</f>
        <v>no</v>
      </c>
      <c r="G768" s="2" t="s">
        <v>86</v>
      </c>
      <c r="H768">
        <f>GESTEP(smoking_health_data_final[[#This Row],[Presión sistólica]],140)</f>
        <v>0</v>
      </c>
      <c r="I768" t="str">
        <f>IF(smoking_health_data_final[[#This Row],[Hipertensión (0/1)]]=1,"si","no")</f>
        <v>no</v>
      </c>
      <c r="J768" t="s">
        <v>149</v>
      </c>
      <c r="K768">
        <v>0</v>
      </c>
      <c r="L768">
        <v>276</v>
      </c>
      <c r="M768">
        <f>IF(smoking_health_data_final[[#This Row],[colesterol]]="","Desconocido",smoking_health_data_final[[#This Row],[colesterol]])</f>
        <v>276</v>
      </c>
      <c r="N768">
        <f>GESTEP(smoking_health_data_final[[#This Row],[colesterol]],200)</f>
        <v>1</v>
      </c>
      <c r="O768">
        <f>IF(smoking_health_data_final[[#This Row],[cigs por dia]]="","n/s",smoking_health_data_final[[#This Row],[cigs por dia]])</f>
        <v>0</v>
      </c>
      <c r="P768" t="str">
        <f>IF(smoking_health_data_final[[#This Row],[Hipercolesterolemia (y/n)]]=1,"si","no")</f>
        <v>si</v>
      </c>
      <c r="Q768">
        <f>IF(IFERROR(VLOOKUP(smoking_health_data_final[[#This Row],[Edad]],A769:A4668,1,FALSE),0),1,0)</f>
        <v>1</v>
      </c>
    </row>
    <row r="769" spans="1:17" x14ac:dyDescent="0.3">
      <c r="A769">
        <v>62</v>
      </c>
      <c r="B769" t="s">
        <v>0</v>
      </c>
      <c r="C769" t="s">
        <v>2</v>
      </c>
      <c r="D769">
        <v>65</v>
      </c>
      <c r="E769">
        <f>GESTEP(smoking_health_data_final[[#This Row],[Ritmo cardiaco]],100)</f>
        <v>0</v>
      </c>
      <c r="F769" t="str">
        <f>IF(smoking_health_data_final[[#This Row],[Taquicardia 1/0]]=0,"no","si")</f>
        <v>no</v>
      </c>
      <c r="G769" s="2">
        <v>149.5</v>
      </c>
      <c r="H769">
        <f>GESTEP(smoking_health_data_final[[#This Row],[Presión sistólica]],140)</f>
        <v>1</v>
      </c>
      <c r="I769" t="str">
        <f>IF(smoking_health_data_final[[#This Row],[Hipertensión (0/1)]]=1,"si","no")</f>
        <v>si</v>
      </c>
      <c r="J769" t="s">
        <v>149</v>
      </c>
      <c r="K769">
        <v>0</v>
      </c>
      <c r="L769">
        <v>202</v>
      </c>
      <c r="M769">
        <f>IF(smoking_health_data_final[[#This Row],[colesterol]]="","Desconocido",smoking_health_data_final[[#This Row],[colesterol]])</f>
        <v>202</v>
      </c>
      <c r="N769">
        <f>GESTEP(smoking_health_data_final[[#This Row],[colesterol]],200)</f>
        <v>1</v>
      </c>
      <c r="O769">
        <f>IF(smoking_health_data_final[[#This Row],[cigs por dia]]="","n/s",smoking_health_data_final[[#This Row],[cigs por dia]])</f>
        <v>0</v>
      </c>
      <c r="P769" t="str">
        <f>IF(smoking_health_data_final[[#This Row],[Hipercolesterolemia (y/n)]]=1,"si","no")</f>
        <v>si</v>
      </c>
      <c r="Q769">
        <f>IF(IFERROR(VLOOKUP(smoking_health_data_final[[#This Row],[Edad]],A770:A4669,1,FALSE),0),1,0)</f>
        <v>1</v>
      </c>
    </row>
    <row r="770" spans="1:17" x14ac:dyDescent="0.3">
      <c r="A770">
        <v>36</v>
      </c>
      <c r="B770" t="s">
        <v>0</v>
      </c>
      <c r="C770" t="s">
        <v>2</v>
      </c>
      <c r="D770">
        <v>67</v>
      </c>
      <c r="E770">
        <f>GESTEP(smoking_health_data_final[[#This Row],[Ritmo cardiaco]],100)</f>
        <v>0</v>
      </c>
      <c r="F770" t="str">
        <f>IF(smoking_health_data_final[[#This Row],[Taquicardia 1/0]]=0,"no","si")</f>
        <v>no</v>
      </c>
      <c r="G770" s="2" t="s">
        <v>79</v>
      </c>
      <c r="H770">
        <f>GESTEP(smoking_health_data_final[[#This Row],[Presión sistólica]],140)</f>
        <v>1</v>
      </c>
      <c r="I770" t="str">
        <f>IF(smoking_health_data_final[[#This Row],[Hipertensión (0/1)]]=1,"si","no")</f>
        <v>si</v>
      </c>
      <c r="J770" t="s">
        <v>149</v>
      </c>
      <c r="K770">
        <v>0</v>
      </c>
      <c r="L770">
        <v>183</v>
      </c>
      <c r="M770">
        <f>IF(smoking_health_data_final[[#This Row],[colesterol]]="","Desconocido",smoking_health_data_final[[#This Row],[colesterol]])</f>
        <v>183</v>
      </c>
      <c r="N770">
        <f>GESTEP(smoking_health_data_final[[#This Row],[colesterol]],200)</f>
        <v>0</v>
      </c>
      <c r="O770">
        <f>IF(smoking_health_data_final[[#This Row],[cigs por dia]]="","n/s",smoking_health_data_final[[#This Row],[cigs por dia]])</f>
        <v>0</v>
      </c>
      <c r="P770" t="str">
        <f>IF(smoking_health_data_final[[#This Row],[Hipercolesterolemia (y/n)]]=1,"si","no")</f>
        <v>no</v>
      </c>
      <c r="Q770">
        <f>IF(IFERROR(VLOOKUP(smoking_health_data_final[[#This Row],[Edad]],A771:A4670,1,FALSE),0),1,0)</f>
        <v>1</v>
      </c>
    </row>
    <row r="771" spans="1:17" x14ac:dyDescent="0.3">
      <c r="A771">
        <v>49</v>
      </c>
      <c r="B771" t="s">
        <v>0</v>
      </c>
      <c r="C771" t="s">
        <v>2</v>
      </c>
      <c r="D771">
        <v>81</v>
      </c>
      <c r="E771">
        <f>GESTEP(smoking_health_data_final[[#This Row],[Ritmo cardiaco]],100)</f>
        <v>0</v>
      </c>
      <c r="F771" t="str">
        <f>IF(smoking_health_data_final[[#This Row],[Taquicardia 1/0]]=0,"no","si")</f>
        <v>no</v>
      </c>
      <c r="G771" s="2" t="s">
        <v>83</v>
      </c>
      <c r="H771">
        <f>GESTEP(smoking_health_data_final[[#This Row],[Presión sistólica]],140)</f>
        <v>0</v>
      </c>
      <c r="I771" t="str">
        <f>IF(smoking_health_data_final[[#This Row],[Hipertensión (0/1)]]=1,"si","no")</f>
        <v>no</v>
      </c>
      <c r="J771" t="s">
        <v>149</v>
      </c>
      <c r="K771">
        <v>0</v>
      </c>
      <c r="L771">
        <v>215</v>
      </c>
      <c r="M771">
        <f>IF(smoking_health_data_final[[#This Row],[colesterol]]="","Desconocido",smoking_health_data_final[[#This Row],[colesterol]])</f>
        <v>215</v>
      </c>
      <c r="N771">
        <f>GESTEP(smoking_health_data_final[[#This Row],[colesterol]],200)</f>
        <v>1</v>
      </c>
      <c r="O771">
        <f>IF(smoking_health_data_final[[#This Row],[cigs por dia]]="","n/s",smoking_health_data_final[[#This Row],[cigs por dia]])</f>
        <v>0</v>
      </c>
      <c r="P771" t="str">
        <f>IF(smoking_health_data_final[[#This Row],[Hipercolesterolemia (y/n)]]=1,"si","no")</f>
        <v>si</v>
      </c>
      <c r="Q771">
        <f>IF(IFERROR(VLOOKUP(smoking_health_data_final[[#This Row],[Edad]],A772:A4671,1,FALSE),0),1,0)</f>
        <v>1</v>
      </c>
    </row>
    <row r="772" spans="1:17" x14ac:dyDescent="0.3">
      <c r="A772">
        <v>60</v>
      </c>
      <c r="B772" t="s">
        <v>3</v>
      </c>
      <c r="C772" t="s">
        <v>2</v>
      </c>
      <c r="D772">
        <v>75</v>
      </c>
      <c r="E772">
        <f>GESTEP(smoking_health_data_final[[#This Row],[Ritmo cardiaco]],100)</f>
        <v>0</v>
      </c>
      <c r="F772" t="str">
        <f>IF(smoking_health_data_final[[#This Row],[Taquicardia 1/0]]=0,"no","si")</f>
        <v>no</v>
      </c>
      <c r="G772" s="2" t="s">
        <v>119</v>
      </c>
      <c r="H772">
        <f>GESTEP(smoking_health_data_final[[#This Row],[Presión sistólica]],140)</f>
        <v>1</v>
      </c>
      <c r="I772" t="str">
        <f>IF(smoking_health_data_final[[#This Row],[Hipertensión (0/1)]]=1,"si","no")</f>
        <v>si</v>
      </c>
      <c r="J772" t="s">
        <v>149</v>
      </c>
      <c r="K772">
        <v>0</v>
      </c>
      <c r="L772">
        <v>295</v>
      </c>
      <c r="M772">
        <f>IF(smoking_health_data_final[[#This Row],[colesterol]]="","Desconocido",smoking_health_data_final[[#This Row],[colesterol]])</f>
        <v>295</v>
      </c>
      <c r="N772">
        <f>GESTEP(smoking_health_data_final[[#This Row],[colesterol]],200)</f>
        <v>1</v>
      </c>
      <c r="O772">
        <f>IF(smoking_health_data_final[[#This Row],[cigs por dia]]="","n/s",smoking_health_data_final[[#This Row],[cigs por dia]])</f>
        <v>0</v>
      </c>
      <c r="P772" t="str">
        <f>IF(smoking_health_data_final[[#This Row],[Hipercolesterolemia (y/n)]]=1,"si","no")</f>
        <v>si</v>
      </c>
      <c r="Q772">
        <f>IF(IFERROR(VLOOKUP(smoking_health_data_final[[#This Row],[Edad]],A773:A4672,1,FALSE),0),1,0)</f>
        <v>1</v>
      </c>
    </row>
    <row r="773" spans="1:17" x14ac:dyDescent="0.3">
      <c r="A773">
        <v>53</v>
      </c>
      <c r="B773" t="s">
        <v>3</v>
      </c>
      <c r="C773" t="s">
        <v>2</v>
      </c>
      <c r="D773">
        <v>107</v>
      </c>
      <c r="E773">
        <f>GESTEP(smoking_health_data_final[[#This Row],[Ritmo cardiaco]],100)</f>
        <v>1</v>
      </c>
      <c r="F773" t="str">
        <f>IF(smoking_health_data_final[[#This Row],[Taquicardia 1/0]]=0,"no","si")</f>
        <v>si</v>
      </c>
      <c r="G773" s="2">
        <v>202.5</v>
      </c>
      <c r="H773">
        <f>GESTEP(smoking_health_data_final[[#This Row],[Presión sistólica]],140)</f>
        <v>1</v>
      </c>
      <c r="I773" t="str">
        <f>IF(smoking_health_data_final[[#This Row],[Hipertensión (0/1)]]=1,"si","no")</f>
        <v>si</v>
      </c>
      <c r="J773" t="s">
        <v>149</v>
      </c>
      <c r="K773">
        <v>0</v>
      </c>
      <c r="L773">
        <v>185</v>
      </c>
      <c r="M773">
        <f>IF(smoking_health_data_final[[#This Row],[colesterol]]="","Desconocido",smoking_health_data_final[[#This Row],[colesterol]])</f>
        <v>185</v>
      </c>
      <c r="N773">
        <f>GESTEP(smoking_health_data_final[[#This Row],[colesterol]],200)</f>
        <v>0</v>
      </c>
      <c r="O773">
        <f>IF(smoking_health_data_final[[#This Row],[cigs por dia]]="","n/s",smoking_health_data_final[[#This Row],[cigs por dia]])</f>
        <v>0</v>
      </c>
      <c r="P773" t="str">
        <f>IF(smoking_health_data_final[[#This Row],[Hipercolesterolemia (y/n)]]=1,"si","no")</f>
        <v>no</v>
      </c>
      <c r="Q773">
        <f>IF(IFERROR(VLOOKUP(smoking_health_data_final[[#This Row],[Edad]],A774:A4673,1,FALSE),0),1,0)</f>
        <v>1</v>
      </c>
    </row>
    <row r="774" spans="1:17" x14ac:dyDescent="0.3">
      <c r="A774">
        <v>36</v>
      </c>
      <c r="B774" t="s">
        <v>0</v>
      </c>
      <c r="C774" t="s">
        <v>2</v>
      </c>
      <c r="D774">
        <v>70</v>
      </c>
      <c r="E774">
        <f>GESTEP(smoking_health_data_final[[#This Row],[Ritmo cardiaco]],100)</f>
        <v>0</v>
      </c>
      <c r="F774" t="str">
        <f>IF(smoking_health_data_final[[#This Row],[Taquicardia 1/0]]=0,"no","si")</f>
        <v>no</v>
      </c>
      <c r="G774" s="2" t="s">
        <v>63</v>
      </c>
      <c r="H774">
        <f>GESTEP(smoking_health_data_final[[#This Row],[Presión sistólica]],140)</f>
        <v>0</v>
      </c>
      <c r="I774" t="str">
        <f>IF(smoking_health_data_final[[#This Row],[Hipertensión (0/1)]]=1,"si","no")</f>
        <v>no</v>
      </c>
      <c r="J774" t="s">
        <v>149</v>
      </c>
      <c r="K774">
        <v>0</v>
      </c>
      <c r="L774">
        <v>176</v>
      </c>
      <c r="M774">
        <f>IF(smoking_health_data_final[[#This Row],[colesterol]]="","Desconocido",smoking_health_data_final[[#This Row],[colesterol]])</f>
        <v>176</v>
      </c>
      <c r="N774">
        <f>GESTEP(smoking_health_data_final[[#This Row],[colesterol]],200)</f>
        <v>0</v>
      </c>
      <c r="O774">
        <f>IF(smoking_health_data_final[[#This Row],[cigs por dia]]="","n/s",smoking_health_data_final[[#This Row],[cigs por dia]])</f>
        <v>0</v>
      </c>
      <c r="P774" t="str">
        <f>IF(smoking_health_data_final[[#This Row],[Hipercolesterolemia (y/n)]]=1,"si","no")</f>
        <v>no</v>
      </c>
      <c r="Q774">
        <f>IF(IFERROR(VLOOKUP(smoking_health_data_final[[#This Row],[Edad]],A775:A4674,1,FALSE),0),1,0)</f>
        <v>1</v>
      </c>
    </row>
    <row r="775" spans="1:17" x14ac:dyDescent="0.3">
      <c r="A775">
        <v>45</v>
      </c>
      <c r="B775" t="s">
        <v>3</v>
      </c>
      <c r="C775" t="s">
        <v>2</v>
      </c>
      <c r="D775">
        <v>78</v>
      </c>
      <c r="E775">
        <f>GESTEP(smoking_health_data_final[[#This Row],[Ritmo cardiaco]],100)</f>
        <v>0</v>
      </c>
      <c r="F775" t="str">
        <f>IF(smoking_health_data_final[[#This Row],[Taquicardia 1/0]]=0,"no","si")</f>
        <v>no</v>
      </c>
      <c r="G775" s="2" t="s">
        <v>80</v>
      </c>
      <c r="H775">
        <f>GESTEP(smoking_health_data_final[[#This Row],[Presión sistólica]],140)</f>
        <v>0</v>
      </c>
      <c r="I775" t="str">
        <f>IF(smoking_health_data_final[[#This Row],[Hipertensión (0/1)]]=1,"si","no")</f>
        <v>no</v>
      </c>
      <c r="J775" t="s">
        <v>149</v>
      </c>
      <c r="K775">
        <v>0</v>
      </c>
      <c r="L775">
        <v>253</v>
      </c>
      <c r="M775">
        <f>IF(smoking_health_data_final[[#This Row],[colesterol]]="","Desconocido",smoking_health_data_final[[#This Row],[colesterol]])</f>
        <v>253</v>
      </c>
      <c r="N775">
        <f>GESTEP(smoking_health_data_final[[#This Row],[colesterol]],200)</f>
        <v>1</v>
      </c>
      <c r="O775">
        <f>IF(smoking_health_data_final[[#This Row],[cigs por dia]]="","n/s",smoking_health_data_final[[#This Row],[cigs por dia]])</f>
        <v>0</v>
      </c>
      <c r="P775" t="str">
        <f>IF(smoking_health_data_final[[#This Row],[Hipercolesterolemia (y/n)]]=1,"si","no")</f>
        <v>si</v>
      </c>
      <c r="Q775">
        <f>IF(IFERROR(VLOOKUP(smoking_health_data_final[[#This Row],[Edad]],A776:A4675,1,FALSE),0),1,0)</f>
        <v>1</v>
      </c>
    </row>
    <row r="776" spans="1:17" x14ac:dyDescent="0.3">
      <c r="A776">
        <v>52</v>
      </c>
      <c r="B776" t="s">
        <v>3</v>
      </c>
      <c r="C776" t="s">
        <v>2</v>
      </c>
      <c r="D776">
        <v>92</v>
      </c>
      <c r="E776">
        <f>GESTEP(smoking_health_data_final[[#This Row],[Ritmo cardiaco]],100)</f>
        <v>0</v>
      </c>
      <c r="F776" t="str">
        <f>IF(smoking_health_data_final[[#This Row],[Taquicardia 1/0]]=0,"no","si")</f>
        <v>no</v>
      </c>
      <c r="G776" s="2" t="s">
        <v>82</v>
      </c>
      <c r="H776">
        <f>GESTEP(smoking_health_data_final[[#This Row],[Presión sistólica]],140)</f>
        <v>1</v>
      </c>
      <c r="I776" t="str">
        <f>IF(smoking_health_data_final[[#This Row],[Hipertensión (0/1)]]=1,"si","no")</f>
        <v>si</v>
      </c>
      <c r="J776" t="s">
        <v>149</v>
      </c>
      <c r="K776">
        <v>0</v>
      </c>
      <c r="L776">
        <v>350</v>
      </c>
      <c r="M776">
        <f>IF(smoking_health_data_final[[#This Row],[colesterol]]="","Desconocido",smoking_health_data_final[[#This Row],[colesterol]])</f>
        <v>350</v>
      </c>
      <c r="N776">
        <f>GESTEP(smoking_health_data_final[[#This Row],[colesterol]],200)</f>
        <v>1</v>
      </c>
      <c r="O776">
        <f>IF(smoking_health_data_final[[#This Row],[cigs por dia]]="","n/s",smoking_health_data_final[[#This Row],[cigs por dia]])</f>
        <v>0</v>
      </c>
      <c r="P776" t="str">
        <f>IF(smoking_health_data_final[[#This Row],[Hipercolesterolemia (y/n)]]=1,"si","no")</f>
        <v>si</v>
      </c>
      <c r="Q776">
        <f>IF(IFERROR(VLOOKUP(smoking_health_data_final[[#This Row],[Edad]],A777:A4676,1,FALSE),0),1,0)</f>
        <v>1</v>
      </c>
    </row>
    <row r="777" spans="1:17" x14ac:dyDescent="0.3">
      <c r="A777">
        <v>60</v>
      </c>
      <c r="B777" t="s">
        <v>3</v>
      </c>
      <c r="C777" t="s">
        <v>2</v>
      </c>
      <c r="D777">
        <v>85</v>
      </c>
      <c r="E777">
        <f>GESTEP(smoking_health_data_final[[#This Row],[Ritmo cardiaco]],100)</f>
        <v>0</v>
      </c>
      <c r="F777" t="str">
        <f>IF(smoking_health_data_final[[#This Row],[Taquicardia 1/0]]=0,"no","si")</f>
        <v>no</v>
      </c>
      <c r="G777" s="2">
        <v>152.5</v>
      </c>
      <c r="H777">
        <f>GESTEP(smoking_health_data_final[[#This Row],[Presión sistólica]],140)</f>
        <v>1</v>
      </c>
      <c r="I777" t="str">
        <f>IF(smoking_health_data_final[[#This Row],[Hipertensión (0/1)]]=1,"si","no")</f>
        <v>si</v>
      </c>
      <c r="J777" t="s">
        <v>149</v>
      </c>
      <c r="K777">
        <v>0</v>
      </c>
      <c r="L777">
        <v>232</v>
      </c>
      <c r="M777">
        <f>IF(smoking_health_data_final[[#This Row],[colesterol]]="","Desconocido",smoking_health_data_final[[#This Row],[colesterol]])</f>
        <v>232</v>
      </c>
      <c r="N777">
        <f>GESTEP(smoking_health_data_final[[#This Row],[colesterol]],200)</f>
        <v>1</v>
      </c>
      <c r="O777">
        <f>IF(smoking_health_data_final[[#This Row],[cigs por dia]]="","n/s",smoking_health_data_final[[#This Row],[cigs por dia]])</f>
        <v>0</v>
      </c>
      <c r="P777" t="str">
        <f>IF(smoking_health_data_final[[#This Row],[Hipercolesterolemia (y/n)]]=1,"si","no")</f>
        <v>si</v>
      </c>
      <c r="Q777">
        <f>IF(IFERROR(VLOOKUP(smoking_health_data_final[[#This Row],[Edad]],A778:A4677,1,FALSE),0),1,0)</f>
        <v>1</v>
      </c>
    </row>
    <row r="778" spans="1:17" x14ac:dyDescent="0.3">
      <c r="A778">
        <v>38</v>
      </c>
      <c r="B778" t="s">
        <v>0</v>
      </c>
      <c r="C778" t="s">
        <v>2</v>
      </c>
      <c r="D778">
        <v>60</v>
      </c>
      <c r="E778">
        <f>GESTEP(smoking_health_data_final[[#This Row],[Ritmo cardiaco]],100)</f>
        <v>0</v>
      </c>
      <c r="F778" t="str">
        <f>IF(smoking_health_data_final[[#This Row],[Taquicardia 1/0]]=0,"no","si")</f>
        <v>no</v>
      </c>
      <c r="G778" s="2" t="s">
        <v>63</v>
      </c>
      <c r="H778">
        <f>GESTEP(smoking_health_data_final[[#This Row],[Presión sistólica]],140)</f>
        <v>0</v>
      </c>
      <c r="I778" t="str">
        <f>IF(smoking_health_data_final[[#This Row],[Hipertensión (0/1)]]=1,"si","no")</f>
        <v>no</v>
      </c>
      <c r="J778" t="s">
        <v>149</v>
      </c>
      <c r="K778">
        <v>0</v>
      </c>
      <c r="L778">
        <v>205</v>
      </c>
      <c r="M778">
        <f>IF(smoking_health_data_final[[#This Row],[colesterol]]="","Desconocido",smoking_health_data_final[[#This Row],[colesterol]])</f>
        <v>205</v>
      </c>
      <c r="N778">
        <f>GESTEP(smoking_health_data_final[[#This Row],[colesterol]],200)</f>
        <v>1</v>
      </c>
      <c r="O778">
        <f>IF(smoking_health_data_final[[#This Row],[cigs por dia]]="","n/s",smoking_health_data_final[[#This Row],[cigs por dia]])</f>
        <v>0</v>
      </c>
      <c r="P778" t="str">
        <f>IF(smoking_health_data_final[[#This Row],[Hipercolesterolemia (y/n)]]=1,"si","no")</f>
        <v>si</v>
      </c>
      <c r="Q778">
        <f>IF(IFERROR(VLOOKUP(smoking_health_data_final[[#This Row],[Edad]],A779:A4678,1,FALSE),0),1,0)</f>
        <v>1</v>
      </c>
    </row>
    <row r="779" spans="1:17" x14ac:dyDescent="0.3">
      <c r="A779">
        <v>67</v>
      </c>
      <c r="B779" t="s">
        <v>3</v>
      </c>
      <c r="C779" t="s">
        <v>2</v>
      </c>
      <c r="D779">
        <v>65</v>
      </c>
      <c r="E779">
        <f>GESTEP(smoking_health_data_final[[#This Row],[Ritmo cardiaco]],100)</f>
        <v>0</v>
      </c>
      <c r="F779" t="str">
        <f>IF(smoking_health_data_final[[#This Row],[Taquicardia 1/0]]=0,"no","si")</f>
        <v>no</v>
      </c>
      <c r="G779" s="2" t="s">
        <v>72</v>
      </c>
      <c r="H779">
        <f>GESTEP(smoking_health_data_final[[#This Row],[Presión sistólica]],140)</f>
        <v>1</v>
      </c>
      <c r="I779" t="str">
        <f>IF(smoking_health_data_final[[#This Row],[Hipertensión (0/1)]]=1,"si","no")</f>
        <v>si</v>
      </c>
      <c r="J779" t="s">
        <v>149</v>
      </c>
      <c r="K779">
        <v>0</v>
      </c>
      <c r="L779">
        <v>228</v>
      </c>
      <c r="M779">
        <f>IF(smoking_health_data_final[[#This Row],[colesterol]]="","Desconocido",smoking_health_data_final[[#This Row],[colesterol]])</f>
        <v>228</v>
      </c>
      <c r="N779">
        <f>GESTEP(smoking_health_data_final[[#This Row],[colesterol]],200)</f>
        <v>1</v>
      </c>
      <c r="O779">
        <f>IF(smoking_health_data_final[[#This Row],[cigs por dia]]="","n/s",smoking_health_data_final[[#This Row],[cigs por dia]])</f>
        <v>0</v>
      </c>
      <c r="P779" t="str">
        <f>IF(smoking_health_data_final[[#This Row],[Hipercolesterolemia (y/n)]]=1,"si","no")</f>
        <v>si</v>
      </c>
      <c r="Q779">
        <f>IF(IFERROR(VLOOKUP(smoking_health_data_final[[#This Row],[Edad]],A780:A4679,1,FALSE),0),1,0)</f>
        <v>1</v>
      </c>
    </row>
    <row r="780" spans="1:17" x14ac:dyDescent="0.3">
      <c r="A780">
        <v>38</v>
      </c>
      <c r="B780" t="s">
        <v>3</v>
      </c>
      <c r="C780" t="s">
        <v>2</v>
      </c>
      <c r="D780">
        <v>69</v>
      </c>
      <c r="E780">
        <f>GESTEP(smoking_health_data_final[[#This Row],[Ritmo cardiaco]],100)</f>
        <v>0</v>
      </c>
      <c r="F780" t="str">
        <f>IF(smoking_health_data_final[[#This Row],[Taquicardia 1/0]]=0,"no","si")</f>
        <v>no</v>
      </c>
      <c r="G780" s="2" t="s">
        <v>83</v>
      </c>
      <c r="H780">
        <f>GESTEP(smoking_health_data_final[[#This Row],[Presión sistólica]],140)</f>
        <v>0</v>
      </c>
      <c r="I780" t="str">
        <f>IF(smoking_health_data_final[[#This Row],[Hipertensión (0/1)]]=1,"si","no")</f>
        <v>no</v>
      </c>
      <c r="J780" t="s">
        <v>149</v>
      </c>
      <c r="K780">
        <v>0</v>
      </c>
      <c r="L780">
        <v>159</v>
      </c>
      <c r="M780">
        <f>IF(smoking_health_data_final[[#This Row],[colesterol]]="","Desconocido",smoking_health_data_final[[#This Row],[colesterol]])</f>
        <v>159</v>
      </c>
      <c r="N780">
        <f>GESTEP(smoking_health_data_final[[#This Row],[colesterol]],200)</f>
        <v>0</v>
      </c>
      <c r="O780">
        <f>IF(smoking_health_data_final[[#This Row],[cigs por dia]]="","n/s",smoking_health_data_final[[#This Row],[cigs por dia]])</f>
        <v>0</v>
      </c>
      <c r="P780" t="str">
        <f>IF(smoking_health_data_final[[#This Row],[Hipercolesterolemia (y/n)]]=1,"si","no")</f>
        <v>no</v>
      </c>
      <c r="Q780">
        <f>IF(IFERROR(VLOOKUP(smoking_health_data_final[[#This Row],[Edad]],A781:A4680,1,FALSE),0),1,0)</f>
        <v>1</v>
      </c>
    </row>
    <row r="781" spans="1:17" x14ac:dyDescent="0.3">
      <c r="A781">
        <v>52</v>
      </c>
      <c r="B781" t="s">
        <v>3</v>
      </c>
      <c r="C781" t="s">
        <v>2</v>
      </c>
      <c r="D781">
        <v>75</v>
      </c>
      <c r="E781">
        <f>GESTEP(smoking_health_data_final[[#This Row],[Ritmo cardiaco]],100)</f>
        <v>0</v>
      </c>
      <c r="F781" t="str">
        <f>IF(smoking_health_data_final[[#This Row],[Taquicardia 1/0]]=0,"no","si")</f>
        <v>no</v>
      </c>
      <c r="G781" s="2" t="s">
        <v>88</v>
      </c>
      <c r="H781">
        <f>GESTEP(smoking_health_data_final[[#This Row],[Presión sistólica]],140)</f>
        <v>1</v>
      </c>
      <c r="I781" t="str">
        <f>IF(smoking_health_data_final[[#This Row],[Hipertensión (0/1)]]=1,"si","no")</f>
        <v>si</v>
      </c>
      <c r="J781" t="s">
        <v>149</v>
      </c>
      <c r="K781">
        <v>0</v>
      </c>
      <c r="L781">
        <v>208</v>
      </c>
      <c r="M781">
        <f>IF(smoking_health_data_final[[#This Row],[colesterol]]="","Desconocido",smoking_health_data_final[[#This Row],[colesterol]])</f>
        <v>208</v>
      </c>
      <c r="N781">
        <f>GESTEP(smoking_health_data_final[[#This Row],[colesterol]],200)</f>
        <v>1</v>
      </c>
      <c r="O781">
        <f>IF(smoking_health_data_final[[#This Row],[cigs por dia]]="","n/s",smoking_health_data_final[[#This Row],[cigs por dia]])</f>
        <v>0</v>
      </c>
      <c r="P781" t="str">
        <f>IF(smoking_health_data_final[[#This Row],[Hipercolesterolemia (y/n)]]=1,"si","no")</f>
        <v>si</v>
      </c>
      <c r="Q781">
        <f>IF(IFERROR(VLOOKUP(smoking_health_data_final[[#This Row],[Edad]],A782:A4681,1,FALSE),0),1,0)</f>
        <v>1</v>
      </c>
    </row>
    <row r="782" spans="1:17" x14ac:dyDescent="0.3">
      <c r="A782">
        <v>57</v>
      </c>
      <c r="B782" t="s">
        <v>3</v>
      </c>
      <c r="C782" t="s">
        <v>2</v>
      </c>
      <c r="D782">
        <v>98</v>
      </c>
      <c r="E782">
        <f>GESTEP(smoking_health_data_final[[#This Row],[Ritmo cardiaco]],100)</f>
        <v>0</v>
      </c>
      <c r="F782" t="str">
        <f>IF(smoking_health_data_final[[#This Row],[Taquicardia 1/0]]=0,"no","si")</f>
        <v>no</v>
      </c>
      <c r="G782" s="2" t="s">
        <v>87</v>
      </c>
      <c r="H782">
        <f>GESTEP(smoking_health_data_final[[#This Row],[Presión sistólica]],140)</f>
        <v>1</v>
      </c>
      <c r="I782" t="str">
        <f>IF(smoking_health_data_final[[#This Row],[Hipertensión (0/1)]]=1,"si","no")</f>
        <v>si</v>
      </c>
      <c r="J782" t="s">
        <v>149</v>
      </c>
      <c r="K782">
        <v>0</v>
      </c>
      <c r="L782">
        <v>432</v>
      </c>
      <c r="M782">
        <f>IF(smoking_health_data_final[[#This Row],[colesterol]]="","Desconocido",smoking_health_data_final[[#This Row],[colesterol]])</f>
        <v>432</v>
      </c>
      <c r="N782">
        <f>GESTEP(smoking_health_data_final[[#This Row],[colesterol]],200)</f>
        <v>1</v>
      </c>
      <c r="O782">
        <f>IF(smoking_health_data_final[[#This Row],[cigs por dia]]="","n/s",smoking_health_data_final[[#This Row],[cigs por dia]])</f>
        <v>0</v>
      </c>
      <c r="P782" t="str">
        <f>IF(smoking_health_data_final[[#This Row],[Hipercolesterolemia (y/n)]]=1,"si","no")</f>
        <v>si</v>
      </c>
      <c r="Q782">
        <f>IF(IFERROR(VLOOKUP(smoking_health_data_final[[#This Row],[Edad]],A783:A4682,1,FALSE),0),1,0)</f>
        <v>1</v>
      </c>
    </row>
    <row r="783" spans="1:17" x14ac:dyDescent="0.3">
      <c r="A783">
        <v>40</v>
      </c>
      <c r="B783" t="s">
        <v>3</v>
      </c>
      <c r="C783" t="s">
        <v>2</v>
      </c>
      <c r="D783">
        <v>73</v>
      </c>
      <c r="E783">
        <f>GESTEP(smoking_health_data_final[[#This Row],[Ritmo cardiaco]],100)</f>
        <v>0</v>
      </c>
      <c r="F783" t="str">
        <f>IF(smoking_health_data_final[[#This Row],[Taquicardia 1/0]]=0,"no","si")</f>
        <v>no</v>
      </c>
      <c r="G783" s="2" t="s">
        <v>27</v>
      </c>
      <c r="H783">
        <f>GESTEP(smoking_health_data_final[[#This Row],[Presión sistólica]],140)</f>
        <v>0</v>
      </c>
      <c r="I783" t="str">
        <f>IF(smoking_health_data_final[[#This Row],[Hipertensión (0/1)]]=1,"si","no")</f>
        <v>no</v>
      </c>
      <c r="J783" t="s">
        <v>149</v>
      </c>
      <c r="K783">
        <v>0</v>
      </c>
      <c r="L783">
        <v>196</v>
      </c>
      <c r="M783">
        <f>IF(smoking_health_data_final[[#This Row],[colesterol]]="","Desconocido",smoking_health_data_final[[#This Row],[colesterol]])</f>
        <v>196</v>
      </c>
      <c r="N783">
        <f>GESTEP(smoking_health_data_final[[#This Row],[colesterol]],200)</f>
        <v>0</v>
      </c>
      <c r="O783">
        <f>IF(smoking_health_data_final[[#This Row],[cigs por dia]]="","n/s",smoking_health_data_final[[#This Row],[cigs por dia]])</f>
        <v>0</v>
      </c>
      <c r="P783" t="str">
        <f>IF(smoking_health_data_final[[#This Row],[Hipercolesterolemia (y/n)]]=1,"si","no")</f>
        <v>no</v>
      </c>
      <c r="Q783">
        <f>IF(IFERROR(VLOOKUP(smoking_health_data_final[[#This Row],[Edad]],A784:A4683,1,FALSE),0),1,0)</f>
        <v>1</v>
      </c>
    </row>
    <row r="784" spans="1:17" x14ac:dyDescent="0.3">
      <c r="A784">
        <v>51</v>
      </c>
      <c r="B784" t="s">
        <v>0</v>
      </c>
      <c r="C784" t="s">
        <v>2</v>
      </c>
      <c r="D784">
        <v>48</v>
      </c>
      <c r="E784">
        <f>GESTEP(smoking_health_data_final[[#This Row],[Ritmo cardiaco]],100)</f>
        <v>0</v>
      </c>
      <c r="F784" t="str">
        <f>IF(smoking_health_data_final[[#This Row],[Taquicardia 1/0]]=0,"no","si")</f>
        <v>no</v>
      </c>
      <c r="G784" s="2">
        <v>115.5</v>
      </c>
      <c r="H784">
        <f>GESTEP(smoking_health_data_final[[#This Row],[Presión sistólica]],140)</f>
        <v>0</v>
      </c>
      <c r="I784" t="str">
        <f>IF(smoking_health_data_final[[#This Row],[Hipertensión (0/1)]]=1,"si","no")</f>
        <v>no</v>
      </c>
      <c r="J784" t="s">
        <v>149</v>
      </c>
      <c r="K784">
        <v>0</v>
      </c>
      <c r="L784">
        <v>230</v>
      </c>
      <c r="M784">
        <f>IF(smoking_health_data_final[[#This Row],[colesterol]]="","Desconocido",smoking_health_data_final[[#This Row],[colesterol]])</f>
        <v>230</v>
      </c>
      <c r="N784">
        <f>GESTEP(smoking_health_data_final[[#This Row],[colesterol]],200)</f>
        <v>1</v>
      </c>
      <c r="O784">
        <f>IF(smoking_health_data_final[[#This Row],[cigs por dia]]="","n/s",smoking_health_data_final[[#This Row],[cigs por dia]])</f>
        <v>0</v>
      </c>
      <c r="P784" t="str">
        <f>IF(smoking_health_data_final[[#This Row],[Hipercolesterolemia (y/n)]]=1,"si","no")</f>
        <v>si</v>
      </c>
      <c r="Q784">
        <f>IF(IFERROR(VLOOKUP(smoking_health_data_final[[#This Row],[Edad]],A785:A4684,1,FALSE),0),1,0)</f>
        <v>1</v>
      </c>
    </row>
    <row r="785" spans="1:17" x14ac:dyDescent="0.3">
      <c r="A785">
        <v>44</v>
      </c>
      <c r="B785" t="s">
        <v>3</v>
      </c>
      <c r="C785" t="s">
        <v>2</v>
      </c>
      <c r="D785">
        <v>75</v>
      </c>
      <c r="E785">
        <f>GESTEP(smoking_health_data_final[[#This Row],[Ritmo cardiaco]],100)</f>
        <v>0</v>
      </c>
      <c r="F785" t="str">
        <f>IF(smoking_health_data_final[[#This Row],[Taquicardia 1/0]]=0,"no","si")</f>
        <v>no</v>
      </c>
      <c r="G785" s="2" t="s">
        <v>96</v>
      </c>
      <c r="H785">
        <f>GESTEP(smoking_health_data_final[[#This Row],[Presión sistólica]],140)</f>
        <v>1</v>
      </c>
      <c r="I785" t="str">
        <f>IF(smoking_health_data_final[[#This Row],[Hipertensión (0/1)]]=1,"si","no")</f>
        <v>si</v>
      </c>
      <c r="J785" t="s">
        <v>149</v>
      </c>
      <c r="K785">
        <v>0</v>
      </c>
      <c r="L785">
        <v>254</v>
      </c>
      <c r="M785">
        <f>IF(smoking_health_data_final[[#This Row],[colesterol]]="","Desconocido",smoking_health_data_final[[#This Row],[colesterol]])</f>
        <v>254</v>
      </c>
      <c r="N785">
        <f>GESTEP(smoking_health_data_final[[#This Row],[colesterol]],200)</f>
        <v>1</v>
      </c>
      <c r="O785">
        <f>IF(smoking_health_data_final[[#This Row],[cigs por dia]]="","n/s",smoking_health_data_final[[#This Row],[cigs por dia]])</f>
        <v>0</v>
      </c>
      <c r="P785" t="str">
        <f>IF(smoking_health_data_final[[#This Row],[Hipercolesterolemia (y/n)]]=1,"si","no")</f>
        <v>si</v>
      </c>
      <c r="Q785">
        <f>IF(IFERROR(VLOOKUP(smoking_health_data_final[[#This Row],[Edad]],A786:A4685,1,FALSE),0),1,0)</f>
        <v>1</v>
      </c>
    </row>
    <row r="786" spans="1:17" x14ac:dyDescent="0.3">
      <c r="A786">
        <v>46</v>
      </c>
      <c r="B786" t="s">
        <v>0</v>
      </c>
      <c r="C786" t="s">
        <v>2</v>
      </c>
      <c r="D786">
        <v>80</v>
      </c>
      <c r="E786">
        <f>GESTEP(smoking_health_data_final[[#This Row],[Ritmo cardiaco]],100)</f>
        <v>0</v>
      </c>
      <c r="F786" t="str">
        <f>IF(smoking_health_data_final[[#This Row],[Taquicardia 1/0]]=0,"no","si")</f>
        <v>no</v>
      </c>
      <c r="G786" s="2" t="s">
        <v>6</v>
      </c>
      <c r="H786">
        <f>GESTEP(smoking_health_data_final[[#This Row],[Presión sistólica]],140)</f>
        <v>0</v>
      </c>
      <c r="I786" t="str">
        <f>IF(smoking_health_data_final[[#This Row],[Hipertensión (0/1)]]=1,"si","no")</f>
        <v>no</v>
      </c>
      <c r="J786" t="s">
        <v>149</v>
      </c>
      <c r="K786">
        <v>0</v>
      </c>
      <c r="L786">
        <v>185</v>
      </c>
      <c r="M786">
        <f>IF(smoking_health_data_final[[#This Row],[colesterol]]="","Desconocido",smoking_health_data_final[[#This Row],[colesterol]])</f>
        <v>185</v>
      </c>
      <c r="N786">
        <f>GESTEP(smoking_health_data_final[[#This Row],[colesterol]],200)</f>
        <v>0</v>
      </c>
      <c r="O786">
        <f>IF(smoking_health_data_final[[#This Row],[cigs por dia]]="","n/s",smoking_health_data_final[[#This Row],[cigs por dia]])</f>
        <v>0</v>
      </c>
      <c r="P786" t="str">
        <f>IF(smoking_health_data_final[[#This Row],[Hipercolesterolemia (y/n)]]=1,"si","no")</f>
        <v>no</v>
      </c>
      <c r="Q786">
        <f>IF(IFERROR(VLOOKUP(smoking_health_data_final[[#This Row],[Edad]],A787:A4686,1,FALSE),0),1,0)</f>
        <v>1</v>
      </c>
    </row>
    <row r="787" spans="1:17" x14ac:dyDescent="0.3">
      <c r="A787">
        <v>63</v>
      </c>
      <c r="B787" t="s">
        <v>3</v>
      </c>
      <c r="C787" t="s">
        <v>2</v>
      </c>
      <c r="D787">
        <v>75</v>
      </c>
      <c r="E787">
        <f>GESTEP(smoking_health_data_final[[#This Row],[Ritmo cardiaco]],100)</f>
        <v>0</v>
      </c>
      <c r="F787" t="str">
        <f>IF(smoking_health_data_final[[#This Row],[Taquicardia 1/0]]=0,"no","si")</f>
        <v>no</v>
      </c>
      <c r="G787" s="2">
        <v>142.5</v>
      </c>
      <c r="H787">
        <f>GESTEP(smoking_health_data_final[[#This Row],[Presión sistólica]],140)</f>
        <v>1</v>
      </c>
      <c r="I787" t="str">
        <f>IF(smoking_health_data_final[[#This Row],[Hipertensión (0/1)]]=1,"si","no")</f>
        <v>si</v>
      </c>
      <c r="J787" t="s">
        <v>149</v>
      </c>
      <c r="K787">
        <v>0</v>
      </c>
      <c r="L787">
        <v>242</v>
      </c>
      <c r="M787">
        <f>IF(smoking_health_data_final[[#This Row],[colesterol]]="","Desconocido",smoking_health_data_final[[#This Row],[colesterol]])</f>
        <v>242</v>
      </c>
      <c r="N787">
        <f>GESTEP(smoking_health_data_final[[#This Row],[colesterol]],200)</f>
        <v>1</v>
      </c>
      <c r="O787">
        <f>IF(smoking_health_data_final[[#This Row],[cigs por dia]]="","n/s",smoking_health_data_final[[#This Row],[cigs por dia]])</f>
        <v>0</v>
      </c>
      <c r="P787" t="str">
        <f>IF(smoking_health_data_final[[#This Row],[Hipercolesterolemia (y/n)]]=1,"si","no")</f>
        <v>si</v>
      </c>
      <c r="Q787">
        <f>IF(IFERROR(VLOOKUP(smoking_health_data_final[[#This Row],[Edad]],A788:A4687,1,FALSE),0),1,0)</f>
        <v>1</v>
      </c>
    </row>
    <row r="788" spans="1:17" x14ac:dyDescent="0.3">
      <c r="A788">
        <v>58</v>
      </c>
      <c r="B788" t="s">
        <v>3</v>
      </c>
      <c r="C788" t="s">
        <v>2</v>
      </c>
      <c r="D788">
        <v>91</v>
      </c>
      <c r="E788">
        <f>GESTEP(smoking_health_data_final[[#This Row],[Ritmo cardiaco]],100)</f>
        <v>0</v>
      </c>
      <c r="F788" t="str">
        <f>IF(smoking_health_data_final[[#This Row],[Taquicardia 1/0]]=0,"no","si")</f>
        <v>no</v>
      </c>
      <c r="G788" s="2">
        <v>143.5</v>
      </c>
      <c r="H788">
        <f>GESTEP(smoking_health_data_final[[#This Row],[Presión sistólica]],140)</f>
        <v>1</v>
      </c>
      <c r="I788" t="str">
        <f>IF(smoking_health_data_final[[#This Row],[Hipertensión (0/1)]]=1,"si","no")</f>
        <v>si</v>
      </c>
      <c r="J788" t="s">
        <v>149</v>
      </c>
      <c r="K788">
        <v>0</v>
      </c>
      <c r="L788">
        <v>265</v>
      </c>
      <c r="M788">
        <f>IF(smoking_health_data_final[[#This Row],[colesterol]]="","Desconocido",smoking_health_data_final[[#This Row],[colesterol]])</f>
        <v>265</v>
      </c>
      <c r="N788">
        <f>GESTEP(smoking_health_data_final[[#This Row],[colesterol]],200)</f>
        <v>1</v>
      </c>
      <c r="O788">
        <f>IF(smoking_health_data_final[[#This Row],[cigs por dia]]="","n/s",smoking_health_data_final[[#This Row],[cigs por dia]])</f>
        <v>0</v>
      </c>
      <c r="P788" t="str">
        <f>IF(smoking_health_data_final[[#This Row],[Hipercolesterolemia (y/n)]]=1,"si","no")</f>
        <v>si</v>
      </c>
      <c r="Q788">
        <f>IF(IFERROR(VLOOKUP(smoking_health_data_final[[#This Row],[Edad]],A789:A4688,1,FALSE),0),1,0)</f>
        <v>1</v>
      </c>
    </row>
    <row r="789" spans="1:17" x14ac:dyDescent="0.3">
      <c r="A789">
        <v>54</v>
      </c>
      <c r="B789" t="s">
        <v>3</v>
      </c>
      <c r="C789" t="s">
        <v>2</v>
      </c>
      <c r="D789">
        <v>86</v>
      </c>
      <c r="E789">
        <f>GESTEP(smoking_health_data_final[[#This Row],[Ritmo cardiaco]],100)</f>
        <v>0</v>
      </c>
      <c r="F789" t="str">
        <f>IF(smoking_health_data_final[[#This Row],[Taquicardia 1/0]]=0,"no","si")</f>
        <v>no</v>
      </c>
      <c r="G789" s="2" t="s">
        <v>80</v>
      </c>
      <c r="H789">
        <f>GESTEP(smoking_health_data_final[[#This Row],[Presión sistólica]],140)</f>
        <v>0</v>
      </c>
      <c r="I789" t="str">
        <f>IF(smoking_health_data_final[[#This Row],[Hipertensión (0/1)]]=1,"si","no")</f>
        <v>no</v>
      </c>
      <c r="J789" t="s">
        <v>149</v>
      </c>
      <c r="K789">
        <v>0</v>
      </c>
      <c r="L789">
        <v>230</v>
      </c>
      <c r="M789">
        <f>IF(smoking_health_data_final[[#This Row],[colesterol]]="","Desconocido",smoking_health_data_final[[#This Row],[colesterol]])</f>
        <v>230</v>
      </c>
      <c r="N789">
        <f>GESTEP(smoking_health_data_final[[#This Row],[colesterol]],200)</f>
        <v>1</v>
      </c>
      <c r="O789">
        <f>IF(smoking_health_data_final[[#This Row],[cigs por dia]]="","n/s",smoking_health_data_final[[#This Row],[cigs por dia]])</f>
        <v>0</v>
      </c>
      <c r="P789" t="str">
        <f>IF(smoking_health_data_final[[#This Row],[Hipercolesterolemia (y/n)]]=1,"si","no")</f>
        <v>si</v>
      </c>
      <c r="Q789">
        <f>IF(IFERROR(VLOOKUP(smoking_health_data_final[[#This Row],[Edad]],A790:A4689,1,FALSE),0),1,0)</f>
        <v>1</v>
      </c>
    </row>
    <row r="790" spans="1:17" x14ac:dyDescent="0.3">
      <c r="A790">
        <v>56</v>
      </c>
      <c r="B790" t="s">
        <v>3</v>
      </c>
      <c r="C790" t="s">
        <v>2</v>
      </c>
      <c r="D790">
        <v>92</v>
      </c>
      <c r="E790">
        <f>GESTEP(smoking_health_data_final[[#This Row],[Ritmo cardiaco]],100)</f>
        <v>0</v>
      </c>
      <c r="F790" t="str">
        <f>IF(smoking_health_data_final[[#This Row],[Taquicardia 1/0]]=0,"no","si")</f>
        <v>no</v>
      </c>
      <c r="G790" s="2">
        <v>122.5</v>
      </c>
      <c r="H790">
        <f>GESTEP(smoking_health_data_final[[#This Row],[Presión sistólica]],140)</f>
        <v>0</v>
      </c>
      <c r="I790" t="str">
        <f>IF(smoking_health_data_final[[#This Row],[Hipertensión (0/1)]]=1,"si","no")</f>
        <v>no</v>
      </c>
      <c r="J790" t="s">
        <v>149</v>
      </c>
      <c r="K790">
        <v>0</v>
      </c>
      <c r="L790">
        <v>267</v>
      </c>
      <c r="M790">
        <f>IF(smoking_health_data_final[[#This Row],[colesterol]]="","Desconocido",smoking_health_data_final[[#This Row],[colesterol]])</f>
        <v>267</v>
      </c>
      <c r="N790">
        <f>GESTEP(smoking_health_data_final[[#This Row],[colesterol]],200)</f>
        <v>1</v>
      </c>
      <c r="O790">
        <f>IF(smoking_health_data_final[[#This Row],[cigs por dia]]="","n/s",smoking_health_data_final[[#This Row],[cigs por dia]])</f>
        <v>0</v>
      </c>
      <c r="P790" t="str">
        <f>IF(smoking_health_data_final[[#This Row],[Hipercolesterolemia (y/n)]]=1,"si","no")</f>
        <v>si</v>
      </c>
      <c r="Q790">
        <f>IF(IFERROR(VLOOKUP(smoking_health_data_final[[#This Row],[Edad]],A791:A4690,1,FALSE),0),1,0)</f>
        <v>1</v>
      </c>
    </row>
    <row r="791" spans="1:17" x14ac:dyDescent="0.3">
      <c r="A791">
        <v>40</v>
      </c>
      <c r="B791" t="s">
        <v>0</v>
      </c>
      <c r="C791" t="s">
        <v>2</v>
      </c>
      <c r="D791">
        <v>75</v>
      </c>
      <c r="E791">
        <f>GESTEP(smoking_health_data_final[[#This Row],[Ritmo cardiaco]],100)</f>
        <v>0</v>
      </c>
      <c r="F791" t="str">
        <f>IF(smoking_health_data_final[[#This Row],[Taquicardia 1/0]]=0,"no","si")</f>
        <v>no</v>
      </c>
      <c r="G791" s="2" t="s">
        <v>70</v>
      </c>
      <c r="H791">
        <f>GESTEP(smoking_health_data_final[[#This Row],[Presión sistólica]],140)</f>
        <v>0</v>
      </c>
      <c r="I791" t="str">
        <f>IF(smoking_health_data_final[[#This Row],[Hipertensión (0/1)]]=1,"si","no")</f>
        <v>no</v>
      </c>
      <c r="J791" t="s">
        <v>149</v>
      </c>
      <c r="K791">
        <v>0</v>
      </c>
      <c r="L791">
        <v>161</v>
      </c>
      <c r="M791">
        <f>IF(smoking_health_data_final[[#This Row],[colesterol]]="","Desconocido",smoking_health_data_final[[#This Row],[colesterol]])</f>
        <v>161</v>
      </c>
      <c r="N791">
        <f>GESTEP(smoking_health_data_final[[#This Row],[colesterol]],200)</f>
        <v>0</v>
      </c>
      <c r="O791">
        <f>IF(smoking_health_data_final[[#This Row],[cigs por dia]]="","n/s",smoking_health_data_final[[#This Row],[cigs por dia]])</f>
        <v>0</v>
      </c>
      <c r="P791" t="str">
        <f>IF(smoking_health_data_final[[#This Row],[Hipercolesterolemia (y/n)]]=1,"si","no")</f>
        <v>no</v>
      </c>
      <c r="Q791">
        <f>IF(IFERROR(VLOOKUP(smoking_health_data_final[[#This Row],[Edad]],A792:A4691,1,FALSE),0),1,0)</f>
        <v>1</v>
      </c>
    </row>
    <row r="792" spans="1:17" x14ac:dyDescent="0.3">
      <c r="A792">
        <v>55</v>
      </c>
      <c r="B792" t="s">
        <v>3</v>
      </c>
      <c r="C792" t="s">
        <v>2</v>
      </c>
      <c r="D792">
        <v>66</v>
      </c>
      <c r="E792">
        <f>GESTEP(smoking_health_data_final[[#This Row],[Ritmo cardiaco]],100)</f>
        <v>0</v>
      </c>
      <c r="F792" t="str">
        <f>IF(smoking_health_data_final[[#This Row],[Taquicardia 1/0]]=0,"no","si")</f>
        <v>no</v>
      </c>
      <c r="G792" s="2" t="s">
        <v>138</v>
      </c>
      <c r="H792">
        <f>GESTEP(smoking_health_data_final[[#This Row],[Presión sistólica]],140)</f>
        <v>1</v>
      </c>
      <c r="I792" t="str">
        <f>IF(smoking_health_data_final[[#This Row],[Hipertensión (0/1)]]=1,"si","no")</f>
        <v>si</v>
      </c>
      <c r="J792" t="s">
        <v>149</v>
      </c>
      <c r="K792">
        <v>0</v>
      </c>
      <c r="L792">
        <v>212</v>
      </c>
      <c r="M792">
        <f>IF(smoking_health_data_final[[#This Row],[colesterol]]="","Desconocido",smoking_health_data_final[[#This Row],[colesterol]])</f>
        <v>212</v>
      </c>
      <c r="N792">
        <f>GESTEP(smoking_health_data_final[[#This Row],[colesterol]],200)</f>
        <v>1</v>
      </c>
      <c r="O792">
        <f>IF(smoking_health_data_final[[#This Row],[cigs por dia]]="","n/s",smoking_health_data_final[[#This Row],[cigs por dia]])</f>
        <v>0</v>
      </c>
      <c r="P792" t="str">
        <f>IF(smoking_health_data_final[[#This Row],[Hipercolesterolemia (y/n)]]=1,"si","no")</f>
        <v>si</v>
      </c>
      <c r="Q792">
        <f>IF(IFERROR(VLOOKUP(smoking_health_data_final[[#This Row],[Edad]],A793:A4692,1,FALSE),0),1,0)</f>
        <v>1</v>
      </c>
    </row>
    <row r="793" spans="1:17" x14ac:dyDescent="0.3">
      <c r="A793">
        <v>47</v>
      </c>
      <c r="B793" t="s">
        <v>3</v>
      </c>
      <c r="C793" t="s">
        <v>2</v>
      </c>
      <c r="D793">
        <v>65</v>
      </c>
      <c r="E793">
        <f>GESTEP(smoking_health_data_final[[#This Row],[Ritmo cardiaco]],100)</f>
        <v>0</v>
      </c>
      <c r="F793" t="str">
        <f>IF(smoking_health_data_final[[#This Row],[Taquicardia 1/0]]=0,"no","si")</f>
        <v>no</v>
      </c>
      <c r="G793" s="2" t="s">
        <v>119</v>
      </c>
      <c r="H793">
        <f>GESTEP(smoking_health_data_final[[#This Row],[Presión sistólica]],140)</f>
        <v>1</v>
      </c>
      <c r="I793" t="str">
        <f>IF(smoking_health_data_final[[#This Row],[Hipertensión (0/1)]]=1,"si","no")</f>
        <v>si</v>
      </c>
      <c r="J793" t="s">
        <v>149</v>
      </c>
      <c r="K793">
        <v>0</v>
      </c>
      <c r="L793">
        <v>190</v>
      </c>
      <c r="M793">
        <f>IF(smoking_health_data_final[[#This Row],[colesterol]]="","Desconocido",smoking_health_data_final[[#This Row],[colesterol]])</f>
        <v>190</v>
      </c>
      <c r="N793">
        <f>GESTEP(smoking_health_data_final[[#This Row],[colesterol]],200)</f>
        <v>0</v>
      </c>
      <c r="O793">
        <f>IF(smoking_health_data_final[[#This Row],[cigs por dia]]="","n/s",smoking_health_data_final[[#This Row],[cigs por dia]])</f>
        <v>0</v>
      </c>
      <c r="P793" t="str">
        <f>IF(smoking_health_data_final[[#This Row],[Hipercolesterolemia (y/n)]]=1,"si","no")</f>
        <v>no</v>
      </c>
      <c r="Q793">
        <f>IF(IFERROR(VLOOKUP(smoking_health_data_final[[#This Row],[Edad]],A794:A4693,1,FALSE),0),1,0)</f>
        <v>1</v>
      </c>
    </row>
    <row r="794" spans="1:17" x14ac:dyDescent="0.3">
      <c r="A794">
        <v>50</v>
      </c>
      <c r="B794" t="s">
        <v>3</v>
      </c>
      <c r="C794" t="s">
        <v>2</v>
      </c>
      <c r="D794">
        <v>72</v>
      </c>
      <c r="E794">
        <f>GESTEP(smoking_health_data_final[[#This Row],[Ritmo cardiaco]],100)</f>
        <v>0</v>
      </c>
      <c r="F794" t="str">
        <f>IF(smoking_health_data_final[[#This Row],[Taquicardia 1/0]]=0,"no","si")</f>
        <v>no</v>
      </c>
      <c r="G794" s="2">
        <v>142.5</v>
      </c>
      <c r="H794">
        <f>GESTEP(smoking_health_data_final[[#This Row],[Presión sistólica]],140)</f>
        <v>1</v>
      </c>
      <c r="I794" t="str">
        <f>IF(smoking_health_data_final[[#This Row],[Hipertensión (0/1)]]=1,"si","no")</f>
        <v>si</v>
      </c>
      <c r="J794" t="s">
        <v>149</v>
      </c>
      <c r="K794">
        <v>0</v>
      </c>
      <c r="L794">
        <v>270</v>
      </c>
      <c r="M794">
        <f>IF(smoking_health_data_final[[#This Row],[colesterol]]="","Desconocido",smoking_health_data_final[[#This Row],[colesterol]])</f>
        <v>270</v>
      </c>
      <c r="N794">
        <f>GESTEP(smoking_health_data_final[[#This Row],[colesterol]],200)</f>
        <v>1</v>
      </c>
      <c r="O794">
        <f>IF(smoking_health_data_final[[#This Row],[cigs por dia]]="","n/s",smoking_health_data_final[[#This Row],[cigs por dia]])</f>
        <v>0</v>
      </c>
      <c r="P794" t="str">
        <f>IF(smoking_health_data_final[[#This Row],[Hipercolesterolemia (y/n)]]=1,"si","no")</f>
        <v>si</v>
      </c>
      <c r="Q794">
        <f>IF(IFERROR(VLOOKUP(smoking_health_data_final[[#This Row],[Edad]],A795:A4694,1,FALSE),0),1,0)</f>
        <v>1</v>
      </c>
    </row>
    <row r="795" spans="1:17" x14ac:dyDescent="0.3">
      <c r="A795">
        <v>60</v>
      </c>
      <c r="B795" t="s">
        <v>3</v>
      </c>
      <c r="C795" t="s">
        <v>2</v>
      </c>
      <c r="D795">
        <v>72</v>
      </c>
      <c r="E795">
        <f>GESTEP(smoking_health_data_final[[#This Row],[Ritmo cardiaco]],100)</f>
        <v>0</v>
      </c>
      <c r="F795" t="str">
        <f>IF(smoking_health_data_final[[#This Row],[Taquicardia 1/0]]=0,"no","si")</f>
        <v>no</v>
      </c>
      <c r="G795" s="2">
        <v>172.5</v>
      </c>
      <c r="H795">
        <f>GESTEP(smoking_health_data_final[[#This Row],[Presión sistólica]],140)</f>
        <v>1</v>
      </c>
      <c r="I795" t="str">
        <f>IF(smoking_health_data_final[[#This Row],[Hipertensión (0/1)]]=1,"si","no")</f>
        <v>si</v>
      </c>
      <c r="J795" t="s">
        <v>149</v>
      </c>
      <c r="K795">
        <v>0</v>
      </c>
      <c r="L795">
        <v>286</v>
      </c>
      <c r="M795">
        <f>IF(smoking_health_data_final[[#This Row],[colesterol]]="","Desconocido",smoking_health_data_final[[#This Row],[colesterol]])</f>
        <v>286</v>
      </c>
      <c r="N795">
        <f>GESTEP(smoking_health_data_final[[#This Row],[colesterol]],200)</f>
        <v>1</v>
      </c>
      <c r="O795">
        <f>IF(smoking_health_data_final[[#This Row],[cigs por dia]]="","n/s",smoking_health_data_final[[#This Row],[cigs por dia]])</f>
        <v>0</v>
      </c>
      <c r="P795" t="str">
        <f>IF(smoking_health_data_final[[#This Row],[Hipercolesterolemia (y/n)]]=1,"si","no")</f>
        <v>si</v>
      </c>
      <c r="Q795">
        <f>IF(IFERROR(VLOOKUP(smoking_health_data_final[[#This Row],[Edad]],A796:A4695,1,FALSE),0),1,0)</f>
        <v>1</v>
      </c>
    </row>
    <row r="796" spans="1:17" x14ac:dyDescent="0.3">
      <c r="A796">
        <v>59</v>
      </c>
      <c r="B796" t="s">
        <v>3</v>
      </c>
      <c r="C796" t="s">
        <v>2</v>
      </c>
      <c r="D796">
        <v>120</v>
      </c>
      <c r="E796">
        <f>GESTEP(smoking_health_data_final[[#This Row],[Ritmo cardiaco]],100)</f>
        <v>1</v>
      </c>
      <c r="F796" t="str">
        <f>IF(smoking_health_data_final[[#This Row],[Taquicardia 1/0]]=0,"no","si")</f>
        <v>si</v>
      </c>
      <c r="G796" s="2" t="s">
        <v>98</v>
      </c>
      <c r="H796">
        <f>GESTEP(smoking_health_data_final[[#This Row],[Presión sistólica]],140)</f>
        <v>1</v>
      </c>
      <c r="I796" t="str">
        <f>IF(smoking_health_data_final[[#This Row],[Hipertensión (0/1)]]=1,"si","no")</f>
        <v>si</v>
      </c>
      <c r="J796" t="s">
        <v>149</v>
      </c>
      <c r="K796">
        <v>0</v>
      </c>
      <c r="L796">
        <v>233</v>
      </c>
      <c r="M796">
        <f>IF(smoking_health_data_final[[#This Row],[colesterol]]="","Desconocido",smoking_health_data_final[[#This Row],[colesterol]])</f>
        <v>233</v>
      </c>
      <c r="N796">
        <f>GESTEP(smoking_health_data_final[[#This Row],[colesterol]],200)</f>
        <v>1</v>
      </c>
      <c r="O796">
        <f>IF(smoking_health_data_final[[#This Row],[cigs por dia]]="","n/s",smoking_health_data_final[[#This Row],[cigs por dia]])</f>
        <v>0</v>
      </c>
      <c r="P796" t="str">
        <f>IF(smoking_health_data_final[[#This Row],[Hipercolesterolemia (y/n)]]=1,"si","no")</f>
        <v>si</v>
      </c>
      <c r="Q796">
        <f>IF(IFERROR(VLOOKUP(smoking_health_data_final[[#This Row],[Edad]],A797:A4696,1,FALSE),0),1,0)</f>
        <v>1</v>
      </c>
    </row>
    <row r="797" spans="1:17" x14ac:dyDescent="0.3">
      <c r="A797">
        <v>59</v>
      </c>
      <c r="B797" t="s">
        <v>3</v>
      </c>
      <c r="C797" t="s">
        <v>2</v>
      </c>
      <c r="D797">
        <v>72</v>
      </c>
      <c r="E797">
        <f>GESTEP(smoking_health_data_final[[#This Row],[Ritmo cardiaco]],100)</f>
        <v>0</v>
      </c>
      <c r="F797" t="str">
        <f>IF(smoking_health_data_final[[#This Row],[Taquicardia 1/0]]=0,"no","si")</f>
        <v>no</v>
      </c>
      <c r="G797" s="2" t="s">
        <v>104</v>
      </c>
      <c r="H797">
        <f>GESTEP(smoking_health_data_final[[#This Row],[Presión sistólica]],140)</f>
        <v>1</v>
      </c>
      <c r="I797" t="str">
        <f>IF(smoking_health_data_final[[#This Row],[Hipertensión (0/1)]]=1,"si","no")</f>
        <v>si</v>
      </c>
      <c r="J797" t="s">
        <v>149</v>
      </c>
      <c r="K797">
        <v>0</v>
      </c>
      <c r="L797">
        <v>244</v>
      </c>
      <c r="M797">
        <f>IF(smoking_health_data_final[[#This Row],[colesterol]]="","Desconocido",smoking_health_data_final[[#This Row],[colesterol]])</f>
        <v>244</v>
      </c>
      <c r="N797">
        <f>GESTEP(smoking_health_data_final[[#This Row],[colesterol]],200)</f>
        <v>1</v>
      </c>
      <c r="O797">
        <f>IF(smoking_health_data_final[[#This Row],[cigs por dia]]="","n/s",smoking_health_data_final[[#This Row],[cigs por dia]])</f>
        <v>0</v>
      </c>
      <c r="P797" t="str">
        <f>IF(smoking_health_data_final[[#This Row],[Hipercolesterolemia (y/n)]]=1,"si","no")</f>
        <v>si</v>
      </c>
      <c r="Q797">
        <f>IF(IFERROR(VLOOKUP(smoking_health_data_final[[#This Row],[Edad]],A798:A4697,1,FALSE),0),1,0)</f>
        <v>1</v>
      </c>
    </row>
    <row r="798" spans="1:17" x14ac:dyDescent="0.3">
      <c r="A798">
        <v>40</v>
      </c>
      <c r="B798" t="s">
        <v>3</v>
      </c>
      <c r="C798" t="s">
        <v>2</v>
      </c>
      <c r="D798">
        <v>85</v>
      </c>
      <c r="E798">
        <f>GESTEP(smoking_health_data_final[[#This Row],[Ritmo cardiaco]],100)</f>
        <v>0</v>
      </c>
      <c r="F798" t="str">
        <f>IF(smoking_health_data_final[[#This Row],[Taquicardia 1/0]]=0,"no","si")</f>
        <v>no</v>
      </c>
      <c r="G798" s="2" t="s">
        <v>78</v>
      </c>
      <c r="H798">
        <f>GESTEP(smoking_health_data_final[[#This Row],[Presión sistólica]],140)</f>
        <v>0</v>
      </c>
      <c r="I798" t="str">
        <f>IF(smoking_health_data_final[[#This Row],[Hipertensión (0/1)]]=1,"si","no")</f>
        <v>no</v>
      </c>
      <c r="J798" t="s">
        <v>149</v>
      </c>
      <c r="K798">
        <v>0</v>
      </c>
      <c r="L798">
        <v>202</v>
      </c>
      <c r="M798">
        <f>IF(smoking_health_data_final[[#This Row],[colesterol]]="","Desconocido",smoking_health_data_final[[#This Row],[colesterol]])</f>
        <v>202</v>
      </c>
      <c r="N798">
        <f>GESTEP(smoking_health_data_final[[#This Row],[colesterol]],200)</f>
        <v>1</v>
      </c>
      <c r="O798">
        <f>IF(smoking_health_data_final[[#This Row],[cigs por dia]]="","n/s",smoking_health_data_final[[#This Row],[cigs por dia]])</f>
        <v>0</v>
      </c>
      <c r="P798" t="str">
        <f>IF(smoking_health_data_final[[#This Row],[Hipercolesterolemia (y/n)]]=1,"si","no")</f>
        <v>si</v>
      </c>
      <c r="Q798">
        <f>IF(IFERROR(VLOOKUP(smoking_health_data_final[[#This Row],[Edad]],A799:A4698,1,FALSE),0),1,0)</f>
        <v>1</v>
      </c>
    </row>
    <row r="799" spans="1:17" x14ac:dyDescent="0.3">
      <c r="A799">
        <v>54</v>
      </c>
      <c r="B799" t="s">
        <v>3</v>
      </c>
      <c r="C799" t="s">
        <v>2</v>
      </c>
      <c r="D799">
        <v>80</v>
      </c>
      <c r="E799">
        <f>GESTEP(smoking_health_data_final[[#This Row],[Ritmo cardiaco]],100)</f>
        <v>0</v>
      </c>
      <c r="F799" t="str">
        <f>IF(smoking_health_data_final[[#This Row],[Taquicardia 1/0]]=0,"no","si")</f>
        <v>no</v>
      </c>
      <c r="G799" s="2">
        <v>136.5</v>
      </c>
      <c r="H799">
        <f>GESTEP(smoking_health_data_final[[#This Row],[Presión sistólica]],140)</f>
        <v>0</v>
      </c>
      <c r="I799" t="str">
        <f>IF(smoking_health_data_final[[#This Row],[Hipertensión (0/1)]]=1,"si","no")</f>
        <v>no</v>
      </c>
      <c r="J799" t="s">
        <v>149</v>
      </c>
      <c r="K799">
        <v>0</v>
      </c>
      <c r="L799">
        <v>238</v>
      </c>
      <c r="M799">
        <f>IF(smoking_health_data_final[[#This Row],[colesterol]]="","Desconocido",smoking_health_data_final[[#This Row],[colesterol]])</f>
        <v>238</v>
      </c>
      <c r="N799">
        <f>GESTEP(smoking_health_data_final[[#This Row],[colesterol]],200)</f>
        <v>1</v>
      </c>
      <c r="O799">
        <f>IF(smoking_health_data_final[[#This Row],[cigs por dia]]="","n/s",smoking_health_data_final[[#This Row],[cigs por dia]])</f>
        <v>0</v>
      </c>
      <c r="P799" t="str">
        <f>IF(smoking_health_data_final[[#This Row],[Hipercolesterolemia (y/n)]]=1,"si","no")</f>
        <v>si</v>
      </c>
      <c r="Q799">
        <f>IF(IFERROR(VLOOKUP(smoking_health_data_final[[#This Row],[Edad]],A800:A4699,1,FALSE),0),1,0)</f>
        <v>1</v>
      </c>
    </row>
    <row r="800" spans="1:17" x14ac:dyDescent="0.3">
      <c r="A800">
        <v>57</v>
      </c>
      <c r="B800" t="s">
        <v>3</v>
      </c>
      <c r="C800" t="s">
        <v>2</v>
      </c>
      <c r="D800">
        <v>65</v>
      </c>
      <c r="E800">
        <f>GESTEP(smoking_health_data_final[[#This Row],[Ritmo cardiaco]],100)</f>
        <v>0</v>
      </c>
      <c r="F800" t="str">
        <f>IF(smoking_health_data_final[[#This Row],[Taquicardia 1/0]]=0,"no","si")</f>
        <v>no</v>
      </c>
      <c r="G800" s="2" t="s">
        <v>103</v>
      </c>
      <c r="H800">
        <f>GESTEP(smoking_health_data_final[[#This Row],[Presión sistólica]],140)</f>
        <v>1</v>
      </c>
      <c r="I800" t="str">
        <f>IF(smoking_health_data_final[[#This Row],[Hipertensión (0/1)]]=1,"si","no")</f>
        <v>si</v>
      </c>
      <c r="J800" t="s">
        <v>149</v>
      </c>
      <c r="K800">
        <v>0</v>
      </c>
      <c r="L800">
        <v>212</v>
      </c>
      <c r="M800">
        <f>IF(smoking_health_data_final[[#This Row],[colesterol]]="","Desconocido",smoking_health_data_final[[#This Row],[colesterol]])</f>
        <v>212</v>
      </c>
      <c r="N800">
        <f>GESTEP(smoking_health_data_final[[#This Row],[colesterol]],200)</f>
        <v>1</v>
      </c>
      <c r="O800">
        <f>IF(smoking_health_data_final[[#This Row],[cigs por dia]]="","n/s",smoking_health_data_final[[#This Row],[cigs por dia]])</f>
        <v>0</v>
      </c>
      <c r="P800" t="str">
        <f>IF(smoking_health_data_final[[#This Row],[Hipercolesterolemia (y/n)]]=1,"si","no")</f>
        <v>si</v>
      </c>
      <c r="Q800">
        <f>IF(IFERROR(VLOOKUP(smoking_health_data_final[[#This Row],[Edad]],A801:A4700,1,FALSE),0),1,0)</f>
        <v>1</v>
      </c>
    </row>
    <row r="801" spans="1:17" x14ac:dyDescent="0.3">
      <c r="A801">
        <v>52</v>
      </c>
      <c r="B801" t="s">
        <v>0</v>
      </c>
      <c r="C801" t="s">
        <v>2</v>
      </c>
      <c r="D801">
        <v>76</v>
      </c>
      <c r="E801">
        <f>GESTEP(smoking_health_data_final[[#This Row],[Ritmo cardiaco]],100)</f>
        <v>0</v>
      </c>
      <c r="F801" t="str">
        <f>IF(smoking_health_data_final[[#This Row],[Taquicardia 1/0]]=0,"no","si")</f>
        <v>no</v>
      </c>
      <c r="G801" s="2">
        <v>141.5</v>
      </c>
      <c r="H801">
        <f>GESTEP(smoking_health_data_final[[#This Row],[Presión sistólica]],140)</f>
        <v>1</v>
      </c>
      <c r="I801" t="str">
        <f>IF(smoking_health_data_final[[#This Row],[Hipertensión (0/1)]]=1,"si","no")</f>
        <v>si</v>
      </c>
      <c r="J801" t="s">
        <v>151</v>
      </c>
      <c r="K801">
        <v>0</v>
      </c>
      <c r="L801">
        <v>260</v>
      </c>
      <c r="M801">
        <f>IF(smoking_health_data_final[[#This Row],[colesterol]]="","Desconocido",smoking_health_data_final[[#This Row],[colesterol]])</f>
        <v>260</v>
      </c>
      <c r="N801">
        <f>GESTEP(smoking_health_data_final[[#This Row],[colesterol]],200)</f>
        <v>1</v>
      </c>
      <c r="O801">
        <f>IF(smoking_health_data_final[[#This Row],[cigs por dia]]="","n/s",smoking_health_data_final[[#This Row],[cigs por dia]])</f>
        <v>0</v>
      </c>
      <c r="P801" t="str">
        <f>IF(smoking_health_data_final[[#This Row],[Hipercolesterolemia (y/n)]]=1,"si","no")</f>
        <v>si</v>
      </c>
      <c r="Q801">
        <f>IF(IFERROR(VLOOKUP(smoking_health_data_final[[#This Row],[Edad]],A802:A4701,1,FALSE),0),1,0)</f>
        <v>1</v>
      </c>
    </row>
    <row r="802" spans="1:17" x14ac:dyDescent="0.3">
      <c r="A802">
        <v>67</v>
      </c>
      <c r="B802" t="s">
        <v>3</v>
      </c>
      <c r="C802" t="s">
        <v>2</v>
      </c>
      <c r="D802">
        <v>60</v>
      </c>
      <c r="E802">
        <f>GESTEP(smoking_health_data_final[[#This Row],[Ritmo cardiaco]],100)</f>
        <v>0</v>
      </c>
      <c r="F802" t="str">
        <f>IF(smoking_health_data_final[[#This Row],[Taquicardia 1/0]]=0,"no","si")</f>
        <v>no</v>
      </c>
      <c r="G802" s="2" t="s">
        <v>152</v>
      </c>
      <c r="H802">
        <f>GESTEP(smoking_health_data_final[[#This Row],[Presión sistólica]],140)</f>
        <v>1</v>
      </c>
      <c r="I802" t="str">
        <f>IF(smoking_health_data_final[[#This Row],[Hipertensión (0/1)]]=1,"si","no")</f>
        <v>si</v>
      </c>
      <c r="J802" t="s">
        <v>151</v>
      </c>
      <c r="K802">
        <v>0</v>
      </c>
      <c r="L802">
        <v>254</v>
      </c>
      <c r="M802">
        <f>IF(smoking_health_data_final[[#This Row],[colesterol]]="","Desconocido",smoking_health_data_final[[#This Row],[colesterol]])</f>
        <v>254</v>
      </c>
      <c r="N802">
        <f>GESTEP(smoking_health_data_final[[#This Row],[colesterol]],200)</f>
        <v>1</v>
      </c>
      <c r="O802">
        <f>IF(smoking_health_data_final[[#This Row],[cigs por dia]]="","n/s",smoking_health_data_final[[#This Row],[cigs por dia]])</f>
        <v>0</v>
      </c>
      <c r="P802" t="str">
        <f>IF(smoking_health_data_final[[#This Row],[Hipercolesterolemia (y/n)]]=1,"si","no")</f>
        <v>si</v>
      </c>
      <c r="Q802">
        <f>IF(IFERROR(VLOOKUP(smoking_health_data_final[[#This Row],[Edad]],A803:A4702,1,FALSE),0),1,0)</f>
        <v>1</v>
      </c>
    </row>
    <row r="803" spans="1:17" x14ac:dyDescent="0.3">
      <c r="A803">
        <v>62</v>
      </c>
      <c r="B803" t="s">
        <v>3</v>
      </c>
      <c r="C803" t="s">
        <v>2</v>
      </c>
      <c r="D803">
        <v>62</v>
      </c>
      <c r="E803">
        <f>GESTEP(smoking_health_data_final[[#This Row],[Ritmo cardiaco]],100)</f>
        <v>0</v>
      </c>
      <c r="F803" t="str">
        <f>IF(smoking_health_data_final[[#This Row],[Taquicardia 1/0]]=0,"no","si")</f>
        <v>no</v>
      </c>
      <c r="G803" s="2" t="s">
        <v>99</v>
      </c>
      <c r="H803">
        <f>GESTEP(smoking_health_data_final[[#This Row],[Presión sistólica]],140)</f>
        <v>1</v>
      </c>
      <c r="I803" t="str">
        <f>IF(smoking_health_data_final[[#This Row],[Hipertensión (0/1)]]=1,"si","no")</f>
        <v>si</v>
      </c>
      <c r="J803" t="s">
        <v>151</v>
      </c>
      <c r="K803">
        <v>0</v>
      </c>
      <c r="L803">
        <v>266</v>
      </c>
      <c r="M803">
        <f>IF(smoking_health_data_final[[#This Row],[colesterol]]="","Desconocido",smoking_health_data_final[[#This Row],[colesterol]])</f>
        <v>266</v>
      </c>
      <c r="N803">
        <f>GESTEP(smoking_health_data_final[[#This Row],[colesterol]],200)</f>
        <v>1</v>
      </c>
      <c r="O803">
        <f>IF(smoking_health_data_final[[#This Row],[cigs por dia]]="","n/s",smoking_health_data_final[[#This Row],[cigs por dia]])</f>
        <v>0</v>
      </c>
      <c r="P803" t="str">
        <f>IF(smoking_health_data_final[[#This Row],[Hipercolesterolemia (y/n)]]=1,"si","no")</f>
        <v>si</v>
      </c>
      <c r="Q803">
        <f>IF(IFERROR(VLOOKUP(smoking_health_data_final[[#This Row],[Edad]],A804:A4703,1,FALSE),0),1,0)</f>
        <v>1</v>
      </c>
    </row>
    <row r="804" spans="1:17" x14ac:dyDescent="0.3">
      <c r="A804">
        <v>53</v>
      </c>
      <c r="B804" t="s">
        <v>0</v>
      </c>
      <c r="C804" t="s">
        <v>2</v>
      </c>
      <c r="D804">
        <v>70</v>
      </c>
      <c r="E804">
        <f>GESTEP(smoking_health_data_final[[#This Row],[Ritmo cardiaco]],100)</f>
        <v>0</v>
      </c>
      <c r="F804" t="str">
        <f>IF(smoking_health_data_final[[#This Row],[Taquicardia 1/0]]=0,"no","si")</f>
        <v>no</v>
      </c>
      <c r="G804" s="2" t="s">
        <v>66</v>
      </c>
      <c r="H804">
        <f>GESTEP(smoking_health_data_final[[#This Row],[Presión sistólica]],140)</f>
        <v>1</v>
      </c>
      <c r="I804" t="str">
        <f>IF(smoking_health_data_final[[#This Row],[Hipertensión (0/1)]]=1,"si","no")</f>
        <v>si</v>
      </c>
      <c r="J804" t="s">
        <v>151</v>
      </c>
      <c r="K804">
        <v>0</v>
      </c>
      <c r="L804">
        <v>193</v>
      </c>
      <c r="M804">
        <f>IF(smoking_health_data_final[[#This Row],[colesterol]]="","Desconocido",smoking_health_data_final[[#This Row],[colesterol]])</f>
        <v>193</v>
      </c>
      <c r="N804">
        <f>GESTEP(smoking_health_data_final[[#This Row],[colesterol]],200)</f>
        <v>0</v>
      </c>
      <c r="O804">
        <f>IF(smoking_health_data_final[[#This Row],[cigs por dia]]="","n/s",smoking_health_data_final[[#This Row],[cigs por dia]])</f>
        <v>0</v>
      </c>
      <c r="P804" t="str">
        <f>IF(smoking_health_data_final[[#This Row],[Hipercolesterolemia (y/n)]]=1,"si","no")</f>
        <v>no</v>
      </c>
      <c r="Q804">
        <f>IF(IFERROR(VLOOKUP(smoking_health_data_final[[#This Row],[Edad]],A805:A4704,1,FALSE),0),1,0)</f>
        <v>1</v>
      </c>
    </row>
    <row r="805" spans="1:17" x14ac:dyDescent="0.3">
      <c r="A805">
        <v>52</v>
      </c>
      <c r="B805" t="s">
        <v>0</v>
      </c>
      <c r="C805" t="s">
        <v>2</v>
      </c>
      <c r="D805">
        <v>64</v>
      </c>
      <c r="E805">
        <f>GESTEP(smoking_health_data_final[[#This Row],[Ritmo cardiaco]],100)</f>
        <v>0</v>
      </c>
      <c r="F805" t="str">
        <f>IF(smoking_health_data_final[[#This Row],[Taquicardia 1/0]]=0,"no","si")</f>
        <v>no</v>
      </c>
      <c r="G805" s="2" t="s">
        <v>75</v>
      </c>
      <c r="H805">
        <f>GESTEP(smoking_health_data_final[[#This Row],[Presión sistólica]],140)</f>
        <v>1</v>
      </c>
      <c r="I805" t="str">
        <f>IF(smoking_health_data_final[[#This Row],[Hipertensión (0/1)]]=1,"si","no")</f>
        <v>si</v>
      </c>
      <c r="J805" t="s">
        <v>151</v>
      </c>
      <c r="K805">
        <v>0</v>
      </c>
      <c r="L805">
        <v>240</v>
      </c>
      <c r="M805">
        <f>IF(smoking_health_data_final[[#This Row],[colesterol]]="","Desconocido",smoking_health_data_final[[#This Row],[colesterol]])</f>
        <v>240</v>
      </c>
      <c r="N805">
        <f>GESTEP(smoking_health_data_final[[#This Row],[colesterol]],200)</f>
        <v>1</v>
      </c>
      <c r="O805">
        <f>IF(smoking_health_data_final[[#This Row],[cigs por dia]]="","n/s",smoking_health_data_final[[#This Row],[cigs por dia]])</f>
        <v>0</v>
      </c>
      <c r="P805" t="str">
        <f>IF(smoking_health_data_final[[#This Row],[Hipercolesterolemia (y/n)]]=1,"si","no")</f>
        <v>si</v>
      </c>
      <c r="Q805">
        <f>IF(IFERROR(VLOOKUP(smoking_health_data_final[[#This Row],[Edad]],A806:A4705,1,FALSE),0),1,0)</f>
        <v>1</v>
      </c>
    </row>
    <row r="806" spans="1:17" x14ac:dyDescent="0.3">
      <c r="A806">
        <v>54</v>
      </c>
      <c r="B806" t="s">
        <v>3</v>
      </c>
      <c r="C806" t="s">
        <v>2</v>
      </c>
      <c r="D806">
        <v>73</v>
      </c>
      <c r="E806">
        <f>GESTEP(smoking_health_data_final[[#This Row],[Ritmo cardiaco]],100)</f>
        <v>0</v>
      </c>
      <c r="F806" t="str">
        <f>IF(smoking_health_data_final[[#This Row],[Taquicardia 1/0]]=0,"no","si")</f>
        <v>no</v>
      </c>
      <c r="G806" s="2">
        <v>143.5</v>
      </c>
      <c r="H806">
        <f>GESTEP(smoking_health_data_final[[#This Row],[Presión sistólica]],140)</f>
        <v>1</v>
      </c>
      <c r="I806" t="str">
        <f>IF(smoking_health_data_final[[#This Row],[Hipertensión (0/1)]]=1,"si","no")</f>
        <v>si</v>
      </c>
      <c r="J806" t="s">
        <v>151</v>
      </c>
      <c r="K806">
        <v>0</v>
      </c>
      <c r="L806">
        <v>219</v>
      </c>
      <c r="M806">
        <f>IF(smoking_health_data_final[[#This Row],[colesterol]]="","Desconocido",smoking_health_data_final[[#This Row],[colesterol]])</f>
        <v>219</v>
      </c>
      <c r="N806">
        <f>GESTEP(smoking_health_data_final[[#This Row],[colesterol]],200)</f>
        <v>1</v>
      </c>
      <c r="O806">
        <f>IF(smoking_health_data_final[[#This Row],[cigs por dia]]="","n/s",smoking_health_data_final[[#This Row],[cigs por dia]])</f>
        <v>0</v>
      </c>
      <c r="P806" t="str">
        <f>IF(smoking_health_data_final[[#This Row],[Hipercolesterolemia (y/n)]]=1,"si","no")</f>
        <v>si</v>
      </c>
      <c r="Q806">
        <f>IF(IFERROR(VLOOKUP(smoking_health_data_final[[#This Row],[Edad]],A807:A4706,1,FALSE),0),1,0)</f>
        <v>1</v>
      </c>
    </row>
    <row r="807" spans="1:17" x14ac:dyDescent="0.3">
      <c r="A807">
        <v>37</v>
      </c>
      <c r="B807" t="s">
        <v>0</v>
      </c>
      <c r="C807" t="s">
        <v>2</v>
      </c>
      <c r="D807">
        <v>77</v>
      </c>
      <c r="E807">
        <f>GESTEP(smoking_health_data_final[[#This Row],[Ritmo cardiaco]],100)</f>
        <v>0</v>
      </c>
      <c r="F807" t="str">
        <f>IF(smoking_health_data_final[[#This Row],[Taquicardia 1/0]]=0,"no","si")</f>
        <v>no</v>
      </c>
      <c r="G807" s="2" t="s">
        <v>22</v>
      </c>
      <c r="H807">
        <f>GESTEP(smoking_health_data_final[[#This Row],[Presión sistólica]],140)</f>
        <v>0</v>
      </c>
      <c r="I807" t="str">
        <f>IF(smoking_health_data_final[[#This Row],[Hipertensión (0/1)]]=1,"si","no")</f>
        <v>no</v>
      </c>
      <c r="J807" t="s">
        <v>151</v>
      </c>
      <c r="K807">
        <v>0</v>
      </c>
      <c r="L807">
        <v>218</v>
      </c>
      <c r="M807">
        <f>IF(smoking_health_data_final[[#This Row],[colesterol]]="","Desconocido",smoking_health_data_final[[#This Row],[colesterol]])</f>
        <v>218</v>
      </c>
      <c r="N807">
        <f>GESTEP(smoking_health_data_final[[#This Row],[colesterol]],200)</f>
        <v>1</v>
      </c>
      <c r="O807">
        <f>IF(smoking_health_data_final[[#This Row],[cigs por dia]]="","n/s",smoking_health_data_final[[#This Row],[cigs por dia]])</f>
        <v>0</v>
      </c>
      <c r="P807" t="str">
        <f>IF(smoking_health_data_final[[#This Row],[Hipercolesterolemia (y/n)]]=1,"si","no")</f>
        <v>si</v>
      </c>
      <c r="Q807">
        <f>IF(IFERROR(VLOOKUP(smoking_health_data_final[[#This Row],[Edad]],A808:A4707,1,FALSE),0),1,0)</f>
        <v>1</v>
      </c>
    </row>
    <row r="808" spans="1:17" x14ac:dyDescent="0.3">
      <c r="A808">
        <v>52</v>
      </c>
      <c r="B808" t="s">
        <v>3</v>
      </c>
      <c r="C808" t="s">
        <v>2</v>
      </c>
      <c r="D808">
        <v>90</v>
      </c>
      <c r="E808">
        <f>GESTEP(smoking_health_data_final[[#This Row],[Ritmo cardiaco]],100)</f>
        <v>0</v>
      </c>
      <c r="F808" t="str">
        <f>IF(smoking_health_data_final[[#This Row],[Taquicardia 1/0]]=0,"no","si")</f>
        <v>no</v>
      </c>
      <c r="G808" s="2" t="s">
        <v>96</v>
      </c>
      <c r="H808">
        <f>GESTEP(smoking_health_data_final[[#This Row],[Presión sistólica]],140)</f>
        <v>1</v>
      </c>
      <c r="I808" t="str">
        <f>IF(smoking_health_data_final[[#This Row],[Hipertensión (0/1)]]=1,"si","no")</f>
        <v>si</v>
      </c>
      <c r="J808" t="s">
        <v>151</v>
      </c>
      <c r="K808">
        <v>0</v>
      </c>
      <c r="L808">
        <v>245</v>
      </c>
      <c r="M808">
        <f>IF(smoking_health_data_final[[#This Row],[colesterol]]="","Desconocido",smoking_health_data_final[[#This Row],[colesterol]])</f>
        <v>245</v>
      </c>
      <c r="N808">
        <f>GESTEP(smoking_health_data_final[[#This Row],[colesterol]],200)</f>
        <v>1</v>
      </c>
      <c r="O808">
        <f>IF(smoking_health_data_final[[#This Row],[cigs por dia]]="","n/s",smoking_health_data_final[[#This Row],[cigs por dia]])</f>
        <v>0</v>
      </c>
      <c r="P808" t="str">
        <f>IF(smoking_health_data_final[[#This Row],[Hipercolesterolemia (y/n)]]=1,"si","no")</f>
        <v>si</v>
      </c>
      <c r="Q808">
        <f>IF(IFERROR(VLOOKUP(smoking_health_data_final[[#This Row],[Edad]],A809:A4708,1,FALSE),0),1,0)</f>
        <v>1</v>
      </c>
    </row>
    <row r="809" spans="1:17" x14ac:dyDescent="0.3">
      <c r="A809">
        <v>55</v>
      </c>
      <c r="B809" t="s">
        <v>3</v>
      </c>
      <c r="C809" t="s">
        <v>2</v>
      </c>
      <c r="D809">
        <v>85</v>
      </c>
      <c r="E809">
        <f>GESTEP(smoking_health_data_final[[#This Row],[Ritmo cardiaco]],100)</f>
        <v>0</v>
      </c>
      <c r="F809" t="str">
        <f>IF(smoking_health_data_final[[#This Row],[Taquicardia 1/0]]=0,"no","si")</f>
        <v>no</v>
      </c>
      <c r="G809" s="2" t="s">
        <v>16</v>
      </c>
      <c r="H809">
        <f>GESTEP(smoking_health_data_final[[#This Row],[Presión sistólica]],140)</f>
        <v>0</v>
      </c>
      <c r="I809" t="str">
        <f>IF(smoking_health_data_final[[#This Row],[Hipertensión (0/1)]]=1,"si","no")</f>
        <v>no</v>
      </c>
      <c r="J809" t="s">
        <v>151</v>
      </c>
      <c r="K809">
        <v>0</v>
      </c>
      <c r="L809">
        <v>258</v>
      </c>
      <c r="M809">
        <f>IF(smoking_health_data_final[[#This Row],[colesterol]]="","Desconocido",smoking_health_data_final[[#This Row],[colesterol]])</f>
        <v>258</v>
      </c>
      <c r="N809">
        <f>GESTEP(smoking_health_data_final[[#This Row],[colesterol]],200)</f>
        <v>1</v>
      </c>
      <c r="O809">
        <f>IF(smoking_health_data_final[[#This Row],[cigs por dia]]="","n/s",smoking_health_data_final[[#This Row],[cigs por dia]])</f>
        <v>0</v>
      </c>
      <c r="P809" t="str">
        <f>IF(smoking_health_data_final[[#This Row],[Hipercolesterolemia (y/n)]]=1,"si","no")</f>
        <v>si</v>
      </c>
      <c r="Q809">
        <f>IF(IFERROR(VLOOKUP(smoking_health_data_final[[#This Row],[Edad]],A810:A4709,1,FALSE),0),1,0)</f>
        <v>1</v>
      </c>
    </row>
    <row r="810" spans="1:17" x14ac:dyDescent="0.3">
      <c r="A810">
        <v>49</v>
      </c>
      <c r="B810" t="s">
        <v>3</v>
      </c>
      <c r="C810" t="s">
        <v>2</v>
      </c>
      <c r="D810">
        <v>62</v>
      </c>
      <c r="E810">
        <f>GESTEP(smoking_health_data_final[[#This Row],[Ritmo cardiaco]],100)</f>
        <v>0</v>
      </c>
      <c r="F810" t="str">
        <f>IF(smoking_health_data_final[[#This Row],[Taquicardia 1/0]]=0,"no","si")</f>
        <v>no</v>
      </c>
      <c r="G810" s="2" t="s">
        <v>80</v>
      </c>
      <c r="H810">
        <f>GESTEP(smoking_health_data_final[[#This Row],[Presión sistólica]],140)</f>
        <v>0</v>
      </c>
      <c r="I810" t="str">
        <f>IF(smoking_health_data_final[[#This Row],[Hipertensión (0/1)]]=1,"si","no")</f>
        <v>no</v>
      </c>
      <c r="J810" t="s">
        <v>151</v>
      </c>
      <c r="K810">
        <v>0</v>
      </c>
      <c r="L810">
        <v>305</v>
      </c>
      <c r="M810">
        <f>IF(smoking_health_data_final[[#This Row],[colesterol]]="","Desconocido",smoking_health_data_final[[#This Row],[colesterol]])</f>
        <v>305</v>
      </c>
      <c r="N810">
        <f>GESTEP(smoking_health_data_final[[#This Row],[colesterol]],200)</f>
        <v>1</v>
      </c>
      <c r="O810">
        <f>IF(smoking_health_data_final[[#This Row],[cigs por dia]]="","n/s",smoking_health_data_final[[#This Row],[cigs por dia]])</f>
        <v>0</v>
      </c>
      <c r="P810" t="str">
        <f>IF(smoking_health_data_final[[#This Row],[Hipercolesterolemia (y/n)]]=1,"si","no")</f>
        <v>si</v>
      </c>
      <c r="Q810">
        <f>IF(IFERROR(VLOOKUP(smoking_health_data_final[[#This Row],[Edad]],A811:A4710,1,FALSE),0),1,0)</f>
        <v>1</v>
      </c>
    </row>
    <row r="811" spans="1:17" x14ac:dyDescent="0.3">
      <c r="A811">
        <v>50</v>
      </c>
      <c r="B811" t="s">
        <v>3</v>
      </c>
      <c r="C811" t="s">
        <v>2</v>
      </c>
      <c r="D811">
        <v>63</v>
      </c>
      <c r="E811">
        <f>GESTEP(smoking_health_data_final[[#This Row],[Ritmo cardiaco]],100)</f>
        <v>0</v>
      </c>
      <c r="F811" t="str">
        <f>IF(smoking_health_data_final[[#This Row],[Taquicardia 1/0]]=0,"no","si")</f>
        <v>no</v>
      </c>
      <c r="G811" s="2">
        <v>134.5</v>
      </c>
      <c r="H811">
        <f>GESTEP(smoking_health_data_final[[#This Row],[Presión sistólica]],140)</f>
        <v>0</v>
      </c>
      <c r="I811" t="str">
        <f>IF(smoking_health_data_final[[#This Row],[Hipertensión (0/1)]]=1,"si","no")</f>
        <v>no</v>
      </c>
      <c r="J811" t="s">
        <v>151</v>
      </c>
      <c r="K811">
        <v>0</v>
      </c>
      <c r="L811">
        <v>296</v>
      </c>
      <c r="M811">
        <f>IF(smoking_health_data_final[[#This Row],[colesterol]]="","Desconocido",smoking_health_data_final[[#This Row],[colesterol]])</f>
        <v>296</v>
      </c>
      <c r="N811">
        <f>GESTEP(smoking_health_data_final[[#This Row],[colesterol]],200)</f>
        <v>1</v>
      </c>
      <c r="O811">
        <f>IF(smoking_health_data_final[[#This Row],[cigs por dia]]="","n/s",smoking_health_data_final[[#This Row],[cigs por dia]])</f>
        <v>0</v>
      </c>
      <c r="P811" t="str">
        <f>IF(smoking_health_data_final[[#This Row],[Hipercolesterolemia (y/n)]]=1,"si","no")</f>
        <v>si</v>
      </c>
      <c r="Q811">
        <f>IF(IFERROR(VLOOKUP(smoking_health_data_final[[#This Row],[Edad]],A812:A4711,1,FALSE),0),1,0)</f>
        <v>1</v>
      </c>
    </row>
    <row r="812" spans="1:17" x14ac:dyDescent="0.3">
      <c r="A812">
        <v>45</v>
      </c>
      <c r="B812" t="s">
        <v>0</v>
      </c>
      <c r="C812" t="s">
        <v>2</v>
      </c>
      <c r="D812">
        <v>85</v>
      </c>
      <c r="E812">
        <f>GESTEP(smoking_health_data_final[[#This Row],[Ritmo cardiaco]],100)</f>
        <v>0</v>
      </c>
      <c r="F812" t="str">
        <f>IF(smoking_health_data_final[[#This Row],[Taquicardia 1/0]]=0,"no","si")</f>
        <v>no</v>
      </c>
      <c r="G812" s="2" t="s">
        <v>63</v>
      </c>
      <c r="H812">
        <f>GESTEP(smoking_health_data_final[[#This Row],[Presión sistólica]],140)</f>
        <v>0</v>
      </c>
      <c r="I812" t="str">
        <f>IF(smoking_health_data_final[[#This Row],[Hipertensión (0/1)]]=1,"si","no")</f>
        <v>no</v>
      </c>
      <c r="J812" t="s">
        <v>151</v>
      </c>
      <c r="K812">
        <v>0</v>
      </c>
      <c r="L812">
        <v>162</v>
      </c>
      <c r="M812">
        <f>IF(smoking_health_data_final[[#This Row],[colesterol]]="","Desconocido",smoking_health_data_final[[#This Row],[colesterol]])</f>
        <v>162</v>
      </c>
      <c r="N812">
        <f>GESTEP(smoking_health_data_final[[#This Row],[colesterol]],200)</f>
        <v>0</v>
      </c>
      <c r="O812">
        <f>IF(smoking_health_data_final[[#This Row],[cigs por dia]]="","n/s",smoking_health_data_final[[#This Row],[cigs por dia]])</f>
        <v>0</v>
      </c>
      <c r="P812" t="str">
        <f>IF(smoking_health_data_final[[#This Row],[Hipercolesterolemia (y/n)]]=1,"si","no")</f>
        <v>no</v>
      </c>
      <c r="Q812">
        <f>IF(IFERROR(VLOOKUP(smoking_health_data_final[[#This Row],[Edad]],A813:A4712,1,FALSE),0),1,0)</f>
        <v>1</v>
      </c>
    </row>
    <row r="813" spans="1:17" x14ac:dyDescent="0.3">
      <c r="A813">
        <v>63</v>
      </c>
      <c r="B813" t="s">
        <v>3</v>
      </c>
      <c r="C813" t="s">
        <v>2</v>
      </c>
      <c r="D813">
        <v>69</v>
      </c>
      <c r="E813">
        <f>GESTEP(smoking_health_data_final[[#This Row],[Ritmo cardiaco]],100)</f>
        <v>0</v>
      </c>
      <c r="F813" t="str">
        <f>IF(smoking_health_data_final[[#This Row],[Taquicardia 1/0]]=0,"no","si")</f>
        <v>no</v>
      </c>
      <c r="G813" s="2">
        <v>143.5</v>
      </c>
      <c r="H813">
        <f>GESTEP(smoking_health_data_final[[#This Row],[Presión sistólica]],140)</f>
        <v>1</v>
      </c>
      <c r="I813" t="str">
        <f>IF(smoking_health_data_final[[#This Row],[Hipertensión (0/1)]]=1,"si","no")</f>
        <v>si</v>
      </c>
      <c r="J813" t="s">
        <v>151</v>
      </c>
      <c r="K813">
        <v>0</v>
      </c>
      <c r="L813">
        <v>241</v>
      </c>
      <c r="M813">
        <f>IF(smoking_health_data_final[[#This Row],[colesterol]]="","Desconocido",smoking_health_data_final[[#This Row],[colesterol]])</f>
        <v>241</v>
      </c>
      <c r="N813">
        <f>GESTEP(smoking_health_data_final[[#This Row],[colesterol]],200)</f>
        <v>1</v>
      </c>
      <c r="O813">
        <f>IF(smoking_health_data_final[[#This Row],[cigs por dia]]="","n/s",smoking_health_data_final[[#This Row],[cigs por dia]])</f>
        <v>0</v>
      </c>
      <c r="P813" t="str">
        <f>IF(smoking_health_data_final[[#This Row],[Hipercolesterolemia (y/n)]]=1,"si","no")</f>
        <v>si</v>
      </c>
      <c r="Q813">
        <f>IF(IFERROR(VLOOKUP(smoking_health_data_final[[#This Row],[Edad]],A814:A4713,1,FALSE),0),1,0)</f>
        <v>1</v>
      </c>
    </row>
    <row r="814" spans="1:17" x14ac:dyDescent="0.3">
      <c r="A814">
        <v>60</v>
      </c>
      <c r="B814" t="s">
        <v>0</v>
      </c>
      <c r="C814" t="s">
        <v>2</v>
      </c>
      <c r="D814">
        <v>65</v>
      </c>
      <c r="E814">
        <f>GESTEP(smoking_health_data_final[[#This Row],[Ritmo cardiaco]],100)</f>
        <v>0</v>
      </c>
      <c r="F814" t="str">
        <f>IF(smoking_health_data_final[[#This Row],[Taquicardia 1/0]]=0,"no","si")</f>
        <v>no</v>
      </c>
      <c r="G814" s="2" t="s">
        <v>69</v>
      </c>
      <c r="H814">
        <f>GESTEP(smoking_health_data_final[[#This Row],[Presión sistólica]],140)</f>
        <v>0</v>
      </c>
      <c r="I814" t="str">
        <f>IF(smoking_health_data_final[[#This Row],[Hipertensión (0/1)]]=1,"si","no")</f>
        <v>no</v>
      </c>
      <c r="J814" t="s">
        <v>151</v>
      </c>
      <c r="K814">
        <v>0</v>
      </c>
      <c r="L814">
        <v>175</v>
      </c>
      <c r="M814">
        <f>IF(smoking_health_data_final[[#This Row],[colesterol]]="","Desconocido",smoking_health_data_final[[#This Row],[colesterol]])</f>
        <v>175</v>
      </c>
      <c r="N814">
        <f>GESTEP(smoking_health_data_final[[#This Row],[colesterol]],200)</f>
        <v>0</v>
      </c>
      <c r="O814">
        <f>IF(smoking_health_data_final[[#This Row],[cigs por dia]]="","n/s",smoking_health_data_final[[#This Row],[cigs por dia]])</f>
        <v>0</v>
      </c>
      <c r="P814" t="str">
        <f>IF(smoking_health_data_final[[#This Row],[Hipercolesterolemia (y/n)]]=1,"si","no")</f>
        <v>no</v>
      </c>
      <c r="Q814">
        <f>IF(IFERROR(VLOOKUP(smoking_health_data_final[[#This Row],[Edad]],A815:A4714,1,FALSE),0),1,0)</f>
        <v>1</v>
      </c>
    </row>
    <row r="815" spans="1:17" x14ac:dyDescent="0.3">
      <c r="A815">
        <v>36</v>
      </c>
      <c r="B815" t="s">
        <v>0</v>
      </c>
      <c r="C815" t="s">
        <v>2</v>
      </c>
      <c r="D815">
        <v>100</v>
      </c>
      <c r="E815">
        <f>GESTEP(smoking_health_data_final[[#This Row],[Ritmo cardiaco]],100)</f>
        <v>1</v>
      </c>
      <c r="F815" t="str">
        <f>IF(smoking_health_data_final[[#This Row],[Taquicardia 1/0]]=0,"no","si")</f>
        <v>si</v>
      </c>
      <c r="G815" s="2">
        <v>131.5</v>
      </c>
      <c r="H815">
        <f>GESTEP(smoking_health_data_final[[#This Row],[Presión sistólica]],140)</f>
        <v>0</v>
      </c>
      <c r="I815" t="str">
        <f>IF(smoking_health_data_final[[#This Row],[Hipertensión (0/1)]]=1,"si","no")</f>
        <v>no</v>
      </c>
      <c r="J815" t="s">
        <v>151</v>
      </c>
      <c r="K815">
        <v>0</v>
      </c>
      <c r="L815">
        <v>245</v>
      </c>
      <c r="M815">
        <f>IF(smoking_health_data_final[[#This Row],[colesterol]]="","Desconocido",smoking_health_data_final[[#This Row],[colesterol]])</f>
        <v>245</v>
      </c>
      <c r="N815">
        <f>GESTEP(smoking_health_data_final[[#This Row],[colesterol]],200)</f>
        <v>1</v>
      </c>
      <c r="O815">
        <f>IF(smoking_health_data_final[[#This Row],[cigs por dia]]="","n/s",smoking_health_data_final[[#This Row],[cigs por dia]])</f>
        <v>0</v>
      </c>
      <c r="P815" t="str">
        <f>IF(smoking_health_data_final[[#This Row],[Hipercolesterolemia (y/n)]]=1,"si","no")</f>
        <v>si</v>
      </c>
      <c r="Q815">
        <f>IF(IFERROR(VLOOKUP(smoking_health_data_final[[#This Row],[Edad]],A816:A4715,1,FALSE),0),1,0)</f>
        <v>1</v>
      </c>
    </row>
    <row r="816" spans="1:17" x14ac:dyDescent="0.3">
      <c r="A816">
        <v>53</v>
      </c>
      <c r="B816" t="s">
        <v>3</v>
      </c>
      <c r="C816" t="s">
        <v>2</v>
      </c>
      <c r="D816">
        <v>73</v>
      </c>
      <c r="E816">
        <f>GESTEP(smoking_health_data_final[[#This Row],[Ritmo cardiaco]],100)</f>
        <v>0</v>
      </c>
      <c r="F816" t="str">
        <f>IF(smoking_health_data_final[[#This Row],[Taquicardia 1/0]]=0,"no","si")</f>
        <v>no</v>
      </c>
      <c r="G816" s="2" t="s">
        <v>75</v>
      </c>
      <c r="H816">
        <f>GESTEP(smoking_health_data_final[[#This Row],[Presión sistólica]],140)</f>
        <v>1</v>
      </c>
      <c r="I816" t="str">
        <f>IF(smoking_health_data_final[[#This Row],[Hipertensión (0/1)]]=1,"si","no")</f>
        <v>si</v>
      </c>
      <c r="J816" t="s">
        <v>151</v>
      </c>
      <c r="K816">
        <v>0</v>
      </c>
      <c r="L816">
        <v>272</v>
      </c>
      <c r="M816">
        <f>IF(smoking_health_data_final[[#This Row],[colesterol]]="","Desconocido",smoking_health_data_final[[#This Row],[colesterol]])</f>
        <v>272</v>
      </c>
      <c r="N816">
        <f>GESTEP(smoking_health_data_final[[#This Row],[colesterol]],200)</f>
        <v>1</v>
      </c>
      <c r="O816">
        <f>IF(smoking_health_data_final[[#This Row],[cigs por dia]]="","n/s",smoking_health_data_final[[#This Row],[cigs por dia]])</f>
        <v>0</v>
      </c>
      <c r="P816" t="str">
        <f>IF(smoking_health_data_final[[#This Row],[Hipercolesterolemia (y/n)]]=1,"si","no")</f>
        <v>si</v>
      </c>
      <c r="Q816">
        <f>IF(IFERROR(VLOOKUP(smoking_health_data_final[[#This Row],[Edad]],A817:A4716,1,FALSE),0),1,0)</f>
        <v>1</v>
      </c>
    </row>
    <row r="817" spans="1:17" x14ac:dyDescent="0.3">
      <c r="A817">
        <v>52</v>
      </c>
      <c r="B817" t="s">
        <v>0</v>
      </c>
      <c r="C817" t="s">
        <v>2</v>
      </c>
      <c r="D817">
        <v>64</v>
      </c>
      <c r="E817">
        <f>GESTEP(smoking_health_data_final[[#This Row],[Ritmo cardiaco]],100)</f>
        <v>0</v>
      </c>
      <c r="F817" t="str">
        <f>IF(smoking_health_data_final[[#This Row],[Taquicardia 1/0]]=0,"no","si")</f>
        <v>no</v>
      </c>
      <c r="G817" s="2" t="s">
        <v>80</v>
      </c>
      <c r="H817">
        <f>GESTEP(smoking_health_data_final[[#This Row],[Presión sistólica]],140)</f>
        <v>0</v>
      </c>
      <c r="I817" t="str">
        <f>IF(smoking_health_data_final[[#This Row],[Hipertensión (0/1)]]=1,"si","no")</f>
        <v>no</v>
      </c>
      <c r="J817" t="s">
        <v>151</v>
      </c>
      <c r="K817">
        <v>0</v>
      </c>
      <c r="L817">
        <v>310</v>
      </c>
      <c r="M817">
        <f>IF(smoking_health_data_final[[#This Row],[colesterol]]="","Desconocido",smoking_health_data_final[[#This Row],[colesterol]])</f>
        <v>310</v>
      </c>
      <c r="N817">
        <f>GESTEP(smoking_health_data_final[[#This Row],[colesterol]],200)</f>
        <v>1</v>
      </c>
      <c r="O817">
        <f>IF(smoking_health_data_final[[#This Row],[cigs por dia]]="","n/s",smoking_health_data_final[[#This Row],[cigs por dia]])</f>
        <v>0</v>
      </c>
      <c r="P817" t="str">
        <f>IF(smoking_health_data_final[[#This Row],[Hipercolesterolemia (y/n)]]=1,"si","no")</f>
        <v>si</v>
      </c>
      <c r="Q817">
        <f>IF(IFERROR(VLOOKUP(smoking_health_data_final[[#This Row],[Edad]],A818:A4717,1,FALSE),0),1,0)</f>
        <v>1</v>
      </c>
    </row>
    <row r="818" spans="1:17" x14ac:dyDescent="0.3">
      <c r="A818">
        <v>61</v>
      </c>
      <c r="B818" t="s">
        <v>3</v>
      </c>
      <c r="C818" t="s">
        <v>2</v>
      </c>
      <c r="D818">
        <v>90</v>
      </c>
      <c r="E818">
        <f>GESTEP(smoking_health_data_final[[#This Row],[Ritmo cardiaco]],100)</f>
        <v>0</v>
      </c>
      <c r="F818" t="str">
        <f>IF(smoking_health_data_final[[#This Row],[Taquicardia 1/0]]=0,"no","si")</f>
        <v>no</v>
      </c>
      <c r="G818" s="2" t="s">
        <v>99</v>
      </c>
      <c r="H818">
        <f>GESTEP(smoking_health_data_final[[#This Row],[Presión sistólica]],140)</f>
        <v>1</v>
      </c>
      <c r="I818" t="str">
        <f>IF(smoking_health_data_final[[#This Row],[Hipertensión (0/1)]]=1,"si","no")</f>
        <v>si</v>
      </c>
      <c r="J818" t="s">
        <v>151</v>
      </c>
      <c r="K818">
        <v>0</v>
      </c>
      <c r="L818">
        <v>250</v>
      </c>
      <c r="M818">
        <f>IF(smoking_health_data_final[[#This Row],[colesterol]]="","Desconocido",smoking_health_data_final[[#This Row],[colesterol]])</f>
        <v>250</v>
      </c>
      <c r="N818">
        <f>GESTEP(smoking_health_data_final[[#This Row],[colesterol]],200)</f>
        <v>1</v>
      </c>
      <c r="O818">
        <f>IF(smoking_health_data_final[[#This Row],[cigs por dia]]="","n/s",smoking_health_data_final[[#This Row],[cigs por dia]])</f>
        <v>0</v>
      </c>
      <c r="P818" t="str">
        <f>IF(smoking_health_data_final[[#This Row],[Hipercolesterolemia (y/n)]]=1,"si","no")</f>
        <v>si</v>
      </c>
      <c r="Q818">
        <f>IF(IFERROR(VLOOKUP(smoking_health_data_final[[#This Row],[Edad]],A819:A4718,1,FALSE),0),1,0)</f>
        <v>1</v>
      </c>
    </row>
    <row r="819" spans="1:17" x14ac:dyDescent="0.3">
      <c r="A819">
        <v>60</v>
      </c>
      <c r="B819" t="s">
        <v>3</v>
      </c>
      <c r="C819" t="s">
        <v>2</v>
      </c>
      <c r="D819">
        <v>68</v>
      </c>
      <c r="E819">
        <f>GESTEP(smoking_health_data_final[[#This Row],[Ritmo cardiaco]],100)</f>
        <v>0</v>
      </c>
      <c r="F819" t="str">
        <f>IF(smoking_health_data_final[[#This Row],[Taquicardia 1/0]]=0,"no","si")</f>
        <v>no</v>
      </c>
      <c r="G819" s="2" t="s">
        <v>75</v>
      </c>
      <c r="H819">
        <f>GESTEP(smoking_health_data_final[[#This Row],[Presión sistólica]],140)</f>
        <v>1</v>
      </c>
      <c r="I819" t="str">
        <f>IF(smoking_health_data_final[[#This Row],[Hipertensión (0/1)]]=1,"si","no")</f>
        <v>si</v>
      </c>
      <c r="J819" t="s">
        <v>151</v>
      </c>
      <c r="K819">
        <v>0</v>
      </c>
      <c r="L819">
        <v>170</v>
      </c>
      <c r="M819">
        <f>IF(smoking_health_data_final[[#This Row],[colesterol]]="","Desconocido",smoking_health_data_final[[#This Row],[colesterol]])</f>
        <v>170</v>
      </c>
      <c r="N819">
        <f>GESTEP(smoking_health_data_final[[#This Row],[colesterol]],200)</f>
        <v>0</v>
      </c>
      <c r="O819">
        <f>IF(smoking_health_data_final[[#This Row],[cigs por dia]]="","n/s",smoking_health_data_final[[#This Row],[cigs por dia]])</f>
        <v>0</v>
      </c>
      <c r="P819" t="str">
        <f>IF(smoking_health_data_final[[#This Row],[Hipercolesterolemia (y/n)]]=1,"si","no")</f>
        <v>no</v>
      </c>
      <c r="Q819">
        <f>IF(IFERROR(VLOOKUP(smoking_health_data_final[[#This Row],[Edad]],A820:A4719,1,FALSE),0),1,0)</f>
        <v>1</v>
      </c>
    </row>
    <row r="820" spans="1:17" x14ac:dyDescent="0.3">
      <c r="A820">
        <v>62</v>
      </c>
      <c r="B820" t="s">
        <v>3</v>
      </c>
      <c r="C820" t="s">
        <v>2</v>
      </c>
      <c r="D820">
        <v>75</v>
      </c>
      <c r="E820">
        <f>GESTEP(smoking_health_data_final[[#This Row],[Ritmo cardiaco]],100)</f>
        <v>0</v>
      </c>
      <c r="F820" t="str">
        <f>IF(smoking_health_data_final[[#This Row],[Taquicardia 1/0]]=0,"no","si")</f>
        <v>no</v>
      </c>
      <c r="G820" s="2" t="s">
        <v>153</v>
      </c>
      <c r="H820">
        <f>GESTEP(smoking_health_data_final[[#This Row],[Presión sistólica]],140)</f>
        <v>1</v>
      </c>
      <c r="I820" t="str">
        <f>IF(smoking_health_data_final[[#This Row],[Hipertensión (0/1)]]=1,"si","no")</f>
        <v>si</v>
      </c>
      <c r="J820" t="s">
        <v>151</v>
      </c>
      <c r="K820">
        <v>0</v>
      </c>
      <c r="L820">
        <v>249</v>
      </c>
      <c r="M820">
        <f>IF(smoking_health_data_final[[#This Row],[colesterol]]="","Desconocido",smoking_health_data_final[[#This Row],[colesterol]])</f>
        <v>249</v>
      </c>
      <c r="N820">
        <f>GESTEP(smoking_health_data_final[[#This Row],[colesterol]],200)</f>
        <v>1</v>
      </c>
      <c r="O820">
        <f>IF(smoking_health_data_final[[#This Row],[cigs por dia]]="","n/s",smoking_health_data_final[[#This Row],[cigs por dia]])</f>
        <v>0</v>
      </c>
      <c r="P820" t="str">
        <f>IF(smoking_health_data_final[[#This Row],[Hipercolesterolemia (y/n)]]=1,"si","no")</f>
        <v>si</v>
      </c>
      <c r="Q820">
        <f>IF(IFERROR(VLOOKUP(smoking_health_data_final[[#This Row],[Edad]],A821:A4720,1,FALSE),0),1,0)</f>
        <v>1</v>
      </c>
    </row>
    <row r="821" spans="1:17" x14ac:dyDescent="0.3">
      <c r="A821">
        <v>54</v>
      </c>
      <c r="B821" t="s">
        <v>3</v>
      </c>
      <c r="C821" t="s">
        <v>2</v>
      </c>
      <c r="D821">
        <v>68</v>
      </c>
      <c r="E821">
        <f>GESTEP(smoking_health_data_final[[#This Row],[Ritmo cardiaco]],100)</f>
        <v>0</v>
      </c>
      <c r="F821" t="str">
        <f>IF(smoking_health_data_final[[#This Row],[Taquicardia 1/0]]=0,"no","si")</f>
        <v>no</v>
      </c>
      <c r="G821" s="2" t="s">
        <v>105</v>
      </c>
      <c r="H821">
        <f>GESTEP(smoking_health_data_final[[#This Row],[Presión sistólica]],140)</f>
        <v>1</v>
      </c>
      <c r="I821" t="str">
        <f>IF(smoking_health_data_final[[#This Row],[Hipertensión (0/1)]]=1,"si","no")</f>
        <v>si</v>
      </c>
      <c r="J821" t="s">
        <v>151</v>
      </c>
      <c r="K821">
        <v>0</v>
      </c>
      <c r="L821">
        <v>226</v>
      </c>
      <c r="M821">
        <f>IF(smoking_health_data_final[[#This Row],[colesterol]]="","Desconocido",smoking_health_data_final[[#This Row],[colesterol]])</f>
        <v>226</v>
      </c>
      <c r="N821">
        <f>GESTEP(smoking_health_data_final[[#This Row],[colesterol]],200)</f>
        <v>1</v>
      </c>
      <c r="O821">
        <f>IF(smoking_health_data_final[[#This Row],[cigs por dia]]="","n/s",smoking_health_data_final[[#This Row],[cigs por dia]])</f>
        <v>0</v>
      </c>
      <c r="P821" t="str">
        <f>IF(smoking_health_data_final[[#This Row],[Hipercolesterolemia (y/n)]]=1,"si","no")</f>
        <v>si</v>
      </c>
      <c r="Q821">
        <f>IF(IFERROR(VLOOKUP(smoking_health_data_final[[#This Row],[Edad]],A822:A4721,1,FALSE),0),1,0)</f>
        <v>1</v>
      </c>
    </row>
    <row r="822" spans="1:17" x14ac:dyDescent="0.3">
      <c r="A822">
        <v>65</v>
      </c>
      <c r="B822" t="s">
        <v>3</v>
      </c>
      <c r="C822" t="s">
        <v>2</v>
      </c>
      <c r="D822">
        <v>82</v>
      </c>
      <c r="E822">
        <f>GESTEP(smoking_health_data_final[[#This Row],[Ritmo cardiaco]],100)</f>
        <v>0</v>
      </c>
      <c r="F822" t="str">
        <f>IF(smoking_health_data_final[[#This Row],[Taquicardia 1/0]]=0,"no","si")</f>
        <v>no</v>
      </c>
      <c r="G822" s="2" t="s">
        <v>124</v>
      </c>
      <c r="H822">
        <f>GESTEP(smoking_health_data_final[[#This Row],[Presión sistólica]],140)</f>
        <v>1</v>
      </c>
      <c r="I822" t="str">
        <f>IF(smoking_health_data_final[[#This Row],[Hipertensión (0/1)]]=1,"si","no")</f>
        <v>si</v>
      </c>
      <c r="J822" t="s">
        <v>151</v>
      </c>
      <c r="K822">
        <v>0</v>
      </c>
      <c r="L822">
        <v>245</v>
      </c>
      <c r="M822">
        <f>IF(smoking_health_data_final[[#This Row],[colesterol]]="","Desconocido",smoking_health_data_final[[#This Row],[colesterol]])</f>
        <v>245</v>
      </c>
      <c r="N822">
        <f>GESTEP(smoking_health_data_final[[#This Row],[colesterol]],200)</f>
        <v>1</v>
      </c>
      <c r="O822">
        <f>IF(smoking_health_data_final[[#This Row],[cigs por dia]]="","n/s",smoking_health_data_final[[#This Row],[cigs por dia]])</f>
        <v>0</v>
      </c>
      <c r="P822" t="str">
        <f>IF(smoking_health_data_final[[#This Row],[Hipercolesterolemia (y/n)]]=1,"si","no")</f>
        <v>si</v>
      </c>
      <c r="Q822">
        <f>IF(IFERROR(VLOOKUP(smoking_health_data_final[[#This Row],[Edad]],A823:A4722,1,FALSE),0),1,0)</f>
        <v>1</v>
      </c>
    </row>
    <row r="823" spans="1:17" x14ac:dyDescent="0.3">
      <c r="A823">
        <v>49</v>
      </c>
      <c r="B823" t="s">
        <v>3</v>
      </c>
      <c r="C823" t="s">
        <v>2</v>
      </c>
      <c r="D823">
        <v>74</v>
      </c>
      <c r="E823">
        <f>GESTEP(smoking_health_data_final[[#This Row],[Ritmo cardiaco]],100)</f>
        <v>0</v>
      </c>
      <c r="F823" t="str">
        <f>IF(smoking_health_data_final[[#This Row],[Taquicardia 1/0]]=0,"no","si")</f>
        <v>no</v>
      </c>
      <c r="G823" s="2" t="s">
        <v>89</v>
      </c>
      <c r="H823">
        <f>GESTEP(smoking_health_data_final[[#This Row],[Presión sistólica]],140)</f>
        <v>1</v>
      </c>
      <c r="I823" t="str">
        <f>IF(smoking_health_data_final[[#This Row],[Hipertensión (0/1)]]=1,"si","no")</f>
        <v>si</v>
      </c>
      <c r="J823" t="s">
        <v>151</v>
      </c>
      <c r="K823">
        <v>0</v>
      </c>
      <c r="L823">
        <v>275</v>
      </c>
      <c r="M823">
        <f>IF(smoking_health_data_final[[#This Row],[colesterol]]="","Desconocido",smoking_health_data_final[[#This Row],[colesterol]])</f>
        <v>275</v>
      </c>
      <c r="N823">
        <f>GESTEP(smoking_health_data_final[[#This Row],[colesterol]],200)</f>
        <v>1</v>
      </c>
      <c r="O823">
        <f>IF(smoking_health_data_final[[#This Row],[cigs por dia]]="","n/s",smoking_health_data_final[[#This Row],[cigs por dia]])</f>
        <v>0</v>
      </c>
      <c r="P823" t="str">
        <f>IF(smoking_health_data_final[[#This Row],[Hipercolesterolemia (y/n)]]=1,"si","no")</f>
        <v>si</v>
      </c>
      <c r="Q823">
        <f>IF(IFERROR(VLOOKUP(smoking_health_data_final[[#This Row],[Edad]],A824:A4723,1,FALSE),0),1,0)</f>
        <v>1</v>
      </c>
    </row>
    <row r="824" spans="1:17" x14ac:dyDescent="0.3">
      <c r="A824">
        <v>40</v>
      </c>
      <c r="B824" t="s">
        <v>3</v>
      </c>
      <c r="C824" t="s">
        <v>2</v>
      </c>
      <c r="D824">
        <v>84</v>
      </c>
      <c r="E824">
        <f>GESTEP(smoking_health_data_final[[#This Row],[Ritmo cardiaco]],100)</f>
        <v>0</v>
      </c>
      <c r="F824" t="str">
        <f>IF(smoking_health_data_final[[#This Row],[Taquicardia 1/0]]=0,"no","si")</f>
        <v>no</v>
      </c>
      <c r="G824" s="2">
        <v>136.5</v>
      </c>
      <c r="H824">
        <f>GESTEP(smoking_health_data_final[[#This Row],[Presión sistólica]],140)</f>
        <v>0</v>
      </c>
      <c r="I824" t="str">
        <f>IF(smoking_health_data_final[[#This Row],[Hipertensión (0/1)]]=1,"si","no")</f>
        <v>no</v>
      </c>
      <c r="J824" t="s">
        <v>151</v>
      </c>
      <c r="K824">
        <v>0</v>
      </c>
      <c r="L824">
        <v>180</v>
      </c>
      <c r="M824">
        <f>IF(smoking_health_data_final[[#This Row],[colesterol]]="","Desconocido",smoking_health_data_final[[#This Row],[colesterol]])</f>
        <v>180</v>
      </c>
      <c r="N824">
        <f>GESTEP(smoking_health_data_final[[#This Row],[colesterol]],200)</f>
        <v>0</v>
      </c>
      <c r="O824">
        <f>IF(smoking_health_data_final[[#This Row],[cigs por dia]]="","n/s",smoking_health_data_final[[#This Row],[cigs por dia]])</f>
        <v>0</v>
      </c>
      <c r="P824" t="str">
        <f>IF(smoking_health_data_final[[#This Row],[Hipercolesterolemia (y/n)]]=1,"si","no")</f>
        <v>no</v>
      </c>
      <c r="Q824">
        <f>IF(IFERROR(VLOOKUP(smoking_health_data_final[[#This Row],[Edad]],A825:A4724,1,FALSE),0),1,0)</f>
        <v>1</v>
      </c>
    </row>
    <row r="825" spans="1:17" x14ac:dyDescent="0.3">
      <c r="A825">
        <v>61</v>
      </c>
      <c r="B825" t="s">
        <v>3</v>
      </c>
      <c r="C825" t="s">
        <v>2</v>
      </c>
      <c r="D825">
        <v>63</v>
      </c>
      <c r="E825">
        <f>GESTEP(smoking_health_data_final[[#This Row],[Ritmo cardiaco]],100)</f>
        <v>0</v>
      </c>
      <c r="F825" t="str">
        <f>IF(smoking_health_data_final[[#This Row],[Taquicardia 1/0]]=0,"no","si")</f>
        <v>no</v>
      </c>
      <c r="G825" s="2">
        <v>136.5</v>
      </c>
      <c r="H825">
        <f>GESTEP(smoking_health_data_final[[#This Row],[Presión sistólica]],140)</f>
        <v>0</v>
      </c>
      <c r="I825" t="str">
        <f>IF(smoking_health_data_final[[#This Row],[Hipertensión (0/1)]]=1,"si","no")</f>
        <v>no</v>
      </c>
      <c r="J825" t="s">
        <v>151</v>
      </c>
      <c r="K825">
        <v>0</v>
      </c>
      <c r="L825">
        <v>270</v>
      </c>
      <c r="M825">
        <f>IF(smoking_health_data_final[[#This Row],[colesterol]]="","Desconocido",smoking_health_data_final[[#This Row],[colesterol]])</f>
        <v>270</v>
      </c>
      <c r="N825">
        <f>GESTEP(smoking_health_data_final[[#This Row],[colesterol]],200)</f>
        <v>1</v>
      </c>
      <c r="O825">
        <f>IF(smoking_health_data_final[[#This Row],[cigs por dia]]="","n/s",smoking_health_data_final[[#This Row],[cigs por dia]])</f>
        <v>0</v>
      </c>
      <c r="P825" t="str">
        <f>IF(smoking_health_data_final[[#This Row],[Hipercolesterolemia (y/n)]]=1,"si","no")</f>
        <v>si</v>
      </c>
      <c r="Q825">
        <f>IF(IFERROR(VLOOKUP(smoking_health_data_final[[#This Row],[Edad]],A826:A4725,1,FALSE),0),1,0)</f>
        <v>1</v>
      </c>
    </row>
    <row r="826" spans="1:17" x14ac:dyDescent="0.3">
      <c r="A826">
        <v>39</v>
      </c>
      <c r="B826" t="s">
        <v>3</v>
      </c>
      <c r="C826" t="s">
        <v>2</v>
      </c>
      <c r="D826">
        <v>95</v>
      </c>
      <c r="E826">
        <f>GESTEP(smoking_health_data_final[[#This Row],[Ritmo cardiaco]],100)</f>
        <v>0</v>
      </c>
      <c r="F826" t="str">
        <f>IF(smoking_health_data_final[[#This Row],[Taquicardia 1/0]]=0,"no","si")</f>
        <v>no</v>
      </c>
      <c r="G826" s="2" t="s">
        <v>64</v>
      </c>
      <c r="H826">
        <f>GESTEP(smoking_health_data_final[[#This Row],[Presión sistólica]],140)</f>
        <v>0</v>
      </c>
      <c r="I826" t="str">
        <f>IF(smoking_health_data_final[[#This Row],[Hipertensión (0/1)]]=1,"si","no")</f>
        <v>no</v>
      </c>
      <c r="J826" t="s">
        <v>151</v>
      </c>
      <c r="K826">
        <v>0</v>
      </c>
      <c r="L826">
        <v>227</v>
      </c>
      <c r="M826">
        <f>IF(smoking_health_data_final[[#This Row],[colesterol]]="","Desconocido",smoking_health_data_final[[#This Row],[colesterol]])</f>
        <v>227</v>
      </c>
      <c r="N826">
        <f>GESTEP(smoking_health_data_final[[#This Row],[colesterol]],200)</f>
        <v>1</v>
      </c>
      <c r="O826">
        <f>IF(smoking_health_data_final[[#This Row],[cigs por dia]]="","n/s",smoking_health_data_final[[#This Row],[cigs por dia]])</f>
        <v>0</v>
      </c>
      <c r="P826" t="str">
        <f>IF(smoking_health_data_final[[#This Row],[Hipercolesterolemia (y/n)]]=1,"si","no")</f>
        <v>si</v>
      </c>
      <c r="Q826">
        <f>IF(IFERROR(VLOOKUP(smoking_health_data_final[[#This Row],[Edad]],A827:A4726,1,FALSE),0),1,0)</f>
        <v>1</v>
      </c>
    </row>
    <row r="827" spans="1:17" x14ac:dyDescent="0.3">
      <c r="A827">
        <v>53</v>
      </c>
      <c r="B827" t="s">
        <v>3</v>
      </c>
      <c r="C827" t="s">
        <v>2</v>
      </c>
      <c r="D827">
        <v>75</v>
      </c>
      <c r="E827">
        <f>GESTEP(smoking_health_data_final[[#This Row],[Ritmo cardiaco]],100)</f>
        <v>0</v>
      </c>
      <c r="F827" t="str">
        <f>IF(smoking_health_data_final[[#This Row],[Taquicardia 1/0]]=0,"no","si")</f>
        <v>no</v>
      </c>
      <c r="G827" s="2" t="s">
        <v>67</v>
      </c>
      <c r="H827">
        <f>GESTEP(smoking_health_data_final[[#This Row],[Presión sistólica]],140)</f>
        <v>0</v>
      </c>
      <c r="I827" t="str">
        <f>IF(smoking_health_data_final[[#This Row],[Hipertensión (0/1)]]=1,"si","no")</f>
        <v>no</v>
      </c>
      <c r="J827" t="s">
        <v>151</v>
      </c>
      <c r="K827">
        <v>0</v>
      </c>
      <c r="L827">
        <v>213</v>
      </c>
      <c r="M827">
        <f>IF(smoking_health_data_final[[#This Row],[colesterol]]="","Desconocido",smoking_health_data_final[[#This Row],[colesterol]])</f>
        <v>213</v>
      </c>
      <c r="N827">
        <f>GESTEP(smoking_health_data_final[[#This Row],[colesterol]],200)</f>
        <v>1</v>
      </c>
      <c r="O827">
        <f>IF(smoking_health_data_final[[#This Row],[cigs por dia]]="","n/s",smoking_health_data_final[[#This Row],[cigs por dia]])</f>
        <v>0</v>
      </c>
      <c r="P827" t="str">
        <f>IF(smoking_health_data_final[[#This Row],[Hipercolesterolemia (y/n)]]=1,"si","no")</f>
        <v>si</v>
      </c>
      <c r="Q827">
        <f>IF(IFERROR(VLOOKUP(smoking_health_data_final[[#This Row],[Edad]],A828:A4727,1,FALSE),0),1,0)</f>
        <v>1</v>
      </c>
    </row>
    <row r="828" spans="1:17" x14ac:dyDescent="0.3">
      <c r="A828">
        <v>56</v>
      </c>
      <c r="B828" t="s">
        <v>3</v>
      </c>
      <c r="C828" t="s">
        <v>2</v>
      </c>
      <c r="D828">
        <v>75</v>
      </c>
      <c r="E828">
        <f>GESTEP(smoking_health_data_final[[#This Row],[Ritmo cardiaco]],100)</f>
        <v>0</v>
      </c>
      <c r="F828" t="str">
        <f>IF(smoking_health_data_final[[#This Row],[Taquicardia 1/0]]=0,"no","si")</f>
        <v>no</v>
      </c>
      <c r="G828" s="2" t="s">
        <v>81</v>
      </c>
      <c r="H828">
        <f>GESTEP(smoking_health_data_final[[#This Row],[Presión sistólica]],140)</f>
        <v>1</v>
      </c>
      <c r="I828" t="str">
        <f>IF(smoking_health_data_final[[#This Row],[Hipertensión (0/1)]]=1,"si","no")</f>
        <v>si</v>
      </c>
      <c r="J828" t="s">
        <v>151</v>
      </c>
      <c r="K828">
        <v>0</v>
      </c>
      <c r="L828">
        <v>262</v>
      </c>
      <c r="M828">
        <f>IF(smoking_health_data_final[[#This Row],[colesterol]]="","Desconocido",smoking_health_data_final[[#This Row],[colesterol]])</f>
        <v>262</v>
      </c>
      <c r="N828">
        <f>GESTEP(smoking_health_data_final[[#This Row],[colesterol]],200)</f>
        <v>1</v>
      </c>
      <c r="O828">
        <f>IF(smoking_health_data_final[[#This Row],[cigs por dia]]="","n/s",smoking_health_data_final[[#This Row],[cigs por dia]])</f>
        <v>0</v>
      </c>
      <c r="P828" t="str">
        <f>IF(smoking_health_data_final[[#This Row],[Hipercolesterolemia (y/n)]]=1,"si","no")</f>
        <v>si</v>
      </c>
      <c r="Q828">
        <f>IF(IFERROR(VLOOKUP(smoking_health_data_final[[#This Row],[Edad]],A829:A4728,1,FALSE),0),1,0)</f>
        <v>1</v>
      </c>
    </row>
    <row r="829" spans="1:17" x14ac:dyDescent="0.3">
      <c r="A829">
        <v>51</v>
      </c>
      <c r="B829" t="s">
        <v>3</v>
      </c>
      <c r="C829" t="s">
        <v>2</v>
      </c>
      <c r="D829">
        <v>68</v>
      </c>
      <c r="E829">
        <f>GESTEP(smoking_health_data_final[[#This Row],[Ritmo cardiaco]],100)</f>
        <v>0</v>
      </c>
      <c r="F829" t="str">
        <f>IF(smoking_health_data_final[[#This Row],[Taquicardia 1/0]]=0,"no","si")</f>
        <v>no</v>
      </c>
      <c r="G829" s="2" t="s">
        <v>154</v>
      </c>
      <c r="H829">
        <f>GESTEP(smoking_health_data_final[[#This Row],[Presión sistólica]],140)</f>
        <v>1</v>
      </c>
      <c r="I829" t="str">
        <f>IF(smoking_health_data_final[[#This Row],[Hipertensión (0/1)]]=1,"si","no")</f>
        <v>si</v>
      </c>
      <c r="J829" t="s">
        <v>151</v>
      </c>
      <c r="K829">
        <v>0</v>
      </c>
      <c r="L829">
        <v>292</v>
      </c>
      <c r="M829">
        <f>IF(smoking_health_data_final[[#This Row],[colesterol]]="","Desconocido",smoking_health_data_final[[#This Row],[colesterol]])</f>
        <v>292</v>
      </c>
      <c r="N829">
        <f>GESTEP(smoking_health_data_final[[#This Row],[colesterol]],200)</f>
        <v>1</v>
      </c>
      <c r="O829">
        <f>IF(smoking_health_data_final[[#This Row],[cigs por dia]]="","n/s",smoking_health_data_final[[#This Row],[cigs por dia]])</f>
        <v>0</v>
      </c>
      <c r="P829" t="str">
        <f>IF(smoking_health_data_final[[#This Row],[Hipercolesterolemia (y/n)]]=1,"si","no")</f>
        <v>si</v>
      </c>
      <c r="Q829">
        <f>IF(IFERROR(VLOOKUP(smoking_health_data_final[[#This Row],[Edad]],A830:A4729,1,FALSE),0),1,0)</f>
        <v>1</v>
      </c>
    </row>
    <row r="830" spans="1:17" x14ac:dyDescent="0.3">
      <c r="A830">
        <v>63</v>
      </c>
      <c r="B830" t="s">
        <v>3</v>
      </c>
      <c r="C830" t="s">
        <v>2</v>
      </c>
      <c r="D830">
        <v>92</v>
      </c>
      <c r="E830">
        <f>GESTEP(smoking_health_data_final[[#This Row],[Ritmo cardiaco]],100)</f>
        <v>0</v>
      </c>
      <c r="F830" t="str">
        <f>IF(smoking_health_data_final[[#This Row],[Taquicardia 1/0]]=0,"no","si")</f>
        <v>no</v>
      </c>
      <c r="G830" s="2" t="s">
        <v>98</v>
      </c>
      <c r="H830">
        <f>GESTEP(smoking_health_data_final[[#This Row],[Presión sistólica]],140)</f>
        <v>1</v>
      </c>
      <c r="I830" t="str">
        <f>IF(smoking_health_data_final[[#This Row],[Hipertensión (0/1)]]=1,"si","no")</f>
        <v>si</v>
      </c>
      <c r="J830" t="s">
        <v>151</v>
      </c>
      <c r="K830">
        <v>0</v>
      </c>
      <c r="L830">
        <v>179</v>
      </c>
      <c r="M830">
        <f>IF(smoking_health_data_final[[#This Row],[colesterol]]="","Desconocido",smoking_health_data_final[[#This Row],[colesterol]])</f>
        <v>179</v>
      </c>
      <c r="N830">
        <f>GESTEP(smoking_health_data_final[[#This Row],[colesterol]],200)</f>
        <v>0</v>
      </c>
      <c r="O830">
        <f>IF(smoking_health_data_final[[#This Row],[cigs por dia]]="","n/s",smoking_health_data_final[[#This Row],[cigs por dia]])</f>
        <v>0</v>
      </c>
      <c r="P830" t="str">
        <f>IF(smoking_health_data_final[[#This Row],[Hipercolesterolemia (y/n)]]=1,"si","no")</f>
        <v>no</v>
      </c>
      <c r="Q830">
        <f>IF(IFERROR(VLOOKUP(smoking_health_data_final[[#This Row],[Edad]],A831:A4730,1,FALSE),0),1,0)</f>
        <v>1</v>
      </c>
    </row>
    <row r="831" spans="1:17" x14ac:dyDescent="0.3">
      <c r="A831">
        <v>61</v>
      </c>
      <c r="B831" t="s">
        <v>0</v>
      </c>
      <c r="C831" t="s">
        <v>2</v>
      </c>
      <c r="D831">
        <v>65</v>
      </c>
      <c r="E831">
        <f>GESTEP(smoking_health_data_final[[#This Row],[Ritmo cardiaco]],100)</f>
        <v>0</v>
      </c>
      <c r="F831" t="str">
        <f>IF(smoking_health_data_final[[#This Row],[Taquicardia 1/0]]=0,"no","si")</f>
        <v>no</v>
      </c>
      <c r="G831" s="2" t="s">
        <v>66</v>
      </c>
      <c r="H831">
        <f>GESTEP(smoking_health_data_final[[#This Row],[Presión sistólica]],140)</f>
        <v>1</v>
      </c>
      <c r="I831" t="str">
        <f>IF(smoking_health_data_final[[#This Row],[Hipertensión (0/1)]]=1,"si","no")</f>
        <v>si</v>
      </c>
      <c r="J831" t="s">
        <v>151</v>
      </c>
      <c r="K831">
        <v>0</v>
      </c>
      <c r="L831">
        <v>243</v>
      </c>
      <c r="M831">
        <f>IF(smoking_health_data_final[[#This Row],[colesterol]]="","Desconocido",smoking_health_data_final[[#This Row],[colesterol]])</f>
        <v>243</v>
      </c>
      <c r="N831">
        <f>GESTEP(smoking_health_data_final[[#This Row],[colesterol]],200)</f>
        <v>1</v>
      </c>
      <c r="O831">
        <f>IF(smoking_health_data_final[[#This Row],[cigs por dia]]="","n/s",smoking_health_data_final[[#This Row],[cigs por dia]])</f>
        <v>0</v>
      </c>
      <c r="P831" t="str">
        <f>IF(smoking_health_data_final[[#This Row],[Hipercolesterolemia (y/n)]]=1,"si","no")</f>
        <v>si</v>
      </c>
      <c r="Q831">
        <f>IF(IFERROR(VLOOKUP(smoking_health_data_final[[#This Row],[Edad]],A832:A4731,1,FALSE),0),1,0)</f>
        <v>1</v>
      </c>
    </row>
    <row r="832" spans="1:17" x14ac:dyDescent="0.3">
      <c r="A832">
        <v>63</v>
      </c>
      <c r="B832" t="s">
        <v>3</v>
      </c>
      <c r="C832" t="s">
        <v>2</v>
      </c>
      <c r="D832">
        <v>65</v>
      </c>
      <c r="E832">
        <f>GESTEP(smoking_health_data_final[[#This Row],[Ritmo cardiaco]],100)</f>
        <v>0</v>
      </c>
      <c r="F832" t="str">
        <f>IF(smoking_health_data_final[[#This Row],[Taquicardia 1/0]]=0,"no","si")</f>
        <v>no</v>
      </c>
      <c r="G832" s="2" t="s">
        <v>87</v>
      </c>
      <c r="H832">
        <f>GESTEP(smoking_health_data_final[[#This Row],[Presión sistólica]],140)</f>
        <v>1</v>
      </c>
      <c r="I832" t="str">
        <f>IF(smoking_health_data_final[[#This Row],[Hipertensión (0/1)]]=1,"si","no")</f>
        <v>si</v>
      </c>
      <c r="J832" t="s">
        <v>151</v>
      </c>
      <c r="K832">
        <v>0</v>
      </c>
      <c r="L832">
        <v>241</v>
      </c>
      <c r="M832">
        <f>IF(smoking_health_data_final[[#This Row],[colesterol]]="","Desconocido",smoking_health_data_final[[#This Row],[colesterol]])</f>
        <v>241</v>
      </c>
      <c r="N832">
        <f>GESTEP(smoking_health_data_final[[#This Row],[colesterol]],200)</f>
        <v>1</v>
      </c>
      <c r="O832">
        <f>IF(smoking_health_data_final[[#This Row],[cigs por dia]]="","n/s",smoking_health_data_final[[#This Row],[cigs por dia]])</f>
        <v>0</v>
      </c>
      <c r="P832" t="str">
        <f>IF(smoking_health_data_final[[#This Row],[Hipercolesterolemia (y/n)]]=1,"si","no")</f>
        <v>si</v>
      </c>
      <c r="Q832">
        <f>IF(IFERROR(VLOOKUP(smoking_health_data_final[[#This Row],[Edad]],A833:A4732,1,FALSE),0),1,0)</f>
        <v>1</v>
      </c>
    </row>
    <row r="833" spans="1:17" x14ac:dyDescent="0.3">
      <c r="A833">
        <v>60</v>
      </c>
      <c r="B833" t="s">
        <v>3</v>
      </c>
      <c r="C833" t="s">
        <v>2</v>
      </c>
      <c r="D833">
        <v>83</v>
      </c>
      <c r="E833">
        <f>GESTEP(smoking_health_data_final[[#This Row],[Ritmo cardiaco]],100)</f>
        <v>0</v>
      </c>
      <c r="F833" t="str">
        <f>IF(smoking_health_data_final[[#This Row],[Taquicardia 1/0]]=0,"no","si")</f>
        <v>no</v>
      </c>
      <c r="G833" s="2" t="s">
        <v>67</v>
      </c>
      <c r="H833">
        <f>GESTEP(smoking_health_data_final[[#This Row],[Presión sistólica]],140)</f>
        <v>0</v>
      </c>
      <c r="I833" t="str">
        <f>IF(smoking_health_data_final[[#This Row],[Hipertensión (0/1)]]=1,"si","no")</f>
        <v>no</v>
      </c>
      <c r="J833" t="s">
        <v>151</v>
      </c>
      <c r="K833">
        <v>0</v>
      </c>
      <c r="L833">
        <v>298</v>
      </c>
      <c r="M833">
        <f>IF(smoking_health_data_final[[#This Row],[colesterol]]="","Desconocido",smoking_health_data_final[[#This Row],[colesterol]])</f>
        <v>298</v>
      </c>
      <c r="N833">
        <f>GESTEP(smoking_health_data_final[[#This Row],[colesterol]],200)</f>
        <v>1</v>
      </c>
      <c r="O833">
        <f>IF(smoking_health_data_final[[#This Row],[cigs por dia]]="","n/s",smoking_health_data_final[[#This Row],[cigs por dia]])</f>
        <v>0</v>
      </c>
      <c r="P833" t="str">
        <f>IF(smoking_health_data_final[[#This Row],[Hipercolesterolemia (y/n)]]=1,"si","no")</f>
        <v>si</v>
      </c>
      <c r="Q833">
        <f>IF(IFERROR(VLOOKUP(smoking_health_data_final[[#This Row],[Edad]],A834:A4733,1,FALSE),0),1,0)</f>
        <v>1</v>
      </c>
    </row>
    <row r="834" spans="1:17" x14ac:dyDescent="0.3">
      <c r="A834">
        <v>67</v>
      </c>
      <c r="B834" t="s">
        <v>3</v>
      </c>
      <c r="C834" t="s">
        <v>2</v>
      </c>
      <c r="D834">
        <v>66</v>
      </c>
      <c r="E834">
        <f>GESTEP(smoking_health_data_final[[#This Row],[Ritmo cardiaco]],100)</f>
        <v>0</v>
      </c>
      <c r="F834" t="str">
        <f>IF(smoking_health_data_final[[#This Row],[Taquicardia 1/0]]=0,"no","si")</f>
        <v>no</v>
      </c>
      <c r="G834" s="2" t="s">
        <v>106</v>
      </c>
      <c r="H834">
        <f>GESTEP(smoking_health_data_final[[#This Row],[Presión sistólica]],140)</f>
        <v>1</v>
      </c>
      <c r="I834" t="str">
        <f>IF(smoking_health_data_final[[#This Row],[Hipertensión (0/1)]]=1,"si","no")</f>
        <v>si</v>
      </c>
      <c r="J834" t="s">
        <v>151</v>
      </c>
      <c r="K834">
        <v>0</v>
      </c>
      <c r="L834">
        <v>295</v>
      </c>
      <c r="M834">
        <f>IF(smoking_health_data_final[[#This Row],[colesterol]]="","Desconocido",smoking_health_data_final[[#This Row],[colesterol]])</f>
        <v>295</v>
      </c>
      <c r="N834">
        <f>GESTEP(smoking_health_data_final[[#This Row],[colesterol]],200)</f>
        <v>1</v>
      </c>
      <c r="O834">
        <f>IF(smoking_health_data_final[[#This Row],[cigs por dia]]="","n/s",smoking_health_data_final[[#This Row],[cigs por dia]])</f>
        <v>0</v>
      </c>
      <c r="P834" t="str">
        <f>IF(smoking_health_data_final[[#This Row],[Hipercolesterolemia (y/n)]]=1,"si","no")</f>
        <v>si</v>
      </c>
      <c r="Q834">
        <f>IF(IFERROR(VLOOKUP(smoking_health_data_final[[#This Row],[Edad]],A835:A4734,1,FALSE),0),1,0)</f>
        <v>1</v>
      </c>
    </row>
    <row r="835" spans="1:17" x14ac:dyDescent="0.3">
      <c r="A835">
        <v>60</v>
      </c>
      <c r="B835" t="s">
        <v>3</v>
      </c>
      <c r="C835" t="s">
        <v>2</v>
      </c>
      <c r="D835">
        <v>80</v>
      </c>
      <c r="E835">
        <f>GESTEP(smoking_health_data_final[[#This Row],[Ritmo cardiaco]],100)</f>
        <v>0</v>
      </c>
      <c r="F835" t="str">
        <f>IF(smoking_health_data_final[[#This Row],[Taquicardia 1/0]]=0,"no","si")</f>
        <v>no</v>
      </c>
      <c r="G835" s="2">
        <v>140.5</v>
      </c>
      <c r="H835">
        <f>GESTEP(smoking_health_data_final[[#This Row],[Presión sistólica]],140)</f>
        <v>1</v>
      </c>
      <c r="I835" t="str">
        <f>IF(smoking_health_data_final[[#This Row],[Hipertensión (0/1)]]=1,"si","no")</f>
        <v>si</v>
      </c>
      <c r="J835" t="s">
        <v>151</v>
      </c>
      <c r="K835">
        <v>0</v>
      </c>
      <c r="L835">
        <v>279</v>
      </c>
      <c r="M835">
        <f>IF(smoking_health_data_final[[#This Row],[colesterol]]="","Desconocido",smoking_health_data_final[[#This Row],[colesterol]])</f>
        <v>279</v>
      </c>
      <c r="N835">
        <f>GESTEP(smoking_health_data_final[[#This Row],[colesterol]],200)</f>
        <v>1</v>
      </c>
      <c r="O835">
        <f>IF(smoking_health_data_final[[#This Row],[cigs por dia]]="","n/s",smoking_health_data_final[[#This Row],[cigs por dia]])</f>
        <v>0</v>
      </c>
      <c r="P835" t="str">
        <f>IF(smoking_health_data_final[[#This Row],[Hipercolesterolemia (y/n)]]=1,"si","no")</f>
        <v>si</v>
      </c>
      <c r="Q835">
        <f>IF(IFERROR(VLOOKUP(smoking_health_data_final[[#This Row],[Edad]],A836:A4735,1,FALSE),0),1,0)</f>
        <v>1</v>
      </c>
    </row>
    <row r="836" spans="1:17" x14ac:dyDescent="0.3">
      <c r="A836">
        <v>53</v>
      </c>
      <c r="B836" t="s">
        <v>3</v>
      </c>
      <c r="C836" t="s">
        <v>2</v>
      </c>
      <c r="D836">
        <v>94</v>
      </c>
      <c r="E836">
        <f>GESTEP(smoking_health_data_final[[#This Row],[Ritmo cardiaco]],100)</f>
        <v>0</v>
      </c>
      <c r="F836" t="str">
        <f>IF(smoking_health_data_final[[#This Row],[Taquicardia 1/0]]=0,"no","si")</f>
        <v>no</v>
      </c>
      <c r="G836" s="2" t="s">
        <v>97</v>
      </c>
      <c r="H836">
        <f>GESTEP(smoking_health_data_final[[#This Row],[Presión sistólica]],140)</f>
        <v>1</v>
      </c>
      <c r="I836" t="str">
        <f>IF(smoking_health_data_final[[#This Row],[Hipertensión (0/1)]]=1,"si","no")</f>
        <v>si</v>
      </c>
      <c r="J836" t="s">
        <v>151</v>
      </c>
      <c r="K836">
        <v>0</v>
      </c>
      <c r="L836">
        <v>267</v>
      </c>
      <c r="M836">
        <f>IF(smoking_health_data_final[[#This Row],[colesterol]]="","Desconocido",smoking_health_data_final[[#This Row],[colesterol]])</f>
        <v>267</v>
      </c>
      <c r="N836">
        <f>GESTEP(smoking_health_data_final[[#This Row],[colesterol]],200)</f>
        <v>1</v>
      </c>
      <c r="O836">
        <f>IF(smoking_health_data_final[[#This Row],[cigs por dia]]="","n/s",smoking_health_data_final[[#This Row],[cigs por dia]])</f>
        <v>0</v>
      </c>
      <c r="P836" t="str">
        <f>IF(smoking_health_data_final[[#This Row],[Hipercolesterolemia (y/n)]]=1,"si","no")</f>
        <v>si</v>
      </c>
      <c r="Q836">
        <f>IF(IFERROR(VLOOKUP(smoking_health_data_final[[#This Row],[Edad]],A837:A4736,1,FALSE),0),1,0)</f>
        <v>1</v>
      </c>
    </row>
    <row r="837" spans="1:17" x14ac:dyDescent="0.3">
      <c r="A837">
        <v>61</v>
      </c>
      <c r="B837" t="s">
        <v>3</v>
      </c>
      <c r="C837" t="s">
        <v>2</v>
      </c>
      <c r="D837">
        <v>100</v>
      </c>
      <c r="E837">
        <f>GESTEP(smoking_health_data_final[[#This Row],[Ritmo cardiaco]],100)</f>
        <v>1</v>
      </c>
      <c r="F837" t="str">
        <f>IF(smoking_health_data_final[[#This Row],[Taquicardia 1/0]]=0,"no","si")</f>
        <v>si</v>
      </c>
      <c r="G837" s="2" t="s">
        <v>105</v>
      </c>
      <c r="H837">
        <f>GESTEP(smoking_health_data_final[[#This Row],[Presión sistólica]],140)</f>
        <v>1</v>
      </c>
      <c r="I837" t="str">
        <f>IF(smoking_health_data_final[[#This Row],[Hipertensión (0/1)]]=1,"si","no")</f>
        <v>si</v>
      </c>
      <c r="J837" t="s">
        <v>151</v>
      </c>
      <c r="K837">
        <v>0</v>
      </c>
      <c r="L837">
        <v>194</v>
      </c>
      <c r="M837">
        <f>IF(smoking_health_data_final[[#This Row],[colesterol]]="","Desconocido",smoking_health_data_final[[#This Row],[colesterol]])</f>
        <v>194</v>
      </c>
      <c r="N837">
        <f>GESTEP(smoking_health_data_final[[#This Row],[colesterol]],200)</f>
        <v>0</v>
      </c>
      <c r="O837">
        <f>IF(smoking_health_data_final[[#This Row],[cigs por dia]]="","n/s",smoking_health_data_final[[#This Row],[cigs por dia]])</f>
        <v>0</v>
      </c>
      <c r="P837" t="str">
        <f>IF(smoking_health_data_final[[#This Row],[Hipercolesterolemia (y/n)]]=1,"si","no")</f>
        <v>no</v>
      </c>
      <c r="Q837">
        <f>IF(IFERROR(VLOOKUP(smoking_health_data_final[[#This Row],[Edad]],A838:A4737,1,FALSE),0),1,0)</f>
        <v>1</v>
      </c>
    </row>
    <row r="838" spans="1:17" x14ac:dyDescent="0.3">
      <c r="A838">
        <v>45</v>
      </c>
      <c r="B838" t="s">
        <v>0</v>
      </c>
      <c r="C838" t="s">
        <v>2</v>
      </c>
      <c r="D838">
        <v>82</v>
      </c>
      <c r="E838">
        <f>GESTEP(smoking_health_data_final[[#This Row],[Ritmo cardiaco]],100)</f>
        <v>0</v>
      </c>
      <c r="F838" t="str">
        <f>IF(smoking_health_data_final[[#This Row],[Taquicardia 1/0]]=0,"no","si")</f>
        <v>no</v>
      </c>
      <c r="G838" s="2" t="s">
        <v>59</v>
      </c>
      <c r="H838">
        <f>GESTEP(smoking_health_data_final[[#This Row],[Presión sistólica]],140)</f>
        <v>0</v>
      </c>
      <c r="I838" t="str">
        <f>IF(smoking_health_data_final[[#This Row],[Hipertensión (0/1)]]=1,"si","no")</f>
        <v>no</v>
      </c>
      <c r="J838" t="s">
        <v>151</v>
      </c>
      <c r="K838">
        <v>0</v>
      </c>
      <c r="L838">
        <v>252</v>
      </c>
      <c r="M838">
        <f>IF(smoking_health_data_final[[#This Row],[colesterol]]="","Desconocido",smoking_health_data_final[[#This Row],[colesterol]])</f>
        <v>252</v>
      </c>
      <c r="N838">
        <f>GESTEP(smoking_health_data_final[[#This Row],[colesterol]],200)</f>
        <v>1</v>
      </c>
      <c r="O838">
        <f>IF(smoking_health_data_final[[#This Row],[cigs por dia]]="","n/s",smoking_health_data_final[[#This Row],[cigs por dia]])</f>
        <v>0</v>
      </c>
      <c r="P838" t="str">
        <f>IF(smoking_health_data_final[[#This Row],[Hipercolesterolemia (y/n)]]=1,"si","no")</f>
        <v>si</v>
      </c>
      <c r="Q838">
        <f>IF(IFERROR(VLOOKUP(smoking_health_data_final[[#This Row],[Edad]],A839:A4738,1,FALSE),0),1,0)</f>
        <v>1</v>
      </c>
    </row>
    <row r="839" spans="1:17" x14ac:dyDescent="0.3">
      <c r="A839">
        <v>54</v>
      </c>
      <c r="B839" t="s">
        <v>3</v>
      </c>
      <c r="C839" t="s">
        <v>2</v>
      </c>
      <c r="D839">
        <v>67</v>
      </c>
      <c r="E839">
        <f>GESTEP(smoking_health_data_final[[#This Row],[Ritmo cardiaco]],100)</f>
        <v>0</v>
      </c>
      <c r="F839" t="str">
        <f>IF(smoking_health_data_final[[#This Row],[Taquicardia 1/0]]=0,"no","si")</f>
        <v>no</v>
      </c>
      <c r="G839" s="2" t="s">
        <v>84</v>
      </c>
      <c r="H839">
        <f>GESTEP(smoking_health_data_final[[#This Row],[Presión sistólica]],140)</f>
        <v>1</v>
      </c>
      <c r="I839" t="str">
        <f>IF(smoking_health_data_final[[#This Row],[Hipertensión (0/1)]]=1,"si","no")</f>
        <v>si</v>
      </c>
      <c r="J839" t="s">
        <v>151</v>
      </c>
      <c r="K839">
        <v>0</v>
      </c>
      <c r="L839">
        <v>207</v>
      </c>
      <c r="M839">
        <f>IF(smoking_health_data_final[[#This Row],[colesterol]]="","Desconocido",smoking_health_data_final[[#This Row],[colesterol]])</f>
        <v>207</v>
      </c>
      <c r="N839">
        <f>GESTEP(smoking_health_data_final[[#This Row],[colesterol]],200)</f>
        <v>1</v>
      </c>
      <c r="O839">
        <f>IF(smoking_health_data_final[[#This Row],[cigs por dia]]="","n/s",smoking_health_data_final[[#This Row],[cigs por dia]])</f>
        <v>0</v>
      </c>
      <c r="P839" t="str">
        <f>IF(smoking_health_data_final[[#This Row],[Hipercolesterolemia (y/n)]]=1,"si","no")</f>
        <v>si</v>
      </c>
      <c r="Q839">
        <f>IF(IFERROR(VLOOKUP(smoking_health_data_final[[#This Row],[Edad]],A840:A4739,1,FALSE),0),1,0)</f>
        <v>1</v>
      </c>
    </row>
    <row r="840" spans="1:17" x14ac:dyDescent="0.3">
      <c r="A840">
        <v>52</v>
      </c>
      <c r="B840" t="s">
        <v>3</v>
      </c>
      <c r="C840" t="s">
        <v>2</v>
      </c>
      <c r="D840">
        <v>115</v>
      </c>
      <c r="E840">
        <f>GESTEP(smoking_health_data_final[[#This Row],[Ritmo cardiaco]],100)</f>
        <v>1</v>
      </c>
      <c r="F840" t="str">
        <f>IF(smoking_health_data_final[[#This Row],[Taquicardia 1/0]]=0,"no","si")</f>
        <v>si</v>
      </c>
      <c r="G840" s="2" t="s">
        <v>75</v>
      </c>
      <c r="H840">
        <f>GESTEP(smoking_health_data_final[[#This Row],[Presión sistólica]],140)</f>
        <v>1</v>
      </c>
      <c r="I840" t="str">
        <f>IF(smoking_health_data_final[[#This Row],[Hipertensión (0/1)]]=1,"si","no")</f>
        <v>si</v>
      </c>
      <c r="J840" t="s">
        <v>151</v>
      </c>
      <c r="K840">
        <v>0</v>
      </c>
      <c r="L840">
        <v>193</v>
      </c>
      <c r="M840">
        <f>IF(smoking_health_data_final[[#This Row],[colesterol]]="","Desconocido",smoking_health_data_final[[#This Row],[colesterol]])</f>
        <v>193</v>
      </c>
      <c r="N840">
        <f>GESTEP(smoking_health_data_final[[#This Row],[colesterol]],200)</f>
        <v>0</v>
      </c>
      <c r="O840">
        <f>IF(smoking_health_data_final[[#This Row],[cigs por dia]]="","n/s",smoking_health_data_final[[#This Row],[cigs por dia]])</f>
        <v>0</v>
      </c>
      <c r="P840" t="str">
        <f>IF(smoking_health_data_final[[#This Row],[Hipercolesterolemia (y/n)]]=1,"si","no")</f>
        <v>no</v>
      </c>
      <c r="Q840">
        <f>IF(IFERROR(VLOOKUP(smoking_health_data_final[[#This Row],[Edad]],A841:A4740,1,FALSE),0),1,0)</f>
        <v>1</v>
      </c>
    </row>
    <row r="841" spans="1:17" x14ac:dyDescent="0.3">
      <c r="A841">
        <v>40</v>
      </c>
      <c r="B841" t="s">
        <v>0</v>
      </c>
      <c r="C841" t="s">
        <v>2</v>
      </c>
      <c r="D841">
        <v>96</v>
      </c>
      <c r="E841">
        <f>GESTEP(smoking_health_data_final[[#This Row],[Ritmo cardiaco]],100)</f>
        <v>0</v>
      </c>
      <c r="F841" t="str">
        <f>IF(smoking_health_data_final[[#This Row],[Taquicardia 1/0]]=0,"no","si")</f>
        <v>no</v>
      </c>
      <c r="G841" s="2" t="s">
        <v>22</v>
      </c>
      <c r="H841">
        <f>GESTEP(smoking_health_data_final[[#This Row],[Presión sistólica]],140)</f>
        <v>0</v>
      </c>
      <c r="I841" t="str">
        <f>IF(smoking_health_data_final[[#This Row],[Hipertensión (0/1)]]=1,"si","no")</f>
        <v>no</v>
      </c>
      <c r="J841" t="s">
        <v>151</v>
      </c>
      <c r="K841">
        <v>0</v>
      </c>
      <c r="L841">
        <v>193</v>
      </c>
      <c r="M841">
        <f>IF(smoking_health_data_final[[#This Row],[colesterol]]="","Desconocido",smoking_health_data_final[[#This Row],[colesterol]])</f>
        <v>193</v>
      </c>
      <c r="N841">
        <f>GESTEP(smoking_health_data_final[[#This Row],[colesterol]],200)</f>
        <v>0</v>
      </c>
      <c r="O841">
        <f>IF(smoking_health_data_final[[#This Row],[cigs por dia]]="","n/s",smoking_health_data_final[[#This Row],[cigs por dia]])</f>
        <v>0</v>
      </c>
      <c r="P841" t="str">
        <f>IF(smoking_health_data_final[[#This Row],[Hipercolesterolemia (y/n)]]=1,"si","no")</f>
        <v>no</v>
      </c>
      <c r="Q841">
        <f>IF(IFERROR(VLOOKUP(smoking_health_data_final[[#This Row],[Edad]],A842:A4741,1,FALSE),0),1,0)</f>
        <v>1</v>
      </c>
    </row>
    <row r="842" spans="1:17" x14ac:dyDescent="0.3">
      <c r="A842">
        <v>53</v>
      </c>
      <c r="B842" t="s">
        <v>3</v>
      </c>
      <c r="C842" t="s">
        <v>2</v>
      </c>
      <c r="D842">
        <v>65</v>
      </c>
      <c r="E842">
        <f>GESTEP(smoking_health_data_final[[#This Row],[Ritmo cardiaco]],100)</f>
        <v>0</v>
      </c>
      <c r="F842" t="str">
        <f>IF(smoking_health_data_final[[#This Row],[Taquicardia 1/0]]=0,"no","si")</f>
        <v>no</v>
      </c>
      <c r="G842" s="2" t="s">
        <v>99</v>
      </c>
      <c r="H842">
        <f>GESTEP(smoking_health_data_final[[#This Row],[Presión sistólica]],140)</f>
        <v>1</v>
      </c>
      <c r="I842" t="str">
        <f>IF(smoking_health_data_final[[#This Row],[Hipertensión (0/1)]]=1,"si","no")</f>
        <v>si</v>
      </c>
      <c r="J842" t="s">
        <v>151</v>
      </c>
      <c r="K842">
        <v>0</v>
      </c>
      <c r="L842">
        <v>263</v>
      </c>
      <c r="M842">
        <f>IF(smoking_health_data_final[[#This Row],[colesterol]]="","Desconocido",smoking_health_data_final[[#This Row],[colesterol]])</f>
        <v>263</v>
      </c>
      <c r="N842">
        <f>GESTEP(smoking_health_data_final[[#This Row],[colesterol]],200)</f>
        <v>1</v>
      </c>
      <c r="O842">
        <f>IF(smoking_health_data_final[[#This Row],[cigs por dia]]="","n/s",smoking_health_data_final[[#This Row],[cigs por dia]])</f>
        <v>0</v>
      </c>
      <c r="P842" t="str">
        <f>IF(smoking_health_data_final[[#This Row],[Hipercolesterolemia (y/n)]]=1,"si","no")</f>
        <v>si</v>
      </c>
      <c r="Q842">
        <f>IF(IFERROR(VLOOKUP(smoking_health_data_final[[#This Row],[Edad]],A843:A4742,1,FALSE),0),1,0)</f>
        <v>1</v>
      </c>
    </row>
    <row r="843" spans="1:17" x14ac:dyDescent="0.3">
      <c r="A843">
        <v>43</v>
      </c>
      <c r="B843" t="s">
        <v>0</v>
      </c>
      <c r="C843" t="s">
        <v>2</v>
      </c>
      <c r="D843">
        <v>80</v>
      </c>
      <c r="E843">
        <f>GESTEP(smoking_health_data_final[[#This Row],[Ritmo cardiaco]],100)</f>
        <v>0</v>
      </c>
      <c r="F843" t="str">
        <f>IF(smoking_health_data_final[[#This Row],[Taquicardia 1/0]]=0,"no","si")</f>
        <v>no</v>
      </c>
      <c r="G843" s="2" t="s">
        <v>88</v>
      </c>
      <c r="H843">
        <f>GESTEP(smoking_health_data_final[[#This Row],[Presión sistólica]],140)</f>
        <v>1</v>
      </c>
      <c r="I843" t="str">
        <f>IF(smoking_health_data_final[[#This Row],[Hipertensión (0/1)]]=1,"si","no")</f>
        <v>si</v>
      </c>
      <c r="J843" t="s">
        <v>151</v>
      </c>
      <c r="K843">
        <v>0</v>
      </c>
      <c r="L843">
        <v>200</v>
      </c>
      <c r="M843">
        <f>IF(smoking_health_data_final[[#This Row],[colesterol]]="","Desconocido",smoking_health_data_final[[#This Row],[colesterol]])</f>
        <v>200</v>
      </c>
      <c r="N843">
        <f>GESTEP(smoking_health_data_final[[#This Row],[colesterol]],200)</f>
        <v>1</v>
      </c>
      <c r="O843">
        <f>IF(smoking_health_data_final[[#This Row],[cigs por dia]]="","n/s",smoking_health_data_final[[#This Row],[cigs por dia]])</f>
        <v>0</v>
      </c>
      <c r="P843" t="str">
        <f>IF(smoking_health_data_final[[#This Row],[Hipercolesterolemia (y/n)]]=1,"si","no")</f>
        <v>si</v>
      </c>
      <c r="Q843">
        <f>IF(IFERROR(VLOOKUP(smoking_health_data_final[[#This Row],[Edad]],A844:A4743,1,FALSE),0),1,0)</f>
        <v>1</v>
      </c>
    </row>
    <row r="844" spans="1:17" x14ac:dyDescent="0.3">
      <c r="A844">
        <v>54</v>
      </c>
      <c r="B844" t="s">
        <v>3</v>
      </c>
      <c r="C844" t="s">
        <v>2</v>
      </c>
      <c r="D844">
        <v>63</v>
      </c>
      <c r="E844">
        <f>GESTEP(smoking_health_data_final[[#This Row],[Ritmo cardiaco]],100)</f>
        <v>0</v>
      </c>
      <c r="F844" t="str">
        <f>IF(smoking_health_data_final[[#This Row],[Taquicardia 1/0]]=0,"no","si")</f>
        <v>no</v>
      </c>
      <c r="G844" s="2">
        <v>137.5</v>
      </c>
      <c r="H844">
        <f>GESTEP(smoking_health_data_final[[#This Row],[Presión sistólica]],140)</f>
        <v>0</v>
      </c>
      <c r="I844" t="str">
        <f>IF(smoking_health_data_final[[#This Row],[Hipertensión (0/1)]]=1,"si","no")</f>
        <v>no</v>
      </c>
      <c r="J844" t="s">
        <v>151</v>
      </c>
      <c r="K844">
        <v>0</v>
      </c>
      <c r="L844">
        <v>207</v>
      </c>
      <c r="M844">
        <f>IF(smoking_health_data_final[[#This Row],[colesterol]]="","Desconocido",smoking_health_data_final[[#This Row],[colesterol]])</f>
        <v>207</v>
      </c>
      <c r="N844">
        <f>GESTEP(smoking_health_data_final[[#This Row],[colesterol]],200)</f>
        <v>1</v>
      </c>
      <c r="O844">
        <f>IF(smoking_health_data_final[[#This Row],[cigs por dia]]="","n/s",smoking_health_data_final[[#This Row],[cigs por dia]])</f>
        <v>0</v>
      </c>
      <c r="P844" t="str">
        <f>IF(smoking_health_data_final[[#This Row],[Hipercolesterolemia (y/n)]]=1,"si","no")</f>
        <v>si</v>
      </c>
      <c r="Q844">
        <f>IF(IFERROR(VLOOKUP(smoking_health_data_final[[#This Row],[Edad]],A845:A4744,1,FALSE),0),1,0)</f>
        <v>1</v>
      </c>
    </row>
    <row r="845" spans="1:17" x14ac:dyDescent="0.3">
      <c r="A845">
        <v>41</v>
      </c>
      <c r="B845" t="s">
        <v>3</v>
      </c>
      <c r="C845" t="s">
        <v>2</v>
      </c>
      <c r="D845">
        <v>75</v>
      </c>
      <c r="E845">
        <f>GESTEP(smoking_health_data_final[[#This Row],[Ritmo cardiaco]],100)</f>
        <v>0</v>
      </c>
      <c r="F845" t="str">
        <f>IF(smoking_health_data_final[[#This Row],[Taquicardia 1/0]]=0,"no","si")</f>
        <v>no</v>
      </c>
      <c r="G845" s="2" t="s">
        <v>81</v>
      </c>
      <c r="H845">
        <f>GESTEP(smoking_health_data_final[[#This Row],[Presión sistólica]],140)</f>
        <v>1</v>
      </c>
      <c r="I845" t="str">
        <f>IF(smoking_health_data_final[[#This Row],[Hipertensión (0/1)]]=1,"si","no")</f>
        <v>si</v>
      </c>
      <c r="J845" t="s">
        <v>151</v>
      </c>
      <c r="K845">
        <v>0</v>
      </c>
      <c r="L845">
        <v>229</v>
      </c>
      <c r="M845">
        <f>IF(smoking_health_data_final[[#This Row],[colesterol]]="","Desconocido",smoking_health_data_final[[#This Row],[colesterol]])</f>
        <v>229</v>
      </c>
      <c r="N845">
        <f>GESTEP(smoking_health_data_final[[#This Row],[colesterol]],200)</f>
        <v>1</v>
      </c>
      <c r="O845">
        <f>IF(smoking_health_data_final[[#This Row],[cigs por dia]]="","n/s",smoking_health_data_final[[#This Row],[cigs por dia]])</f>
        <v>0</v>
      </c>
      <c r="P845" t="str">
        <f>IF(smoking_health_data_final[[#This Row],[Hipercolesterolemia (y/n)]]=1,"si","no")</f>
        <v>si</v>
      </c>
      <c r="Q845">
        <f>IF(IFERROR(VLOOKUP(smoking_health_data_final[[#This Row],[Edad]],A846:A4745,1,FALSE),0),1,0)</f>
        <v>1</v>
      </c>
    </row>
    <row r="846" spans="1:17" x14ac:dyDescent="0.3">
      <c r="A846">
        <v>61</v>
      </c>
      <c r="B846" t="s">
        <v>3</v>
      </c>
      <c r="C846" t="s">
        <v>2</v>
      </c>
      <c r="D846">
        <v>80</v>
      </c>
      <c r="E846">
        <f>GESTEP(smoking_health_data_final[[#This Row],[Ritmo cardiaco]],100)</f>
        <v>0</v>
      </c>
      <c r="F846" t="str">
        <f>IF(smoking_health_data_final[[#This Row],[Taquicardia 1/0]]=0,"no","si")</f>
        <v>no</v>
      </c>
      <c r="G846" s="2" t="s">
        <v>66</v>
      </c>
      <c r="H846">
        <f>GESTEP(smoking_health_data_final[[#This Row],[Presión sistólica]],140)</f>
        <v>1</v>
      </c>
      <c r="I846" t="str">
        <f>IF(smoking_health_data_final[[#This Row],[Hipertensión (0/1)]]=1,"si","no")</f>
        <v>si</v>
      </c>
      <c r="J846" t="s">
        <v>155</v>
      </c>
      <c r="K846">
        <v>0</v>
      </c>
      <c r="L846">
        <v>220</v>
      </c>
      <c r="M846">
        <f>IF(smoking_health_data_final[[#This Row],[colesterol]]="","Desconocido",smoking_health_data_final[[#This Row],[colesterol]])</f>
        <v>220</v>
      </c>
      <c r="N846">
        <f>GESTEP(smoking_health_data_final[[#This Row],[colesterol]],200)</f>
        <v>1</v>
      </c>
      <c r="O846">
        <f>IF(smoking_health_data_final[[#This Row],[cigs por dia]]="","n/s",smoking_health_data_final[[#This Row],[cigs por dia]])</f>
        <v>0</v>
      </c>
      <c r="P846" t="str">
        <f>IF(smoking_health_data_final[[#This Row],[Hipercolesterolemia (y/n)]]=1,"si","no")</f>
        <v>si</v>
      </c>
      <c r="Q846">
        <f>IF(IFERROR(VLOOKUP(smoking_health_data_final[[#This Row],[Edad]],A847:A4746,1,FALSE),0),1,0)</f>
        <v>1</v>
      </c>
    </row>
    <row r="847" spans="1:17" x14ac:dyDescent="0.3">
      <c r="A847">
        <v>52</v>
      </c>
      <c r="B847" t="s">
        <v>3</v>
      </c>
      <c r="C847" t="s">
        <v>2</v>
      </c>
      <c r="D847">
        <v>75</v>
      </c>
      <c r="E847">
        <f>GESTEP(smoking_health_data_final[[#This Row],[Ritmo cardiaco]],100)</f>
        <v>0</v>
      </c>
      <c r="F847" t="str">
        <f>IF(smoking_health_data_final[[#This Row],[Taquicardia 1/0]]=0,"no","si")</f>
        <v>no</v>
      </c>
      <c r="G847" s="2">
        <v>126.5</v>
      </c>
      <c r="H847">
        <f>GESTEP(smoking_health_data_final[[#This Row],[Presión sistólica]],140)</f>
        <v>0</v>
      </c>
      <c r="I847" t="str">
        <f>IF(smoking_health_data_final[[#This Row],[Hipertensión (0/1)]]=1,"si","no")</f>
        <v>no</v>
      </c>
      <c r="J847" t="s">
        <v>155</v>
      </c>
      <c r="K847">
        <v>0</v>
      </c>
      <c r="L847">
        <v>254</v>
      </c>
      <c r="M847">
        <f>IF(smoking_health_data_final[[#This Row],[colesterol]]="","Desconocido",smoking_health_data_final[[#This Row],[colesterol]])</f>
        <v>254</v>
      </c>
      <c r="N847">
        <f>GESTEP(smoking_health_data_final[[#This Row],[colesterol]],200)</f>
        <v>1</v>
      </c>
      <c r="O847">
        <f>IF(smoking_health_data_final[[#This Row],[cigs por dia]]="","n/s",smoking_health_data_final[[#This Row],[cigs por dia]])</f>
        <v>0</v>
      </c>
      <c r="P847" t="str">
        <f>IF(smoking_health_data_final[[#This Row],[Hipercolesterolemia (y/n)]]=1,"si","no")</f>
        <v>si</v>
      </c>
      <c r="Q847">
        <f>IF(IFERROR(VLOOKUP(smoking_health_data_final[[#This Row],[Edad]],A848:A4747,1,FALSE),0),1,0)</f>
        <v>1</v>
      </c>
    </row>
    <row r="848" spans="1:17" x14ac:dyDescent="0.3">
      <c r="A848">
        <v>50</v>
      </c>
      <c r="B848" t="s">
        <v>3</v>
      </c>
      <c r="C848" t="s">
        <v>2</v>
      </c>
      <c r="D848">
        <v>80</v>
      </c>
      <c r="E848">
        <f>GESTEP(smoking_health_data_final[[#This Row],[Ritmo cardiaco]],100)</f>
        <v>0</v>
      </c>
      <c r="F848" t="str">
        <f>IF(smoking_health_data_final[[#This Row],[Taquicardia 1/0]]=0,"no","si")</f>
        <v>no</v>
      </c>
      <c r="G848" s="2" t="s">
        <v>25</v>
      </c>
      <c r="H848">
        <f>GESTEP(smoking_health_data_final[[#This Row],[Presión sistólica]],140)</f>
        <v>0</v>
      </c>
      <c r="I848" t="str">
        <f>IF(smoking_health_data_final[[#This Row],[Hipertensión (0/1)]]=1,"si","no")</f>
        <v>no</v>
      </c>
      <c r="J848" t="s">
        <v>155</v>
      </c>
      <c r="K848">
        <v>0</v>
      </c>
      <c r="L848">
        <v>273</v>
      </c>
      <c r="M848">
        <f>IF(smoking_health_data_final[[#This Row],[colesterol]]="","Desconocido",smoking_health_data_final[[#This Row],[colesterol]])</f>
        <v>273</v>
      </c>
      <c r="N848">
        <f>GESTEP(smoking_health_data_final[[#This Row],[colesterol]],200)</f>
        <v>1</v>
      </c>
      <c r="O848">
        <f>IF(smoking_health_data_final[[#This Row],[cigs por dia]]="","n/s",smoking_health_data_final[[#This Row],[cigs por dia]])</f>
        <v>0</v>
      </c>
      <c r="P848" t="str">
        <f>IF(smoking_health_data_final[[#This Row],[Hipercolesterolemia (y/n)]]=1,"si","no")</f>
        <v>si</v>
      </c>
      <c r="Q848">
        <f>IF(IFERROR(VLOOKUP(smoking_health_data_final[[#This Row],[Edad]],A849:A4748,1,FALSE),0),1,0)</f>
        <v>1</v>
      </c>
    </row>
    <row r="849" spans="1:17" x14ac:dyDescent="0.3">
      <c r="A849">
        <v>55</v>
      </c>
      <c r="B849" t="s">
        <v>3</v>
      </c>
      <c r="C849" t="s">
        <v>2</v>
      </c>
      <c r="D849">
        <v>75</v>
      </c>
      <c r="E849">
        <f>GESTEP(smoking_health_data_final[[#This Row],[Ritmo cardiaco]],100)</f>
        <v>0</v>
      </c>
      <c r="F849" t="str">
        <f>IF(smoking_health_data_final[[#This Row],[Taquicardia 1/0]]=0,"no","si")</f>
        <v>no</v>
      </c>
      <c r="G849" s="2" t="s">
        <v>79</v>
      </c>
      <c r="H849">
        <f>GESTEP(smoking_health_data_final[[#This Row],[Presión sistólica]],140)</f>
        <v>1</v>
      </c>
      <c r="I849" t="str">
        <f>IF(smoking_health_data_final[[#This Row],[Hipertensión (0/1)]]=1,"si","no")</f>
        <v>si</v>
      </c>
      <c r="J849" t="s">
        <v>155</v>
      </c>
      <c r="K849">
        <v>0</v>
      </c>
      <c r="L849">
        <v>219</v>
      </c>
      <c r="M849">
        <f>IF(smoking_health_data_final[[#This Row],[colesterol]]="","Desconocido",smoking_health_data_final[[#This Row],[colesterol]])</f>
        <v>219</v>
      </c>
      <c r="N849">
        <f>GESTEP(smoking_health_data_final[[#This Row],[colesterol]],200)</f>
        <v>1</v>
      </c>
      <c r="O849">
        <f>IF(smoking_health_data_final[[#This Row],[cigs por dia]]="","n/s",smoking_health_data_final[[#This Row],[cigs por dia]])</f>
        <v>0</v>
      </c>
      <c r="P849" t="str">
        <f>IF(smoking_health_data_final[[#This Row],[Hipercolesterolemia (y/n)]]=1,"si","no")</f>
        <v>si</v>
      </c>
      <c r="Q849">
        <f>IF(IFERROR(VLOOKUP(smoking_health_data_final[[#This Row],[Edad]],A850:A4749,1,FALSE),0),1,0)</f>
        <v>1</v>
      </c>
    </row>
    <row r="850" spans="1:17" x14ac:dyDescent="0.3">
      <c r="A850">
        <v>54</v>
      </c>
      <c r="B850" t="s">
        <v>3</v>
      </c>
      <c r="C850" t="s">
        <v>2</v>
      </c>
      <c r="D850">
        <v>80</v>
      </c>
      <c r="E850">
        <f>GESTEP(smoking_health_data_final[[#This Row],[Ritmo cardiaco]],100)</f>
        <v>0</v>
      </c>
      <c r="F850" t="str">
        <f>IF(smoking_health_data_final[[#This Row],[Taquicardia 1/0]]=0,"no","si")</f>
        <v>no</v>
      </c>
      <c r="G850" s="2" t="s">
        <v>110</v>
      </c>
      <c r="H850">
        <f>GESTEP(smoking_health_data_final[[#This Row],[Presión sistólica]],140)</f>
        <v>1</v>
      </c>
      <c r="I850" t="str">
        <f>IF(smoking_health_data_final[[#This Row],[Hipertensión (0/1)]]=1,"si","no")</f>
        <v>si</v>
      </c>
      <c r="J850" t="s">
        <v>155</v>
      </c>
      <c r="K850">
        <v>0</v>
      </c>
      <c r="L850">
        <v>201</v>
      </c>
      <c r="M850">
        <f>IF(smoking_health_data_final[[#This Row],[colesterol]]="","Desconocido",smoking_health_data_final[[#This Row],[colesterol]])</f>
        <v>201</v>
      </c>
      <c r="N850">
        <f>GESTEP(smoking_health_data_final[[#This Row],[colesterol]],200)</f>
        <v>1</v>
      </c>
      <c r="O850">
        <f>IF(smoking_health_data_final[[#This Row],[cigs por dia]]="","n/s",smoking_health_data_final[[#This Row],[cigs por dia]])</f>
        <v>0</v>
      </c>
      <c r="P850" t="str">
        <f>IF(smoking_health_data_final[[#This Row],[Hipercolesterolemia (y/n)]]=1,"si","no")</f>
        <v>si</v>
      </c>
      <c r="Q850">
        <f>IF(IFERROR(VLOOKUP(smoking_health_data_final[[#This Row],[Edad]],A851:A4750,1,FALSE),0),1,0)</f>
        <v>1</v>
      </c>
    </row>
    <row r="851" spans="1:17" x14ac:dyDescent="0.3">
      <c r="A851">
        <v>52</v>
      </c>
      <c r="B851" t="s">
        <v>3</v>
      </c>
      <c r="C851" t="s">
        <v>2</v>
      </c>
      <c r="D851">
        <v>75</v>
      </c>
      <c r="E851">
        <f>GESTEP(smoking_health_data_final[[#This Row],[Ritmo cardiaco]],100)</f>
        <v>0</v>
      </c>
      <c r="F851" t="str">
        <f>IF(smoking_health_data_final[[#This Row],[Taquicardia 1/0]]=0,"no","si")</f>
        <v>no</v>
      </c>
      <c r="G851" s="2" t="s">
        <v>89</v>
      </c>
      <c r="H851">
        <f>GESTEP(smoking_health_data_final[[#This Row],[Presión sistólica]],140)</f>
        <v>1</v>
      </c>
      <c r="I851" t="str">
        <f>IF(smoking_health_data_final[[#This Row],[Hipertensión (0/1)]]=1,"si","no")</f>
        <v>si</v>
      </c>
      <c r="J851" t="s">
        <v>155</v>
      </c>
      <c r="K851">
        <v>0</v>
      </c>
      <c r="L851">
        <v>248</v>
      </c>
      <c r="M851">
        <f>IF(smoking_health_data_final[[#This Row],[colesterol]]="","Desconocido",smoking_health_data_final[[#This Row],[colesterol]])</f>
        <v>248</v>
      </c>
      <c r="N851">
        <f>GESTEP(smoking_health_data_final[[#This Row],[colesterol]],200)</f>
        <v>1</v>
      </c>
      <c r="O851">
        <f>IF(smoking_health_data_final[[#This Row],[cigs por dia]]="","n/s",smoking_health_data_final[[#This Row],[cigs por dia]])</f>
        <v>0</v>
      </c>
      <c r="P851" t="str">
        <f>IF(smoking_health_data_final[[#This Row],[Hipercolesterolemia (y/n)]]=1,"si","no")</f>
        <v>si</v>
      </c>
      <c r="Q851">
        <f>IF(IFERROR(VLOOKUP(smoking_health_data_final[[#This Row],[Edad]],A852:A4751,1,FALSE),0),1,0)</f>
        <v>1</v>
      </c>
    </row>
    <row r="852" spans="1:17" x14ac:dyDescent="0.3">
      <c r="A852">
        <v>39</v>
      </c>
      <c r="B852" t="s">
        <v>3</v>
      </c>
      <c r="C852" t="s">
        <v>2</v>
      </c>
      <c r="D852">
        <v>105</v>
      </c>
      <c r="E852">
        <f>GESTEP(smoking_health_data_final[[#This Row],[Ritmo cardiaco]],100)</f>
        <v>1</v>
      </c>
      <c r="F852" t="str">
        <f>IF(smoking_health_data_final[[#This Row],[Taquicardia 1/0]]=0,"no","si")</f>
        <v>si</v>
      </c>
      <c r="G852" s="2" t="s">
        <v>54</v>
      </c>
      <c r="H852">
        <f>GESTEP(smoking_health_data_final[[#This Row],[Presión sistólica]],140)</f>
        <v>0</v>
      </c>
      <c r="I852" t="str">
        <f>IF(smoking_health_data_final[[#This Row],[Hipertensión (0/1)]]=1,"si","no")</f>
        <v>no</v>
      </c>
      <c r="J852" t="s">
        <v>155</v>
      </c>
      <c r="K852">
        <v>0</v>
      </c>
      <c r="L852">
        <v>252</v>
      </c>
      <c r="M852">
        <f>IF(smoking_health_data_final[[#This Row],[colesterol]]="","Desconocido",smoking_health_data_final[[#This Row],[colesterol]])</f>
        <v>252</v>
      </c>
      <c r="N852">
        <f>GESTEP(smoking_health_data_final[[#This Row],[colesterol]],200)</f>
        <v>1</v>
      </c>
      <c r="O852">
        <f>IF(smoking_health_data_final[[#This Row],[cigs por dia]]="","n/s",smoking_health_data_final[[#This Row],[cigs por dia]])</f>
        <v>0</v>
      </c>
      <c r="P852" t="str">
        <f>IF(smoking_health_data_final[[#This Row],[Hipercolesterolemia (y/n)]]=1,"si","no")</f>
        <v>si</v>
      </c>
      <c r="Q852">
        <f>IF(IFERROR(VLOOKUP(smoking_health_data_final[[#This Row],[Edad]],A853:A4752,1,FALSE),0),1,0)</f>
        <v>1</v>
      </c>
    </row>
    <row r="853" spans="1:17" x14ac:dyDescent="0.3">
      <c r="A853">
        <v>62</v>
      </c>
      <c r="B853" t="s">
        <v>0</v>
      </c>
      <c r="C853" t="s">
        <v>2</v>
      </c>
      <c r="D853">
        <v>90</v>
      </c>
      <c r="E853">
        <f>GESTEP(smoking_health_data_final[[#This Row],[Ritmo cardiaco]],100)</f>
        <v>0</v>
      </c>
      <c r="F853" t="str">
        <f>IF(smoking_health_data_final[[#This Row],[Taquicardia 1/0]]=0,"no","si")</f>
        <v>no</v>
      </c>
      <c r="G853" s="2" t="s">
        <v>120</v>
      </c>
      <c r="H853">
        <f>GESTEP(smoking_health_data_final[[#This Row],[Presión sistólica]],140)</f>
        <v>1</v>
      </c>
      <c r="I853" t="str">
        <f>IF(smoking_health_data_final[[#This Row],[Hipertensión (0/1)]]=1,"si","no")</f>
        <v>si</v>
      </c>
      <c r="J853" t="s">
        <v>155</v>
      </c>
      <c r="K853">
        <v>0</v>
      </c>
      <c r="L853">
        <v>190</v>
      </c>
      <c r="M853">
        <f>IF(smoking_health_data_final[[#This Row],[colesterol]]="","Desconocido",smoking_health_data_final[[#This Row],[colesterol]])</f>
        <v>190</v>
      </c>
      <c r="N853">
        <f>GESTEP(smoking_health_data_final[[#This Row],[colesterol]],200)</f>
        <v>0</v>
      </c>
      <c r="O853">
        <f>IF(smoking_health_data_final[[#This Row],[cigs por dia]]="","n/s",smoking_health_data_final[[#This Row],[cigs por dia]])</f>
        <v>0</v>
      </c>
      <c r="P853" t="str">
        <f>IF(smoking_health_data_final[[#This Row],[Hipercolesterolemia (y/n)]]=1,"si","no")</f>
        <v>no</v>
      </c>
      <c r="Q853">
        <f>IF(IFERROR(VLOOKUP(smoking_health_data_final[[#This Row],[Edad]],A854:A4753,1,FALSE),0),1,0)</f>
        <v>1</v>
      </c>
    </row>
    <row r="854" spans="1:17" x14ac:dyDescent="0.3">
      <c r="A854">
        <v>57</v>
      </c>
      <c r="B854" t="s">
        <v>0</v>
      </c>
      <c r="C854" t="s">
        <v>2</v>
      </c>
      <c r="D854">
        <v>80</v>
      </c>
      <c r="E854">
        <f>GESTEP(smoking_health_data_final[[#This Row],[Ritmo cardiaco]],100)</f>
        <v>0</v>
      </c>
      <c r="F854" t="str">
        <f>IF(smoking_health_data_final[[#This Row],[Taquicardia 1/0]]=0,"no","si")</f>
        <v>no</v>
      </c>
      <c r="G854" s="2">
        <v>163.5</v>
      </c>
      <c r="H854">
        <f>GESTEP(smoking_health_data_final[[#This Row],[Presión sistólica]],140)</f>
        <v>1</v>
      </c>
      <c r="I854" t="str">
        <f>IF(smoking_health_data_final[[#This Row],[Hipertensión (0/1)]]=1,"si","no")</f>
        <v>si</v>
      </c>
      <c r="J854" t="s">
        <v>155</v>
      </c>
      <c r="K854">
        <v>0</v>
      </c>
      <c r="L854">
        <v>241</v>
      </c>
      <c r="M854">
        <f>IF(smoking_health_data_final[[#This Row],[colesterol]]="","Desconocido",smoking_health_data_final[[#This Row],[colesterol]])</f>
        <v>241</v>
      </c>
      <c r="N854">
        <f>GESTEP(smoking_health_data_final[[#This Row],[colesterol]],200)</f>
        <v>1</v>
      </c>
      <c r="O854">
        <f>IF(smoking_health_data_final[[#This Row],[cigs por dia]]="","n/s",smoking_health_data_final[[#This Row],[cigs por dia]])</f>
        <v>0</v>
      </c>
      <c r="P854" t="str">
        <f>IF(smoking_health_data_final[[#This Row],[Hipercolesterolemia (y/n)]]=1,"si","no")</f>
        <v>si</v>
      </c>
      <c r="Q854">
        <f>IF(IFERROR(VLOOKUP(smoking_health_data_final[[#This Row],[Edad]],A855:A4754,1,FALSE),0),1,0)</f>
        <v>1</v>
      </c>
    </row>
    <row r="855" spans="1:17" x14ac:dyDescent="0.3">
      <c r="A855">
        <v>48</v>
      </c>
      <c r="B855" t="s">
        <v>0</v>
      </c>
      <c r="C855" t="s">
        <v>2</v>
      </c>
      <c r="D855">
        <v>103</v>
      </c>
      <c r="E855">
        <f>GESTEP(smoking_health_data_final[[#This Row],[Ritmo cardiaco]],100)</f>
        <v>1</v>
      </c>
      <c r="F855" t="str">
        <f>IF(smoking_health_data_final[[#This Row],[Taquicardia 1/0]]=0,"no","si")</f>
        <v>si</v>
      </c>
      <c r="G855" s="2" t="s">
        <v>87</v>
      </c>
      <c r="H855">
        <f>GESTEP(smoking_health_data_final[[#This Row],[Presión sistólica]],140)</f>
        <v>1</v>
      </c>
      <c r="I855" t="str">
        <f>IF(smoking_health_data_final[[#This Row],[Hipertensión (0/1)]]=1,"si","no")</f>
        <v>si</v>
      </c>
      <c r="J855" t="s">
        <v>155</v>
      </c>
      <c r="K855">
        <v>0</v>
      </c>
      <c r="L855">
        <v>181</v>
      </c>
      <c r="M855">
        <f>IF(smoking_health_data_final[[#This Row],[colesterol]]="","Desconocido",smoking_health_data_final[[#This Row],[colesterol]])</f>
        <v>181</v>
      </c>
      <c r="N855">
        <f>GESTEP(smoking_health_data_final[[#This Row],[colesterol]],200)</f>
        <v>0</v>
      </c>
      <c r="O855">
        <f>IF(smoking_health_data_final[[#This Row],[cigs por dia]]="","n/s",smoking_health_data_final[[#This Row],[cigs por dia]])</f>
        <v>0</v>
      </c>
      <c r="P855" t="str">
        <f>IF(smoking_health_data_final[[#This Row],[Hipercolesterolemia (y/n)]]=1,"si","no")</f>
        <v>no</v>
      </c>
      <c r="Q855">
        <f>IF(IFERROR(VLOOKUP(smoking_health_data_final[[#This Row],[Edad]],A856:A4755,1,FALSE),0),1,0)</f>
        <v>1</v>
      </c>
    </row>
    <row r="856" spans="1:17" x14ac:dyDescent="0.3">
      <c r="A856">
        <v>67</v>
      </c>
      <c r="B856" t="s">
        <v>3</v>
      </c>
      <c r="C856" t="s">
        <v>2</v>
      </c>
      <c r="D856">
        <v>75</v>
      </c>
      <c r="E856">
        <f>GESTEP(smoking_health_data_final[[#This Row],[Ritmo cardiaco]],100)</f>
        <v>0</v>
      </c>
      <c r="F856" t="str">
        <f>IF(smoking_health_data_final[[#This Row],[Taquicardia 1/0]]=0,"no","si")</f>
        <v>no</v>
      </c>
      <c r="G856" s="2" t="s">
        <v>156</v>
      </c>
      <c r="H856">
        <f>GESTEP(smoking_health_data_final[[#This Row],[Presión sistólica]],140)</f>
        <v>1</v>
      </c>
      <c r="I856" t="str">
        <f>IF(smoking_health_data_final[[#This Row],[Hipertensión (0/1)]]=1,"si","no")</f>
        <v>si</v>
      </c>
      <c r="J856" t="s">
        <v>155</v>
      </c>
      <c r="K856">
        <v>0</v>
      </c>
      <c r="L856">
        <v>263</v>
      </c>
      <c r="M856">
        <f>IF(smoking_health_data_final[[#This Row],[colesterol]]="","Desconocido",smoking_health_data_final[[#This Row],[colesterol]])</f>
        <v>263</v>
      </c>
      <c r="N856">
        <f>GESTEP(smoking_health_data_final[[#This Row],[colesterol]],200)</f>
        <v>1</v>
      </c>
      <c r="O856">
        <f>IF(smoking_health_data_final[[#This Row],[cigs por dia]]="","n/s",smoking_health_data_final[[#This Row],[cigs por dia]])</f>
        <v>0</v>
      </c>
      <c r="P856" t="str">
        <f>IF(smoking_health_data_final[[#This Row],[Hipercolesterolemia (y/n)]]=1,"si","no")</f>
        <v>si</v>
      </c>
      <c r="Q856">
        <f>IF(IFERROR(VLOOKUP(smoking_health_data_final[[#This Row],[Edad]],A857:A4756,1,FALSE),0),1,0)</f>
        <v>1</v>
      </c>
    </row>
    <row r="857" spans="1:17" x14ac:dyDescent="0.3">
      <c r="A857">
        <v>51</v>
      </c>
      <c r="B857" t="s">
        <v>3</v>
      </c>
      <c r="C857" t="s">
        <v>2</v>
      </c>
      <c r="D857">
        <v>67</v>
      </c>
      <c r="E857">
        <f>GESTEP(smoking_health_data_final[[#This Row],[Ritmo cardiaco]],100)</f>
        <v>0</v>
      </c>
      <c r="F857" t="str">
        <f>IF(smoking_health_data_final[[#This Row],[Taquicardia 1/0]]=0,"no","si")</f>
        <v>no</v>
      </c>
      <c r="G857" s="2" t="s">
        <v>78</v>
      </c>
      <c r="H857">
        <f>GESTEP(smoking_health_data_final[[#This Row],[Presión sistólica]],140)</f>
        <v>0</v>
      </c>
      <c r="I857" t="str">
        <f>IF(smoking_health_data_final[[#This Row],[Hipertensión (0/1)]]=1,"si","no")</f>
        <v>no</v>
      </c>
      <c r="J857" t="s">
        <v>155</v>
      </c>
      <c r="K857">
        <v>0</v>
      </c>
      <c r="L857">
        <v>214</v>
      </c>
      <c r="M857">
        <f>IF(smoking_health_data_final[[#This Row],[colesterol]]="","Desconocido",smoking_health_data_final[[#This Row],[colesterol]])</f>
        <v>214</v>
      </c>
      <c r="N857">
        <f>GESTEP(smoking_health_data_final[[#This Row],[colesterol]],200)</f>
        <v>1</v>
      </c>
      <c r="O857">
        <f>IF(smoking_health_data_final[[#This Row],[cigs por dia]]="","n/s",smoking_health_data_final[[#This Row],[cigs por dia]])</f>
        <v>0</v>
      </c>
      <c r="P857" t="str">
        <f>IF(smoking_health_data_final[[#This Row],[Hipercolesterolemia (y/n)]]=1,"si","no")</f>
        <v>si</v>
      </c>
      <c r="Q857">
        <f>IF(IFERROR(VLOOKUP(smoking_health_data_final[[#This Row],[Edad]],A858:A4757,1,FALSE),0),1,0)</f>
        <v>1</v>
      </c>
    </row>
    <row r="858" spans="1:17" x14ac:dyDescent="0.3">
      <c r="A858">
        <v>54</v>
      </c>
      <c r="B858" t="s">
        <v>3</v>
      </c>
      <c r="C858" t="s">
        <v>2</v>
      </c>
      <c r="D858">
        <v>74</v>
      </c>
      <c r="E858">
        <f>GESTEP(smoking_health_data_final[[#This Row],[Ritmo cardiaco]],100)</f>
        <v>0</v>
      </c>
      <c r="F858" t="str">
        <f>IF(smoking_health_data_final[[#This Row],[Taquicardia 1/0]]=0,"no","si")</f>
        <v>no</v>
      </c>
      <c r="G858" s="2" t="s">
        <v>105</v>
      </c>
      <c r="H858">
        <f>GESTEP(smoking_health_data_final[[#This Row],[Presión sistólica]],140)</f>
        <v>1</v>
      </c>
      <c r="I858" t="str">
        <f>IF(smoking_health_data_final[[#This Row],[Hipertensión (0/1)]]=1,"si","no")</f>
        <v>si</v>
      </c>
      <c r="J858" t="s">
        <v>155</v>
      </c>
      <c r="K858">
        <v>0</v>
      </c>
      <c r="L858">
        <v>258</v>
      </c>
      <c r="M858">
        <f>IF(smoking_health_data_final[[#This Row],[colesterol]]="","Desconocido",smoking_health_data_final[[#This Row],[colesterol]])</f>
        <v>258</v>
      </c>
      <c r="N858">
        <f>GESTEP(smoking_health_data_final[[#This Row],[colesterol]],200)</f>
        <v>1</v>
      </c>
      <c r="O858">
        <f>IF(smoking_health_data_final[[#This Row],[cigs por dia]]="","n/s",smoking_health_data_final[[#This Row],[cigs por dia]])</f>
        <v>0</v>
      </c>
      <c r="P858" t="str">
        <f>IF(smoking_health_data_final[[#This Row],[Hipercolesterolemia (y/n)]]=1,"si","no")</f>
        <v>si</v>
      </c>
      <c r="Q858">
        <f>IF(IFERROR(VLOOKUP(smoking_health_data_final[[#This Row],[Edad]],A859:A4758,1,FALSE),0),1,0)</f>
        <v>1</v>
      </c>
    </row>
    <row r="859" spans="1:17" x14ac:dyDescent="0.3">
      <c r="A859">
        <v>63</v>
      </c>
      <c r="B859" t="s">
        <v>3</v>
      </c>
      <c r="C859" t="s">
        <v>2</v>
      </c>
      <c r="D859">
        <v>60</v>
      </c>
      <c r="E859">
        <f>GESTEP(smoking_health_data_final[[#This Row],[Ritmo cardiaco]],100)</f>
        <v>0</v>
      </c>
      <c r="F859" t="str">
        <f>IF(smoking_health_data_final[[#This Row],[Taquicardia 1/0]]=0,"no","si")</f>
        <v>no</v>
      </c>
      <c r="G859" s="2" t="s">
        <v>79</v>
      </c>
      <c r="H859">
        <f>GESTEP(smoking_health_data_final[[#This Row],[Presión sistólica]],140)</f>
        <v>1</v>
      </c>
      <c r="I859" t="str">
        <f>IF(smoking_health_data_final[[#This Row],[Hipertensión (0/1)]]=1,"si","no")</f>
        <v>si</v>
      </c>
      <c r="J859" t="s">
        <v>155</v>
      </c>
      <c r="K859">
        <v>0</v>
      </c>
      <c r="L859">
        <v>234</v>
      </c>
      <c r="M859">
        <f>IF(smoking_health_data_final[[#This Row],[colesterol]]="","Desconocido",smoking_health_data_final[[#This Row],[colesterol]])</f>
        <v>234</v>
      </c>
      <c r="N859">
        <f>GESTEP(smoking_health_data_final[[#This Row],[colesterol]],200)</f>
        <v>1</v>
      </c>
      <c r="O859">
        <f>IF(smoking_health_data_final[[#This Row],[cigs por dia]]="","n/s",smoking_health_data_final[[#This Row],[cigs por dia]])</f>
        <v>0</v>
      </c>
      <c r="P859" t="str">
        <f>IF(smoking_health_data_final[[#This Row],[Hipercolesterolemia (y/n)]]=1,"si","no")</f>
        <v>si</v>
      </c>
      <c r="Q859">
        <f>IF(IFERROR(VLOOKUP(smoking_health_data_final[[#This Row],[Edad]],A860:A4759,1,FALSE),0),1,0)</f>
        <v>1</v>
      </c>
    </row>
    <row r="860" spans="1:17" x14ac:dyDescent="0.3">
      <c r="A860">
        <v>62</v>
      </c>
      <c r="B860" t="s">
        <v>3</v>
      </c>
      <c r="C860" t="s">
        <v>2</v>
      </c>
      <c r="D860">
        <v>80</v>
      </c>
      <c r="E860">
        <f>GESTEP(smoking_health_data_final[[#This Row],[Ritmo cardiaco]],100)</f>
        <v>0</v>
      </c>
      <c r="F860" t="str">
        <f>IF(smoking_health_data_final[[#This Row],[Taquicardia 1/0]]=0,"no","si")</f>
        <v>no</v>
      </c>
      <c r="G860" s="2" t="s">
        <v>79</v>
      </c>
      <c r="H860">
        <f>GESTEP(smoking_health_data_final[[#This Row],[Presión sistólica]],140)</f>
        <v>1</v>
      </c>
      <c r="I860" t="str">
        <f>IF(smoking_health_data_final[[#This Row],[Hipertensión (0/1)]]=1,"si","no")</f>
        <v>si</v>
      </c>
      <c r="J860" t="s">
        <v>155</v>
      </c>
      <c r="K860">
        <v>0</v>
      </c>
      <c r="L860">
        <v>229</v>
      </c>
      <c r="M860">
        <f>IF(smoking_health_data_final[[#This Row],[colesterol]]="","Desconocido",smoking_health_data_final[[#This Row],[colesterol]])</f>
        <v>229</v>
      </c>
      <c r="N860">
        <f>GESTEP(smoking_health_data_final[[#This Row],[colesterol]],200)</f>
        <v>1</v>
      </c>
      <c r="O860">
        <f>IF(smoking_health_data_final[[#This Row],[cigs por dia]]="","n/s",smoking_health_data_final[[#This Row],[cigs por dia]])</f>
        <v>0</v>
      </c>
      <c r="P860" t="str">
        <f>IF(smoking_health_data_final[[#This Row],[Hipercolesterolemia (y/n)]]=1,"si","no")</f>
        <v>si</v>
      </c>
      <c r="Q860">
        <f>IF(IFERROR(VLOOKUP(smoking_health_data_final[[#This Row],[Edad]],A861:A4760,1,FALSE),0),1,0)</f>
        <v>1</v>
      </c>
    </row>
    <row r="861" spans="1:17" x14ac:dyDescent="0.3">
      <c r="A861">
        <v>65</v>
      </c>
      <c r="B861" t="s">
        <v>0</v>
      </c>
      <c r="C861" t="s">
        <v>2</v>
      </c>
      <c r="D861">
        <v>54</v>
      </c>
      <c r="E861">
        <f>GESTEP(smoking_health_data_final[[#This Row],[Ritmo cardiaco]],100)</f>
        <v>0</v>
      </c>
      <c r="F861" t="str">
        <f>IF(smoking_health_data_final[[#This Row],[Taquicardia 1/0]]=0,"no","si")</f>
        <v>no</v>
      </c>
      <c r="G861" s="2" t="s">
        <v>154</v>
      </c>
      <c r="H861">
        <f>GESTEP(smoking_health_data_final[[#This Row],[Presión sistólica]],140)</f>
        <v>1</v>
      </c>
      <c r="I861" t="str">
        <f>IF(smoking_health_data_final[[#This Row],[Hipertensión (0/1)]]=1,"si","no")</f>
        <v>si</v>
      </c>
      <c r="J861" t="s">
        <v>155</v>
      </c>
      <c r="K861">
        <v>0</v>
      </c>
      <c r="L861">
        <v>201</v>
      </c>
      <c r="M861">
        <f>IF(smoking_health_data_final[[#This Row],[colesterol]]="","Desconocido",smoking_health_data_final[[#This Row],[colesterol]])</f>
        <v>201</v>
      </c>
      <c r="N861">
        <f>GESTEP(smoking_health_data_final[[#This Row],[colesterol]],200)</f>
        <v>1</v>
      </c>
      <c r="O861">
        <f>IF(smoking_health_data_final[[#This Row],[cigs por dia]]="","n/s",smoking_health_data_final[[#This Row],[cigs por dia]])</f>
        <v>0</v>
      </c>
      <c r="P861" t="str">
        <f>IF(smoking_health_data_final[[#This Row],[Hipercolesterolemia (y/n)]]=1,"si","no")</f>
        <v>si</v>
      </c>
      <c r="Q861">
        <f>IF(IFERROR(VLOOKUP(smoking_health_data_final[[#This Row],[Edad]],A862:A4761,1,FALSE),0),1,0)</f>
        <v>1</v>
      </c>
    </row>
    <row r="862" spans="1:17" x14ac:dyDescent="0.3">
      <c r="A862">
        <v>41</v>
      </c>
      <c r="B862" t="s">
        <v>3</v>
      </c>
      <c r="C862" t="s">
        <v>2</v>
      </c>
      <c r="D862">
        <v>78</v>
      </c>
      <c r="E862">
        <f>GESTEP(smoking_health_data_final[[#This Row],[Ritmo cardiaco]],100)</f>
        <v>0</v>
      </c>
      <c r="F862" t="str">
        <f>IF(smoking_health_data_final[[#This Row],[Taquicardia 1/0]]=0,"no","si")</f>
        <v>no</v>
      </c>
      <c r="G862" s="2" t="s">
        <v>84</v>
      </c>
      <c r="H862">
        <f>GESTEP(smoking_health_data_final[[#This Row],[Presión sistólica]],140)</f>
        <v>1</v>
      </c>
      <c r="I862" t="str">
        <f>IF(smoking_health_data_final[[#This Row],[Hipertensión (0/1)]]=1,"si","no")</f>
        <v>si</v>
      </c>
      <c r="J862" t="s">
        <v>155</v>
      </c>
      <c r="K862">
        <v>0</v>
      </c>
      <c r="L862">
        <v>235</v>
      </c>
      <c r="M862">
        <f>IF(smoking_health_data_final[[#This Row],[colesterol]]="","Desconocido",smoking_health_data_final[[#This Row],[colesterol]])</f>
        <v>235</v>
      </c>
      <c r="N862">
        <f>GESTEP(smoking_health_data_final[[#This Row],[colesterol]],200)</f>
        <v>1</v>
      </c>
      <c r="O862">
        <f>IF(smoking_health_data_final[[#This Row],[cigs por dia]]="","n/s",smoking_health_data_final[[#This Row],[cigs por dia]])</f>
        <v>0</v>
      </c>
      <c r="P862" t="str">
        <f>IF(smoking_health_data_final[[#This Row],[Hipercolesterolemia (y/n)]]=1,"si","no")</f>
        <v>si</v>
      </c>
      <c r="Q862">
        <f>IF(IFERROR(VLOOKUP(smoking_health_data_final[[#This Row],[Edad]],A863:A4762,1,FALSE),0),1,0)</f>
        <v>1</v>
      </c>
    </row>
    <row r="863" spans="1:17" x14ac:dyDescent="0.3">
      <c r="A863">
        <v>43</v>
      </c>
      <c r="B863" t="s">
        <v>3</v>
      </c>
      <c r="C863" t="s">
        <v>2</v>
      </c>
      <c r="D863">
        <v>72</v>
      </c>
      <c r="E863">
        <f>GESTEP(smoking_health_data_final[[#This Row],[Ritmo cardiaco]],100)</f>
        <v>0</v>
      </c>
      <c r="F863" t="str">
        <f>IF(smoking_health_data_final[[#This Row],[Taquicardia 1/0]]=0,"no","si")</f>
        <v>no</v>
      </c>
      <c r="G863" s="2">
        <v>141.5</v>
      </c>
      <c r="H863">
        <f>GESTEP(smoking_health_data_final[[#This Row],[Presión sistólica]],140)</f>
        <v>1</v>
      </c>
      <c r="I863" t="str">
        <f>IF(smoking_health_data_final[[#This Row],[Hipertensión (0/1)]]=1,"si","no")</f>
        <v>si</v>
      </c>
      <c r="J863" t="s">
        <v>155</v>
      </c>
      <c r="K863">
        <v>0</v>
      </c>
      <c r="L863">
        <v>240</v>
      </c>
      <c r="M863">
        <f>IF(smoking_health_data_final[[#This Row],[colesterol]]="","Desconocido",smoking_health_data_final[[#This Row],[colesterol]])</f>
        <v>240</v>
      </c>
      <c r="N863">
        <f>GESTEP(smoking_health_data_final[[#This Row],[colesterol]],200)</f>
        <v>1</v>
      </c>
      <c r="O863">
        <f>IF(smoking_health_data_final[[#This Row],[cigs por dia]]="","n/s",smoking_health_data_final[[#This Row],[cigs por dia]])</f>
        <v>0</v>
      </c>
      <c r="P863" t="str">
        <f>IF(smoking_health_data_final[[#This Row],[Hipercolesterolemia (y/n)]]=1,"si","no")</f>
        <v>si</v>
      </c>
      <c r="Q863">
        <f>IF(IFERROR(VLOOKUP(smoking_health_data_final[[#This Row],[Edad]],A864:A4763,1,FALSE),0),1,0)</f>
        <v>1</v>
      </c>
    </row>
    <row r="864" spans="1:17" x14ac:dyDescent="0.3">
      <c r="A864">
        <v>54</v>
      </c>
      <c r="B864" t="s">
        <v>3</v>
      </c>
      <c r="C864" t="s">
        <v>2</v>
      </c>
      <c r="D864">
        <v>75</v>
      </c>
      <c r="E864">
        <f>GESTEP(smoking_health_data_final[[#This Row],[Ritmo cardiaco]],100)</f>
        <v>0</v>
      </c>
      <c r="F864" t="str">
        <f>IF(smoking_health_data_final[[#This Row],[Taquicardia 1/0]]=0,"no","si")</f>
        <v>no</v>
      </c>
      <c r="G864" s="2" t="s">
        <v>81</v>
      </c>
      <c r="H864">
        <f>GESTEP(smoking_health_data_final[[#This Row],[Presión sistólica]],140)</f>
        <v>1</v>
      </c>
      <c r="I864" t="str">
        <f>IF(smoking_health_data_final[[#This Row],[Hipertensión (0/1)]]=1,"si","no")</f>
        <v>si</v>
      </c>
      <c r="J864" t="s">
        <v>155</v>
      </c>
      <c r="K864">
        <v>0</v>
      </c>
      <c r="L864">
        <v>321</v>
      </c>
      <c r="M864">
        <f>IF(smoking_health_data_final[[#This Row],[colesterol]]="","Desconocido",smoking_health_data_final[[#This Row],[colesterol]])</f>
        <v>321</v>
      </c>
      <c r="N864">
        <f>GESTEP(smoking_health_data_final[[#This Row],[colesterol]],200)</f>
        <v>1</v>
      </c>
      <c r="O864">
        <f>IF(smoking_health_data_final[[#This Row],[cigs por dia]]="","n/s",smoking_health_data_final[[#This Row],[cigs por dia]])</f>
        <v>0</v>
      </c>
      <c r="P864" t="str">
        <f>IF(smoking_health_data_final[[#This Row],[Hipercolesterolemia (y/n)]]=1,"si","no")</f>
        <v>si</v>
      </c>
      <c r="Q864">
        <f>IF(IFERROR(VLOOKUP(smoking_health_data_final[[#This Row],[Edad]],A865:A4764,1,FALSE),0),1,0)</f>
        <v>1</v>
      </c>
    </row>
    <row r="865" spans="1:17" x14ac:dyDescent="0.3">
      <c r="A865">
        <v>39</v>
      </c>
      <c r="B865" t="s">
        <v>3</v>
      </c>
      <c r="C865" t="s">
        <v>2</v>
      </c>
      <c r="D865">
        <v>88</v>
      </c>
      <c r="E865">
        <f>GESTEP(smoking_health_data_final[[#This Row],[Ritmo cardiaco]],100)</f>
        <v>0</v>
      </c>
      <c r="F865" t="str">
        <f>IF(smoking_health_data_final[[#This Row],[Taquicardia 1/0]]=0,"no","si")</f>
        <v>no</v>
      </c>
      <c r="G865" s="2" t="s">
        <v>71</v>
      </c>
      <c r="H865">
        <f>GESTEP(smoking_health_data_final[[#This Row],[Presión sistólica]],140)</f>
        <v>0</v>
      </c>
      <c r="I865" t="str">
        <f>IF(smoking_health_data_final[[#This Row],[Hipertensión (0/1)]]=1,"si","no")</f>
        <v>no</v>
      </c>
      <c r="J865" t="s">
        <v>155</v>
      </c>
      <c r="K865">
        <v>0</v>
      </c>
      <c r="L865">
        <v>195</v>
      </c>
      <c r="M865">
        <f>IF(smoking_health_data_final[[#This Row],[colesterol]]="","Desconocido",smoking_health_data_final[[#This Row],[colesterol]])</f>
        <v>195</v>
      </c>
      <c r="N865">
        <f>GESTEP(smoking_health_data_final[[#This Row],[colesterol]],200)</f>
        <v>0</v>
      </c>
      <c r="O865">
        <f>IF(smoking_health_data_final[[#This Row],[cigs por dia]]="","n/s",smoking_health_data_final[[#This Row],[cigs por dia]])</f>
        <v>0</v>
      </c>
      <c r="P865" t="str">
        <f>IF(smoking_health_data_final[[#This Row],[Hipercolesterolemia (y/n)]]=1,"si","no")</f>
        <v>no</v>
      </c>
      <c r="Q865">
        <f>IF(IFERROR(VLOOKUP(smoking_health_data_final[[#This Row],[Edad]],A866:A4765,1,FALSE),0),1,0)</f>
        <v>1</v>
      </c>
    </row>
    <row r="866" spans="1:17" x14ac:dyDescent="0.3">
      <c r="A866">
        <v>40</v>
      </c>
      <c r="B866" t="s">
        <v>3</v>
      </c>
      <c r="C866" t="s">
        <v>2</v>
      </c>
      <c r="D866">
        <v>93</v>
      </c>
      <c r="E866">
        <f>GESTEP(smoking_health_data_final[[#This Row],[Ritmo cardiaco]],100)</f>
        <v>0</v>
      </c>
      <c r="F866" t="str">
        <f>IF(smoking_health_data_final[[#This Row],[Taquicardia 1/0]]=0,"no","si")</f>
        <v>no</v>
      </c>
      <c r="G866" s="2" t="s">
        <v>81</v>
      </c>
      <c r="H866">
        <f>GESTEP(smoking_health_data_final[[#This Row],[Presión sistólica]],140)</f>
        <v>1</v>
      </c>
      <c r="I866" t="str">
        <f>IF(smoking_health_data_final[[#This Row],[Hipertensión (0/1)]]=1,"si","no")</f>
        <v>si</v>
      </c>
      <c r="J866" t="s">
        <v>155</v>
      </c>
      <c r="K866">
        <v>0</v>
      </c>
      <c r="L866">
        <v>267</v>
      </c>
      <c r="M866">
        <f>IF(smoking_health_data_final[[#This Row],[colesterol]]="","Desconocido",smoking_health_data_final[[#This Row],[colesterol]])</f>
        <v>267</v>
      </c>
      <c r="N866">
        <f>GESTEP(smoking_health_data_final[[#This Row],[colesterol]],200)</f>
        <v>1</v>
      </c>
      <c r="O866">
        <f>IF(smoking_health_data_final[[#This Row],[cigs por dia]]="","n/s",smoking_health_data_final[[#This Row],[cigs por dia]])</f>
        <v>0</v>
      </c>
      <c r="P866" t="str">
        <f>IF(smoking_health_data_final[[#This Row],[Hipercolesterolemia (y/n)]]=1,"si","no")</f>
        <v>si</v>
      </c>
      <c r="Q866">
        <f>IF(IFERROR(VLOOKUP(smoking_health_data_final[[#This Row],[Edad]],A867:A4766,1,FALSE),0),1,0)</f>
        <v>1</v>
      </c>
    </row>
    <row r="867" spans="1:17" x14ac:dyDescent="0.3">
      <c r="A867">
        <v>41</v>
      </c>
      <c r="B867" t="s">
        <v>3</v>
      </c>
      <c r="C867" t="s">
        <v>2</v>
      </c>
      <c r="D867">
        <v>68</v>
      </c>
      <c r="E867">
        <f>GESTEP(smoking_health_data_final[[#This Row],[Ritmo cardiaco]],100)</f>
        <v>0</v>
      </c>
      <c r="F867" t="str">
        <f>IF(smoking_health_data_final[[#This Row],[Taquicardia 1/0]]=0,"no","si")</f>
        <v>no</v>
      </c>
      <c r="G867" s="2">
        <v>149.5</v>
      </c>
      <c r="H867">
        <f>GESTEP(smoking_health_data_final[[#This Row],[Presión sistólica]],140)</f>
        <v>1</v>
      </c>
      <c r="I867" t="str">
        <f>IF(smoking_health_data_final[[#This Row],[Hipertensión (0/1)]]=1,"si","no")</f>
        <v>si</v>
      </c>
      <c r="J867" t="s">
        <v>155</v>
      </c>
      <c r="K867">
        <v>0</v>
      </c>
      <c r="L867">
        <v>317</v>
      </c>
      <c r="M867">
        <f>IF(smoking_health_data_final[[#This Row],[colesterol]]="","Desconocido",smoking_health_data_final[[#This Row],[colesterol]])</f>
        <v>317</v>
      </c>
      <c r="N867">
        <f>GESTEP(smoking_health_data_final[[#This Row],[colesterol]],200)</f>
        <v>1</v>
      </c>
      <c r="O867">
        <f>IF(smoking_health_data_final[[#This Row],[cigs por dia]]="","n/s",smoking_health_data_final[[#This Row],[cigs por dia]])</f>
        <v>0</v>
      </c>
      <c r="P867" t="str">
        <f>IF(smoking_health_data_final[[#This Row],[Hipercolesterolemia (y/n)]]=1,"si","no")</f>
        <v>si</v>
      </c>
      <c r="Q867">
        <f>IF(IFERROR(VLOOKUP(smoking_health_data_final[[#This Row],[Edad]],A868:A4767,1,FALSE),0),1,0)</f>
        <v>1</v>
      </c>
    </row>
    <row r="868" spans="1:17" x14ac:dyDescent="0.3">
      <c r="A868">
        <v>64</v>
      </c>
      <c r="B868" t="s">
        <v>3</v>
      </c>
      <c r="C868" t="s">
        <v>2</v>
      </c>
      <c r="D868">
        <v>83</v>
      </c>
      <c r="E868">
        <f>GESTEP(smoking_health_data_final[[#This Row],[Ritmo cardiaco]],100)</f>
        <v>0</v>
      </c>
      <c r="F868" t="str">
        <f>IF(smoking_health_data_final[[#This Row],[Taquicardia 1/0]]=0,"no","si")</f>
        <v>no</v>
      </c>
      <c r="G868" s="2" t="s">
        <v>89</v>
      </c>
      <c r="H868">
        <f>GESTEP(smoking_health_data_final[[#This Row],[Presión sistólica]],140)</f>
        <v>1</v>
      </c>
      <c r="I868" t="str">
        <f>IF(smoking_health_data_final[[#This Row],[Hipertensión (0/1)]]=1,"si","no")</f>
        <v>si</v>
      </c>
      <c r="J868" t="s">
        <v>155</v>
      </c>
      <c r="K868">
        <v>0</v>
      </c>
      <c r="L868">
        <v>270</v>
      </c>
      <c r="M868">
        <f>IF(smoking_health_data_final[[#This Row],[colesterol]]="","Desconocido",smoking_health_data_final[[#This Row],[colesterol]])</f>
        <v>270</v>
      </c>
      <c r="N868">
        <f>GESTEP(smoking_health_data_final[[#This Row],[colesterol]],200)</f>
        <v>1</v>
      </c>
      <c r="O868">
        <f>IF(smoking_health_data_final[[#This Row],[cigs por dia]]="","n/s",smoking_health_data_final[[#This Row],[cigs por dia]])</f>
        <v>0</v>
      </c>
      <c r="P868" t="str">
        <f>IF(smoking_health_data_final[[#This Row],[Hipercolesterolemia (y/n)]]=1,"si","no")</f>
        <v>si</v>
      </c>
      <c r="Q868">
        <f>IF(IFERROR(VLOOKUP(smoking_health_data_final[[#This Row],[Edad]],A869:A4768,1,FALSE),0),1,0)</f>
        <v>1</v>
      </c>
    </row>
    <row r="869" spans="1:17" x14ac:dyDescent="0.3">
      <c r="A869">
        <v>64</v>
      </c>
      <c r="B869" t="s">
        <v>3</v>
      </c>
      <c r="C869" t="s">
        <v>2</v>
      </c>
      <c r="D869">
        <v>95</v>
      </c>
      <c r="E869">
        <f>GESTEP(smoking_health_data_final[[#This Row],[Ritmo cardiaco]],100)</f>
        <v>0</v>
      </c>
      <c r="F869" t="str">
        <f>IF(smoking_health_data_final[[#This Row],[Taquicardia 1/0]]=0,"no","si")</f>
        <v>no</v>
      </c>
      <c r="G869" s="2">
        <v>147.5</v>
      </c>
      <c r="H869">
        <f>GESTEP(smoking_health_data_final[[#This Row],[Presión sistólica]],140)</f>
        <v>1</v>
      </c>
      <c r="I869" t="str">
        <f>IF(smoking_health_data_final[[#This Row],[Hipertensión (0/1)]]=1,"si","no")</f>
        <v>si</v>
      </c>
      <c r="J869" t="s">
        <v>155</v>
      </c>
      <c r="K869">
        <v>0</v>
      </c>
      <c r="L869">
        <v>255</v>
      </c>
      <c r="M869">
        <f>IF(smoking_health_data_final[[#This Row],[colesterol]]="","Desconocido",smoking_health_data_final[[#This Row],[colesterol]])</f>
        <v>255</v>
      </c>
      <c r="N869">
        <f>GESTEP(smoking_health_data_final[[#This Row],[colesterol]],200)</f>
        <v>1</v>
      </c>
      <c r="O869">
        <f>IF(smoking_health_data_final[[#This Row],[cigs por dia]]="","n/s",smoking_health_data_final[[#This Row],[cigs por dia]])</f>
        <v>0</v>
      </c>
      <c r="P869" t="str">
        <f>IF(smoking_health_data_final[[#This Row],[Hipercolesterolemia (y/n)]]=1,"si","no")</f>
        <v>si</v>
      </c>
      <c r="Q869">
        <f>IF(IFERROR(VLOOKUP(smoking_health_data_final[[#This Row],[Edad]],A870:A4769,1,FALSE),0),1,0)</f>
        <v>1</v>
      </c>
    </row>
    <row r="870" spans="1:17" x14ac:dyDescent="0.3">
      <c r="A870">
        <v>49</v>
      </c>
      <c r="B870" t="s">
        <v>3</v>
      </c>
      <c r="C870" t="s">
        <v>2</v>
      </c>
      <c r="D870">
        <v>75</v>
      </c>
      <c r="E870">
        <f>GESTEP(smoking_health_data_final[[#This Row],[Ritmo cardiaco]],100)</f>
        <v>0</v>
      </c>
      <c r="F870" t="str">
        <f>IF(smoking_health_data_final[[#This Row],[Taquicardia 1/0]]=0,"no","si")</f>
        <v>no</v>
      </c>
      <c r="G870" s="2" t="s">
        <v>76</v>
      </c>
      <c r="H870">
        <f>GESTEP(smoking_health_data_final[[#This Row],[Presión sistólica]],140)</f>
        <v>1</v>
      </c>
      <c r="I870" t="str">
        <f>IF(smoking_health_data_final[[#This Row],[Hipertensión (0/1)]]=1,"si","no")</f>
        <v>si</v>
      </c>
      <c r="J870" t="s">
        <v>155</v>
      </c>
      <c r="K870">
        <v>0</v>
      </c>
      <c r="L870">
        <v>239</v>
      </c>
      <c r="M870">
        <f>IF(smoking_health_data_final[[#This Row],[colesterol]]="","Desconocido",smoking_health_data_final[[#This Row],[colesterol]])</f>
        <v>239</v>
      </c>
      <c r="N870">
        <f>GESTEP(smoking_health_data_final[[#This Row],[colesterol]],200)</f>
        <v>1</v>
      </c>
      <c r="O870">
        <f>IF(smoking_health_data_final[[#This Row],[cigs por dia]]="","n/s",smoking_health_data_final[[#This Row],[cigs por dia]])</f>
        <v>0</v>
      </c>
      <c r="P870" t="str">
        <f>IF(smoking_health_data_final[[#This Row],[Hipercolesterolemia (y/n)]]=1,"si","no")</f>
        <v>si</v>
      </c>
      <c r="Q870">
        <f>IF(IFERROR(VLOOKUP(smoking_health_data_final[[#This Row],[Edad]],A871:A4770,1,FALSE),0),1,0)</f>
        <v>1</v>
      </c>
    </row>
    <row r="871" spans="1:17" x14ac:dyDescent="0.3">
      <c r="A871">
        <v>54</v>
      </c>
      <c r="B871" t="s">
        <v>0</v>
      </c>
      <c r="C871" t="s">
        <v>2</v>
      </c>
      <c r="D871">
        <v>80</v>
      </c>
      <c r="E871">
        <f>GESTEP(smoking_health_data_final[[#This Row],[Ritmo cardiaco]],100)</f>
        <v>0</v>
      </c>
      <c r="F871" t="str">
        <f>IF(smoking_health_data_final[[#This Row],[Taquicardia 1/0]]=0,"no","si")</f>
        <v>no</v>
      </c>
      <c r="G871" s="2" t="s">
        <v>27</v>
      </c>
      <c r="H871">
        <f>GESTEP(smoking_health_data_final[[#This Row],[Presión sistólica]],140)</f>
        <v>0</v>
      </c>
      <c r="I871" t="str">
        <f>IF(smoking_health_data_final[[#This Row],[Hipertensión (0/1)]]=1,"si","no")</f>
        <v>no</v>
      </c>
      <c r="J871" t="s">
        <v>155</v>
      </c>
      <c r="K871">
        <v>0</v>
      </c>
      <c r="L871">
        <v>230</v>
      </c>
      <c r="M871">
        <f>IF(smoking_health_data_final[[#This Row],[colesterol]]="","Desconocido",smoking_health_data_final[[#This Row],[colesterol]])</f>
        <v>230</v>
      </c>
      <c r="N871">
        <f>GESTEP(smoking_health_data_final[[#This Row],[colesterol]],200)</f>
        <v>1</v>
      </c>
      <c r="O871">
        <f>IF(smoking_health_data_final[[#This Row],[cigs por dia]]="","n/s",smoking_health_data_final[[#This Row],[cigs por dia]])</f>
        <v>0</v>
      </c>
      <c r="P871" t="str">
        <f>IF(smoking_health_data_final[[#This Row],[Hipercolesterolemia (y/n)]]=1,"si","no")</f>
        <v>si</v>
      </c>
      <c r="Q871">
        <f>IF(IFERROR(VLOOKUP(smoking_health_data_final[[#This Row],[Edad]],A872:A4771,1,FALSE),0),1,0)</f>
        <v>1</v>
      </c>
    </row>
    <row r="872" spans="1:17" x14ac:dyDescent="0.3">
      <c r="A872">
        <v>49</v>
      </c>
      <c r="B872" t="s">
        <v>3</v>
      </c>
      <c r="C872" t="s">
        <v>2</v>
      </c>
      <c r="D872">
        <v>80</v>
      </c>
      <c r="E872">
        <f>GESTEP(smoking_health_data_final[[#This Row],[Ritmo cardiaco]],100)</f>
        <v>0</v>
      </c>
      <c r="F872" t="str">
        <f>IF(smoking_health_data_final[[#This Row],[Taquicardia 1/0]]=0,"no","si")</f>
        <v>no</v>
      </c>
      <c r="G872" s="2" t="s">
        <v>25</v>
      </c>
      <c r="H872">
        <f>GESTEP(smoking_health_data_final[[#This Row],[Presión sistólica]],140)</f>
        <v>0</v>
      </c>
      <c r="I872" t="str">
        <f>IF(smoking_health_data_final[[#This Row],[Hipertensión (0/1)]]=1,"si","no")</f>
        <v>no</v>
      </c>
      <c r="J872" t="s">
        <v>155</v>
      </c>
      <c r="K872">
        <v>0</v>
      </c>
      <c r="L872">
        <v>278</v>
      </c>
      <c r="M872">
        <f>IF(smoking_health_data_final[[#This Row],[colesterol]]="","Desconocido",smoking_health_data_final[[#This Row],[colesterol]])</f>
        <v>278</v>
      </c>
      <c r="N872">
        <f>GESTEP(smoking_health_data_final[[#This Row],[colesterol]],200)</f>
        <v>1</v>
      </c>
      <c r="O872">
        <f>IF(smoking_health_data_final[[#This Row],[cigs por dia]]="","n/s",smoking_health_data_final[[#This Row],[cigs por dia]])</f>
        <v>0</v>
      </c>
      <c r="P872" t="str">
        <f>IF(smoking_health_data_final[[#This Row],[Hipercolesterolemia (y/n)]]=1,"si","no")</f>
        <v>si</v>
      </c>
      <c r="Q872">
        <f>IF(IFERROR(VLOOKUP(smoking_health_data_final[[#This Row],[Edad]],A873:A4772,1,FALSE),0),1,0)</f>
        <v>1</v>
      </c>
    </row>
    <row r="873" spans="1:17" x14ac:dyDescent="0.3">
      <c r="A873">
        <v>42</v>
      </c>
      <c r="B873" t="s">
        <v>0</v>
      </c>
      <c r="C873" t="s">
        <v>2</v>
      </c>
      <c r="D873">
        <v>70</v>
      </c>
      <c r="E873">
        <f>GESTEP(smoking_health_data_final[[#This Row],[Ritmo cardiaco]],100)</f>
        <v>0</v>
      </c>
      <c r="F873" t="str">
        <f>IF(smoking_health_data_final[[#This Row],[Taquicardia 1/0]]=0,"no","si")</f>
        <v>no</v>
      </c>
      <c r="G873" s="2" t="s">
        <v>86</v>
      </c>
      <c r="H873">
        <f>GESTEP(smoking_health_data_final[[#This Row],[Presión sistólica]],140)</f>
        <v>0</v>
      </c>
      <c r="I873" t="str">
        <f>IF(smoking_health_data_final[[#This Row],[Hipertensión (0/1)]]=1,"si","no")</f>
        <v>no</v>
      </c>
      <c r="J873" t="s">
        <v>155</v>
      </c>
      <c r="K873">
        <v>0</v>
      </c>
      <c r="L873">
        <v>327</v>
      </c>
      <c r="M873">
        <f>IF(smoking_health_data_final[[#This Row],[colesterol]]="","Desconocido",smoking_health_data_final[[#This Row],[colesterol]])</f>
        <v>327</v>
      </c>
      <c r="N873">
        <f>GESTEP(smoking_health_data_final[[#This Row],[colesterol]],200)</f>
        <v>1</v>
      </c>
      <c r="O873">
        <f>IF(smoking_health_data_final[[#This Row],[cigs por dia]]="","n/s",smoking_health_data_final[[#This Row],[cigs por dia]])</f>
        <v>0</v>
      </c>
      <c r="P873" t="str">
        <f>IF(smoking_health_data_final[[#This Row],[Hipercolesterolemia (y/n)]]=1,"si","no")</f>
        <v>si</v>
      </c>
      <c r="Q873">
        <f>IF(IFERROR(VLOOKUP(smoking_health_data_final[[#This Row],[Edad]],A874:A4773,1,FALSE),0),1,0)</f>
        <v>1</v>
      </c>
    </row>
    <row r="874" spans="1:17" x14ac:dyDescent="0.3">
      <c r="A874">
        <v>65</v>
      </c>
      <c r="B874" t="s">
        <v>3</v>
      </c>
      <c r="C874" t="s">
        <v>2</v>
      </c>
      <c r="D874">
        <v>79</v>
      </c>
      <c r="E874">
        <f>GESTEP(smoking_health_data_final[[#This Row],[Ritmo cardiaco]],100)</f>
        <v>0</v>
      </c>
      <c r="F874" t="str">
        <f>IF(smoking_health_data_final[[#This Row],[Taquicardia 1/0]]=0,"no","si")</f>
        <v>no</v>
      </c>
      <c r="G874" s="2">
        <v>143.5</v>
      </c>
      <c r="H874">
        <f>GESTEP(smoking_health_data_final[[#This Row],[Presión sistólica]],140)</f>
        <v>1</v>
      </c>
      <c r="I874" t="str">
        <f>IF(smoking_health_data_final[[#This Row],[Hipertensión (0/1)]]=1,"si","no")</f>
        <v>si</v>
      </c>
      <c r="J874" t="s">
        <v>155</v>
      </c>
      <c r="K874">
        <v>0</v>
      </c>
      <c r="L874">
        <v>274</v>
      </c>
      <c r="M874">
        <f>IF(smoking_health_data_final[[#This Row],[colesterol]]="","Desconocido",smoking_health_data_final[[#This Row],[colesterol]])</f>
        <v>274</v>
      </c>
      <c r="N874">
        <f>GESTEP(smoking_health_data_final[[#This Row],[colesterol]],200)</f>
        <v>1</v>
      </c>
      <c r="O874">
        <f>IF(smoking_health_data_final[[#This Row],[cigs por dia]]="","n/s",smoking_health_data_final[[#This Row],[cigs por dia]])</f>
        <v>0</v>
      </c>
      <c r="P874" t="str">
        <f>IF(smoking_health_data_final[[#This Row],[Hipercolesterolemia (y/n)]]=1,"si","no")</f>
        <v>si</v>
      </c>
      <c r="Q874">
        <f>IF(IFERROR(VLOOKUP(smoking_health_data_final[[#This Row],[Edad]],A875:A4774,1,FALSE),0),1,0)</f>
        <v>1</v>
      </c>
    </row>
    <row r="875" spans="1:17" x14ac:dyDescent="0.3">
      <c r="A875">
        <v>47</v>
      </c>
      <c r="B875" t="s">
        <v>3</v>
      </c>
      <c r="C875" t="s">
        <v>2</v>
      </c>
      <c r="D875">
        <v>68</v>
      </c>
      <c r="E875">
        <f>GESTEP(smoking_health_data_final[[#This Row],[Ritmo cardiaco]],100)</f>
        <v>0</v>
      </c>
      <c r="F875" t="str">
        <f>IF(smoking_health_data_final[[#This Row],[Taquicardia 1/0]]=0,"no","si")</f>
        <v>no</v>
      </c>
      <c r="G875" s="2" t="s">
        <v>67</v>
      </c>
      <c r="H875">
        <f>GESTEP(smoking_health_data_final[[#This Row],[Presión sistólica]],140)</f>
        <v>0</v>
      </c>
      <c r="I875" t="str">
        <f>IF(smoking_health_data_final[[#This Row],[Hipertensión (0/1)]]=1,"si","no")</f>
        <v>no</v>
      </c>
      <c r="J875" t="s">
        <v>155</v>
      </c>
      <c r="K875">
        <v>0</v>
      </c>
      <c r="L875">
        <v>205</v>
      </c>
      <c r="M875">
        <f>IF(smoking_health_data_final[[#This Row],[colesterol]]="","Desconocido",smoking_health_data_final[[#This Row],[colesterol]])</f>
        <v>205</v>
      </c>
      <c r="N875">
        <f>GESTEP(smoking_health_data_final[[#This Row],[colesterol]],200)</f>
        <v>1</v>
      </c>
      <c r="O875">
        <f>IF(smoking_health_data_final[[#This Row],[cigs por dia]]="","n/s",smoking_health_data_final[[#This Row],[cigs por dia]])</f>
        <v>0</v>
      </c>
      <c r="P875" t="str">
        <f>IF(smoking_health_data_final[[#This Row],[Hipercolesterolemia (y/n)]]=1,"si","no")</f>
        <v>si</v>
      </c>
      <c r="Q875">
        <f>IF(IFERROR(VLOOKUP(smoking_health_data_final[[#This Row],[Edad]],A876:A4775,1,FALSE),0),1,0)</f>
        <v>1</v>
      </c>
    </row>
    <row r="876" spans="1:17" x14ac:dyDescent="0.3">
      <c r="A876">
        <v>45</v>
      </c>
      <c r="B876" t="s">
        <v>3</v>
      </c>
      <c r="C876" t="s">
        <v>2</v>
      </c>
      <c r="D876">
        <v>92</v>
      </c>
      <c r="E876">
        <f>GESTEP(smoking_health_data_final[[#This Row],[Ritmo cardiaco]],100)</f>
        <v>0</v>
      </c>
      <c r="F876" t="str">
        <f>IF(smoking_health_data_final[[#This Row],[Taquicardia 1/0]]=0,"no","si")</f>
        <v>no</v>
      </c>
      <c r="G876" s="2" t="s">
        <v>86</v>
      </c>
      <c r="H876">
        <f>GESTEP(smoking_health_data_final[[#This Row],[Presión sistólica]],140)</f>
        <v>0</v>
      </c>
      <c r="I876" t="str">
        <f>IF(smoking_health_data_final[[#This Row],[Hipertensión (0/1)]]=1,"si","no")</f>
        <v>no</v>
      </c>
      <c r="J876" t="s">
        <v>155</v>
      </c>
      <c r="K876">
        <v>0</v>
      </c>
      <c r="L876">
        <v>297</v>
      </c>
      <c r="M876">
        <f>IF(smoking_health_data_final[[#This Row],[colesterol]]="","Desconocido",smoking_health_data_final[[#This Row],[colesterol]])</f>
        <v>297</v>
      </c>
      <c r="N876">
        <f>GESTEP(smoking_health_data_final[[#This Row],[colesterol]],200)</f>
        <v>1</v>
      </c>
      <c r="O876">
        <f>IF(smoking_health_data_final[[#This Row],[cigs por dia]]="","n/s",smoking_health_data_final[[#This Row],[cigs por dia]])</f>
        <v>0</v>
      </c>
      <c r="P876" t="str">
        <f>IF(smoking_health_data_final[[#This Row],[Hipercolesterolemia (y/n)]]=1,"si","no")</f>
        <v>si</v>
      </c>
      <c r="Q876">
        <f>IF(IFERROR(VLOOKUP(smoking_health_data_final[[#This Row],[Edad]],A877:A4776,1,FALSE),0),1,0)</f>
        <v>1</v>
      </c>
    </row>
    <row r="877" spans="1:17" x14ac:dyDescent="0.3">
      <c r="A877">
        <v>44</v>
      </c>
      <c r="B877" t="s">
        <v>3</v>
      </c>
      <c r="C877" t="s">
        <v>2</v>
      </c>
      <c r="D877">
        <v>75</v>
      </c>
      <c r="E877">
        <f>GESTEP(smoking_health_data_final[[#This Row],[Ritmo cardiaco]],100)</f>
        <v>0</v>
      </c>
      <c r="F877" t="str">
        <f>IF(smoking_health_data_final[[#This Row],[Taquicardia 1/0]]=0,"no","si")</f>
        <v>no</v>
      </c>
      <c r="G877" s="2" t="s">
        <v>69</v>
      </c>
      <c r="H877">
        <f>GESTEP(smoking_health_data_final[[#This Row],[Presión sistólica]],140)</f>
        <v>0</v>
      </c>
      <c r="I877" t="str">
        <f>IF(smoking_health_data_final[[#This Row],[Hipertensión (0/1)]]=1,"si","no")</f>
        <v>no</v>
      </c>
      <c r="J877" t="s">
        <v>155</v>
      </c>
      <c r="K877">
        <v>0</v>
      </c>
      <c r="L877">
        <v>257</v>
      </c>
      <c r="M877">
        <f>IF(smoking_health_data_final[[#This Row],[colesterol]]="","Desconocido",smoking_health_data_final[[#This Row],[colesterol]])</f>
        <v>257</v>
      </c>
      <c r="N877">
        <f>GESTEP(smoking_health_data_final[[#This Row],[colesterol]],200)</f>
        <v>1</v>
      </c>
      <c r="O877">
        <f>IF(smoking_health_data_final[[#This Row],[cigs por dia]]="","n/s",smoking_health_data_final[[#This Row],[cigs por dia]])</f>
        <v>0</v>
      </c>
      <c r="P877" t="str">
        <f>IF(smoking_health_data_final[[#This Row],[Hipercolesterolemia (y/n)]]=1,"si","no")</f>
        <v>si</v>
      </c>
      <c r="Q877">
        <f>IF(IFERROR(VLOOKUP(smoking_health_data_final[[#This Row],[Edad]],A878:A4777,1,FALSE),0),1,0)</f>
        <v>1</v>
      </c>
    </row>
    <row r="878" spans="1:17" x14ac:dyDescent="0.3">
      <c r="A878">
        <v>62</v>
      </c>
      <c r="B878" t="s">
        <v>0</v>
      </c>
      <c r="C878" t="s">
        <v>2</v>
      </c>
      <c r="D878">
        <v>88</v>
      </c>
      <c r="E878">
        <f>GESTEP(smoking_health_data_final[[#This Row],[Ritmo cardiaco]],100)</f>
        <v>0</v>
      </c>
      <c r="F878" t="str">
        <f>IF(smoking_health_data_final[[#This Row],[Taquicardia 1/0]]=0,"no","si")</f>
        <v>no</v>
      </c>
      <c r="G878" s="2">
        <v>156.5</v>
      </c>
      <c r="H878">
        <f>GESTEP(smoking_health_data_final[[#This Row],[Presión sistólica]],140)</f>
        <v>1</v>
      </c>
      <c r="I878" t="str">
        <f>IF(smoking_health_data_final[[#This Row],[Hipertensión (0/1)]]=1,"si","no")</f>
        <v>si</v>
      </c>
      <c r="J878" t="s">
        <v>155</v>
      </c>
      <c r="K878">
        <v>0</v>
      </c>
      <c r="L878">
        <v>252</v>
      </c>
      <c r="M878">
        <f>IF(smoking_health_data_final[[#This Row],[colesterol]]="","Desconocido",smoking_health_data_final[[#This Row],[colesterol]])</f>
        <v>252</v>
      </c>
      <c r="N878">
        <f>GESTEP(smoking_health_data_final[[#This Row],[colesterol]],200)</f>
        <v>1</v>
      </c>
      <c r="O878">
        <f>IF(smoking_health_data_final[[#This Row],[cigs por dia]]="","n/s",smoking_health_data_final[[#This Row],[cigs por dia]])</f>
        <v>0</v>
      </c>
      <c r="P878" t="str">
        <f>IF(smoking_health_data_final[[#This Row],[Hipercolesterolemia (y/n)]]=1,"si","no")</f>
        <v>si</v>
      </c>
      <c r="Q878">
        <f>IF(IFERROR(VLOOKUP(smoking_health_data_final[[#This Row],[Edad]],A879:A4778,1,FALSE),0),1,0)</f>
        <v>1</v>
      </c>
    </row>
    <row r="879" spans="1:17" x14ac:dyDescent="0.3">
      <c r="A879">
        <v>52</v>
      </c>
      <c r="B879" t="s">
        <v>3</v>
      </c>
      <c r="C879" t="s">
        <v>2</v>
      </c>
      <c r="D879">
        <v>88</v>
      </c>
      <c r="E879">
        <f>GESTEP(smoking_health_data_final[[#This Row],[Ritmo cardiaco]],100)</f>
        <v>0</v>
      </c>
      <c r="F879" t="str">
        <f>IF(smoking_health_data_final[[#This Row],[Taquicardia 1/0]]=0,"no","si")</f>
        <v>no</v>
      </c>
      <c r="G879" s="2" t="s">
        <v>79</v>
      </c>
      <c r="H879">
        <f>GESTEP(smoking_health_data_final[[#This Row],[Presión sistólica]],140)</f>
        <v>1</v>
      </c>
      <c r="I879" t="str">
        <f>IF(smoking_health_data_final[[#This Row],[Hipertensión (0/1)]]=1,"si","no")</f>
        <v>si</v>
      </c>
      <c r="J879" t="s">
        <v>155</v>
      </c>
      <c r="K879">
        <v>0</v>
      </c>
      <c r="L879">
        <v>296</v>
      </c>
      <c r="M879">
        <f>IF(smoking_health_data_final[[#This Row],[colesterol]]="","Desconocido",smoking_health_data_final[[#This Row],[colesterol]])</f>
        <v>296</v>
      </c>
      <c r="N879">
        <f>GESTEP(smoking_health_data_final[[#This Row],[colesterol]],200)</f>
        <v>1</v>
      </c>
      <c r="O879">
        <f>IF(smoking_health_data_final[[#This Row],[cigs por dia]]="","n/s",smoking_health_data_final[[#This Row],[cigs por dia]])</f>
        <v>0</v>
      </c>
      <c r="P879" t="str">
        <f>IF(smoking_health_data_final[[#This Row],[Hipercolesterolemia (y/n)]]=1,"si","no")</f>
        <v>si</v>
      </c>
      <c r="Q879">
        <f>IF(IFERROR(VLOOKUP(smoking_health_data_final[[#This Row],[Edad]],A880:A4779,1,FALSE),0),1,0)</f>
        <v>1</v>
      </c>
    </row>
    <row r="880" spans="1:17" x14ac:dyDescent="0.3">
      <c r="A880">
        <v>55</v>
      </c>
      <c r="B880" t="s">
        <v>3</v>
      </c>
      <c r="C880" t="s">
        <v>2</v>
      </c>
      <c r="D880">
        <v>85</v>
      </c>
      <c r="E880">
        <f>GESTEP(smoking_health_data_final[[#This Row],[Ritmo cardiaco]],100)</f>
        <v>0</v>
      </c>
      <c r="F880" t="str">
        <f>IF(smoking_health_data_final[[#This Row],[Taquicardia 1/0]]=0,"no","si")</f>
        <v>no</v>
      </c>
      <c r="G880" s="2" t="s">
        <v>73</v>
      </c>
      <c r="H880">
        <f>GESTEP(smoking_health_data_final[[#This Row],[Presión sistólica]],140)</f>
        <v>0</v>
      </c>
      <c r="I880" t="str">
        <f>IF(smoking_health_data_final[[#This Row],[Hipertensión (0/1)]]=1,"si","no")</f>
        <v>no</v>
      </c>
      <c r="J880" t="s">
        <v>155</v>
      </c>
      <c r="K880">
        <v>0</v>
      </c>
      <c r="L880">
        <v>198</v>
      </c>
      <c r="M880">
        <f>IF(smoking_health_data_final[[#This Row],[colesterol]]="","Desconocido",smoking_health_data_final[[#This Row],[colesterol]])</f>
        <v>198</v>
      </c>
      <c r="N880">
        <f>GESTEP(smoking_health_data_final[[#This Row],[colesterol]],200)</f>
        <v>0</v>
      </c>
      <c r="O880">
        <f>IF(smoking_health_data_final[[#This Row],[cigs por dia]]="","n/s",smoking_health_data_final[[#This Row],[cigs por dia]])</f>
        <v>0</v>
      </c>
      <c r="P880" t="str">
        <f>IF(smoking_health_data_final[[#This Row],[Hipercolesterolemia (y/n)]]=1,"si","no")</f>
        <v>no</v>
      </c>
      <c r="Q880">
        <f>IF(IFERROR(VLOOKUP(smoking_health_data_final[[#This Row],[Edad]],A881:A4780,1,FALSE),0),1,0)</f>
        <v>1</v>
      </c>
    </row>
    <row r="881" spans="1:17" x14ac:dyDescent="0.3">
      <c r="A881">
        <v>46</v>
      </c>
      <c r="B881" t="s">
        <v>3</v>
      </c>
      <c r="C881" t="s">
        <v>2</v>
      </c>
      <c r="D881">
        <v>100</v>
      </c>
      <c r="E881">
        <f>GESTEP(smoking_health_data_final[[#This Row],[Ritmo cardiaco]],100)</f>
        <v>1</v>
      </c>
      <c r="F881" t="str">
        <f>IF(smoking_health_data_final[[#This Row],[Taquicardia 1/0]]=0,"no","si")</f>
        <v>si</v>
      </c>
      <c r="G881" s="2" t="s">
        <v>80</v>
      </c>
      <c r="H881">
        <f>GESTEP(smoking_health_data_final[[#This Row],[Presión sistólica]],140)</f>
        <v>0</v>
      </c>
      <c r="I881" t="str">
        <f>IF(smoking_health_data_final[[#This Row],[Hipertensión (0/1)]]=1,"si","no")</f>
        <v>no</v>
      </c>
      <c r="J881" t="s">
        <v>157</v>
      </c>
      <c r="K881">
        <v>0</v>
      </c>
      <c r="L881">
        <v>200</v>
      </c>
      <c r="M881">
        <f>IF(smoking_health_data_final[[#This Row],[colesterol]]="","Desconocido",smoking_health_data_final[[#This Row],[colesterol]])</f>
        <v>200</v>
      </c>
      <c r="N881">
        <f>GESTEP(smoking_health_data_final[[#This Row],[colesterol]],200)</f>
        <v>1</v>
      </c>
      <c r="O881">
        <f>IF(smoking_health_data_final[[#This Row],[cigs por dia]]="","n/s",smoking_health_data_final[[#This Row],[cigs por dia]])</f>
        <v>0</v>
      </c>
      <c r="P881" t="str">
        <f>IF(smoking_health_data_final[[#This Row],[Hipercolesterolemia (y/n)]]=1,"si","no")</f>
        <v>si</v>
      </c>
      <c r="Q881">
        <f>IF(IFERROR(VLOOKUP(smoking_health_data_final[[#This Row],[Edad]],A882:A4781,1,FALSE),0),1,0)</f>
        <v>1</v>
      </c>
    </row>
    <row r="882" spans="1:17" x14ac:dyDescent="0.3">
      <c r="A882">
        <v>56</v>
      </c>
      <c r="B882" t="s">
        <v>0</v>
      </c>
      <c r="C882" t="s">
        <v>2</v>
      </c>
      <c r="D882">
        <v>68</v>
      </c>
      <c r="E882">
        <f>GESTEP(smoking_health_data_final[[#This Row],[Ritmo cardiaco]],100)</f>
        <v>0</v>
      </c>
      <c r="F882" t="str">
        <f>IF(smoking_health_data_final[[#This Row],[Taquicardia 1/0]]=0,"no","si")</f>
        <v>no</v>
      </c>
      <c r="G882" s="2" t="s">
        <v>64</v>
      </c>
      <c r="H882">
        <f>GESTEP(smoking_health_data_final[[#This Row],[Presión sistólica]],140)</f>
        <v>0</v>
      </c>
      <c r="I882" t="str">
        <f>IF(smoking_health_data_final[[#This Row],[Hipertensión (0/1)]]=1,"si","no")</f>
        <v>no</v>
      </c>
      <c r="J882" t="s">
        <v>157</v>
      </c>
      <c r="K882">
        <v>0</v>
      </c>
      <c r="L882">
        <v>215</v>
      </c>
      <c r="M882">
        <f>IF(smoking_health_data_final[[#This Row],[colesterol]]="","Desconocido",smoking_health_data_final[[#This Row],[colesterol]])</f>
        <v>215</v>
      </c>
      <c r="N882">
        <f>GESTEP(smoking_health_data_final[[#This Row],[colesterol]],200)</f>
        <v>1</v>
      </c>
      <c r="O882">
        <f>IF(smoking_health_data_final[[#This Row],[cigs por dia]]="","n/s",smoking_health_data_final[[#This Row],[cigs por dia]])</f>
        <v>0</v>
      </c>
      <c r="P882" t="str">
        <f>IF(smoking_health_data_final[[#This Row],[Hipercolesterolemia (y/n)]]=1,"si","no")</f>
        <v>si</v>
      </c>
      <c r="Q882">
        <f>IF(IFERROR(VLOOKUP(smoking_health_data_final[[#This Row],[Edad]],A883:A4782,1,FALSE),0),1,0)</f>
        <v>1</v>
      </c>
    </row>
    <row r="883" spans="1:17" x14ac:dyDescent="0.3">
      <c r="A883">
        <v>57</v>
      </c>
      <c r="B883" t="s">
        <v>0</v>
      </c>
      <c r="C883" t="s">
        <v>2</v>
      </c>
      <c r="D883">
        <v>68</v>
      </c>
      <c r="E883">
        <f>GESTEP(smoking_health_data_final[[#This Row],[Ritmo cardiaco]],100)</f>
        <v>0</v>
      </c>
      <c r="F883" t="str">
        <f>IF(smoking_health_data_final[[#This Row],[Taquicardia 1/0]]=0,"no","si")</f>
        <v>no</v>
      </c>
      <c r="G883" s="2" t="s">
        <v>86</v>
      </c>
      <c r="H883">
        <f>GESTEP(smoking_health_data_final[[#This Row],[Presión sistólica]],140)</f>
        <v>0</v>
      </c>
      <c r="I883" t="str">
        <f>IF(smoking_health_data_final[[#This Row],[Hipertensión (0/1)]]=1,"si","no")</f>
        <v>no</v>
      </c>
      <c r="J883" t="s">
        <v>157</v>
      </c>
      <c r="K883">
        <v>0</v>
      </c>
      <c r="L883">
        <v>176</v>
      </c>
      <c r="M883">
        <f>IF(smoking_health_data_final[[#This Row],[colesterol]]="","Desconocido",smoking_health_data_final[[#This Row],[colesterol]])</f>
        <v>176</v>
      </c>
      <c r="N883">
        <f>GESTEP(smoking_health_data_final[[#This Row],[colesterol]],200)</f>
        <v>0</v>
      </c>
      <c r="O883">
        <f>IF(smoking_health_data_final[[#This Row],[cigs por dia]]="","n/s",smoking_health_data_final[[#This Row],[cigs por dia]])</f>
        <v>0</v>
      </c>
      <c r="P883" t="str">
        <f>IF(smoking_health_data_final[[#This Row],[Hipercolesterolemia (y/n)]]=1,"si","no")</f>
        <v>no</v>
      </c>
      <c r="Q883">
        <f>IF(IFERROR(VLOOKUP(smoking_health_data_final[[#This Row],[Edad]],A884:A4783,1,FALSE),0),1,0)</f>
        <v>1</v>
      </c>
    </row>
    <row r="884" spans="1:17" x14ac:dyDescent="0.3">
      <c r="A884">
        <v>64</v>
      </c>
      <c r="B884" t="s">
        <v>3</v>
      </c>
      <c r="C884" t="s">
        <v>2</v>
      </c>
      <c r="D884">
        <v>68</v>
      </c>
      <c r="E884">
        <f>GESTEP(smoking_health_data_final[[#This Row],[Ritmo cardiaco]],100)</f>
        <v>0</v>
      </c>
      <c r="F884" t="str">
        <f>IF(smoking_health_data_final[[#This Row],[Taquicardia 1/0]]=0,"no","si")</f>
        <v>no</v>
      </c>
      <c r="G884" s="2" t="s">
        <v>153</v>
      </c>
      <c r="H884">
        <f>GESTEP(smoking_health_data_final[[#This Row],[Presión sistólica]],140)</f>
        <v>1</v>
      </c>
      <c r="I884" t="str">
        <f>IF(smoking_health_data_final[[#This Row],[Hipertensión (0/1)]]=1,"si","no")</f>
        <v>si</v>
      </c>
      <c r="J884" t="s">
        <v>157</v>
      </c>
      <c r="K884">
        <v>0</v>
      </c>
      <c r="L884">
        <v>194</v>
      </c>
      <c r="M884">
        <f>IF(smoking_health_data_final[[#This Row],[colesterol]]="","Desconocido",smoking_health_data_final[[#This Row],[colesterol]])</f>
        <v>194</v>
      </c>
      <c r="N884">
        <f>GESTEP(smoking_health_data_final[[#This Row],[colesterol]],200)</f>
        <v>0</v>
      </c>
      <c r="O884">
        <f>IF(smoking_health_data_final[[#This Row],[cigs por dia]]="","n/s",smoking_health_data_final[[#This Row],[cigs por dia]])</f>
        <v>0</v>
      </c>
      <c r="P884" t="str">
        <f>IF(smoking_health_data_final[[#This Row],[Hipercolesterolemia (y/n)]]=1,"si","no")</f>
        <v>no</v>
      </c>
      <c r="Q884">
        <f>IF(IFERROR(VLOOKUP(smoking_health_data_final[[#This Row],[Edad]],A885:A4784,1,FALSE),0),1,0)</f>
        <v>1</v>
      </c>
    </row>
    <row r="885" spans="1:17" x14ac:dyDescent="0.3">
      <c r="A885">
        <v>53</v>
      </c>
      <c r="B885" t="s">
        <v>3</v>
      </c>
      <c r="C885" t="s">
        <v>2</v>
      </c>
      <c r="D885">
        <v>75</v>
      </c>
      <c r="E885">
        <f>GESTEP(smoking_health_data_final[[#This Row],[Ritmo cardiaco]],100)</f>
        <v>0</v>
      </c>
      <c r="F885" t="str">
        <f>IF(smoking_health_data_final[[#This Row],[Taquicardia 1/0]]=0,"no","si")</f>
        <v>no</v>
      </c>
      <c r="G885" s="2" t="s">
        <v>104</v>
      </c>
      <c r="H885">
        <f>GESTEP(smoking_health_data_final[[#This Row],[Presión sistólica]],140)</f>
        <v>1</v>
      </c>
      <c r="I885" t="str">
        <f>IF(smoking_health_data_final[[#This Row],[Hipertensión (0/1)]]=1,"si","no")</f>
        <v>si</v>
      </c>
      <c r="J885" t="s">
        <v>157</v>
      </c>
      <c r="K885">
        <v>0</v>
      </c>
      <c r="L885">
        <v>285</v>
      </c>
      <c r="M885">
        <f>IF(smoking_health_data_final[[#This Row],[colesterol]]="","Desconocido",smoking_health_data_final[[#This Row],[colesterol]])</f>
        <v>285</v>
      </c>
      <c r="N885">
        <f>GESTEP(smoking_health_data_final[[#This Row],[colesterol]],200)</f>
        <v>1</v>
      </c>
      <c r="O885">
        <f>IF(smoking_health_data_final[[#This Row],[cigs por dia]]="","n/s",smoking_health_data_final[[#This Row],[cigs por dia]])</f>
        <v>0</v>
      </c>
      <c r="P885" t="str">
        <f>IF(smoking_health_data_final[[#This Row],[Hipercolesterolemia (y/n)]]=1,"si","no")</f>
        <v>si</v>
      </c>
      <c r="Q885">
        <f>IF(IFERROR(VLOOKUP(smoking_health_data_final[[#This Row],[Edad]],A886:A4785,1,FALSE),0),1,0)</f>
        <v>1</v>
      </c>
    </row>
    <row r="886" spans="1:17" x14ac:dyDescent="0.3">
      <c r="A886">
        <v>63</v>
      </c>
      <c r="B886" t="s">
        <v>3</v>
      </c>
      <c r="C886" t="s">
        <v>2</v>
      </c>
      <c r="D886">
        <v>60</v>
      </c>
      <c r="E886">
        <f>GESTEP(smoking_health_data_final[[#This Row],[Ritmo cardiaco]],100)</f>
        <v>0</v>
      </c>
      <c r="F886" t="str">
        <f>IF(smoking_health_data_final[[#This Row],[Taquicardia 1/0]]=0,"no","si")</f>
        <v>no</v>
      </c>
      <c r="G886" s="2">
        <v>186.5</v>
      </c>
      <c r="H886">
        <f>GESTEP(smoking_health_data_final[[#This Row],[Presión sistólica]],140)</f>
        <v>1</v>
      </c>
      <c r="I886" t="str">
        <f>IF(smoking_health_data_final[[#This Row],[Hipertensión (0/1)]]=1,"si","no")</f>
        <v>si</v>
      </c>
      <c r="J886" t="s">
        <v>157</v>
      </c>
      <c r="K886">
        <v>0</v>
      </c>
      <c r="L886">
        <v>293</v>
      </c>
      <c r="M886">
        <f>IF(smoking_health_data_final[[#This Row],[colesterol]]="","Desconocido",smoking_health_data_final[[#This Row],[colesterol]])</f>
        <v>293</v>
      </c>
      <c r="N886">
        <f>GESTEP(smoking_health_data_final[[#This Row],[colesterol]],200)</f>
        <v>1</v>
      </c>
      <c r="O886">
        <f>IF(smoking_health_data_final[[#This Row],[cigs por dia]]="","n/s",smoking_health_data_final[[#This Row],[cigs por dia]])</f>
        <v>0</v>
      </c>
      <c r="P886" t="str">
        <f>IF(smoking_health_data_final[[#This Row],[Hipercolesterolemia (y/n)]]=1,"si","no")</f>
        <v>si</v>
      </c>
      <c r="Q886">
        <f>IF(IFERROR(VLOOKUP(smoking_health_data_final[[#This Row],[Edad]],A887:A4786,1,FALSE),0),1,0)</f>
        <v>1</v>
      </c>
    </row>
    <row r="887" spans="1:17" x14ac:dyDescent="0.3">
      <c r="A887">
        <v>47</v>
      </c>
      <c r="B887" t="s">
        <v>0</v>
      </c>
      <c r="C887" t="s">
        <v>2</v>
      </c>
      <c r="D887">
        <v>90</v>
      </c>
      <c r="E887">
        <f>GESTEP(smoking_health_data_final[[#This Row],[Ritmo cardiaco]],100)</f>
        <v>0</v>
      </c>
      <c r="F887" t="str">
        <f>IF(smoking_health_data_final[[#This Row],[Taquicardia 1/0]]=0,"no","si")</f>
        <v>no</v>
      </c>
      <c r="G887" s="2" t="s">
        <v>103</v>
      </c>
      <c r="H887">
        <f>GESTEP(smoking_health_data_final[[#This Row],[Presión sistólica]],140)</f>
        <v>1</v>
      </c>
      <c r="I887" t="str">
        <f>IF(smoking_health_data_final[[#This Row],[Hipertensión (0/1)]]=1,"si","no")</f>
        <v>si</v>
      </c>
      <c r="J887" t="s">
        <v>157</v>
      </c>
      <c r="K887">
        <v>0</v>
      </c>
      <c r="L887">
        <v>271</v>
      </c>
      <c r="M887">
        <f>IF(smoking_health_data_final[[#This Row],[colesterol]]="","Desconocido",smoking_health_data_final[[#This Row],[colesterol]])</f>
        <v>271</v>
      </c>
      <c r="N887">
        <f>GESTEP(smoking_health_data_final[[#This Row],[colesterol]],200)</f>
        <v>1</v>
      </c>
      <c r="O887">
        <f>IF(smoking_health_data_final[[#This Row],[cigs por dia]]="","n/s",smoking_health_data_final[[#This Row],[cigs por dia]])</f>
        <v>0</v>
      </c>
      <c r="P887" t="str">
        <f>IF(smoking_health_data_final[[#This Row],[Hipercolesterolemia (y/n)]]=1,"si","no")</f>
        <v>si</v>
      </c>
      <c r="Q887">
        <f>IF(IFERROR(VLOOKUP(smoking_health_data_final[[#This Row],[Edad]],A888:A4787,1,FALSE),0),1,0)</f>
        <v>1</v>
      </c>
    </row>
    <row r="888" spans="1:17" x14ac:dyDescent="0.3">
      <c r="A888">
        <v>56</v>
      </c>
      <c r="B888" t="s">
        <v>3</v>
      </c>
      <c r="C888" t="s">
        <v>2</v>
      </c>
      <c r="D888">
        <v>75</v>
      </c>
      <c r="E888">
        <f>GESTEP(smoking_health_data_final[[#This Row],[Ritmo cardiaco]],100)</f>
        <v>0</v>
      </c>
      <c r="F888" t="str">
        <f>IF(smoking_health_data_final[[#This Row],[Taquicardia 1/0]]=0,"no","si")</f>
        <v>no</v>
      </c>
      <c r="G888" s="2" t="s">
        <v>100</v>
      </c>
      <c r="H888">
        <f>GESTEP(smoking_health_data_final[[#This Row],[Presión sistólica]],140)</f>
        <v>1</v>
      </c>
      <c r="I888" t="str">
        <f>IF(smoking_health_data_final[[#This Row],[Hipertensión (0/1)]]=1,"si","no")</f>
        <v>si</v>
      </c>
      <c r="J888" t="s">
        <v>157</v>
      </c>
      <c r="K888">
        <v>0</v>
      </c>
      <c r="L888">
        <v>338</v>
      </c>
      <c r="M888">
        <f>IF(smoking_health_data_final[[#This Row],[colesterol]]="","Desconocido",smoking_health_data_final[[#This Row],[colesterol]])</f>
        <v>338</v>
      </c>
      <c r="N888">
        <f>GESTEP(smoking_health_data_final[[#This Row],[colesterol]],200)</f>
        <v>1</v>
      </c>
      <c r="O888">
        <f>IF(smoking_health_data_final[[#This Row],[cigs por dia]]="","n/s",smoking_health_data_final[[#This Row],[cigs por dia]])</f>
        <v>0</v>
      </c>
      <c r="P888" t="str">
        <f>IF(smoking_health_data_final[[#This Row],[Hipercolesterolemia (y/n)]]=1,"si","no")</f>
        <v>si</v>
      </c>
      <c r="Q888">
        <f>IF(IFERROR(VLOOKUP(smoking_health_data_final[[#This Row],[Edad]],A889:A4788,1,FALSE),0),1,0)</f>
        <v>1</v>
      </c>
    </row>
    <row r="889" spans="1:17" x14ac:dyDescent="0.3">
      <c r="A889">
        <v>57</v>
      </c>
      <c r="B889" t="s">
        <v>3</v>
      </c>
      <c r="C889" t="s">
        <v>2</v>
      </c>
      <c r="D889">
        <v>75</v>
      </c>
      <c r="E889">
        <f>GESTEP(smoking_health_data_final[[#This Row],[Ritmo cardiaco]],100)</f>
        <v>0</v>
      </c>
      <c r="F889" t="str">
        <f>IF(smoking_health_data_final[[#This Row],[Taquicardia 1/0]]=0,"no","si")</f>
        <v>no</v>
      </c>
      <c r="G889" s="2" t="s">
        <v>138</v>
      </c>
      <c r="H889">
        <f>GESTEP(smoking_health_data_final[[#This Row],[Presión sistólica]],140)</f>
        <v>1</v>
      </c>
      <c r="I889" t="str">
        <f>IF(smoking_health_data_final[[#This Row],[Hipertensión (0/1)]]=1,"si","no")</f>
        <v>si</v>
      </c>
      <c r="J889" t="s">
        <v>157</v>
      </c>
      <c r="K889">
        <v>0</v>
      </c>
      <c r="L889">
        <v>207</v>
      </c>
      <c r="M889">
        <f>IF(smoking_health_data_final[[#This Row],[colesterol]]="","Desconocido",smoking_health_data_final[[#This Row],[colesterol]])</f>
        <v>207</v>
      </c>
      <c r="N889">
        <f>GESTEP(smoking_health_data_final[[#This Row],[colesterol]],200)</f>
        <v>1</v>
      </c>
      <c r="O889">
        <f>IF(smoking_health_data_final[[#This Row],[cigs por dia]]="","n/s",smoking_health_data_final[[#This Row],[cigs por dia]])</f>
        <v>0</v>
      </c>
      <c r="P889" t="str">
        <f>IF(smoking_health_data_final[[#This Row],[Hipercolesterolemia (y/n)]]=1,"si","no")</f>
        <v>si</v>
      </c>
      <c r="Q889">
        <f>IF(IFERROR(VLOOKUP(smoking_health_data_final[[#This Row],[Edad]],A890:A4789,1,FALSE),0),1,0)</f>
        <v>1</v>
      </c>
    </row>
    <row r="890" spans="1:17" x14ac:dyDescent="0.3">
      <c r="A890">
        <v>62</v>
      </c>
      <c r="B890" t="s">
        <v>3</v>
      </c>
      <c r="C890" t="s">
        <v>2</v>
      </c>
      <c r="D890">
        <v>76</v>
      </c>
      <c r="E890">
        <f>GESTEP(smoking_health_data_final[[#This Row],[Ritmo cardiaco]],100)</f>
        <v>0</v>
      </c>
      <c r="F890" t="str">
        <f>IF(smoking_health_data_final[[#This Row],[Taquicardia 1/0]]=0,"no","si")</f>
        <v>no</v>
      </c>
      <c r="G890" s="2">
        <v>150.5</v>
      </c>
      <c r="H890">
        <f>GESTEP(smoking_health_data_final[[#This Row],[Presión sistólica]],140)</f>
        <v>1</v>
      </c>
      <c r="I890" t="str">
        <f>IF(smoking_health_data_final[[#This Row],[Hipertensión (0/1)]]=1,"si","no")</f>
        <v>si</v>
      </c>
      <c r="J890" t="s">
        <v>157</v>
      </c>
      <c r="K890">
        <v>0</v>
      </c>
      <c r="L890">
        <v>273</v>
      </c>
      <c r="M890">
        <f>IF(smoking_health_data_final[[#This Row],[colesterol]]="","Desconocido",smoking_health_data_final[[#This Row],[colesterol]])</f>
        <v>273</v>
      </c>
      <c r="N890">
        <f>GESTEP(smoking_health_data_final[[#This Row],[colesterol]],200)</f>
        <v>1</v>
      </c>
      <c r="O890">
        <f>IF(smoking_health_data_final[[#This Row],[cigs por dia]]="","n/s",smoking_health_data_final[[#This Row],[cigs por dia]])</f>
        <v>0</v>
      </c>
      <c r="P890" t="str">
        <f>IF(smoking_health_data_final[[#This Row],[Hipercolesterolemia (y/n)]]=1,"si","no")</f>
        <v>si</v>
      </c>
      <c r="Q890">
        <f>IF(IFERROR(VLOOKUP(smoking_health_data_final[[#This Row],[Edad]],A891:A4790,1,FALSE),0),1,0)</f>
        <v>1</v>
      </c>
    </row>
    <row r="891" spans="1:17" x14ac:dyDescent="0.3">
      <c r="A891">
        <v>68</v>
      </c>
      <c r="B891" t="s">
        <v>0</v>
      </c>
      <c r="C891" t="s">
        <v>2</v>
      </c>
      <c r="D891">
        <v>110</v>
      </c>
      <c r="E891">
        <f>GESTEP(smoking_health_data_final[[#This Row],[Ritmo cardiaco]],100)</f>
        <v>1</v>
      </c>
      <c r="F891" t="str">
        <f>IF(smoking_health_data_final[[#This Row],[Taquicardia 1/0]]=0,"no","si")</f>
        <v>si</v>
      </c>
      <c r="G891" s="2" t="s">
        <v>152</v>
      </c>
      <c r="H891">
        <f>GESTEP(smoking_health_data_final[[#This Row],[Presión sistólica]],140)</f>
        <v>1</v>
      </c>
      <c r="I891" t="str">
        <f>IF(smoking_health_data_final[[#This Row],[Hipertensión (0/1)]]=1,"si","no")</f>
        <v>si</v>
      </c>
      <c r="J891" t="s">
        <v>157</v>
      </c>
      <c r="K891">
        <v>0</v>
      </c>
      <c r="L891">
        <v>184</v>
      </c>
      <c r="M891">
        <f>IF(smoking_health_data_final[[#This Row],[colesterol]]="","Desconocido",smoking_health_data_final[[#This Row],[colesterol]])</f>
        <v>184</v>
      </c>
      <c r="N891">
        <f>GESTEP(smoking_health_data_final[[#This Row],[colesterol]],200)</f>
        <v>0</v>
      </c>
      <c r="O891">
        <f>IF(smoking_health_data_final[[#This Row],[cigs por dia]]="","n/s",smoking_health_data_final[[#This Row],[cigs por dia]])</f>
        <v>0</v>
      </c>
      <c r="P891" t="str">
        <f>IF(smoking_health_data_final[[#This Row],[Hipercolesterolemia (y/n)]]=1,"si","no")</f>
        <v>no</v>
      </c>
      <c r="Q891">
        <f>IF(IFERROR(VLOOKUP(smoking_health_data_final[[#This Row],[Edad]],A892:A4791,1,FALSE),0),1,0)</f>
        <v>1</v>
      </c>
    </row>
    <row r="892" spans="1:17" x14ac:dyDescent="0.3">
      <c r="A892">
        <v>50</v>
      </c>
      <c r="B892" t="s">
        <v>3</v>
      </c>
      <c r="C892" t="s">
        <v>2</v>
      </c>
      <c r="D892">
        <v>75</v>
      </c>
      <c r="E892">
        <f>GESTEP(smoking_health_data_final[[#This Row],[Ritmo cardiaco]],100)</f>
        <v>0</v>
      </c>
      <c r="F892" t="str">
        <f>IF(smoking_health_data_final[[#This Row],[Taquicardia 1/0]]=0,"no","si")</f>
        <v>no</v>
      </c>
      <c r="G892" s="2" t="s">
        <v>97</v>
      </c>
      <c r="H892">
        <f>GESTEP(smoking_health_data_final[[#This Row],[Presión sistólica]],140)</f>
        <v>1</v>
      </c>
      <c r="I892" t="str">
        <f>IF(smoking_health_data_final[[#This Row],[Hipertensión (0/1)]]=1,"si","no")</f>
        <v>si</v>
      </c>
      <c r="J892" t="s">
        <v>157</v>
      </c>
      <c r="K892">
        <v>0</v>
      </c>
      <c r="L892">
        <v>259</v>
      </c>
      <c r="M892">
        <f>IF(smoking_health_data_final[[#This Row],[colesterol]]="","Desconocido",smoking_health_data_final[[#This Row],[colesterol]])</f>
        <v>259</v>
      </c>
      <c r="N892">
        <f>GESTEP(smoking_health_data_final[[#This Row],[colesterol]],200)</f>
        <v>1</v>
      </c>
      <c r="O892">
        <f>IF(smoking_health_data_final[[#This Row],[cigs por dia]]="","n/s",smoking_health_data_final[[#This Row],[cigs por dia]])</f>
        <v>0</v>
      </c>
      <c r="P892" t="str">
        <f>IF(smoking_health_data_final[[#This Row],[Hipercolesterolemia (y/n)]]=1,"si","no")</f>
        <v>si</v>
      </c>
      <c r="Q892">
        <f>IF(IFERROR(VLOOKUP(smoking_health_data_final[[#This Row],[Edad]],A893:A4792,1,FALSE),0),1,0)</f>
        <v>1</v>
      </c>
    </row>
    <row r="893" spans="1:17" x14ac:dyDescent="0.3">
      <c r="A893">
        <v>46</v>
      </c>
      <c r="B893" t="s">
        <v>0</v>
      </c>
      <c r="C893" t="s">
        <v>2</v>
      </c>
      <c r="D893">
        <v>90</v>
      </c>
      <c r="E893">
        <f>GESTEP(smoking_health_data_final[[#This Row],[Ritmo cardiaco]],100)</f>
        <v>0</v>
      </c>
      <c r="F893" t="str">
        <f>IF(smoking_health_data_final[[#This Row],[Taquicardia 1/0]]=0,"no","si")</f>
        <v>no</v>
      </c>
      <c r="G893" s="2" t="s">
        <v>64</v>
      </c>
      <c r="H893">
        <f>GESTEP(smoking_health_data_final[[#This Row],[Presión sistólica]],140)</f>
        <v>0</v>
      </c>
      <c r="I893" t="str">
        <f>IF(smoking_health_data_final[[#This Row],[Hipertensión (0/1)]]=1,"si","no")</f>
        <v>no</v>
      </c>
      <c r="J893" t="s">
        <v>157</v>
      </c>
      <c r="K893">
        <v>0</v>
      </c>
      <c r="L893">
        <v>270</v>
      </c>
      <c r="M893">
        <f>IF(smoking_health_data_final[[#This Row],[colesterol]]="","Desconocido",smoking_health_data_final[[#This Row],[colesterol]])</f>
        <v>270</v>
      </c>
      <c r="N893">
        <f>GESTEP(smoking_health_data_final[[#This Row],[colesterol]],200)</f>
        <v>1</v>
      </c>
      <c r="O893">
        <f>IF(smoking_health_data_final[[#This Row],[cigs por dia]]="","n/s",smoking_health_data_final[[#This Row],[cigs por dia]])</f>
        <v>0</v>
      </c>
      <c r="P893" t="str">
        <f>IF(smoking_health_data_final[[#This Row],[Hipercolesterolemia (y/n)]]=1,"si","no")</f>
        <v>si</v>
      </c>
      <c r="Q893">
        <f>IF(IFERROR(VLOOKUP(smoking_health_data_final[[#This Row],[Edad]],A894:A4793,1,FALSE),0),1,0)</f>
        <v>1</v>
      </c>
    </row>
    <row r="894" spans="1:17" x14ac:dyDescent="0.3">
      <c r="A894">
        <v>58</v>
      </c>
      <c r="B894" t="s">
        <v>3</v>
      </c>
      <c r="C894" t="s">
        <v>2</v>
      </c>
      <c r="D894">
        <v>86</v>
      </c>
      <c r="E894">
        <f>GESTEP(smoking_health_data_final[[#This Row],[Ritmo cardiaco]],100)</f>
        <v>0</v>
      </c>
      <c r="F894" t="str">
        <f>IF(smoking_health_data_final[[#This Row],[Taquicardia 1/0]]=0,"no","si")</f>
        <v>no</v>
      </c>
      <c r="G894" s="2" t="s">
        <v>109</v>
      </c>
      <c r="H894">
        <f>GESTEP(smoking_health_data_final[[#This Row],[Presión sistólica]],140)</f>
        <v>1</v>
      </c>
      <c r="I894" t="str">
        <f>IF(smoking_health_data_final[[#This Row],[Hipertensión (0/1)]]=1,"si","no")</f>
        <v>si</v>
      </c>
      <c r="J894" t="s">
        <v>157</v>
      </c>
      <c r="K894">
        <v>0</v>
      </c>
      <c r="L894">
        <v>200</v>
      </c>
      <c r="M894">
        <f>IF(smoking_health_data_final[[#This Row],[colesterol]]="","Desconocido",smoking_health_data_final[[#This Row],[colesterol]])</f>
        <v>200</v>
      </c>
      <c r="N894">
        <f>GESTEP(smoking_health_data_final[[#This Row],[colesterol]],200)</f>
        <v>1</v>
      </c>
      <c r="O894">
        <f>IF(smoking_health_data_final[[#This Row],[cigs por dia]]="","n/s",smoking_health_data_final[[#This Row],[cigs por dia]])</f>
        <v>0</v>
      </c>
      <c r="P894" t="str">
        <f>IF(smoking_health_data_final[[#This Row],[Hipercolesterolemia (y/n)]]=1,"si","no")</f>
        <v>si</v>
      </c>
      <c r="Q894">
        <f>IF(IFERROR(VLOOKUP(smoking_health_data_final[[#This Row],[Edad]],A895:A4794,1,FALSE),0),1,0)</f>
        <v>1</v>
      </c>
    </row>
    <row r="895" spans="1:17" x14ac:dyDescent="0.3">
      <c r="A895">
        <v>48</v>
      </c>
      <c r="B895" t="s">
        <v>3</v>
      </c>
      <c r="C895" t="s">
        <v>2</v>
      </c>
      <c r="D895">
        <v>95</v>
      </c>
      <c r="E895">
        <f>GESTEP(smoking_health_data_final[[#This Row],[Ritmo cardiaco]],100)</f>
        <v>0</v>
      </c>
      <c r="F895" t="str">
        <f>IF(smoking_health_data_final[[#This Row],[Taquicardia 1/0]]=0,"no","si")</f>
        <v>no</v>
      </c>
      <c r="G895" s="2" t="s">
        <v>124</v>
      </c>
      <c r="H895">
        <f>GESTEP(smoking_health_data_final[[#This Row],[Presión sistólica]],140)</f>
        <v>1</v>
      </c>
      <c r="I895" t="str">
        <f>IF(smoking_health_data_final[[#This Row],[Hipertensión (0/1)]]=1,"si","no")</f>
        <v>si</v>
      </c>
      <c r="J895" t="s">
        <v>157</v>
      </c>
      <c r="K895">
        <v>0</v>
      </c>
      <c r="L895">
        <v>202</v>
      </c>
      <c r="M895">
        <f>IF(smoking_health_data_final[[#This Row],[colesterol]]="","Desconocido",smoking_health_data_final[[#This Row],[colesterol]])</f>
        <v>202</v>
      </c>
      <c r="N895">
        <f>GESTEP(smoking_health_data_final[[#This Row],[colesterol]],200)</f>
        <v>1</v>
      </c>
      <c r="O895">
        <f>IF(smoking_health_data_final[[#This Row],[cigs por dia]]="","n/s",smoking_health_data_final[[#This Row],[cigs por dia]])</f>
        <v>0</v>
      </c>
      <c r="P895" t="str">
        <f>IF(smoking_health_data_final[[#This Row],[Hipercolesterolemia (y/n)]]=1,"si","no")</f>
        <v>si</v>
      </c>
      <c r="Q895">
        <f>IF(IFERROR(VLOOKUP(smoking_health_data_final[[#This Row],[Edad]],A896:A4795,1,FALSE),0),1,0)</f>
        <v>1</v>
      </c>
    </row>
    <row r="896" spans="1:17" x14ac:dyDescent="0.3">
      <c r="A896">
        <v>57</v>
      </c>
      <c r="B896" t="s">
        <v>3</v>
      </c>
      <c r="C896" t="s">
        <v>2</v>
      </c>
      <c r="D896">
        <v>77</v>
      </c>
      <c r="E896">
        <f>GESTEP(smoking_health_data_final[[#This Row],[Ritmo cardiaco]],100)</f>
        <v>0</v>
      </c>
      <c r="F896" t="str">
        <f>IF(smoking_health_data_final[[#This Row],[Taquicardia 1/0]]=0,"no","si")</f>
        <v>no</v>
      </c>
      <c r="G896" s="2">
        <v>182.5</v>
      </c>
      <c r="H896">
        <f>GESTEP(smoking_health_data_final[[#This Row],[Presión sistólica]],140)</f>
        <v>1</v>
      </c>
      <c r="I896" t="str">
        <f>IF(smoking_health_data_final[[#This Row],[Hipertensión (0/1)]]=1,"si","no")</f>
        <v>si</v>
      </c>
      <c r="J896" t="s">
        <v>157</v>
      </c>
      <c r="K896">
        <v>0</v>
      </c>
      <c r="L896">
        <v>254</v>
      </c>
      <c r="M896">
        <f>IF(smoking_health_data_final[[#This Row],[colesterol]]="","Desconocido",smoking_health_data_final[[#This Row],[colesterol]])</f>
        <v>254</v>
      </c>
      <c r="N896">
        <f>GESTEP(smoking_health_data_final[[#This Row],[colesterol]],200)</f>
        <v>1</v>
      </c>
      <c r="O896">
        <f>IF(smoking_health_data_final[[#This Row],[cigs por dia]]="","n/s",smoking_health_data_final[[#This Row],[cigs por dia]])</f>
        <v>0</v>
      </c>
      <c r="P896" t="str">
        <f>IF(smoking_health_data_final[[#This Row],[Hipercolesterolemia (y/n)]]=1,"si","no")</f>
        <v>si</v>
      </c>
      <c r="Q896">
        <f>IF(IFERROR(VLOOKUP(smoking_health_data_final[[#This Row],[Edad]],A897:A4796,1,FALSE),0),1,0)</f>
        <v>1</v>
      </c>
    </row>
    <row r="897" spans="1:17" x14ac:dyDescent="0.3">
      <c r="A897">
        <v>61</v>
      </c>
      <c r="B897" t="s">
        <v>3</v>
      </c>
      <c r="C897" t="s">
        <v>2</v>
      </c>
      <c r="D897">
        <v>62</v>
      </c>
      <c r="E897">
        <f>GESTEP(smoking_health_data_final[[#This Row],[Ritmo cardiaco]],100)</f>
        <v>0</v>
      </c>
      <c r="F897" t="str">
        <f>IF(smoking_health_data_final[[#This Row],[Taquicardia 1/0]]=0,"no","si")</f>
        <v>no</v>
      </c>
      <c r="G897" s="2" t="s">
        <v>143</v>
      </c>
      <c r="H897">
        <f>GESTEP(smoking_health_data_final[[#This Row],[Presión sistólica]],140)</f>
        <v>1</v>
      </c>
      <c r="I897" t="str">
        <f>IF(smoking_health_data_final[[#This Row],[Hipertensión (0/1)]]=1,"si","no")</f>
        <v>si</v>
      </c>
      <c r="J897" t="s">
        <v>157</v>
      </c>
      <c r="K897">
        <v>0</v>
      </c>
      <c r="L897">
        <v>295</v>
      </c>
      <c r="M897">
        <f>IF(smoking_health_data_final[[#This Row],[colesterol]]="","Desconocido",smoking_health_data_final[[#This Row],[colesterol]])</f>
        <v>295</v>
      </c>
      <c r="N897">
        <f>GESTEP(smoking_health_data_final[[#This Row],[colesterol]],200)</f>
        <v>1</v>
      </c>
      <c r="O897">
        <f>IF(smoking_health_data_final[[#This Row],[cigs por dia]]="","n/s",smoking_health_data_final[[#This Row],[cigs por dia]])</f>
        <v>0</v>
      </c>
      <c r="P897" t="str">
        <f>IF(smoking_health_data_final[[#This Row],[Hipercolesterolemia (y/n)]]=1,"si","no")</f>
        <v>si</v>
      </c>
      <c r="Q897">
        <f>IF(IFERROR(VLOOKUP(smoking_health_data_final[[#This Row],[Edad]],A898:A4797,1,FALSE),0),1,0)</f>
        <v>1</v>
      </c>
    </row>
    <row r="898" spans="1:17" x14ac:dyDescent="0.3">
      <c r="A898">
        <v>51</v>
      </c>
      <c r="B898" t="s">
        <v>3</v>
      </c>
      <c r="C898" t="s">
        <v>2</v>
      </c>
      <c r="D898">
        <v>57</v>
      </c>
      <c r="E898">
        <f>GESTEP(smoking_health_data_final[[#This Row],[Ritmo cardiaco]],100)</f>
        <v>0</v>
      </c>
      <c r="F898" t="str">
        <f>IF(smoking_health_data_final[[#This Row],[Taquicardia 1/0]]=0,"no","si")</f>
        <v>no</v>
      </c>
      <c r="G898" s="2">
        <v>168.5</v>
      </c>
      <c r="H898">
        <f>GESTEP(smoking_health_data_final[[#This Row],[Presión sistólica]],140)</f>
        <v>1</v>
      </c>
      <c r="I898" t="str">
        <f>IF(smoking_health_data_final[[#This Row],[Hipertensión (0/1)]]=1,"si","no")</f>
        <v>si</v>
      </c>
      <c r="J898" t="s">
        <v>157</v>
      </c>
      <c r="K898">
        <v>0</v>
      </c>
      <c r="L898">
        <v>230</v>
      </c>
      <c r="M898">
        <f>IF(smoking_health_data_final[[#This Row],[colesterol]]="","Desconocido",smoking_health_data_final[[#This Row],[colesterol]])</f>
        <v>230</v>
      </c>
      <c r="N898">
        <f>GESTEP(smoking_health_data_final[[#This Row],[colesterol]],200)</f>
        <v>1</v>
      </c>
      <c r="O898">
        <f>IF(smoking_health_data_final[[#This Row],[cigs por dia]]="","n/s",smoking_health_data_final[[#This Row],[cigs por dia]])</f>
        <v>0</v>
      </c>
      <c r="P898" t="str">
        <f>IF(smoking_health_data_final[[#This Row],[Hipercolesterolemia (y/n)]]=1,"si","no")</f>
        <v>si</v>
      </c>
      <c r="Q898">
        <f>IF(IFERROR(VLOOKUP(smoking_health_data_final[[#This Row],[Edad]],A899:A4798,1,FALSE),0),1,0)</f>
        <v>1</v>
      </c>
    </row>
    <row r="899" spans="1:17" x14ac:dyDescent="0.3">
      <c r="A899">
        <v>58</v>
      </c>
      <c r="B899" t="s">
        <v>0</v>
      </c>
      <c r="C899" t="s">
        <v>2</v>
      </c>
      <c r="D899">
        <v>65</v>
      </c>
      <c r="E899">
        <f>GESTEP(smoking_health_data_final[[#This Row],[Ritmo cardiaco]],100)</f>
        <v>0</v>
      </c>
      <c r="F899" t="str">
        <f>IF(smoking_health_data_final[[#This Row],[Taquicardia 1/0]]=0,"no","si")</f>
        <v>no</v>
      </c>
      <c r="G899" s="2" t="s">
        <v>116</v>
      </c>
      <c r="H899">
        <f>GESTEP(smoking_health_data_final[[#This Row],[Presión sistólica]],140)</f>
        <v>1</v>
      </c>
      <c r="I899" t="str">
        <f>IF(smoking_health_data_final[[#This Row],[Hipertensión (0/1)]]=1,"si","no")</f>
        <v>si</v>
      </c>
      <c r="J899" t="s">
        <v>157</v>
      </c>
      <c r="K899">
        <v>0</v>
      </c>
      <c r="L899">
        <v>241</v>
      </c>
      <c r="M899">
        <f>IF(smoking_health_data_final[[#This Row],[colesterol]]="","Desconocido",smoking_health_data_final[[#This Row],[colesterol]])</f>
        <v>241</v>
      </c>
      <c r="N899">
        <f>GESTEP(smoking_health_data_final[[#This Row],[colesterol]],200)</f>
        <v>1</v>
      </c>
      <c r="O899">
        <f>IF(smoking_health_data_final[[#This Row],[cigs por dia]]="","n/s",smoking_health_data_final[[#This Row],[cigs por dia]])</f>
        <v>0</v>
      </c>
      <c r="P899" t="str">
        <f>IF(smoking_health_data_final[[#This Row],[Hipercolesterolemia (y/n)]]=1,"si","no")</f>
        <v>si</v>
      </c>
      <c r="Q899">
        <f>IF(IFERROR(VLOOKUP(smoking_health_data_final[[#This Row],[Edad]],A900:A4799,1,FALSE),0),1,0)</f>
        <v>1</v>
      </c>
    </row>
    <row r="900" spans="1:17" x14ac:dyDescent="0.3">
      <c r="A900">
        <v>52</v>
      </c>
      <c r="B900" t="s">
        <v>3</v>
      </c>
      <c r="C900" t="s">
        <v>2</v>
      </c>
      <c r="D900">
        <v>90</v>
      </c>
      <c r="E900">
        <f>GESTEP(smoking_health_data_final[[#This Row],[Ritmo cardiaco]],100)</f>
        <v>0</v>
      </c>
      <c r="F900" t="str">
        <f>IF(smoking_health_data_final[[#This Row],[Taquicardia 1/0]]=0,"no","si")</f>
        <v>no</v>
      </c>
      <c r="G900" s="2" t="s">
        <v>69</v>
      </c>
      <c r="H900">
        <f>GESTEP(smoking_health_data_final[[#This Row],[Presión sistólica]],140)</f>
        <v>0</v>
      </c>
      <c r="I900" t="str">
        <f>IF(smoking_health_data_final[[#This Row],[Hipertensión (0/1)]]=1,"si","no")</f>
        <v>no</v>
      </c>
      <c r="J900" t="s">
        <v>157</v>
      </c>
      <c r="K900">
        <v>0</v>
      </c>
      <c r="L900">
        <v>203</v>
      </c>
      <c r="M900">
        <f>IF(smoking_health_data_final[[#This Row],[colesterol]]="","Desconocido",smoking_health_data_final[[#This Row],[colesterol]])</f>
        <v>203</v>
      </c>
      <c r="N900">
        <f>GESTEP(smoking_health_data_final[[#This Row],[colesterol]],200)</f>
        <v>1</v>
      </c>
      <c r="O900">
        <f>IF(smoking_health_data_final[[#This Row],[cigs por dia]]="","n/s",smoking_health_data_final[[#This Row],[cigs por dia]])</f>
        <v>0</v>
      </c>
      <c r="P900" t="str">
        <f>IF(smoking_health_data_final[[#This Row],[Hipercolesterolemia (y/n)]]=1,"si","no")</f>
        <v>si</v>
      </c>
      <c r="Q900">
        <f>IF(IFERROR(VLOOKUP(smoking_health_data_final[[#This Row],[Edad]],A901:A4800,1,FALSE),0),1,0)</f>
        <v>1</v>
      </c>
    </row>
    <row r="901" spans="1:17" x14ac:dyDescent="0.3">
      <c r="A901">
        <v>68</v>
      </c>
      <c r="B901" t="s">
        <v>0</v>
      </c>
      <c r="C901" t="s">
        <v>2</v>
      </c>
      <c r="D901">
        <v>60</v>
      </c>
      <c r="E901">
        <f>GESTEP(smoking_health_data_final[[#This Row],[Ritmo cardiaco]],100)</f>
        <v>0</v>
      </c>
      <c r="F901" t="str">
        <f>IF(smoking_health_data_final[[#This Row],[Taquicardia 1/0]]=0,"no","si")</f>
        <v>no</v>
      </c>
      <c r="G901" s="2" t="s">
        <v>107</v>
      </c>
      <c r="H901">
        <f>GESTEP(smoking_health_data_final[[#This Row],[Presión sistólica]],140)</f>
        <v>1</v>
      </c>
      <c r="I901" t="str">
        <f>IF(smoking_health_data_final[[#This Row],[Hipertensión (0/1)]]=1,"si","no")</f>
        <v>si</v>
      </c>
      <c r="J901" t="s">
        <v>157</v>
      </c>
      <c r="K901">
        <v>0</v>
      </c>
      <c r="L901">
        <v>176</v>
      </c>
      <c r="M901">
        <f>IF(smoking_health_data_final[[#This Row],[colesterol]]="","Desconocido",smoking_health_data_final[[#This Row],[colesterol]])</f>
        <v>176</v>
      </c>
      <c r="N901">
        <f>GESTEP(smoking_health_data_final[[#This Row],[colesterol]],200)</f>
        <v>0</v>
      </c>
      <c r="O901">
        <f>IF(smoking_health_data_final[[#This Row],[cigs por dia]]="","n/s",smoking_health_data_final[[#This Row],[cigs por dia]])</f>
        <v>0</v>
      </c>
      <c r="P901" t="str">
        <f>IF(smoking_health_data_final[[#This Row],[Hipercolesterolemia (y/n)]]=1,"si","no")</f>
        <v>no</v>
      </c>
      <c r="Q901">
        <f>IF(IFERROR(VLOOKUP(smoking_health_data_final[[#This Row],[Edad]],A902:A4801,1,FALSE),0),1,0)</f>
        <v>1</v>
      </c>
    </row>
    <row r="902" spans="1:17" x14ac:dyDescent="0.3">
      <c r="A902">
        <v>45</v>
      </c>
      <c r="B902" t="s">
        <v>3</v>
      </c>
      <c r="C902" t="s">
        <v>2</v>
      </c>
      <c r="D902">
        <v>80</v>
      </c>
      <c r="E902">
        <f>GESTEP(smoking_health_data_final[[#This Row],[Ritmo cardiaco]],100)</f>
        <v>0</v>
      </c>
      <c r="F902" t="str">
        <f>IF(smoking_health_data_final[[#This Row],[Taquicardia 1/0]]=0,"no","si")</f>
        <v>no</v>
      </c>
      <c r="G902" s="2" t="s">
        <v>95</v>
      </c>
      <c r="H902">
        <f>GESTEP(smoking_health_data_final[[#This Row],[Presión sistólica]],140)</f>
        <v>1</v>
      </c>
      <c r="I902" t="str">
        <f>IF(smoking_health_data_final[[#This Row],[Hipertensión (0/1)]]=1,"si","no")</f>
        <v>si</v>
      </c>
      <c r="J902" t="s">
        <v>158</v>
      </c>
      <c r="K902">
        <v>0</v>
      </c>
      <c r="L902">
        <v>183</v>
      </c>
      <c r="M902">
        <f>IF(smoking_health_data_final[[#This Row],[colesterol]]="","Desconocido",smoking_health_data_final[[#This Row],[colesterol]])</f>
        <v>183</v>
      </c>
      <c r="N902">
        <f>GESTEP(smoking_health_data_final[[#This Row],[colesterol]],200)</f>
        <v>0</v>
      </c>
      <c r="O902">
        <f>IF(smoking_health_data_final[[#This Row],[cigs por dia]]="","n/s",smoking_health_data_final[[#This Row],[cigs por dia]])</f>
        <v>0</v>
      </c>
      <c r="P902" t="str">
        <f>IF(smoking_health_data_final[[#This Row],[Hipercolesterolemia (y/n)]]=1,"si","no")</f>
        <v>no</v>
      </c>
      <c r="Q902">
        <f>IF(IFERROR(VLOOKUP(smoking_health_data_final[[#This Row],[Edad]],A903:A4802,1,FALSE),0),1,0)</f>
        <v>1</v>
      </c>
    </row>
    <row r="903" spans="1:17" x14ac:dyDescent="0.3">
      <c r="A903">
        <v>61</v>
      </c>
      <c r="B903" t="s">
        <v>3</v>
      </c>
      <c r="C903" t="s">
        <v>2</v>
      </c>
      <c r="D903">
        <v>70</v>
      </c>
      <c r="E903">
        <f>GESTEP(smoking_health_data_final[[#This Row],[Ritmo cardiaco]],100)</f>
        <v>0</v>
      </c>
      <c r="F903" t="str">
        <f>IF(smoking_health_data_final[[#This Row],[Taquicardia 1/0]]=0,"no","si")</f>
        <v>no</v>
      </c>
      <c r="G903" s="2" t="s">
        <v>159</v>
      </c>
      <c r="H903">
        <f>GESTEP(smoking_health_data_final[[#This Row],[Presión sistólica]],140)</f>
        <v>1</v>
      </c>
      <c r="I903" t="str">
        <f>IF(smoking_health_data_final[[#This Row],[Hipertensión (0/1)]]=1,"si","no")</f>
        <v>si</v>
      </c>
      <c r="J903" t="s">
        <v>158</v>
      </c>
      <c r="K903">
        <v>0</v>
      </c>
      <c r="L903">
        <v>210</v>
      </c>
      <c r="M903">
        <f>IF(smoking_health_data_final[[#This Row],[colesterol]]="","Desconocido",smoking_health_data_final[[#This Row],[colesterol]])</f>
        <v>210</v>
      </c>
      <c r="N903">
        <f>GESTEP(smoking_health_data_final[[#This Row],[colesterol]],200)</f>
        <v>1</v>
      </c>
      <c r="O903">
        <f>IF(smoking_health_data_final[[#This Row],[cigs por dia]]="","n/s",smoking_health_data_final[[#This Row],[cigs por dia]])</f>
        <v>0</v>
      </c>
      <c r="P903" t="str">
        <f>IF(smoking_health_data_final[[#This Row],[Hipercolesterolemia (y/n)]]=1,"si","no")</f>
        <v>si</v>
      </c>
      <c r="Q903">
        <f>IF(IFERROR(VLOOKUP(smoking_health_data_final[[#This Row],[Edad]],A904:A4803,1,FALSE),0),1,0)</f>
        <v>1</v>
      </c>
    </row>
    <row r="904" spans="1:17" x14ac:dyDescent="0.3">
      <c r="A904">
        <v>41</v>
      </c>
      <c r="B904" t="s">
        <v>0</v>
      </c>
      <c r="C904" t="s">
        <v>2</v>
      </c>
      <c r="D904">
        <v>75</v>
      </c>
      <c r="E904">
        <f>GESTEP(smoking_health_data_final[[#This Row],[Ritmo cardiaco]],100)</f>
        <v>0</v>
      </c>
      <c r="F904" t="str">
        <f>IF(smoking_health_data_final[[#This Row],[Taquicardia 1/0]]=0,"no","si")</f>
        <v>no</v>
      </c>
      <c r="G904" s="2" t="s">
        <v>152</v>
      </c>
      <c r="H904">
        <f>GESTEP(smoking_health_data_final[[#This Row],[Presión sistólica]],140)</f>
        <v>1</v>
      </c>
      <c r="I904" t="str">
        <f>IF(smoking_health_data_final[[#This Row],[Hipertensión (0/1)]]=1,"si","no")</f>
        <v>si</v>
      </c>
      <c r="J904" t="s">
        <v>158</v>
      </c>
      <c r="K904">
        <v>0</v>
      </c>
      <c r="L904">
        <v>270</v>
      </c>
      <c r="M904">
        <f>IF(smoking_health_data_final[[#This Row],[colesterol]]="","Desconocido",smoking_health_data_final[[#This Row],[colesterol]])</f>
        <v>270</v>
      </c>
      <c r="N904">
        <f>GESTEP(smoking_health_data_final[[#This Row],[colesterol]],200)</f>
        <v>1</v>
      </c>
      <c r="O904">
        <f>IF(smoking_health_data_final[[#This Row],[cigs por dia]]="","n/s",smoking_health_data_final[[#This Row],[cigs por dia]])</f>
        <v>0</v>
      </c>
      <c r="P904" t="str">
        <f>IF(smoking_health_data_final[[#This Row],[Hipercolesterolemia (y/n)]]=1,"si","no")</f>
        <v>si</v>
      </c>
      <c r="Q904">
        <f>IF(IFERROR(VLOOKUP(smoking_health_data_final[[#This Row],[Edad]],A905:A4804,1,FALSE),0),1,0)</f>
        <v>1</v>
      </c>
    </row>
    <row r="905" spans="1:17" x14ac:dyDescent="0.3">
      <c r="A905">
        <v>58</v>
      </c>
      <c r="B905" t="s">
        <v>3</v>
      </c>
      <c r="C905" t="s">
        <v>2</v>
      </c>
      <c r="D905">
        <v>85</v>
      </c>
      <c r="E905">
        <f>GESTEP(smoking_health_data_final[[#This Row],[Ritmo cardiaco]],100)</f>
        <v>0</v>
      </c>
      <c r="F905" t="str">
        <f>IF(smoking_health_data_final[[#This Row],[Taquicardia 1/0]]=0,"no","si")</f>
        <v>no</v>
      </c>
      <c r="G905" s="2" t="s">
        <v>84</v>
      </c>
      <c r="H905">
        <f>GESTEP(smoking_health_data_final[[#This Row],[Presión sistólica]],140)</f>
        <v>1</v>
      </c>
      <c r="I905" t="str">
        <f>IF(smoking_health_data_final[[#This Row],[Hipertensión (0/1)]]=1,"si","no")</f>
        <v>si</v>
      </c>
      <c r="J905" t="s">
        <v>158</v>
      </c>
      <c r="K905">
        <v>0</v>
      </c>
      <c r="L905">
        <v>200</v>
      </c>
      <c r="M905">
        <f>IF(smoking_health_data_final[[#This Row],[colesterol]]="","Desconocido",smoking_health_data_final[[#This Row],[colesterol]])</f>
        <v>200</v>
      </c>
      <c r="N905">
        <f>GESTEP(smoking_health_data_final[[#This Row],[colesterol]],200)</f>
        <v>1</v>
      </c>
      <c r="O905">
        <f>IF(smoking_health_data_final[[#This Row],[cigs por dia]]="","n/s",smoking_health_data_final[[#This Row],[cigs por dia]])</f>
        <v>0</v>
      </c>
      <c r="P905" t="str">
        <f>IF(smoking_health_data_final[[#This Row],[Hipercolesterolemia (y/n)]]=1,"si","no")</f>
        <v>si</v>
      </c>
      <c r="Q905">
        <f>IF(IFERROR(VLOOKUP(smoking_health_data_final[[#This Row],[Edad]],A906:A4805,1,FALSE),0),1,0)</f>
        <v>1</v>
      </c>
    </row>
    <row r="906" spans="1:17" x14ac:dyDescent="0.3">
      <c r="A906">
        <v>62</v>
      </c>
      <c r="B906" t="s">
        <v>3</v>
      </c>
      <c r="C906" t="s">
        <v>2</v>
      </c>
      <c r="D906">
        <v>75</v>
      </c>
      <c r="E906">
        <f>GESTEP(smoking_health_data_final[[#This Row],[Ritmo cardiaco]],100)</f>
        <v>0</v>
      </c>
      <c r="F906" t="str">
        <f>IF(smoking_health_data_final[[#This Row],[Taquicardia 1/0]]=0,"no","si")</f>
        <v>no</v>
      </c>
      <c r="G906" s="2" t="s">
        <v>124</v>
      </c>
      <c r="H906">
        <f>GESTEP(smoking_health_data_final[[#This Row],[Presión sistólica]],140)</f>
        <v>1</v>
      </c>
      <c r="I906" t="str">
        <f>IF(smoking_health_data_final[[#This Row],[Hipertensión (0/1)]]=1,"si","no")</f>
        <v>si</v>
      </c>
      <c r="J906" t="s">
        <v>158</v>
      </c>
      <c r="K906">
        <v>0</v>
      </c>
      <c r="L906">
        <v>246</v>
      </c>
      <c r="M906">
        <f>IF(smoking_health_data_final[[#This Row],[colesterol]]="","Desconocido",smoking_health_data_final[[#This Row],[colesterol]])</f>
        <v>246</v>
      </c>
      <c r="N906">
        <f>GESTEP(smoking_health_data_final[[#This Row],[colesterol]],200)</f>
        <v>1</v>
      </c>
      <c r="O906">
        <f>IF(smoking_health_data_final[[#This Row],[cigs por dia]]="","n/s",smoking_health_data_final[[#This Row],[cigs por dia]])</f>
        <v>0</v>
      </c>
      <c r="P906" t="str">
        <f>IF(smoking_health_data_final[[#This Row],[Hipercolesterolemia (y/n)]]=1,"si","no")</f>
        <v>si</v>
      </c>
      <c r="Q906">
        <f>IF(IFERROR(VLOOKUP(smoking_health_data_final[[#This Row],[Edad]],A907:A4806,1,FALSE),0),1,0)</f>
        <v>1</v>
      </c>
    </row>
    <row r="907" spans="1:17" x14ac:dyDescent="0.3">
      <c r="A907">
        <v>58</v>
      </c>
      <c r="B907" t="s">
        <v>3</v>
      </c>
      <c r="C907" t="s">
        <v>2</v>
      </c>
      <c r="D907">
        <v>85</v>
      </c>
      <c r="E907">
        <f>GESTEP(smoking_health_data_final[[#This Row],[Ritmo cardiaco]],100)</f>
        <v>0</v>
      </c>
      <c r="F907" t="str">
        <f>IF(smoking_health_data_final[[#This Row],[Taquicardia 1/0]]=0,"no","si")</f>
        <v>no</v>
      </c>
      <c r="G907" s="2" t="s">
        <v>76</v>
      </c>
      <c r="H907">
        <f>GESTEP(smoking_health_data_final[[#This Row],[Presión sistólica]],140)</f>
        <v>1</v>
      </c>
      <c r="I907" t="str">
        <f>IF(smoking_health_data_final[[#This Row],[Hipertensión (0/1)]]=1,"si","no")</f>
        <v>si</v>
      </c>
      <c r="J907" t="s">
        <v>158</v>
      </c>
      <c r="K907">
        <v>0</v>
      </c>
      <c r="L907">
        <v>210</v>
      </c>
      <c r="M907">
        <f>IF(smoking_health_data_final[[#This Row],[colesterol]]="","Desconocido",smoking_health_data_final[[#This Row],[colesterol]])</f>
        <v>210</v>
      </c>
      <c r="N907">
        <f>GESTEP(smoking_health_data_final[[#This Row],[colesterol]],200)</f>
        <v>1</v>
      </c>
      <c r="O907">
        <f>IF(smoking_health_data_final[[#This Row],[cigs por dia]]="","n/s",smoking_health_data_final[[#This Row],[cigs por dia]])</f>
        <v>0</v>
      </c>
      <c r="P907" t="str">
        <f>IF(smoking_health_data_final[[#This Row],[Hipercolesterolemia (y/n)]]=1,"si","no")</f>
        <v>si</v>
      </c>
      <c r="Q907">
        <f>IF(IFERROR(VLOOKUP(smoking_health_data_final[[#This Row],[Edad]],A908:A4807,1,FALSE),0),1,0)</f>
        <v>1</v>
      </c>
    </row>
    <row r="908" spans="1:17" x14ac:dyDescent="0.3">
      <c r="A908">
        <v>53</v>
      </c>
      <c r="B908" t="s">
        <v>3</v>
      </c>
      <c r="C908" t="s">
        <v>2</v>
      </c>
      <c r="D908">
        <v>80</v>
      </c>
      <c r="E908">
        <f>GESTEP(smoking_health_data_final[[#This Row],[Ritmo cardiaco]],100)</f>
        <v>0</v>
      </c>
      <c r="F908" t="str">
        <f>IF(smoking_health_data_final[[#This Row],[Taquicardia 1/0]]=0,"no","si")</f>
        <v>no</v>
      </c>
      <c r="G908" s="2" t="s">
        <v>160</v>
      </c>
      <c r="H908">
        <f>GESTEP(smoking_health_data_final[[#This Row],[Presión sistólica]],140)</f>
        <v>1</v>
      </c>
      <c r="I908" t="str">
        <f>IF(smoking_health_data_final[[#This Row],[Hipertensión (0/1)]]=1,"si","no")</f>
        <v>si</v>
      </c>
      <c r="J908" t="s">
        <v>158</v>
      </c>
      <c r="K908">
        <v>0</v>
      </c>
      <c r="L908">
        <v>258</v>
      </c>
      <c r="M908">
        <f>IF(smoking_health_data_final[[#This Row],[colesterol]]="","Desconocido",smoking_health_data_final[[#This Row],[colesterol]])</f>
        <v>258</v>
      </c>
      <c r="N908">
        <f>GESTEP(smoking_health_data_final[[#This Row],[colesterol]],200)</f>
        <v>1</v>
      </c>
      <c r="O908">
        <f>IF(smoking_health_data_final[[#This Row],[cigs por dia]]="","n/s",smoking_health_data_final[[#This Row],[cigs por dia]])</f>
        <v>0</v>
      </c>
      <c r="P908" t="str">
        <f>IF(smoking_health_data_final[[#This Row],[Hipercolesterolemia (y/n)]]=1,"si","no")</f>
        <v>si</v>
      </c>
      <c r="Q908">
        <f>IF(IFERROR(VLOOKUP(smoking_health_data_final[[#This Row],[Edad]],A909:A4808,1,FALSE),0),1,0)</f>
        <v>1</v>
      </c>
    </row>
    <row r="909" spans="1:17" x14ac:dyDescent="0.3">
      <c r="A909">
        <v>41</v>
      </c>
      <c r="B909" t="s">
        <v>0</v>
      </c>
      <c r="C909" t="s">
        <v>2</v>
      </c>
      <c r="D909">
        <v>75</v>
      </c>
      <c r="E909">
        <f>GESTEP(smoking_health_data_final[[#This Row],[Ritmo cardiaco]],100)</f>
        <v>0</v>
      </c>
      <c r="F909" t="str">
        <f>IF(smoking_health_data_final[[#This Row],[Taquicardia 1/0]]=0,"no","si")</f>
        <v>no</v>
      </c>
      <c r="G909" s="2" t="s">
        <v>81</v>
      </c>
      <c r="H909">
        <f>GESTEP(smoking_health_data_final[[#This Row],[Presión sistólica]],140)</f>
        <v>1</v>
      </c>
      <c r="I909" t="str">
        <f>IF(smoking_health_data_final[[#This Row],[Hipertensión (0/1)]]=1,"si","no")</f>
        <v>si</v>
      </c>
      <c r="J909" t="s">
        <v>158</v>
      </c>
      <c r="K909">
        <v>0</v>
      </c>
      <c r="L909">
        <v>230</v>
      </c>
      <c r="M909">
        <f>IF(smoking_health_data_final[[#This Row],[colesterol]]="","Desconocido",smoking_health_data_final[[#This Row],[colesterol]])</f>
        <v>230</v>
      </c>
      <c r="N909">
        <f>GESTEP(smoking_health_data_final[[#This Row],[colesterol]],200)</f>
        <v>1</v>
      </c>
      <c r="O909">
        <f>IF(smoking_health_data_final[[#This Row],[cigs por dia]]="","n/s",smoking_health_data_final[[#This Row],[cigs por dia]])</f>
        <v>0</v>
      </c>
      <c r="P909" t="str">
        <f>IF(smoking_health_data_final[[#This Row],[Hipercolesterolemia (y/n)]]=1,"si","no")</f>
        <v>si</v>
      </c>
      <c r="Q909">
        <f>IF(IFERROR(VLOOKUP(smoking_health_data_final[[#This Row],[Edad]],A910:A4809,1,FALSE),0),1,0)</f>
        <v>1</v>
      </c>
    </row>
    <row r="910" spans="1:17" x14ac:dyDescent="0.3">
      <c r="A910">
        <v>58</v>
      </c>
      <c r="B910" t="s">
        <v>3</v>
      </c>
      <c r="C910" t="s">
        <v>2</v>
      </c>
      <c r="D910">
        <v>72</v>
      </c>
      <c r="E910">
        <f>GESTEP(smoking_health_data_final[[#This Row],[Ritmo cardiaco]],100)</f>
        <v>0</v>
      </c>
      <c r="F910" t="str">
        <f>IF(smoking_health_data_final[[#This Row],[Taquicardia 1/0]]=0,"no","si")</f>
        <v>no</v>
      </c>
      <c r="G910" s="2" t="s">
        <v>81</v>
      </c>
      <c r="H910">
        <f>GESTEP(smoking_health_data_final[[#This Row],[Presión sistólica]],140)</f>
        <v>1</v>
      </c>
      <c r="I910" t="str">
        <f>IF(smoking_health_data_final[[#This Row],[Hipertensión (0/1)]]=1,"si","no")</f>
        <v>si</v>
      </c>
      <c r="J910" t="s">
        <v>158</v>
      </c>
      <c r="K910">
        <v>0</v>
      </c>
      <c r="L910">
        <v>281</v>
      </c>
      <c r="M910">
        <f>IF(smoking_health_data_final[[#This Row],[colesterol]]="","Desconocido",smoking_health_data_final[[#This Row],[colesterol]])</f>
        <v>281</v>
      </c>
      <c r="N910">
        <f>GESTEP(smoking_health_data_final[[#This Row],[colesterol]],200)</f>
        <v>1</v>
      </c>
      <c r="O910">
        <f>IF(smoking_health_data_final[[#This Row],[cigs por dia]]="","n/s",smoking_health_data_final[[#This Row],[cigs por dia]])</f>
        <v>0</v>
      </c>
      <c r="P910" t="str">
        <f>IF(smoking_health_data_final[[#This Row],[Hipercolesterolemia (y/n)]]=1,"si","no")</f>
        <v>si</v>
      </c>
      <c r="Q910">
        <f>IF(IFERROR(VLOOKUP(smoking_health_data_final[[#This Row],[Edad]],A911:A4810,1,FALSE),0),1,0)</f>
        <v>1</v>
      </c>
    </row>
    <row r="911" spans="1:17" x14ac:dyDescent="0.3">
      <c r="A911">
        <v>55</v>
      </c>
      <c r="B911" t="s">
        <v>0</v>
      </c>
      <c r="C911" t="s">
        <v>2</v>
      </c>
      <c r="D911">
        <v>65</v>
      </c>
      <c r="E911">
        <f>GESTEP(smoking_health_data_final[[#This Row],[Ritmo cardiaco]],100)</f>
        <v>0</v>
      </c>
      <c r="F911" t="str">
        <f>IF(smoking_health_data_final[[#This Row],[Taquicardia 1/0]]=0,"no","si")</f>
        <v>no</v>
      </c>
      <c r="G911" s="2" t="s">
        <v>154</v>
      </c>
      <c r="H911">
        <f>GESTEP(smoking_health_data_final[[#This Row],[Presión sistólica]],140)</f>
        <v>1</v>
      </c>
      <c r="I911" t="str">
        <f>IF(smoking_health_data_final[[#This Row],[Hipertensión (0/1)]]=1,"si","no")</f>
        <v>si</v>
      </c>
      <c r="J911" t="s">
        <v>158</v>
      </c>
      <c r="K911">
        <v>0</v>
      </c>
      <c r="L911">
        <v>165</v>
      </c>
      <c r="M911">
        <f>IF(smoking_health_data_final[[#This Row],[colesterol]]="","Desconocido",smoking_health_data_final[[#This Row],[colesterol]])</f>
        <v>165</v>
      </c>
      <c r="N911">
        <f>GESTEP(smoking_health_data_final[[#This Row],[colesterol]],200)</f>
        <v>0</v>
      </c>
      <c r="O911">
        <f>IF(smoking_health_data_final[[#This Row],[cigs por dia]]="","n/s",smoking_health_data_final[[#This Row],[cigs por dia]])</f>
        <v>0</v>
      </c>
      <c r="P911" t="str">
        <f>IF(smoking_health_data_final[[#This Row],[Hipercolesterolemia (y/n)]]=1,"si","no")</f>
        <v>no</v>
      </c>
      <c r="Q911">
        <f>IF(IFERROR(VLOOKUP(smoking_health_data_final[[#This Row],[Edad]],A912:A4811,1,FALSE),0),1,0)</f>
        <v>1</v>
      </c>
    </row>
    <row r="912" spans="1:17" x14ac:dyDescent="0.3">
      <c r="A912">
        <v>48</v>
      </c>
      <c r="B912" t="s">
        <v>3</v>
      </c>
      <c r="C912" t="s">
        <v>2</v>
      </c>
      <c r="D912">
        <v>75</v>
      </c>
      <c r="E912">
        <f>GESTEP(smoking_health_data_final[[#This Row],[Ritmo cardiaco]],100)</f>
        <v>0</v>
      </c>
      <c r="F912" t="str">
        <f>IF(smoking_health_data_final[[#This Row],[Taquicardia 1/0]]=0,"no","si")</f>
        <v>no</v>
      </c>
      <c r="G912" s="2" t="s">
        <v>109</v>
      </c>
      <c r="H912">
        <f>GESTEP(smoking_health_data_final[[#This Row],[Presión sistólica]],140)</f>
        <v>1</v>
      </c>
      <c r="I912" t="str">
        <f>IF(smoking_health_data_final[[#This Row],[Hipertensión (0/1)]]=1,"si","no")</f>
        <v>si</v>
      </c>
      <c r="J912" t="s">
        <v>158</v>
      </c>
      <c r="K912">
        <v>0</v>
      </c>
      <c r="L912">
        <v>275</v>
      </c>
      <c r="M912">
        <f>IF(smoking_health_data_final[[#This Row],[colesterol]]="","Desconocido",smoking_health_data_final[[#This Row],[colesterol]])</f>
        <v>275</v>
      </c>
      <c r="N912">
        <f>GESTEP(smoking_health_data_final[[#This Row],[colesterol]],200)</f>
        <v>1</v>
      </c>
      <c r="O912">
        <f>IF(smoking_health_data_final[[#This Row],[cigs por dia]]="","n/s",smoking_health_data_final[[#This Row],[cigs por dia]])</f>
        <v>0</v>
      </c>
      <c r="P912" t="str">
        <f>IF(smoking_health_data_final[[#This Row],[Hipercolesterolemia (y/n)]]=1,"si","no")</f>
        <v>si</v>
      </c>
      <c r="Q912">
        <f>IF(IFERROR(VLOOKUP(smoking_health_data_final[[#This Row],[Edad]],A913:A4812,1,FALSE),0),1,0)</f>
        <v>1</v>
      </c>
    </row>
    <row r="913" spans="1:17" x14ac:dyDescent="0.3">
      <c r="A913">
        <v>59</v>
      </c>
      <c r="B913" t="s">
        <v>3</v>
      </c>
      <c r="C913" t="s">
        <v>2</v>
      </c>
      <c r="D913">
        <v>76</v>
      </c>
      <c r="E913">
        <f>GESTEP(smoking_health_data_final[[#This Row],[Ritmo cardiaco]],100)</f>
        <v>0</v>
      </c>
      <c r="F913" t="str">
        <f>IF(smoking_health_data_final[[#This Row],[Taquicardia 1/0]]=0,"no","si")</f>
        <v>no</v>
      </c>
      <c r="G913" s="2" t="s">
        <v>140</v>
      </c>
      <c r="H913">
        <f>GESTEP(smoking_health_data_final[[#This Row],[Presión sistólica]],140)</f>
        <v>1</v>
      </c>
      <c r="I913" t="str">
        <f>IF(smoking_health_data_final[[#This Row],[Hipertensión (0/1)]]=1,"si","no")</f>
        <v>si</v>
      </c>
      <c r="J913" t="s">
        <v>158</v>
      </c>
      <c r="K913">
        <v>0</v>
      </c>
      <c r="L913">
        <v>254</v>
      </c>
      <c r="M913">
        <f>IF(smoking_health_data_final[[#This Row],[colesterol]]="","Desconocido",smoking_health_data_final[[#This Row],[colesterol]])</f>
        <v>254</v>
      </c>
      <c r="N913">
        <f>GESTEP(smoking_health_data_final[[#This Row],[colesterol]],200)</f>
        <v>1</v>
      </c>
      <c r="O913">
        <f>IF(smoking_health_data_final[[#This Row],[cigs por dia]]="","n/s",smoking_health_data_final[[#This Row],[cigs por dia]])</f>
        <v>0</v>
      </c>
      <c r="P913" t="str">
        <f>IF(smoking_health_data_final[[#This Row],[Hipercolesterolemia (y/n)]]=1,"si","no")</f>
        <v>si</v>
      </c>
      <c r="Q913">
        <f>IF(IFERROR(VLOOKUP(smoking_health_data_final[[#This Row],[Edad]],A914:A4813,1,FALSE),0),1,0)</f>
        <v>1</v>
      </c>
    </row>
    <row r="914" spans="1:17" x14ac:dyDescent="0.3">
      <c r="A914">
        <v>63</v>
      </c>
      <c r="B914" t="s">
        <v>3</v>
      </c>
      <c r="C914" t="s">
        <v>2</v>
      </c>
      <c r="D914">
        <v>86</v>
      </c>
      <c r="E914">
        <f>GESTEP(smoking_health_data_final[[#This Row],[Ritmo cardiaco]],100)</f>
        <v>0</v>
      </c>
      <c r="F914" t="str">
        <f>IF(smoking_health_data_final[[#This Row],[Taquicardia 1/0]]=0,"no","si")</f>
        <v>no</v>
      </c>
      <c r="G914" s="2" t="s">
        <v>123</v>
      </c>
      <c r="H914">
        <f>GESTEP(smoking_health_data_final[[#This Row],[Presión sistólica]],140)</f>
        <v>1</v>
      </c>
      <c r="I914" t="str">
        <f>IF(smoking_health_data_final[[#This Row],[Hipertensión (0/1)]]=1,"si","no")</f>
        <v>si</v>
      </c>
      <c r="J914" t="s">
        <v>158</v>
      </c>
      <c r="K914">
        <v>0</v>
      </c>
      <c r="L914">
        <v>184</v>
      </c>
      <c r="M914">
        <f>IF(smoking_health_data_final[[#This Row],[colesterol]]="","Desconocido",smoking_health_data_final[[#This Row],[colesterol]])</f>
        <v>184</v>
      </c>
      <c r="N914">
        <f>GESTEP(smoking_health_data_final[[#This Row],[colesterol]],200)</f>
        <v>0</v>
      </c>
      <c r="O914">
        <f>IF(smoking_health_data_final[[#This Row],[cigs por dia]]="","n/s",smoking_health_data_final[[#This Row],[cigs por dia]])</f>
        <v>0</v>
      </c>
      <c r="P914" t="str">
        <f>IF(smoking_health_data_final[[#This Row],[Hipercolesterolemia (y/n)]]=1,"si","no")</f>
        <v>no</v>
      </c>
      <c r="Q914">
        <f>IF(IFERROR(VLOOKUP(smoking_health_data_final[[#This Row],[Edad]],A915:A4814,1,FALSE),0),1,0)</f>
        <v>1</v>
      </c>
    </row>
    <row r="915" spans="1:17" x14ac:dyDescent="0.3">
      <c r="A915">
        <v>53</v>
      </c>
      <c r="B915" t="s">
        <v>3</v>
      </c>
      <c r="C915" t="s">
        <v>2</v>
      </c>
      <c r="D915">
        <v>90</v>
      </c>
      <c r="E915">
        <f>GESTEP(smoking_health_data_final[[#This Row],[Ritmo cardiaco]],100)</f>
        <v>0</v>
      </c>
      <c r="F915" t="str">
        <f>IF(smoking_health_data_final[[#This Row],[Taquicardia 1/0]]=0,"no","si")</f>
        <v>no</v>
      </c>
      <c r="G915" s="2" t="s">
        <v>108</v>
      </c>
      <c r="H915">
        <f>GESTEP(smoking_health_data_final[[#This Row],[Presión sistólica]],140)</f>
        <v>1</v>
      </c>
      <c r="I915" t="str">
        <f>IF(smoking_health_data_final[[#This Row],[Hipertensión (0/1)]]=1,"si","no")</f>
        <v>si</v>
      </c>
      <c r="J915" t="s">
        <v>158</v>
      </c>
      <c r="K915">
        <v>0</v>
      </c>
      <c r="L915">
        <v>279</v>
      </c>
      <c r="M915">
        <f>IF(smoking_health_data_final[[#This Row],[colesterol]]="","Desconocido",smoking_health_data_final[[#This Row],[colesterol]])</f>
        <v>279</v>
      </c>
      <c r="N915">
        <f>GESTEP(smoking_health_data_final[[#This Row],[colesterol]],200)</f>
        <v>1</v>
      </c>
      <c r="O915">
        <f>IF(smoking_health_data_final[[#This Row],[cigs por dia]]="","n/s",smoking_health_data_final[[#This Row],[cigs por dia]])</f>
        <v>0</v>
      </c>
      <c r="P915" t="str">
        <f>IF(smoking_health_data_final[[#This Row],[Hipercolesterolemia (y/n)]]=1,"si","no")</f>
        <v>si</v>
      </c>
      <c r="Q915">
        <f>IF(IFERROR(VLOOKUP(smoking_health_data_final[[#This Row],[Edad]],A916:A4815,1,FALSE),0),1,0)</f>
        <v>1</v>
      </c>
    </row>
    <row r="916" spans="1:17" x14ac:dyDescent="0.3">
      <c r="A916">
        <v>44</v>
      </c>
      <c r="B916" t="s">
        <v>0</v>
      </c>
      <c r="C916" t="s">
        <v>2</v>
      </c>
      <c r="D916">
        <v>95</v>
      </c>
      <c r="E916">
        <f>GESTEP(smoking_health_data_final[[#This Row],[Ritmo cardiaco]],100)</f>
        <v>0</v>
      </c>
      <c r="F916" t="str">
        <f>IF(smoking_health_data_final[[#This Row],[Taquicardia 1/0]]=0,"no","si")</f>
        <v>no</v>
      </c>
      <c r="G916" s="2" t="s">
        <v>82</v>
      </c>
      <c r="H916">
        <f>GESTEP(smoking_health_data_final[[#This Row],[Presión sistólica]],140)</f>
        <v>1</v>
      </c>
      <c r="I916" t="str">
        <f>IF(smoking_health_data_final[[#This Row],[Hipertensión (0/1)]]=1,"si","no")</f>
        <v>si</v>
      </c>
      <c r="J916" t="s">
        <v>158</v>
      </c>
      <c r="K916">
        <v>0</v>
      </c>
      <c r="L916">
        <v>208</v>
      </c>
      <c r="M916">
        <f>IF(smoking_health_data_final[[#This Row],[colesterol]]="","Desconocido",smoking_health_data_final[[#This Row],[colesterol]])</f>
        <v>208</v>
      </c>
      <c r="N916">
        <f>GESTEP(smoking_health_data_final[[#This Row],[colesterol]],200)</f>
        <v>1</v>
      </c>
      <c r="O916">
        <f>IF(smoking_health_data_final[[#This Row],[cigs por dia]]="","n/s",smoking_health_data_final[[#This Row],[cigs por dia]])</f>
        <v>0</v>
      </c>
      <c r="P916" t="str">
        <f>IF(smoking_health_data_final[[#This Row],[Hipercolesterolemia (y/n)]]=1,"si","no")</f>
        <v>si</v>
      </c>
      <c r="Q916">
        <f>IF(IFERROR(VLOOKUP(smoking_health_data_final[[#This Row],[Edad]],A917:A4816,1,FALSE),0),1,0)</f>
        <v>1</v>
      </c>
    </row>
    <row r="917" spans="1:17" x14ac:dyDescent="0.3">
      <c r="A917">
        <v>57</v>
      </c>
      <c r="B917" t="s">
        <v>3</v>
      </c>
      <c r="C917" t="s">
        <v>2</v>
      </c>
      <c r="D917">
        <v>85</v>
      </c>
      <c r="E917">
        <f>GESTEP(smoking_health_data_final[[#This Row],[Ritmo cardiaco]],100)</f>
        <v>0</v>
      </c>
      <c r="F917" t="str">
        <f>IF(smoking_health_data_final[[#This Row],[Taquicardia 1/0]]=0,"no","si")</f>
        <v>no</v>
      </c>
      <c r="G917" s="2" t="s">
        <v>106</v>
      </c>
      <c r="H917">
        <f>GESTEP(smoking_health_data_final[[#This Row],[Presión sistólica]],140)</f>
        <v>1</v>
      </c>
      <c r="I917" t="str">
        <f>IF(smoking_health_data_final[[#This Row],[Hipertensión (0/1)]]=1,"si","no")</f>
        <v>si</v>
      </c>
      <c r="J917" t="s">
        <v>158</v>
      </c>
      <c r="K917">
        <v>0</v>
      </c>
      <c r="L917">
        <v>259</v>
      </c>
      <c r="M917">
        <f>IF(smoking_health_data_final[[#This Row],[colesterol]]="","Desconocido",smoking_health_data_final[[#This Row],[colesterol]])</f>
        <v>259</v>
      </c>
      <c r="N917">
        <f>GESTEP(smoking_health_data_final[[#This Row],[colesterol]],200)</f>
        <v>1</v>
      </c>
      <c r="O917">
        <f>IF(smoking_health_data_final[[#This Row],[cigs por dia]]="","n/s",smoking_health_data_final[[#This Row],[cigs por dia]])</f>
        <v>0</v>
      </c>
      <c r="P917" t="str">
        <f>IF(smoking_health_data_final[[#This Row],[Hipercolesterolemia (y/n)]]=1,"si","no")</f>
        <v>si</v>
      </c>
      <c r="Q917">
        <f>IF(IFERROR(VLOOKUP(smoking_health_data_final[[#This Row],[Edad]],A918:A4817,1,FALSE),0),1,0)</f>
        <v>1</v>
      </c>
    </row>
    <row r="918" spans="1:17" x14ac:dyDescent="0.3">
      <c r="A918">
        <v>64</v>
      </c>
      <c r="B918" t="s">
        <v>3</v>
      </c>
      <c r="C918" t="s">
        <v>2</v>
      </c>
      <c r="D918">
        <v>75</v>
      </c>
      <c r="E918">
        <f>GESTEP(smoking_health_data_final[[#This Row],[Ritmo cardiaco]],100)</f>
        <v>0</v>
      </c>
      <c r="F918" t="str">
        <f>IF(smoking_health_data_final[[#This Row],[Taquicardia 1/0]]=0,"no","si")</f>
        <v>no</v>
      </c>
      <c r="G918" s="2" t="s">
        <v>84</v>
      </c>
      <c r="H918">
        <f>GESTEP(smoking_health_data_final[[#This Row],[Presión sistólica]],140)</f>
        <v>1</v>
      </c>
      <c r="I918" t="str">
        <f>IF(smoking_health_data_final[[#This Row],[Hipertensión (0/1)]]=1,"si","no")</f>
        <v>si</v>
      </c>
      <c r="J918" t="s">
        <v>91</v>
      </c>
      <c r="K918">
        <v>0</v>
      </c>
      <c r="L918">
        <v>282</v>
      </c>
      <c r="M918">
        <f>IF(smoking_health_data_final[[#This Row],[colesterol]]="","Desconocido",smoking_health_data_final[[#This Row],[colesterol]])</f>
        <v>282</v>
      </c>
      <c r="N918">
        <f>GESTEP(smoking_health_data_final[[#This Row],[colesterol]],200)</f>
        <v>1</v>
      </c>
      <c r="O918">
        <f>IF(smoking_health_data_final[[#This Row],[cigs por dia]]="","n/s",smoking_health_data_final[[#This Row],[cigs por dia]])</f>
        <v>0</v>
      </c>
      <c r="P918" t="str">
        <f>IF(smoking_health_data_final[[#This Row],[Hipercolesterolemia (y/n)]]=1,"si","no")</f>
        <v>si</v>
      </c>
      <c r="Q918">
        <f>IF(IFERROR(VLOOKUP(smoking_health_data_final[[#This Row],[Edad]],A919:A4818,1,FALSE),0),1,0)</f>
        <v>1</v>
      </c>
    </row>
    <row r="919" spans="1:17" x14ac:dyDescent="0.3">
      <c r="A919">
        <v>60</v>
      </c>
      <c r="B919" t="s">
        <v>3</v>
      </c>
      <c r="C919" t="s">
        <v>2</v>
      </c>
      <c r="D919">
        <v>75</v>
      </c>
      <c r="E919">
        <f>GESTEP(smoking_health_data_final[[#This Row],[Ritmo cardiaco]],100)</f>
        <v>0</v>
      </c>
      <c r="F919" t="str">
        <f>IF(smoking_health_data_final[[#This Row],[Taquicardia 1/0]]=0,"no","si")</f>
        <v>no</v>
      </c>
      <c r="G919" s="2">
        <v>197.5</v>
      </c>
      <c r="H919">
        <f>GESTEP(smoking_health_data_final[[#This Row],[Presión sistólica]],140)</f>
        <v>1</v>
      </c>
      <c r="I919" t="str">
        <f>IF(smoking_health_data_final[[#This Row],[Hipertensión (0/1)]]=1,"si","no")</f>
        <v>si</v>
      </c>
      <c r="J919" t="s">
        <v>91</v>
      </c>
      <c r="K919">
        <v>0</v>
      </c>
      <c r="L919">
        <v>352</v>
      </c>
      <c r="M919">
        <f>IF(smoking_health_data_final[[#This Row],[colesterol]]="","Desconocido",smoking_health_data_final[[#This Row],[colesterol]])</f>
        <v>352</v>
      </c>
      <c r="N919">
        <f>GESTEP(smoking_health_data_final[[#This Row],[colesterol]],200)</f>
        <v>1</v>
      </c>
      <c r="O919">
        <f>IF(smoking_health_data_final[[#This Row],[cigs por dia]]="","n/s",smoking_health_data_final[[#This Row],[cigs por dia]])</f>
        <v>0</v>
      </c>
      <c r="P919" t="str">
        <f>IF(smoking_health_data_final[[#This Row],[Hipercolesterolemia (y/n)]]=1,"si","no")</f>
        <v>si</v>
      </c>
      <c r="Q919">
        <f>IF(IFERROR(VLOOKUP(smoking_health_data_final[[#This Row],[Edad]],A920:A4819,1,FALSE),0),1,0)</f>
        <v>1</v>
      </c>
    </row>
    <row r="920" spans="1:17" x14ac:dyDescent="0.3">
      <c r="A920">
        <v>67</v>
      </c>
      <c r="B920" t="s">
        <v>3</v>
      </c>
      <c r="C920" t="s">
        <v>2</v>
      </c>
      <c r="D920">
        <v>90</v>
      </c>
      <c r="E920">
        <f>GESTEP(smoking_health_data_final[[#This Row],[Ritmo cardiaco]],100)</f>
        <v>0</v>
      </c>
      <c r="F920" t="str">
        <f>IF(smoking_health_data_final[[#This Row],[Taquicardia 1/0]]=0,"no","si")</f>
        <v>no</v>
      </c>
      <c r="G920" s="2" t="s">
        <v>161</v>
      </c>
      <c r="H920">
        <f>GESTEP(smoking_health_data_final[[#This Row],[Presión sistólica]],140)</f>
        <v>1</v>
      </c>
      <c r="I920" t="str">
        <f>IF(smoking_health_data_final[[#This Row],[Hipertensión (0/1)]]=1,"si","no")</f>
        <v>si</v>
      </c>
      <c r="J920" t="s">
        <v>91</v>
      </c>
      <c r="K920">
        <v>0</v>
      </c>
      <c r="L920">
        <v>248</v>
      </c>
      <c r="M920">
        <f>IF(smoking_health_data_final[[#This Row],[colesterol]]="","Desconocido",smoking_health_data_final[[#This Row],[colesterol]])</f>
        <v>248</v>
      </c>
      <c r="N920">
        <f>GESTEP(smoking_health_data_final[[#This Row],[colesterol]],200)</f>
        <v>1</v>
      </c>
      <c r="O920">
        <f>IF(smoking_health_data_final[[#This Row],[cigs por dia]]="","n/s",smoking_health_data_final[[#This Row],[cigs por dia]])</f>
        <v>0</v>
      </c>
      <c r="P920" t="str">
        <f>IF(smoking_health_data_final[[#This Row],[Hipercolesterolemia (y/n)]]=1,"si","no")</f>
        <v>si</v>
      </c>
      <c r="Q920">
        <f>IF(IFERROR(VLOOKUP(smoking_health_data_final[[#This Row],[Edad]],A921:A4820,1,FALSE),0),1,0)</f>
        <v>1</v>
      </c>
    </row>
    <row r="921" spans="1:17" x14ac:dyDescent="0.3">
      <c r="A921">
        <v>60</v>
      </c>
      <c r="B921" t="s">
        <v>0</v>
      </c>
      <c r="C921" t="s">
        <v>2</v>
      </c>
      <c r="D921">
        <v>80</v>
      </c>
      <c r="E921">
        <f>GESTEP(smoking_health_data_final[[#This Row],[Ritmo cardiaco]],100)</f>
        <v>0</v>
      </c>
      <c r="F921" t="str">
        <f>IF(smoking_health_data_final[[#This Row],[Taquicardia 1/0]]=0,"no","si")</f>
        <v>no</v>
      </c>
      <c r="G921" s="2" t="s">
        <v>108</v>
      </c>
      <c r="H921">
        <f>GESTEP(smoking_health_data_final[[#This Row],[Presión sistólica]],140)</f>
        <v>1</v>
      </c>
      <c r="I921" t="str">
        <f>IF(smoking_health_data_final[[#This Row],[Hipertensión (0/1)]]=1,"si","no")</f>
        <v>si</v>
      </c>
      <c r="J921" t="s">
        <v>91</v>
      </c>
      <c r="K921">
        <v>0</v>
      </c>
      <c r="L921">
        <v>191</v>
      </c>
      <c r="M921">
        <f>IF(smoking_health_data_final[[#This Row],[colesterol]]="","Desconocido",smoking_health_data_final[[#This Row],[colesterol]])</f>
        <v>191</v>
      </c>
      <c r="N921">
        <f>GESTEP(smoking_health_data_final[[#This Row],[colesterol]],200)</f>
        <v>0</v>
      </c>
      <c r="O921">
        <f>IF(smoking_health_data_final[[#This Row],[cigs por dia]]="","n/s",smoking_health_data_final[[#This Row],[cigs por dia]])</f>
        <v>0</v>
      </c>
      <c r="P921" t="str">
        <f>IF(smoking_health_data_final[[#This Row],[Hipercolesterolemia (y/n)]]=1,"si","no")</f>
        <v>no</v>
      </c>
      <c r="Q921">
        <f>IF(IFERROR(VLOOKUP(smoking_health_data_final[[#This Row],[Edad]],A922:A4821,1,FALSE),0),1,0)</f>
        <v>1</v>
      </c>
    </row>
    <row r="922" spans="1:17" x14ac:dyDescent="0.3">
      <c r="A922">
        <v>46</v>
      </c>
      <c r="B922" t="s">
        <v>0</v>
      </c>
      <c r="C922" t="s">
        <v>2</v>
      </c>
      <c r="D922">
        <v>98</v>
      </c>
      <c r="E922">
        <f>GESTEP(smoking_health_data_final[[#This Row],[Ritmo cardiaco]],100)</f>
        <v>0</v>
      </c>
      <c r="F922" t="str">
        <f>IF(smoking_health_data_final[[#This Row],[Taquicardia 1/0]]=0,"no","si")</f>
        <v>no</v>
      </c>
      <c r="G922" s="2" t="s">
        <v>64</v>
      </c>
      <c r="H922">
        <f>GESTEP(smoking_health_data_final[[#This Row],[Presión sistólica]],140)</f>
        <v>0</v>
      </c>
      <c r="I922" t="str">
        <f>IF(smoking_health_data_final[[#This Row],[Hipertensión (0/1)]]=1,"si","no")</f>
        <v>no</v>
      </c>
      <c r="J922" t="s">
        <v>91</v>
      </c>
      <c r="K922">
        <v>0</v>
      </c>
      <c r="L922">
        <v>256</v>
      </c>
      <c r="M922">
        <f>IF(smoking_health_data_final[[#This Row],[colesterol]]="","Desconocido",smoking_health_data_final[[#This Row],[colesterol]])</f>
        <v>256</v>
      </c>
      <c r="N922">
        <f>GESTEP(smoking_health_data_final[[#This Row],[colesterol]],200)</f>
        <v>1</v>
      </c>
      <c r="O922">
        <f>IF(smoking_health_data_final[[#This Row],[cigs por dia]]="","n/s",smoking_health_data_final[[#This Row],[cigs por dia]])</f>
        <v>0</v>
      </c>
      <c r="P922" t="str">
        <f>IF(smoking_health_data_final[[#This Row],[Hipercolesterolemia (y/n)]]=1,"si","no")</f>
        <v>si</v>
      </c>
      <c r="Q922">
        <f>IF(IFERROR(VLOOKUP(smoking_health_data_final[[#This Row],[Edad]],A923:A4822,1,FALSE),0),1,0)</f>
        <v>1</v>
      </c>
    </row>
    <row r="923" spans="1:17" x14ac:dyDescent="0.3">
      <c r="A923">
        <v>36</v>
      </c>
      <c r="B923" t="s">
        <v>3</v>
      </c>
      <c r="C923" t="s">
        <v>2</v>
      </c>
      <c r="D923">
        <v>95</v>
      </c>
      <c r="E923">
        <f>GESTEP(smoking_health_data_final[[#This Row],[Ritmo cardiaco]],100)</f>
        <v>0</v>
      </c>
      <c r="F923" t="str">
        <f>IF(smoking_health_data_final[[#This Row],[Taquicardia 1/0]]=0,"no","si")</f>
        <v>no</v>
      </c>
      <c r="G923" s="2">
        <v>156.5</v>
      </c>
      <c r="H923">
        <f>GESTEP(smoking_health_data_final[[#This Row],[Presión sistólica]],140)</f>
        <v>1</v>
      </c>
      <c r="I923" t="str">
        <f>IF(smoking_health_data_final[[#This Row],[Hipertensión (0/1)]]=1,"si","no")</f>
        <v>si</v>
      </c>
      <c r="J923" t="s">
        <v>91</v>
      </c>
      <c r="K923">
        <v>0</v>
      </c>
      <c r="L923">
        <v>208</v>
      </c>
      <c r="M923">
        <f>IF(smoking_health_data_final[[#This Row],[colesterol]]="","Desconocido",smoking_health_data_final[[#This Row],[colesterol]])</f>
        <v>208</v>
      </c>
      <c r="N923">
        <f>GESTEP(smoking_health_data_final[[#This Row],[colesterol]],200)</f>
        <v>1</v>
      </c>
      <c r="O923">
        <f>IF(smoking_health_data_final[[#This Row],[cigs por dia]]="","n/s",smoking_health_data_final[[#This Row],[cigs por dia]])</f>
        <v>0</v>
      </c>
      <c r="P923" t="str">
        <f>IF(smoking_health_data_final[[#This Row],[Hipercolesterolemia (y/n)]]=1,"si","no")</f>
        <v>si</v>
      </c>
      <c r="Q923">
        <f>IF(IFERROR(VLOOKUP(smoking_health_data_final[[#This Row],[Edad]],A924:A4823,1,FALSE),0),1,0)</f>
        <v>1</v>
      </c>
    </row>
    <row r="924" spans="1:17" x14ac:dyDescent="0.3">
      <c r="A924">
        <v>50</v>
      </c>
      <c r="B924" t="s">
        <v>3</v>
      </c>
      <c r="C924" t="s">
        <v>2</v>
      </c>
      <c r="D924">
        <v>89</v>
      </c>
      <c r="E924">
        <f>GESTEP(smoking_health_data_final[[#This Row],[Ritmo cardiaco]],100)</f>
        <v>0</v>
      </c>
      <c r="F924" t="str">
        <f>IF(smoking_health_data_final[[#This Row],[Taquicardia 1/0]]=0,"no","si")</f>
        <v>no</v>
      </c>
      <c r="G924" s="2" t="s">
        <v>141</v>
      </c>
      <c r="H924">
        <f>GESTEP(smoking_health_data_final[[#This Row],[Presión sistólica]],140)</f>
        <v>1</v>
      </c>
      <c r="I924" t="str">
        <f>IF(smoking_health_data_final[[#This Row],[Hipertensión (0/1)]]=1,"si","no")</f>
        <v>si</v>
      </c>
      <c r="J924" t="s">
        <v>91</v>
      </c>
      <c r="K924">
        <v>0</v>
      </c>
      <c r="L924">
        <v>240</v>
      </c>
      <c r="M924">
        <f>IF(smoking_health_data_final[[#This Row],[colesterol]]="","Desconocido",smoking_health_data_final[[#This Row],[colesterol]])</f>
        <v>240</v>
      </c>
      <c r="N924">
        <f>GESTEP(smoking_health_data_final[[#This Row],[colesterol]],200)</f>
        <v>1</v>
      </c>
      <c r="O924">
        <f>IF(smoking_health_data_final[[#This Row],[cigs por dia]]="","n/s",smoking_health_data_final[[#This Row],[cigs por dia]])</f>
        <v>0</v>
      </c>
      <c r="P924" t="str">
        <f>IF(smoking_health_data_final[[#This Row],[Hipercolesterolemia (y/n)]]=1,"si","no")</f>
        <v>si</v>
      </c>
      <c r="Q924">
        <f>IF(IFERROR(VLOOKUP(smoking_health_data_final[[#This Row],[Edad]],A925:A4824,1,FALSE),0),1,0)</f>
        <v>1</v>
      </c>
    </row>
    <row r="925" spans="1:17" x14ac:dyDescent="0.3">
      <c r="A925">
        <v>59</v>
      </c>
      <c r="B925" t="s">
        <v>3</v>
      </c>
      <c r="C925" t="s">
        <v>2</v>
      </c>
      <c r="D925">
        <v>75</v>
      </c>
      <c r="E925">
        <f>GESTEP(smoking_health_data_final[[#This Row],[Ritmo cardiaco]],100)</f>
        <v>0</v>
      </c>
      <c r="F925" t="str">
        <f>IF(smoking_health_data_final[[#This Row],[Taquicardia 1/0]]=0,"no","si")</f>
        <v>no</v>
      </c>
      <c r="G925" s="2">
        <v>162.5</v>
      </c>
      <c r="H925">
        <f>GESTEP(smoking_health_data_final[[#This Row],[Presión sistólica]],140)</f>
        <v>1</v>
      </c>
      <c r="I925" t="str">
        <f>IF(smoking_health_data_final[[#This Row],[Hipertensión (0/1)]]=1,"si","no")</f>
        <v>si</v>
      </c>
      <c r="J925" t="s">
        <v>91</v>
      </c>
      <c r="K925">
        <v>0</v>
      </c>
      <c r="L925">
        <v>260</v>
      </c>
      <c r="M925">
        <f>IF(smoking_health_data_final[[#This Row],[colesterol]]="","Desconocido",smoking_health_data_final[[#This Row],[colesterol]])</f>
        <v>260</v>
      </c>
      <c r="N925">
        <f>GESTEP(smoking_health_data_final[[#This Row],[colesterol]],200)</f>
        <v>1</v>
      </c>
      <c r="O925">
        <f>IF(smoking_health_data_final[[#This Row],[cigs por dia]]="","n/s",smoking_health_data_final[[#This Row],[cigs por dia]])</f>
        <v>0</v>
      </c>
      <c r="P925" t="str">
        <f>IF(smoking_health_data_final[[#This Row],[Hipercolesterolemia (y/n)]]=1,"si","no")</f>
        <v>si</v>
      </c>
      <c r="Q925">
        <f>IF(IFERROR(VLOOKUP(smoking_health_data_final[[#This Row],[Edad]],A926:A4825,1,FALSE),0),1,0)</f>
        <v>1</v>
      </c>
    </row>
    <row r="926" spans="1:17" x14ac:dyDescent="0.3">
      <c r="A926">
        <v>39</v>
      </c>
      <c r="B926" t="s">
        <v>3</v>
      </c>
      <c r="C926" t="s">
        <v>2</v>
      </c>
      <c r="D926">
        <v>80</v>
      </c>
      <c r="E926">
        <f>GESTEP(smoking_health_data_final[[#This Row],[Ritmo cardiaco]],100)</f>
        <v>0</v>
      </c>
      <c r="F926" t="str">
        <f>IF(smoking_health_data_final[[#This Row],[Taquicardia 1/0]]=0,"no","si")</f>
        <v>no</v>
      </c>
      <c r="G926" s="2" t="s">
        <v>51</v>
      </c>
      <c r="H926">
        <f>GESTEP(smoking_health_data_final[[#This Row],[Presión sistólica]],140)</f>
        <v>1</v>
      </c>
      <c r="I926" t="str">
        <f>IF(smoking_health_data_final[[#This Row],[Hipertensión (0/1)]]=1,"si","no")</f>
        <v>si</v>
      </c>
      <c r="J926" t="s">
        <v>91</v>
      </c>
      <c r="K926">
        <v>0</v>
      </c>
      <c r="L926">
        <v>283</v>
      </c>
      <c r="M926">
        <f>IF(smoking_health_data_final[[#This Row],[colesterol]]="","Desconocido",smoking_health_data_final[[#This Row],[colesterol]])</f>
        <v>283</v>
      </c>
      <c r="N926">
        <f>GESTEP(smoking_health_data_final[[#This Row],[colesterol]],200)</f>
        <v>1</v>
      </c>
      <c r="O926">
        <f>IF(smoking_health_data_final[[#This Row],[cigs por dia]]="","n/s",smoking_health_data_final[[#This Row],[cigs por dia]])</f>
        <v>0</v>
      </c>
      <c r="P926" t="str">
        <f>IF(smoking_health_data_final[[#This Row],[Hipercolesterolemia (y/n)]]=1,"si","no")</f>
        <v>si</v>
      </c>
      <c r="Q926">
        <f>IF(IFERROR(VLOOKUP(smoking_health_data_final[[#This Row],[Edad]],A927:A4826,1,FALSE),0),1,0)</f>
        <v>1</v>
      </c>
    </row>
    <row r="927" spans="1:17" x14ac:dyDescent="0.3">
      <c r="A927">
        <v>55</v>
      </c>
      <c r="B927" t="s">
        <v>0</v>
      </c>
      <c r="C927" t="s">
        <v>2</v>
      </c>
      <c r="D927">
        <v>50</v>
      </c>
      <c r="E927">
        <f>GESTEP(smoking_health_data_final[[#This Row],[Ritmo cardiaco]],100)</f>
        <v>0</v>
      </c>
      <c r="F927" t="str">
        <f>IF(smoking_health_data_final[[#This Row],[Taquicardia 1/0]]=0,"no","si")</f>
        <v>no</v>
      </c>
      <c r="G927" s="2" t="s">
        <v>106</v>
      </c>
      <c r="H927">
        <f>GESTEP(smoking_health_data_final[[#This Row],[Presión sistólica]],140)</f>
        <v>1</v>
      </c>
      <c r="I927" t="str">
        <f>IF(smoking_health_data_final[[#This Row],[Hipertensión (0/1)]]=1,"si","no")</f>
        <v>si</v>
      </c>
      <c r="J927" t="s">
        <v>91</v>
      </c>
      <c r="K927">
        <v>0</v>
      </c>
      <c r="L927">
        <v>180</v>
      </c>
      <c r="M927">
        <f>IF(smoking_health_data_final[[#This Row],[colesterol]]="","Desconocido",smoking_health_data_final[[#This Row],[colesterol]])</f>
        <v>180</v>
      </c>
      <c r="N927">
        <f>GESTEP(smoking_health_data_final[[#This Row],[colesterol]],200)</f>
        <v>0</v>
      </c>
      <c r="O927">
        <f>IF(smoking_health_data_final[[#This Row],[cigs por dia]]="","n/s",smoking_health_data_final[[#This Row],[cigs por dia]])</f>
        <v>0</v>
      </c>
      <c r="P927" t="str">
        <f>IF(smoking_health_data_final[[#This Row],[Hipercolesterolemia (y/n)]]=1,"si","no")</f>
        <v>no</v>
      </c>
      <c r="Q927">
        <f>IF(IFERROR(VLOOKUP(smoking_health_data_final[[#This Row],[Edad]],A928:A4827,1,FALSE),0),1,0)</f>
        <v>1</v>
      </c>
    </row>
    <row r="928" spans="1:17" x14ac:dyDescent="0.3">
      <c r="A928">
        <v>53</v>
      </c>
      <c r="B928" t="s">
        <v>0</v>
      </c>
      <c r="C928" t="s">
        <v>2</v>
      </c>
      <c r="D928">
        <v>62</v>
      </c>
      <c r="E928">
        <f>GESTEP(smoking_health_data_final[[#This Row],[Ritmo cardiaco]],100)</f>
        <v>0</v>
      </c>
      <c r="F928" t="str">
        <f>IF(smoking_health_data_final[[#This Row],[Taquicardia 1/0]]=0,"no","si")</f>
        <v>no</v>
      </c>
      <c r="G928" s="2" t="s">
        <v>88</v>
      </c>
      <c r="H928">
        <f>GESTEP(smoking_health_data_final[[#This Row],[Presión sistólica]],140)</f>
        <v>1</v>
      </c>
      <c r="I928" t="str">
        <f>IF(smoking_health_data_final[[#This Row],[Hipertensión (0/1)]]=1,"si","no")</f>
        <v>si</v>
      </c>
      <c r="J928" t="s">
        <v>91</v>
      </c>
      <c r="K928">
        <v>0</v>
      </c>
      <c r="L928">
        <v>219</v>
      </c>
      <c r="M928">
        <f>IF(smoking_health_data_final[[#This Row],[colesterol]]="","Desconocido",smoking_health_data_final[[#This Row],[colesterol]])</f>
        <v>219</v>
      </c>
      <c r="N928">
        <f>GESTEP(smoking_health_data_final[[#This Row],[colesterol]],200)</f>
        <v>1</v>
      </c>
      <c r="O928">
        <f>IF(smoking_health_data_final[[#This Row],[cigs por dia]]="","n/s",smoking_health_data_final[[#This Row],[cigs por dia]])</f>
        <v>0</v>
      </c>
      <c r="P928" t="str">
        <f>IF(smoking_health_data_final[[#This Row],[Hipercolesterolemia (y/n)]]=1,"si","no")</f>
        <v>si</v>
      </c>
      <c r="Q928">
        <f>IF(IFERROR(VLOOKUP(smoking_health_data_final[[#This Row],[Edad]],A929:A4828,1,FALSE),0),1,0)</f>
        <v>1</v>
      </c>
    </row>
    <row r="929" spans="1:17" x14ac:dyDescent="0.3">
      <c r="A929">
        <v>54</v>
      </c>
      <c r="B929" t="s">
        <v>3</v>
      </c>
      <c r="C929" t="s">
        <v>2</v>
      </c>
      <c r="D929">
        <v>63</v>
      </c>
      <c r="E929">
        <f>GESTEP(smoking_health_data_final[[#This Row],[Ritmo cardiaco]],100)</f>
        <v>0</v>
      </c>
      <c r="F929" t="str">
        <f>IF(smoking_health_data_final[[#This Row],[Taquicardia 1/0]]=0,"no","si")</f>
        <v>no</v>
      </c>
      <c r="G929" s="2" t="s">
        <v>89</v>
      </c>
      <c r="H929">
        <f>GESTEP(smoking_health_data_final[[#This Row],[Presión sistólica]],140)</f>
        <v>1</v>
      </c>
      <c r="I929" t="str">
        <f>IF(smoking_health_data_final[[#This Row],[Hipertensión (0/1)]]=1,"si","no")</f>
        <v>si</v>
      </c>
      <c r="J929" t="s">
        <v>91</v>
      </c>
      <c r="K929">
        <v>0</v>
      </c>
      <c r="L929">
        <v>341</v>
      </c>
      <c r="M929">
        <f>IF(smoking_health_data_final[[#This Row],[colesterol]]="","Desconocido",smoking_health_data_final[[#This Row],[colesterol]])</f>
        <v>341</v>
      </c>
      <c r="N929">
        <f>GESTEP(smoking_health_data_final[[#This Row],[colesterol]],200)</f>
        <v>1</v>
      </c>
      <c r="O929">
        <f>IF(smoking_health_data_final[[#This Row],[cigs por dia]]="","n/s",smoking_health_data_final[[#This Row],[cigs por dia]])</f>
        <v>0</v>
      </c>
      <c r="P929" t="str">
        <f>IF(smoking_health_data_final[[#This Row],[Hipercolesterolemia (y/n)]]=1,"si","no")</f>
        <v>si</v>
      </c>
      <c r="Q929">
        <f>IF(IFERROR(VLOOKUP(smoking_health_data_final[[#This Row],[Edad]],A930:A4829,1,FALSE),0),1,0)</f>
        <v>1</v>
      </c>
    </row>
    <row r="930" spans="1:17" x14ac:dyDescent="0.3">
      <c r="A930">
        <v>45</v>
      </c>
      <c r="B930" t="s">
        <v>3</v>
      </c>
      <c r="C930" t="s">
        <v>2</v>
      </c>
      <c r="D930">
        <v>65</v>
      </c>
      <c r="E930">
        <f>GESTEP(smoking_health_data_final[[#This Row],[Ritmo cardiaco]],100)</f>
        <v>0</v>
      </c>
      <c r="F930" t="str">
        <f>IF(smoking_health_data_final[[#This Row],[Taquicardia 1/0]]=0,"no","si")</f>
        <v>no</v>
      </c>
      <c r="G930" s="2" t="s">
        <v>104</v>
      </c>
      <c r="H930">
        <f>GESTEP(smoking_health_data_final[[#This Row],[Presión sistólica]],140)</f>
        <v>1</v>
      </c>
      <c r="I930" t="str">
        <f>IF(smoking_health_data_final[[#This Row],[Hipertensión (0/1)]]=1,"si","no")</f>
        <v>si</v>
      </c>
      <c r="J930" t="s">
        <v>91</v>
      </c>
      <c r="K930">
        <v>0</v>
      </c>
      <c r="L930">
        <v>252</v>
      </c>
      <c r="M930">
        <f>IF(smoking_health_data_final[[#This Row],[colesterol]]="","Desconocido",smoking_health_data_final[[#This Row],[colesterol]])</f>
        <v>252</v>
      </c>
      <c r="N930">
        <f>GESTEP(smoking_health_data_final[[#This Row],[colesterol]],200)</f>
        <v>1</v>
      </c>
      <c r="O930">
        <f>IF(smoking_health_data_final[[#This Row],[cigs por dia]]="","n/s",smoking_health_data_final[[#This Row],[cigs por dia]])</f>
        <v>0</v>
      </c>
      <c r="P930" t="str">
        <f>IF(smoking_health_data_final[[#This Row],[Hipercolesterolemia (y/n)]]=1,"si","no")</f>
        <v>si</v>
      </c>
      <c r="Q930">
        <f>IF(IFERROR(VLOOKUP(smoking_health_data_final[[#This Row],[Edad]],A931:A4830,1,FALSE),0),1,0)</f>
        <v>1</v>
      </c>
    </row>
    <row r="931" spans="1:17" x14ac:dyDescent="0.3">
      <c r="A931">
        <v>51</v>
      </c>
      <c r="B931" t="s">
        <v>0</v>
      </c>
      <c r="C931" t="s">
        <v>2</v>
      </c>
      <c r="D931">
        <v>60</v>
      </c>
      <c r="E931">
        <f>GESTEP(smoking_health_data_final[[#This Row],[Ritmo cardiaco]],100)</f>
        <v>0</v>
      </c>
      <c r="F931" t="str">
        <f>IF(smoking_health_data_final[[#This Row],[Taquicardia 1/0]]=0,"no","si")</f>
        <v>no</v>
      </c>
      <c r="G931" s="2" t="s">
        <v>84</v>
      </c>
      <c r="H931">
        <f>GESTEP(smoking_health_data_final[[#This Row],[Presión sistólica]],140)</f>
        <v>1</v>
      </c>
      <c r="I931" t="str">
        <f>IF(smoking_health_data_final[[#This Row],[Hipertensión (0/1)]]=1,"si","no")</f>
        <v>si</v>
      </c>
      <c r="J931" t="s">
        <v>91</v>
      </c>
      <c r="K931">
        <v>0</v>
      </c>
      <c r="L931">
        <v>227</v>
      </c>
      <c r="M931">
        <f>IF(smoking_health_data_final[[#This Row],[colesterol]]="","Desconocido",smoking_health_data_final[[#This Row],[colesterol]])</f>
        <v>227</v>
      </c>
      <c r="N931">
        <f>GESTEP(smoking_health_data_final[[#This Row],[colesterol]],200)</f>
        <v>1</v>
      </c>
      <c r="O931">
        <f>IF(smoking_health_data_final[[#This Row],[cigs por dia]]="","n/s",smoking_health_data_final[[#This Row],[cigs por dia]])</f>
        <v>0</v>
      </c>
      <c r="P931" t="str">
        <f>IF(smoking_health_data_final[[#This Row],[Hipercolesterolemia (y/n)]]=1,"si","no")</f>
        <v>si</v>
      </c>
      <c r="Q931">
        <f>IF(IFERROR(VLOOKUP(smoking_health_data_final[[#This Row],[Edad]],A932:A4831,1,FALSE),0),1,0)</f>
        <v>1</v>
      </c>
    </row>
    <row r="932" spans="1:17" x14ac:dyDescent="0.3">
      <c r="A932">
        <v>62</v>
      </c>
      <c r="B932" t="s">
        <v>3</v>
      </c>
      <c r="C932" t="s">
        <v>2</v>
      </c>
      <c r="D932">
        <v>77</v>
      </c>
      <c r="E932">
        <f>GESTEP(smoking_health_data_final[[#This Row],[Ritmo cardiaco]],100)</f>
        <v>0</v>
      </c>
      <c r="F932" t="str">
        <f>IF(smoking_health_data_final[[#This Row],[Taquicardia 1/0]]=0,"no","si")</f>
        <v>no</v>
      </c>
      <c r="G932" s="2" t="s">
        <v>110</v>
      </c>
      <c r="H932">
        <f>GESTEP(smoking_health_data_final[[#This Row],[Presión sistólica]],140)</f>
        <v>1</v>
      </c>
      <c r="I932" t="str">
        <f>IF(smoking_health_data_final[[#This Row],[Hipertensión (0/1)]]=1,"si","no")</f>
        <v>si</v>
      </c>
      <c r="J932" t="s">
        <v>91</v>
      </c>
      <c r="K932">
        <v>0</v>
      </c>
      <c r="L932">
        <v>312</v>
      </c>
      <c r="M932">
        <f>IF(smoking_health_data_final[[#This Row],[colesterol]]="","Desconocido",smoking_health_data_final[[#This Row],[colesterol]])</f>
        <v>312</v>
      </c>
      <c r="N932">
        <f>GESTEP(smoking_health_data_final[[#This Row],[colesterol]],200)</f>
        <v>1</v>
      </c>
      <c r="O932">
        <f>IF(smoking_health_data_final[[#This Row],[cigs por dia]]="","n/s",smoking_health_data_final[[#This Row],[cigs por dia]])</f>
        <v>0</v>
      </c>
      <c r="P932" t="str">
        <f>IF(smoking_health_data_final[[#This Row],[Hipercolesterolemia (y/n)]]=1,"si","no")</f>
        <v>si</v>
      </c>
      <c r="Q932">
        <f>IF(IFERROR(VLOOKUP(smoking_health_data_final[[#This Row],[Edad]],A933:A4832,1,FALSE),0),1,0)</f>
        <v>1</v>
      </c>
    </row>
    <row r="933" spans="1:17" x14ac:dyDescent="0.3">
      <c r="A933">
        <v>56</v>
      </c>
      <c r="B933" t="s">
        <v>3</v>
      </c>
      <c r="C933" t="s">
        <v>2</v>
      </c>
      <c r="D933">
        <v>75</v>
      </c>
      <c r="E933">
        <f>GESTEP(smoking_health_data_final[[#This Row],[Ritmo cardiaco]],100)</f>
        <v>0</v>
      </c>
      <c r="F933" t="str">
        <f>IF(smoking_health_data_final[[#This Row],[Taquicardia 1/0]]=0,"no","si")</f>
        <v>no</v>
      </c>
      <c r="G933" s="2" t="s">
        <v>104</v>
      </c>
      <c r="H933">
        <f>GESTEP(smoking_health_data_final[[#This Row],[Presión sistólica]],140)</f>
        <v>1</v>
      </c>
      <c r="I933" t="str">
        <f>IF(smoking_health_data_final[[#This Row],[Hipertensión (0/1)]]=1,"si","no")</f>
        <v>si</v>
      </c>
      <c r="J933" t="s">
        <v>91</v>
      </c>
      <c r="K933">
        <v>0</v>
      </c>
      <c r="L933">
        <v>199</v>
      </c>
      <c r="M933">
        <f>IF(smoking_health_data_final[[#This Row],[colesterol]]="","Desconocido",smoking_health_data_final[[#This Row],[colesterol]])</f>
        <v>199</v>
      </c>
      <c r="N933">
        <f>GESTEP(smoking_health_data_final[[#This Row],[colesterol]],200)</f>
        <v>0</v>
      </c>
      <c r="O933">
        <f>IF(smoking_health_data_final[[#This Row],[cigs por dia]]="","n/s",smoking_health_data_final[[#This Row],[cigs por dia]])</f>
        <v>0</v>
      </c>
      <c r="P933" t="str">
        <f>IF(smoking_health_data_final[[#This Row],[Hipercolesterolemia (y/n)]]=1,"si","no")</f>
        <v>no</v>
      </c>
      <c r="Q933">
        <f>IF(IFERROR(VLOOKUP(smoking_health_data_final[[#This Row],[Edad]],A934:A4833,1,FALSE),0),1,0)</f>
        <v>1</v>
      </c>
    </row>
    <row r="934" spans="1:17" x14ac:dyDescent="0.3">
      <c r="A934">
        <v>63</v>
      </c>
      <c r="B934" t="s">
        <v>3</v>
      </c>
      <c r="C934" t="s">
        <v>2</v>
      </c>
      <c r="D934">
        <v>75</v>
      </c>
      <c r="E934">
        <f>GESTEP(smoking_health_data_final[[#This Row],[Ritmo cardiaco]],100)</f>
        <v>0</v>
      </c>
      <c r="F934" t="str">
        <f>IF(smoking_health_data_final[[#This Row],[Taquicardia 1/0]]=0,"no","si")</f>
        <v>no</v>
      </c>
      <c r="G934" s="2" t="s">
        <v>162</v>
      </c>
      <c r="H934">
        <f>GESTEP(smoking_health_data_final[[#This Row],[Presión sistólica]],140)</f>
        <v>1</v>
      </c>
      <c r="I934" t="str">
        <f>IF(smoking_health_data_final[[#This Row],[Hipertensión (0/1)]]=1,"si","no")</f>
        <v>si</v>
      </c>
      <c r="J934" t="s">
        <v>91</v>
      </c>
      <c r="K934">
        <v>0</v>
      </c>
      <c r="L934">
        <v>306</v>
      </c>
      <c r="M934">
        <f>IF(smoking_health_data_final[[#This Row],[colesterol]]="","Desconocido",smoking_health_data_final[[#This Row],[colesterol]])</f>
        <v>306</v>
      </c>
      <c r="N934">
        <f>GESTEP(smoking_health_data_final[[#This Row],[colesterol]],200)</f>
        <v>1</v>
      </c>
      <c r="O934">
        <f>IF(smoking_health_data_final[[#This Row],[cigs por dia]]="","n/s",smoking_health_data_final[[#This Row],[cigs por dia]])</f>
        <v>0</v>
      </c>
      <c r="P934" t="str">
        <f>IF(smoking_health_data_final[[#This Row],[Hipercolesterolemia (y/n)]]=1,"si","no")</f>
        <v>si</v>
      </c>
      <c r="Q934">
        <f>IF(IFERROR(VLOOKUP(smoking_health_data_final[[#This Row],[Edad]],A935:A4834,1,FALSE),0),1,0)</f>
        <v>1</v>
      </c>
    </row>
    <row r="935" spans="1:17" x14ac:dyDescent="0.3">
      <c r="A935">
        <v>63</v>
      </c>
      <c r="B935" t="s">
        <v>3</v>
      </c>
      <c r="C935" t="s">
        <v>2</v>
      </c>
      <c r="D935">
        <v>79</v>
      </c>
      <c r="E935">
        <f>GESTEP(smoking_health_data_final[[#This Row],[Ritmo cardiaco]],100)</f>
        <v>0</v>
      </c>
      <c r="F935" t="str">
        <f>IF(smoking_health_data_final[[#This Row],[Taquicardia 1/0]]=0,"no","si")</f>
        <v>no</v>
      </c>
      <c r="G935" s="2" t="s">
        <v>106</v>
      </c>
      <c r="H935">
        <f>GESTEP(smoking_health_data_final[[#This Row],[Presión sistólica]],140)</f>
        <v>1</v>
      </c>
      <c r="I935" t="str">
        <f>IF(smoking_health_data_final[[#This Row],[Hipertensión (0/1)]]=1,"si","no")</f>
        <v>si</v>
      </c>
      <c r="J935" t="s">
        <v>91</v>
      </c>
      <c r="K935">
        <v>0</v>
      </c>
      <c r="L935">
        <v>257</v>
      </c>
      <c r="M935">
        <f>IF(smoking_health_data_final[[#This Row],[colesterol]]="","Desconocido",smoking_health_data_final[[#This Row],[colesterol]])</f>
        <v>257</v>
      </c>
      <c r="N935">
        <f>GESTEP(smoking_health_data_final[[#This Row],[colesterol]],200)</f>
        <v>1</v>
      </c>
      <c r="O935">
        <f>IF(smoking_health_data_final[[#This Row],[cigs por dia]]="","n/s",smoking_health_data_final[[#This Row],[cigs por dia]])</f>
        <v>0</v>
      </c>
      <c r="P935" t="str">
        <f>IF(smoking_health_data_final[[#This Row],[Hipercolesterolemia (y/n)]]=1,"si","no")</f>
        <v>si</v>
      </c>
      <c r="Q935">
        <f>IF(IFERROR(VLOOKUP(smoking_health_data_final[[#This Row],[Edad]],A936:A4835,1,FALSE),0),1,0)</f>
        <v>1</v>
      </c>
    </row>
    <row r="936" spans="1:17" x14ac:dyDescent="0.3">
      <c r="A936">
        <v>53</v>
      </c>
      <c r="B936" t="s">
        <v>3</v>
      </c>
      <c r="C936" t="s">
        <v>2</v>
      </c>
      <c r="D936">
        <v>80</v>
      </c>
      <c r="E936">
        <f>GESTEP(smoking_health_data_final[[#This Row],[Ritmo cardiaco]],100)</f>
        <v>0</v>
      </c>
      <c r="F936" t="str">
        <f>IF(smoking_health_data_final[[#This Row],[Taquicardia 1/0]]=0,"no","si")</f>
        <v>no</v>
      </c>
      <c r="G936" s="2" t="s">
        <v>163</v>
      </c>
      <c r="H936">
        <f>GESTEP(smoking_health_data_final[[#This Row],[Presión sistólica]],140)</f>
        <v>1</v>
      </c>
      <c r="I936" t="str">
        <f>IF(smoking_health_data_final[[#This Row],[Hipertensión (0/1)]]=1,"si","no")</f>
        <v>si</v>
      </c>
      <c r="J936" t="s">
        <v>130</v>
      </c>
      <c r="K936">
        <v>0</v>
      </c>
      <c r="L936">
        <v>219</v>
      </c>
      <c r="M936">
        <f>IF(smoking_health_data_final[[#This Row],[colesterol]]="","Desconocido",smoking_health_data_final[[#This Row],[colesterol]])</f>
        <v>219</v>
      </c>
      <c r="N936">
        <f>GESTEP(smoking_health_data_final[[#This Row],[colesterol]],200)</f>
        <v>1</v>
      </c>
      <c r="O936">
        <f>IF(smoking_health_data_final[[#This Row],[cigs por dia]]="","n/s",smoking_health_data_final[[#This Row],[cigs por dia]])</f>
        <v>0</v>
      </c>
      <c r="P936" t="str">
        <f>IF(smoking_health_data_final[[#This Row],[Hipercolesterolemia (y/n)]]=1,"si","no")</f>
        <v>si</v>
      </c>
      <c r="Q936">
        <f>IF(IFERROR(VLOOKUP(smoking_health_data_final[[#This Row],[Edad]],A937:A4836,1,FALSE),0),1,0)</f>
        <v>1</v>
      </c>
    </row>
    <row r="937" spans="1:17" x14ac:dyDescent="0.3">
      <c r="A937">
        <v>61</v>
      </c>
      <c r="B937" t="s">
        <v>3</v>
      </c>
      <c r="C937" t="s">
        <v>2</v>
      </c>
      <c r="D937">
        <v>81</v>
      </c>
      <c r="E937">
        <f>GESTEP(smoking_health_data_final[[#This Row],[Ritmo cardiaco]],100)</f>
        <v>0</v>
      </c>
      <c r="F937" t="str">
        <f>IF(smoking_health_data_final[[#This Row],[Taquicardia 1/0]]=0,"no","si")</f>
        <v>no</v>
      </c>
      <c r="G937" s="2" t="s">
        <v>104</v>
      </c>
      <c r="H937">
        <f>GESTEP(smoking_health_data_final[[#This Row],[Presión sistólica]],140)</f>
        <v>1</v>
      </c>
      <c r="I937" t="str">
        <f>IF(smoking_health_data_final[[#This Row],[Hipertensión (0/1)]]=1,"si","no")</f>
        <v>si</v>
      </c>
      <c r="J937" t="s">
        <v>130</v>
      </c>
      <c r="K937">
        <v>0</v>
      </c>
      <c r="L937">
        <v>256</v>
      </c>
      <c r="M937">
        <f>IF(smoking_health_data_final[[#This Row],[colesterol]]="","Desconocido",smoking_health_data_final[[#This Row],[colesterol]])</f>
        <v>256</v>
      </c>
      <c r="N937">
        <f>GESTEP(smoking_health_data_final[[#This Row],[colesterol]],200)</f>
        <v>1</v>
      </c>
      <c r="O937">
        <f>IF(smoking_health_data_final[[#This Row],[cigs por dia]]="","n/s",smoking_health_data_final[[#This Row],[cigs por dia]])</f>
        <v>0</v>
      </c>
      <c r="P937" t="str">
        <f>IF(smoking_health_data_final[[#This Row],[Hipercolesterolemia (y/n)]]=1,"si","no")</f>
        <v>si</v>
      </c>
      <c r="Q937">
        <f>IF(IFERROR(VLOOKUP(smoking_health_data_final[[#This Row],[Edad]],A938:A4837,1,FALSE),0),1,0)</f>
        <v>1</v>
      </c>
    </row>
    <row r="938" spans="1:17" x14ac:dyDescent="0.3">
      <c r="A938">
        <v>49</v>
      </c>
      <c r="B938" t="s">
        <v>0</v>
      </c>
      <c r="C938" t="s">
        <v>2</v>
      </c>
      <c r="D938">
        <v>70</v>
      </c>
      <c r="E938">
        <f>GESTEP(smoking_health_data_final[[#This Row],[Ritmo cardiaco]],100)</f>
        <v>0</v>
      </c>
      <c r="F938" t="str">
        <f>IF(smoking_health_data_final[[#This Row],[Taquicardia 1/0]]=0,"no","si")</f>
        <v>no</v>
      </c>
      <c r="G938" s="2">
        <v>160.5</v>
      </c>
      <c r="H938">
        <f>GESTEP(smoking_health_data_final[[#This Row],[Presión sistólica]],140)</f>
        <v>1</v>
      </c>
      <c r="I938" t="str">
        <f>IF(smoking_health_data_final[[#This Row],[Hipertensión (0/1)]]=1,"si","no")</f>
        <v>si</v>
      </c>
      <c r="J938" t="s">
        <v>130</v>
      </c>
      <c r="K938">
        <v>0</v>
      </c>
      <c r="L938">
        <v>267</v>
      </c>
      <c r="M938">
        <f>IF(smoking_health_data_final[[#This Row],[colesterol]]="","Desconocido",smoking_health_data_final[[#This Row],[colesterol]])</f>
        <v>267</v>
      </c>
      <c r="N938">
        <f>GESTEP(smoking_health_data_final[[#This Row],[colesterol]],200)</f>
        <v>1</v>
      </c>
      <c r="O938">
        <f>IF(smoking_health_data_final[[#This Row],[cigs por dia]]="","n/s",smoking_health_data_final[[#This Row],[cigs por dia]])</f>
        <v>0</v>
      </c>
      <c r="P938" t="str">
        <f>IF(smoking_health_data_final[[#This Row],[Hipercolesterolemia (y/n)]]=1,"si","no")</f>
        <v>si</v>
      </c>
      <c r="Q938">
        <f>IF(IFERROR(VLOOKUP(smoking_health_data_final[[#This Row],[Edad]],A939:A4838,1,FALSE),0),1,0)</f>
        <v>1</v>
      </c>
    </row>
    <row r="939" spans="1:17" x14ac:dyDescent="0.3">
      <c r="A939">
        <v>47</v>
      </c>
      <c r="B939" t="s">
        <v>3</v>
      </c>
      <c r="C939" t="s">
        <v>2</v>
      </c>
      <c r="D939">
        <v>76</v>
      </c>
      <c r="E939">
        <f>GESTEP(smoking_health_data_final[[#This Row],[Ritmo cardiaco]],100)</f>
        <v>0</v>
      </c>
      <c r="F939" t="str">
        <f>IF(smoking_health_data_final[[#This Row],[Taquicardia 1/0]]=0,"no","si")</f>
        <v>no</v>
      </c>
      <c r="G939" s="2">
        <v>143.5</v>
      </c>
      <c r="H939">
        <f>GESTEP(smoking_health_data_final[[#This Row],[Presión sistólica]],140)</f>
        <v>1</v>
      </c>
      <c r="I939" t="str">
        <f>IF(smoking_health_data_final[[#This Row],[Hipertensión (0/1)]]=1,"si","no")</f>
        <v>si</v>
      </c>
      <c r="J939" t="s">
        <v>130</v>
      </c>
      <c r="K939">
        <v>0</v>
      </c>
      <c r="L939">
        <v>248</v>
      </c>
      <c r="M939">
        <f>IF(smoking_health_data_final[[#This Row],[colesterol]]="","Desconocido",smoking_health_data_final[[#This Row],[colesterol]])</f>
        <v>248</v>
      </c>
      <c r="N939">
        <f>GESTEP(smoking_health_data_final[[#This Row],[colesterol]],200)</f>
        <v>1</v>
      </c>
      <c r="O939">
        <f>IF(smoking_health_data_final[[#This Row],[cigs por dia]]="","n/s",smoking_health_data_final[[#This Row],[cigs por dia]])</f>
        <v>0</v>
      </c>
      <c r="P939" t="str">
        <f>IF(smoking_health_data_final[[#This Row],[Hipercolesterolemia (y/n)]]=1,"si","no")</f>
        <v>si</v>
      </c>
      <c r="Q939">
        <f>IF(IFERROR(VLOOKUP(smoking_health_data_final[[#This Row],[Edad]],A940:A4839,1,FALSE),0),1,0)</f>
        <v>1</v>
      </c>
    </row>
    <row r="940" spans="1:17" x14ac:dyDescent="0.3">
      <c r="A940">
        <v>63</v>
      </c>
      <c r="B940" t="s">
        <v>0</v>
      </c>
      <c r="C940" t="s">
        <v>2</v>
      </c>
      <c r="D940">
        <v>75</v>
      </c>
      <c r="E940">
        <f>GESTEP(smoking_health_data_final[[#This Row],[Ritmo cardiaco]],100)</f>
        <v>0</v>
      </c>
      <c r="F940" t="str">
        <f>IF(smoking_health_data_final[[#This Row],[Taquicardia 1/0]]=0,"no","si")</f>
        <v>no</v>
      </c>
      <c r="G940" s="2" t="s">
        <v>84</v>
      </c>
      <c r="H940">
        <f>GESTEP(smoking_health_data_final[[#This Row],[Presión sistólica]],140)</f>
        <v>1</v>
      </c>
      <c r="I940" t="str">
        <f>IF(smoking_health_data_final[[#This Row],[Hipertensión (0/1)]]=1,"si","no")</f>
        <v>si</v>
      </c>
      <c r="J940" t="s">
        <v>130</v>
      </c>
      <c r="K940">
        <v>0</v>
      </c>
      <c r="L940">
        <v>204</v>
      </c>
      <c r="M940">
        <f>IF(smoking_health_data_final[[#This Row],[colesterol]]="","Desconocido",smoking_health_data_final[[#This Row],[colesterol]])</f>
        <v>204</v>
      </c>
      <c r="N940">
        <f>GESTEP(smoking_health_data_final[[#This Row],[colesterol]],200)</f>
        <v>1</v>
      </c>
      <c r="O940">
        <f>IF(smoking_health_data_final[[#This Row],[cigs por dia]]="","n/s",smoking_health_data_final[[#This Row],[cigs por dia]])</f>
        <v>0</v>
      </c>
      <c r="P940" t="str">
        <f>IF(smoking_health_data_final[[#This Row],[Hipercolesterolemia (y/n)]]=1,"si","no")</f>
        <v>si</v>
      </c>
      <c r="Q940">
        <f>IF(IFERROR(VLOOKUP(smoking_health_data_final[[#This Row],[Edad]],A941:A4840,1,FALSE),0),1,0)</f>
        <v>1</v>
      </c>
    </row>
    <row r="941" spans="1:17" x14ac:dyDescent="0.3">
      <c r="A941">
        <v>55</v>
      </c>
      <c r="B941" t="s">
        <v>0</v>
      </c>
      <c r="C941" t="s">
        <v>2</v>
      </c>
      <c r="D941">
        <v>60</v>
      </c>
      <c r="E941">
        <f>GESTEP(smoking_health_data_final[[#This Row],[Ritmo cardiaco]],100)</f>
        <v>0</v>
      </c>
      <c r="F941" t="str">
        <f>IF(smoking_health_data_final[[#This Row],[Taquicardia 1/0]]=0,"no","si")</f>
        <v>no</v>
      </c>
      <c r="G941" s="2" t="s">
        <v>153</v>
      </c>
      <c r="H941">
        <f>GESTEP(smoking_health_data_final[[#This Row],[Presión sistólica]],140)</f>
        <v>1</v>
      </c>
      <c r="I941" t="str">
        <f>IF(smoking_health_data_final[[#This Row],[Hipertensión (0/1)]]=1,"si","no")</f>
        <v>si</v>
      </c>
      <c r="J941" t="s">
        <v>130</v>
      </c>
      <c r="K941">
        <v>0</v>
      </c>
      <c r="L941">
        <v>198</v>
      </c>
      <c r="M941">
        <f>IF(smoking_health_data_final[[#This Row],[colesterol]]="","Desconocido",smoking_health_data_final[[#This Row],[colesterol]])</f>
        <v>198</v>
      </c>
      <c r="N941">
        <f>GESTEP(smoking_health_data_final[[#This Row],[colesterol]],200)</f>
        <v>0</v>
      </c>
      <c r="O941">
        <f>IF(smoking_health_data_final[[#This Row],[cigs por dia]]="","n/s",smoking_health_data_final[[#This Row],[cigs por dia]])</f>
        <v>0</v>
      </c>
      <c r="P941" t="str">
        <f>IF(smoking_health_data_final[[#This Row],[Hipercolesterolemia (y/n)]]=1,"si","no")</f>
        <v>no</v>
      </c>
      <c r="Q941">
        <f>IF(IFERROR(VLOOKUP(smoking_health_data_final[[#This Row],[Edad]],A942:A4841,1,FALSE),0),1,0)</f>
        <v>1</v>
      </c>
    </row>
    <row r="942" spans="1:17" x14ac:dyDescent="0.3">
      <c r="A942">
        <v>56</v>
      </c>
      <c r="B942" t="s">
        <v>0</v>
      </c>
      <c r="C942" t="s">
        <v>2</v>
      </c>
      <c r="D942">
        <v>60</v>
      </c>
      <c r="E942">
        <f>GESTEP(smoking_health_data_final[[#This Row],[Ritmo cardiaco]],100)</f>
        <v>0</v>
      </c>
      <c r="F942" t="str">
        <f>IF(smoking_health_data_final[[#This Row],[Taquicardia 1/0]]=0,"no","si")</f>
        <v>no</v>
      </c>
      <c r="G942" s="2">
        <v>175.5</v>
      </c>
      <c r="H942">
        <f>GESTEP(smoking_health_data_final[[#This Row],[Presión sistólica]],140)</f>
        <v>1</v>
      </c>
      <c r="I942" t="str">
        <f>IF(smoking_health_data_final[[#This Row],[Hipertensión (0/1)]]=1,"si","no")</f>
        <v>si</v>
      </c>
      <c r="J942" t="s">
        <v>55</v>
      </c>
      <c r="K942">
        <v>0</v>
      </c>
      <c r="L942">
        <v>226</v>
      </c>
      <c r="M942">
        <f>IF(smoking_health_data_final[[#This Row],[colesterol]]="","Desconocido",smoking_health_data_final[[#This Row],[colesterol]])</f>
        <v>226</v>
      </c>
      <c r="N942">
        <f>GESTEP(smoking_health_data_final[[#This Row],[colesterol]],200)</f>
        <v>1</v>
      </c>
      <c r="O942">
        <f>IF(smoking_health_data_final[[#This Row],[cigs por dia]]="","n/s",smoking_health_data_final[[#This Row],[cigs por dia]])</f>
        <v>0</v>
      </c>
      <c r="P942" t="str">
        <f>IF(smoking_health_data_final[[#This Row],[Hipercolesterolemia (y/n)]]=1,"si","no")</f>
        <v>si</v>
      </c>
      <c r="Q942">
        <f>IF(IFERROR(VLOOKUP(smoking_health_data_final[[#This Row],[Edad]],A943:A4842,1,FALSE),0),1,0)</f>
        <v>1</v>
      </c>
    </row>
    <row r="943" spans="1:17" x14ac:dyDescent="0.3">
      <c r="A943">
        <v>53</v>
      </c>
      <c r="B943" t="s">
        <v>3</v>
      </c>
      <c r="C943" t="s">
        <v>2</v>
      </c>
      <c r="D943">
        <v>115</v>
      </c>
      <c r="E943">
        <f>GESTEP(smoking_health_data_final[[#This Row],[Ritmo cardiaco]],100)</f>
        <v>1</v>
      </c>
      <c r="F943" t="str">
        <f>IF(smoking_health_data_final[[#This Row],[Taquicardia 1/0]]=0,"no","si")</f>
        <v>si</v>
      </c>
      <c r="G943" s="2" t="s">
        <v>106</v>
      </c>
      <c r="H943">
        <f>GESTEP(smoking_health_data_final[[#This Row],[Presión sistólica]],140)</f>
        <v>1</v>
      </c>
      <c r="I943" t="str">
        <f>IF(smoking_health_data_final[[#This Row],[Hipertensión (0/1)]]=1,"si","no")</f>
        <v>si</v>
      </c>
      <c r="J943" t="s">
        <v>55</v>
      </c>
      <c r="K943">
        <v>0</v>
      </c>
      <c r="L943">
        <v>230</v>
      </c>
      <c r="M943">
        <f>IF(smoking_health_data_final[[#This Row],[colesterol]]="","Desconocido",smoking_health_data_final[[#This Row],[colesterol]])</f>
        <v>230</v>
      </c>
      <c r="N943">
        <f>GESTEP(smoking_health_data_final[[#This Row],[colesterol]],200)</f>
        <v>1</v>
      </c>
      <c r="O943">
        <f>IF(smoking_health_data_final[[#This Row],[cigs por dia]]="","n/s",smoking_health_data_final[[#This Row],[cigs por dia]])</f>
        <v>0</v>
      </c>
      <c r="P943" t="str">
        <f>IF(smoking_health_data_final[[#This Row],[Hipercolesterolemia (y/n)]]=1,"si","no")</f>
        <v>si</v>
      </c>
      <c r="Q943">
        <f>IF(IFERROR(VLOOKUP(smoking_health_data_final[[#This Row],[Edad]],A944:A4843,1,FALSE),0),1,0)</f>
        <v>1</v>
      </c>
    </row>
    <row r="944" spans="1:17" x14ac:dyDescent="0.3">
      <c r="A944">
        <v>57</v>
      </c>
      <c r="B944" t="s">
        <v>0</v>
      </c>
      <c r="C944" t="s">
        <v>2</v>
      </c>
      <c r="D944">
        <v>63</v>
      </c>
      <c r="E944">
        <f>GESTEP(smoking_health_data_final[[#This Row],[Ritmo cardiaco]],100)</f>
        <v>0</v>
      </c>
      <c r="F944" t="str">
        <f>IF(smoking_health_data_final[[#This Row],[Taquicardia 1/0]]=0,"no","si")</f>
        <v>no</v>
      </c>
      <c r="G944" s="2">
        <v>192.5</v>
      </c>
      <c r="H944">
        <f>GESTEP(smoking_health_data_final[[#This Row],[Presión sistólica]],140)</f>
        <v>1</v>
      </c>
      <c r="I944" t="str">
        <f>IF(smoking_health_data_final[[#This Row],[Hipertensión (0/1)]]=1,"si","no")</f>
        <v>si</v>
      </c>
      <c r="J944" t="s">
        <v>55</v>
      </c>
      <c r="K944">
        <v>0</v>
      </c>
      <c r="L944">
        <v>321</v>
      </c>
      <c r="M944">
        <f>IF(smoking_health_data_final[[#This Row],[colesterol]]="","Desconocido",smoking_health_data_final[[#This Row],[colesterol]])</f>
        <v>321</v>
      </c>
      <c r="N944">
        <f>GESTEP(smoking_health_data_final[[#This Row],[colesterol]],200)</f>
        <v>1</v>
      </c>
      <c r="O944">
        <f>IF(smoking_health_data_final[[#This Row],[cigs por dia]]="","n/s",smoking_health_data_final[[#This Row],[cigs por dia]])</f>
        <v>0</v>
      </c>
      <c r="P944" t="str">
        <f>IF(smoking_health_data_final[[#This Row],[Hipercolesterolemia (y/n)]]=1,"si","no")</f>
        <v>si</v>
      </c>
      <c r="Q944">
        <f>IF(IFERROR(VLOOKUP(smoking_health_data_final[[#This Row],[Edad]],A945:A4844,1,FALSE),0),1,0)</f>
        <v>1</v>
      </c>
    </row>
    <row r="945" spans="1:17" x14ac:dyDescent="0.3">
      <c r="A945">
        <v>50</v>
      </c>
      <c r="B945" t="s">
        <v>3</v>
      </c>
      <c r="C945" t="s">
        <v>2</v>
      </c>
      <c r="D945">
        <v>100</v>
      </c>
      <c r="E945">
        <f>GESTEP(smoking_health_data_final[[#This Row],[Ritmo cardiaco]],100)</f>
        <v>1</v>
      </c>
      <c r="F945" t="str">
        <f>IF(smoking_health_data_final[[#This Row],[Taquicardia 1/0]]=0,"no","si")</f>
        <v>si</v>
      </c>
      <c r="G945" s="2" t="s">
        <v>150</v>
      </c>
      <c r="H945">
        <f>GESTEP(smoking_health_data_final[[#This Row],[Presión sistólica]],140)</f>
        <v>1</v>
      </c>
      <c r="I945" t="str">
        <f>IF(smoking_health_data_final[[#This Row],[Hipertensión (0/1)]]=1,"si","no")</f>
        <v>si</v>
      </c>
      <c r="J945" t="s">
        <v>68</v>
      </c>
      <c r="K945">
        <v>0</v>
      </c>
      <c r="L945">
        <v>212</v>
      </c>
      <c r="M945">
        <f>IF(smoking_health_data_final[[#This Row],[colesterol]]="","Desconocido",smoking_health_data_final[[#This Row],[colesterol]])</f>
        <v>212</v>
      </c>
      <c r="N945">
        <f>GESTEP(smoking_health_data_final[[#This Row],[colesterol]],200)</f>
        <v>1</v>
      </c>
      <c r="O945">
        <f>IF(smoking_health_data_final[[#This Row],[cigs por dia]]="","n/s",smoking_health_data_final[[#This Row],[cigs por dia]])</f>
        <v>0</v>
      </c>
      <c r="P945" t="str">
        <f>IF(smoking_health_data_final[[#This Row],[Hipercolesterolemia (y/n)]]=1,"si","no")</f>
        <v>si</v>
      </c>
      <c r="Q945">
        <f>IF(IFERROR(VLOOKUP(smoking_health_data_final[[#This Row],[Edad]],A946:A4845,1,FALSE),0),1,0)</f>
        <v>1</v>
      </c>
    </row>
    <row r="946" spans="1:17" x14ac:dyDescent="0.3">
      <c r="A946">
        <v>61</v>
      </c>
      <c r="B946" t="s">
        <v>3</v>
      </c>
      <c r="C946" t="s">
        <v>2</v>
      </c>
      <c r="D946">
        <v>85</v>
      </c>
      <c r="E946">
        <f>GESTEP(smoking_health_data_final[[#This Row],[Ritmo cardiaco]],100)</f>
        <v>0</v>
      </c>
      <c r="F946" t="str">
        <f>IF(smoking_health_data_final[[#This Row],[Taquicardia 1/0]]=0,"no","si")</f>
        <v>no</v>
      </c>
      <c r="G946" s="2" t="s">
        <v>159</v>
      </c>
      <c r="H946">
        <f>GESTEP(smoking_health_data_final[[#This Row],[Presión sistólica]],140)</f>
        <v>1</v>
      </c>
      <c r="I946" t="str">
        <f>IF(smoking_health_data_final[[#This Row],[Hipertensión (0/1)]]=1,"si","no")</f>
        <v>si</v>
      </c>
      <c r="J946" t="s">
        <v>6</v>
      </c>
      <c r="K946">
        <v>0</v>
      </c>
      <c r="L946">
        <v>272</v>
      </c>
      <c r="M946">
        <f>IF(smoking_health_data_final[[#This Row],[colesterol]]="","Desconocido",smoking_health_data_final[[#This Row],[colesterol]])</f>
        <v>272</v>
      </c>
      <c r="N946">
        <f>GESTEP(smoking_health_data_final[[#This Row],[colesterol]],200)</f>
        <v>1</v>
      </c>
      <c r="O946">
        <f>IF(smoking_health_data_final[[#This Row],[cigs por dia]]="","n/s",smoking_health_data_final[[#This Row],[cigs por dia]])</f>
        <v>0</v>
      </c>
      <c r="P946" t="str">
        <f>IF(smoking_health_data_final[[#This Row],[Hipercolesterolemia (y/n)]]=1,"si","no")</f>
        <v>si</v>
      </c>
      <c r="Q946">
        <f>IF(IFERROR(VLOOKUP(smoking_health_data_final[[#This Row],[Edad]],A947:A4846,1,FALSE),0),1,0)</f>
        <v>1</v>
      </c>
    </row>
    <row r="947" spans="1:17" x14ac:dyDescent="0.3">
      <c r="A947">
        <v>61</v>
      </c>
      <c r="B947" t="s">
        <v>3</v>
      </c>
      <c r="C947" t="s">
        <v>2</v>
      </c>
      <c r="D947">
        <v>85</v>
      </c>
      <c r="E947">
        <f>GESTEP(smoking_health_data_final[[#This Row],[Ritmo cardiaco]],100)</f>
        <v>0</v>
      </c>
      <c r="F947" t="str">
        <f>IF(smoking_health_data_final[[#This Row],[Taquicardia 1/0]]=0,"no","si")</f>
        <v>no</v>
      </c>
      <c r="G947" s="2" t="s">
        <v>164</v>
      </c>
      <c r="H947">
        <f>GESTEP(smoking_health_data_final[[#This Row],[Presión sistólica]],140)</f>
        <v>1</v>
      </c>
      <c r="I947" t="str">
        <f>IF(smoking_health_data_final[[#This Row],[Hipertensión (0/1)]]=1,"si","no")</f>
        <v>si</v>
      </c>
      <c r="J947" t="s">
        <v>6</v>
      </c>
      <c r="K947">
        <v>0</v>
      </c>
      <c r="L947">
        <v>217</v>
      </c>
      <c r="M947">
        <f>IF(smoking_health_data_final[[#This Row],[colesterol]]="","Desconocido",smoking_health_data_final[[#This Row],[colesterol]])</f>
        <v>217</v>
      </c>
      <c r="N947">
        <f>GESTEP(smoking_health_data_final[[#This Row],[colesterol]],200)</f>
        <v>1</v>
      </c>
      <c r="O947">
        <f>IF(smoking_health_data_final[[#This Row],[cigs por dia]]="","n/s",smoking_health_data_final[[#This Row],[cigs por dia]])</f>
        <v>0</v>
      </c>
      <c r="P947" t="str">
        <f>IF(smoking_health_data_final[[#This Row],[Hipercolesterolemia (y/n)]]=1,"si","no")</f>
        <v>si</v>
      </c>
      <c r="Q947">
        <f>IF(IFERROR(VLOOKUP(smoking_health_data_final[[#This Row],[Edad]],A948:A4847,1,FALSE),0),1,0)</f>
        <v>1</v>
      </c>
    </row>
    <row r="948" spans="1:17" x14ac:dyDescent="0.3">
      <c r="A948">
        <v>61</v>
      </c>
      <c r="B948" t="s">
        <v>3</v>
      </c>
      <c r="C948" t="s">
        <v>2</v>
      </c>
      <c r="D948">
        <v>68</v>
      </c>
      <c r="E948">
        <f>GESTEP(smoking_health_data_final[[#This Row],[Ritmo cardiaco]],100)</f>
        <v>0</v>
      </c>
      <c r="F948" t="str">
        <f>IF(smoking_health_data_final[[#This Row],[Taquicardia 1/0]]=0,"no","si")</f>
        <v>no</v>
      </c>
      <c r="G948" s="2" t="s">
        <v>165</v>
      </c>
      <c r="H948">
        <f>GESTEP(smoking_health_data_final[[#This Row],[Presión sistólica]],140)</f>
        <v>1</v>
      </c>
      <c r="I948" t="str">
        <f>IF(smoking_health_data_final[[#This Row],[Hipertensión (0/1)]]=1,"si","no")</f>
        <v>si</v>
      </c>
      <c r="J948" t="s">
        <v>63</v>
      </c>
      <c r="K948">
        <v>0</v>
      </c>
      <c r="L948">
        <v>265</v>
      </c>
      <c r="M948">
        <f>IF(smoking_health_data_final[[#This Row],[colesterol]]="","Desconocido",smoking_health_data_final[[#This Row],[colesterol]])</f>
        <v>265</v>
      </c>
      <c r="N948">
        <f>GESTEP(smoking_health_data_final[[#This Row],[colesterol]],200)</f>
        <v>1</v>
      </c>
      <c r="O948">
        <f>IF(smoking_health_data_final[[#This Row],[cigs por dia]]="","n/s",smoking_health_data_final[[#This Row],[cigs por dia]])</f>
        <v>0</v>
      </c>
      <c r="P948" t="str">
        <f>IF(smoking_health_data_final[[#This Row],[Hipercolesterolemia (y/n)]]=1,"si","no")</f>
        <v>si</v>
      </c>
      <c r="Q948">
        <f>IF(IFERROR(VLOOKUP(smoking_health_data_final[[#This Row],[Edad]],A949:A4848,1,FALSE),0),1,0)</f>
        <v>1</v>
      </c>
    </row>
    <row r="949" spans="1:17" x14ac:dyDescent="0.3">
      <c r="A949">
        <v>55</v>
      </c>
      <c r="B949" t="s">
        <v>3</v>
      </c>
      <c r="C949" t="s">
        <v>2</v>
      </c>
      <c r="D949">
        <v>90</v>
      </c>
      <c r="E949">
        <f>GESTEP(smoking_health_data_final[[#This Row],[Ritmo cardiaco]],100)</f>
        <v>0</v>
      </c>
      <c r="F949" t="str">
        <f>IF(smoking_health_data_final[[#This Row],[Taquicardia 1/0]]=0,"no","si")</f>
        <v>no</v>
      </c>
      <c r="G949" s="2" t="s">
        <v>100</v>
      </c>
      <c r="H949">
        <f>GESTEP(smoking_health_data_final[[#This Row],[Presión sistólica]],140)</f>
        <v>1</v>
      </c>
      <c r="I949" t="str">
        <f>IF(smoking_health_data_final[[#This Row],[Hipertensión (0/1)]]=1,"si","no")</f>
        <v>si</v>
      </c>
      <c r="J949" t="s">
        <v>22</v>
      </c>
      <c r="K949">
        <v>0</v>
      </c>
      <c r="L949">
        <v>208</v>
      </c>
      <c r="M949">
        <f>IF(smoking_health_data_final[[#This Row],[colesterol]]="","Desconocido",smoking_health_data_final[[#This Row],[colesterol]])</f>
        <v>208</v>
      </c>
      <c r="N949">
        <f>GESTEP(smoking_health_data_final[[#This Row],[colesterol]],200)</f>
        <v>1</v>
      </c>
      <c r="O949">
        <f>IF(smoking_health_data_final[[#This Row],[cigs por dia]]="","n/s",smoking_health_data_final[[#This Row],[cigs por dia]])</f>
        <v>0</v>
      </c>
      <c r="P949" t="str">
        <f>IF(smoking_health_data_final[[#This Row],[Hipercolesterolemia (y/n)]]=1,"si","no")</f>
        <v>si</v>
      </c>
      <c r="Q949">
        <f>IF(IFERROR(VLOOKUP(smoking_health_data_final[[#This Row],[Edad]],A950:A4849,1,FALSE),0),1,0)</f>
        <v>1</v>
      </c>
    </row>
    <row r="950" spans="1:17" x14ac:dyDescent="0.3">
      <c r="A950">
        <v>62</v>
      </c>
      <c r="B950" t="s">
        <v>3</v>
      </c>
      <c r="C950" t="s">
        <v>2</v>
      </c>
      <c r="D950">
        <v>96</v>
      </c>
      <c r="E950">
        <f>GESTEP(smoking_health_data_final[[#This Row],[Ritmo cardiaco]],100)</f>
        <v>0</v>
      </c>
      <c r="F950" t="str">
        <f>IF(smoking_health_data_final[[#This Row],[Taquicardia 1/0]]=0,"no","si")</f>
        <v>no</v>
      </c>
      <c r="G950" s="2" t="s">
        <v>166</v>
      </c>
      <c r="H950">
        <f>GESTEP(smoking_health_data_final[[#This Row],[Presión sistólica]],140)</f>
        <v>1</v>
      </c>
      <c r="I950" t="str">
        <f>IF(smoking_health_data_final[[#This Row],[Hipertensión (0/1)]]=1,"si","no")</f>
        <v>si</v>
      </c>
      <c r="J950" t="s">
        <v>22</v>
      </c>
      <c r="K950">
        <v>0</v>
      </c>
      <c r="L950">
        <v>298</v>
      </c>
      <c r="M950">
        <f>IF(smoking_health_data_final[[#This Row],[colesterol]]="","Desconocido",smoking_health_data_final[[#This Row],[colesterol]])</f>
        <v>298</v>
      </c>
      <c r="N950">
        <f>GESTEP(smoking_health_data_final[[#This Row],[colesterol]],200)</f>
        <v>1</v>
      </c>
      <c r="O950">
        <f>IF(smoking_health_data_final[[#This Row],[cigs por dia]]="","n/s",smoking_health_data_final[[#This Row],[cigs por dia]])</f>
        <v>0</v>
      </c>
      <c r="P950" t="str">
        <f>IF(smoking_health_data_final[[#This Row],[Hipercolesterolemia (y/n)]]=1,"si","no")</f>
        <v>si</v>
      </c>
      <c r="Q950">
        <f>IF(IFERROR(VLOOKUP(smoking_health_data_final[[#This Row],[Edad]],A951:A4850,1,FALSE),0),1,0)</f>
        <v>1</v>
      </c>
    </row>
    <row r="951" spans="1:17" x14ac:dyDescent="0.3">
      <c r="A951">
        <v>50</v>
      </c>
      <c r="B951" t="s">
        <v>3</v>
      </c>
      <c r="C951" t="s">
        <v>2</v>
      </c>
      <c r="D951">
        <v>85</v>
      </c>
      <c r="E951">
        <f>GESTEP(smoking_health_data_final[[#This Row],[Ritmo cardiaco]],100)</f>
        <v>0</v>
      </c>
      <c r="F951" t="str">
        <f>IF(smoking_health_data_final[[#This Row],[Taquicardia 1/0]]=0,"no","si")</f>
        <v>no</v>
      </c>
      <c r="G951" s="2" t="s">
        <v>100</v>
      </c>
      <c r="H951">
        <f>GESTEP(smoking_health_data_final[[#This Row],[Presión sistólica]],140)</f>
        <v>1</v>
      </c>
      <c r="I951" t="str">
        <f>IF(smoking_health_data_final[[#This Row],[Hipertensión (0/1)]]=1,"si","no")</f>
        <v>si</v>
      </c>
      <c r="J951" t="s">
        <v>22</v>
      </c>
      <c r="K951">
        <v>0</v>
      </c>
      <c r="L951">
        <v>260</v>
      </c>
      <c r="M951">
        <f>IF(smoking_health_data_final[[#This Row],[colesterol]]="","Desconocido",smoking_health_data_final[[#This Row],[colesterol]])</f>
        <v>260</v>
      </c>
      <c r="N951">
        <f>GESTEP(smoking_health_data_final[[#This Row],[colesterol]],200)</f>
        <v>1</v>
      </c>
      <c r="O951">
        <f>IF(smoking_health_data_final[[#This Row],[cigs por dia]]="","n/s",smoking_health_data_final[[#This Row],[cigs por dia]])</f>
        <v>0</v>
      </c>
      <c r="P951" t="str">
        <f>IF(smoking_health_data_final[[#This Row],[Hipercolesterolemia (y/n)]]=1,"si","no")</f>
        <v>si</v>
      </c>
      <c r="Q951">
        <f>IF(IFERROR(VLOOKUP(smoking_health_data_final[[#This Row],[Edad]],A952:A4851,1,FALSE),0),1,0)</f>
        <v>1</v>
      </c>
    </row>
    <row r="952" spans="1:17" x14ac:dyDescent="0.3">
      <c r="A952">
        <v>41</v>
      </c>
      <c r="B952" t="s">
        <v>3</v>
      </c>
      <c r="C952" t="s">
        <v>2</v>
      </c>
      <c r="D952">
        <v>73</v>
      </c>
      <c r="E952">
        <f>GESTEP(smoking_health_data_final[[#This Row],[Ritmo cardiaco]],100)</f>
        <v>0</v>
      </c>
      <c r="F952" t="str">
        <f>IF(smoking_health_data_final[[#This Row],[Taquicardia 1/0]]=0,"no","si")</f>
        <v>no</v>
      </c>
      <c r="G952" s="2">
        <v>113.5</v>
      </c>
      <c r="H952">
        <f>GESTEP(smoking_health_data_final[[#This Row],[Presión sistólica]],140)</f>
        <v>0</v>
      </c>
      <c r="I952" t="str">
        <f>IF(smoking_health_data_final[[#This Row],[Hipertensión (0/1)]]=1,"si","no")</f>
        <v>no</v>
      </c>
      <c r="J952" t="s">
        <v>167</v>
      </c>
      <c r="K952">
        <v>0</v>
      </c>
      <c r="L952">
        <v>170</v>
      </c>
      <c r="M952">
        <f>IF(smoking_health_data_final[[#This Row],[colesterol]]="","Desconocido",smoking_health_data_final[[#This Row],[colesterol]])</f>
        <v>170</v>
      </c>
      <c r="N952">
        <f>GESTEP(smoking_health_data_final[[#This Row],[colesterol]],200)</f>
        <v>0</v>
      </c>
      <c r="O952">
        <f>IF(smoking_health_data_final[[#This Row],[cigs por dia]]="","n/s",smoking_health_data_final[[#This Row],[cigs por dia]])</f>
        <v>0</v>
      </c>
      <c r="P952" t="str">
        <f>IF(smoking_health_data_final[[#This Row],[Hipercolesterolemia (y/n)]]=1,"si","no")</f>
        <v>no</v>
      </c>
      <c r="Q952">
        <f>IF(IFERROR(VLOOKUP(smoking_health_data_final[[#This Row],[Edad]],A953:A4852,1,FALSE),0),1,0)</f>
        <v>1</v>
      </c>
    </row>
    <row r="953" spans="1:17" x14ac:dyDescent="0.3">
      <c r="A953">
        <v>35</v>
      </c>
      <c r="B953" t="s">
        <v>3</v>
      </c>
      <c r="C953" t="s">
        <v>2</v>
      </c>
      <c r="D953">
        <v>71</v>
      </c>
      <c r="E953">
        <f>GESTEP(smoking_health_data_final[[#This Row],[Ritmo cardiaco]],100)</f>
        <v>0</v>
      </c>
      <c r="F953" t="str">
        <f>IF(smoking_health_data_final[[#This Row],[Taquicardia 1/0]]=0,"no","si")</f>
        <v>no</v>
      </c>
      <c r="G953" s="2">
        <v>98.5</v>
      </c>
      <c r="H953">
        <f>GESTEP(smoking_health_data_final[[#This Row],[Presión sistólica]],140)</f>
        <v>0</v>
      </c>
      <c r="I953" t="str">
        <f>IF(smoking_health_data_final[[#This Row],[Hipertensión (0/1)]]=1,"si","no")</f>
        <v>no</v>
      </c>
      <c r="J953" t="s">
        <v>169</v>
      </c>
      <c r="K953">
        <v>0</v>
      </c>
      <c r="L953">
        <v>170</v>
      </c>
      <c r="M953">
        <f>IF(smoking_health_data_final[[#This Row],[colesterol]]="","Desconocido",smoking_health_data_final[[#This Row],[colesterol]])</f>
        <v>170</v>
      </c>
      <c r="N953">
        <f>GESTEP(smoking_health_data_final[[#This Row],[colesterol]],200)</f>
        <v>0</v>
      </c>
      <c r="O953">
        <f>IF(smoking_health_data_final[[#This Row],[cigs por dia]]="","n/s",smoking_health_data_final[[#This Row],[cigs por dia]])</f>
        <v>0</v>
      </c>
      <c r="P953" t="str">
        <f>IF(smoking_health_data_final[[#This Row],[Hipercolesterolemia (y/n)]]=1,"si","no")</f>
        <v>no</v>
      </c>
      <c r="Q953">
        <f>IF(IFERROR(VLOOKUP(smoking_health_data_final[[#This Row],[Edad]],A954:A4853,1,FALSE),0),1,0)</f>
        <v>1</v>
      </c>
    </row>
    <row r="954" spans="1:17" x14ac:dyDescent="0.3">
      <c r="A954">
        <v>64</v>
      </c>
      <c r="B954" t="s">
        <v>0</v>
      </c>
      <c r="C954" t="s">
        <v>2</v>
      </c>
      <c r="D954">
        <v>75</v>
      </c>
      <c r="E954">
        <f>GESTEP(smoking_health_data_final[[#This Row],[Ritmo cardiaco]],100)</f>
        <v>0</v>
      </c>
      <c r="F954" t="str">
        <f>IF(smoking_health_data_final[[#This Row],[Taquicardia 1/0]]=0,"no","si")</f>
        <v>no</v>
      </c>
      <c r="G954" s="2" t="s">
        <v>16</v>
      </c>
      <c r="H954">
        <f>GESTEP(smoking_health_data_final[[#This Row],[Presión sistólica]],140)</f>
        <v>0</v>
      </c>
      <c r="I954" t="str">
        <f>IF(smoking_health_data_final[[#This Row],[Hipertensión (0/1)]]=1,"si","no")</f>
        <v>no</v>
      </c>
      <c r="J954" t="s">
        <v>170</v>
      </c>
      <c r="K954">
        <v>0</v>
      </c>
      <c r="L954">
        <v>273</v>
      </c>
      <c r="M954">
        <f>IF(smoking_health_data_final[[#This Row],[colesterol]]="","Desconocido",smoking_health_data_final[[#This Row],[colesterol]])</f>
        <v>273</v>
      </c>
      <c r="N954">
        <f>GESTEP(smoking_health_data_final[[#This Row],[colesterol]],200)</f>
        <v>1</v>
      </c>
      <c r="O954">
        <f>IF(smoking_health_data_final[[#This Row],[cigs por dia]]="","n/s",smoking_health_data_final[[#This Row],[cigs por dia]])</f>
        <v>0</v>
      </c>
      <c r="P954" t="str">
        <f>IF(smoking_health_data_final[[#This Row],[Hipercolesterolemia (y/n)]]=1,"si","no")</f>
        <v>si</v>
      </c>
      <c r="Q954">
        <f>IF(IFERROR(VLOOKUP(smoking_health_data_final[[#This Row],[Edad]],A955:A4854,1,FALSE),0),1,0)</f>
        <v>1</v>
      </c>
    </row>
    <row r="955" spans="1:17" x14ac:dyDescent="0.3">
      <c r="A955">
        <v>38</v>
      </c>
      <c r="B955" t="s">
        <v>3</v>
      </c>
      <c r="C955" t="s">
        <v>2</v>
      </c>
      <c r="D955">
        <v>61</v>
      </c>
      <c r="E955">
        <f>GESTEP(smoking_health_data_final[[#This Row],[Ritmo cardiaco]],100)</f>
        <v>0</v>
      </c>
      <c r="F955" t="str">
        <f>IF(smoking_health_data_final[[#This Row],[Taquicardia 1/0]]=0,"no","si")</f>
        <v>no</v>
      </c>
      <c r="G955" s="2" t="s">
        <v>74</v>
      </c>
      <c r="H955">
        <f>GESTEP(smoking_health_data_final[[#This Row],[Presión sistólica]],140)</f>
        <v>0</v>
      </c>
      <c r="I955" t="str">
        <f>IF(smoking_health_data_final[[#This Row],[Hipertensión (0/1)]]=1,"si","no")</f>
        <v>no</v>
      </c>
      <c r="J955" t="s">
        <v>170</v>
      </c>
      <c r="K955">
        <v>0</v>
      </c>
      <c r="L955">
        <v>220</v>
      </c>
      <c r="M955">
        <f>IF(smoking_health_data_final[[#This Row],[colesterol]]="","Desconocido",smoking_health_data_final[[#This Row],[colesterol]])</f>
        <v>220</v>
      </c>
      <c r="N955">
        <f>GESTEP(smoking_health_data_final[[#This Row],[colesterol]],200)</f>
        <v>1</v>
      </c>
      <c r="O955">
        <f>IF(smoking_health_data_final[[#This Row],[cigs por dia]]="","n/s",smoking_health_data_final[[#This Row],[cigs por dia]])</f>
        <v>0</v>
      </c>
      <c r="P955" t="str">
        <f>IF(smoking_health_data_final[[#This Row],[Hipercolesterolemia (y/n)]]=1,"si","no")</f>
        <v>si</v>
      </c>
      <c r="Q955">
        <f>IF(IFERROR(VLOOKUP(smoking_health_data_final[[#This Row],[Edad]],A956:A4855,1,FALSE),0),1,0)</f>
        <v>1</v>
      </c>
    </row>
    <row r="956" spans="1:17" x14ac:dyDescent="0.3">
      <c r="A956">
        <v>36</v>
      </c>
      <c r="B956" t="s">
        <v>3</v>
      </c>
      <c r="C956" t="s">
        <v>2</v>
      </c>
      <c r="D956">
        <v>63</v>
      </c>
      <c r="E956">
        <f>GESTEP(smoking_health_data_final[[#This Row],[Ritmo cardiaco]],100)</f>
        <v>0</v>
      </c>
      <c r="F956" t="str">
        <f>IF(smoking_health_data_final[[#This Row],[Taquicardia 1/0]]=0,"no","si")</f>
        <v>no</v>
      </c>
      <c r="G956" s="2">
        <v>112.5</v>
      </c>
      <c r="H956">
        <f>GESTEP(smoking_health_data_final[[#This Row],[Presión sistólica]],140)</f>
        <v>0</v>
      </c>
      <c r="I956" t="str">
        <f>IF(smoking_health_data_final[[#This Row],[Hipertensión (0/1)]]=1,"si","no")</f>
        <v>no</v>
      </c>
      <c r="J956" t="s">
        <v>170</v>
      </c>
      <c r="K956">
        <v>0</v>
      </c>
      <c r="L956">
        <v>230</v>
      </c>
      <c r="M956">
        <f>IF(smoking_health_data_final[[#This Row],[colesterol]]="","Desconocido",smoking_health_data_final[[#This Row],[colesterol]])</f>
        <v>230</v>
      </c>
      <c r="N956">
        <f>GESTEP(smoking_health_data_final[[#This Row],[colesterol]],200)</f>
        <v>1</v>
      </c>
      <c r="O956">
        <f>IF(smoking_health_data_final[[#This Row],[cigs por dia]]="","n/s",smoking_health_data_final[[#This Row],[cigs por dia]])</f>
        <v>0</v>
      </c>
      <c r="P956" t="str">
        <f>IF(smoking_health_data_final[[#This Row],[Hipercolesterolemia (y/n)]]=1,"si","no")</f>
        <v>si</v>
      </c>
      <c r="Q956">
        <f>IF(IFERROR(VLOOKUP(smoking_health_data_final[[#This Row],[Edad]],A957:A4856,1,FALSE),0),1,0)</f>
        <v>1</v>
      </c>
    </row>
    <row r="957" spans="1:17" x14ac:dyDescent="0.3">
      <c r="A957">
        <v>46</v>
      </c>
      <c r="B957" t="s">
        <v>0</v>
      </c>
      <c r="C957" t="s">
        <v>2</v>
      </c>
      <c r="D957">
        <v>77</v>
      </c>
      <c r="E957">
        <f>GESTEP(smoking_health_data_final[[#This Row],[Ritmo cardiaco]],100)</f>
        <v>0</v>
      </c>
      <c r="F957" t="str">
        <f>IF(smoking_health_data_final[[#This Row],[Taquicardia 1/0]]=0,"no","si")</f>
        <v>no</v>
      </c>
      <c r="G957" s="2">
        <v>120.5</v>
      </c>
      <c r="H957">
        <f>GESTEP(smoking_health_data_final[[#This Row],[Presión sistólica]],140)</f>
        <v>0</v>
      </c>
      <c r="I957" t="str">
        <f>IF(smoking_health_data_final[[#This Row],[Hipertensión (0/1)]]=1,"si","no")</f>
        <v>no</v>
      </c>
      <c r="J957" t="s">
        <v>170</v>
      </c>
      <c r="K957">
        <v>0</v>
      </c>
      <c r="L957">
        <v>222</v>
      </c>
      <c r="M957">
        <f>IF(smoking_health_data_final[[#This Row],[colesterol]]="","Desconocido",smoking_health_data_final[[#This Row],[colesterol]])</f>
        <v>222</v>
      </c>
      <c r="N957">
        <f>GESTEP(smoking_health_data_final[[#This Row],[colesterol]],200)</f>
        <v>1</v>
      </c>
      <c r="O957">
        <f>IF(smoking_health_data_final[[#This Row],[cigs por dia]]="","n/s",smoking_health_data_final[[#This Row],[cigs por dia]])</f>
        <v>0</v>
      </c>
      <c r="P957" t="str">
        <f>IF(smoking_health_data_final[[#This Row],[Hipercolesterolemia (y/n)]]=1,"si","no")</f>
        <v>si</v>
      </c>
      <c r="Q957">
        <f>IF(IFERROR(VLOOKUP(smoking_health_data_final[[#This Row],[Edad]],A958:A4857,1,FALSE),0),1,0)</f>
        <v>1</v>
      </c>
    </row>
    <row r="958" spans="1:17" x14ac:dyDescent="0.3">
      <c r="A958">
        <v>48</v>
      </c>
      <c r="B958" t="s">
        <v>3</v>
      </c>
      <c r="C958" t="s">
        <v>2</v>
      </c>
      <c r="D958">
        <v>72</v>
      </c>
      <c r="E958">
        <f>GESTEP(smoking_health_data_final[[#This Row],[Ritmo cardiaco]],100)</f>
        <v>0</v>
      </c>
      <c r="F958" t="str">
        <f>IF(smoking_health_data_final[[#This Row],[Taquicardia 1/0]]=0,"no","si")</f>
        <v>no</v>
      </c>
      <c r="G958" s="2">
        <v>128.5</v>
      </c>
      <c r="H958">
        <f>GESTEP(smoking_health_data_final[[#This Row],[Presión sistólica]],140)</f>
        <v>0</v>
      </c>
      <c r="I958" t="str">
        <f>IF(smoking_health_data_final[[#This Row],[Hipertensión (0/1)]]=1,"si","no")</f>
        <v>no</v>
      </c>
      <c r="J958" t="s">
        <v>170</v>
      </c>
      <c r="K958">
        <v>0</v>
      </c>
      <c r="L958">
        <v>279</v>
      </c>
      <c r="M958">
        <f>IF(smoking_health_data_final[[#This Row],[colesterol]]="","Desconocido",smoking_health_data_final[[#This Row],[colesterol]])</f>
        <v>279</v>
      </c>
      <c r="N958">
        <f>GESTEP(smoking_health_data_final[[#This Row],[colesterol]],200)</f>
        <v>1</v>
      </c>
      <c r="O958">
        <f>IF(smoking_health_data_final[[#This Row],[cigs por dia]]="","n/s",smoking_health_data_final[[#This Row],[cigs por dia]])</f>
        <v>0</v>
      </c>
      <c r="P958" t="str">
        <f>IF(smoking_health_data_final[[#This Row],[Hipercolesterolemia (y/n)]]=1,"si","no")</f>
        <v>si</v>
      </c>
      <c r="Q958">
        <f>IF(IFERROR(VLOOKUP(smoking_health_data_final[[#This Row],[Edad]],A959:A4858,1,FALSE),0),1,0)</f>
        <v>1</v>
      </c>
    </row>
    <row r="959" spans="1:17" x14ac:dyDescent="0.3">
      <c r="A959">
        <v>36</v>
      </c>
      <c r="B959" t="s">
        <v>3</v>
      </c>
      <c r="C959" t="s">
        <v>2</v>
      </c>
      <c r="D959">
        <v>70</v>
      </c>
      <c r="E959">
        <f>GESTEP(smoking_health_data_final[[#This Row],[Ritmo cardiaco]],100)</f>
        <v>0</v>
      </c>
      <c r="F959" t="str">
        <f>IF(smoking_health_data_final[[#This Row],[Taquicardia 1/0]]=0,"no","si")</f>
        <v>no</v>
      </c>
      <c r="G959" s="2">
        <v>112.5</v>
      </c>
      <c r="H959">
        <f>GESTEP(smoking_health_data_final[[#This Row],[Presión sistólica]],140)</f>
        <v>0</v>
      </c>
      <c r="I959" t="str">
        <f>IF(smoking_health_data_final[[#This Row],[Hipertensión (0/1)]]=1,"si","no")</f>
        <v>no</v>
      </c>
      <c r="J959" t="s">
        <v>170</v>
      </c>
      <c r="K959">
        <v>0</v>
      </c>
      <c r="L959">
        <v>203</v>
      </c>
      <c r="M959">
        <f>IF(smoking_health_data_final[[#This Row],[colesterol]]="","Desconocido",smoking_health_data_final[[#This Row],[colesterol]])</f>
        <v>203</v>
      </c>
      <c r="N959">
        <f>GESTEP(smoking_health_data_final[[#This Row],[colesterol]],200)</f>
        <v>1</v>
      </c>
      <c r="O959">
        <f>IF(smoking_health_data_final[[#This Row],[cigs por dia]]="","n/s",smoking_health_data_final[[#This Row],[cigs por dia]])</f>
        <v>0</v>
      </c>
      <c r="P959" t="str">
        <f>IF(smoking_health_data_final[[#This Row],[Hipercolesterolemia (y/n)]]=1,"si","no")</f>
        <v>si</v>
      </c>
      <c r="Q959">
        <f>IF(IFERROR(VLOOKUP(smoking_health_data_final[[#This Row],[Edad]],A960:A4859,1,FALSE),0),1,0)</f>
        <v>1</v>
      </c>
    </row>
    <row r="960" spans="1:17" x14ac:dyDescent="0.3">
      <c r="A960">
        <v>43</v>
      </c>
      <c r="B960" t="s">
        <v>0</v>
      </c>
      <c r="C960" t="s">
        <v>2</v>
      </c>
      <c r="D960">
        <v>60</v>
      </c>
      <c r="E960">
        <f>GESTEP(smoking_health_data_final[[#This Row],[Ritmo cardiaco]],100)</f>
        <v>0</v>
      </c>
      <c r="F960" t="str">
        <f>IF(smoking_health_data_final[[#This Row],[Taquicardia 1/0]]=0,"no","si")</f>
        <v>no</v>
      </c>
      <c r="G960" s="2">
        <v>107.5</v>
      </c>
      <c r="H960">
        <f>GESTEP(smoking_health_data_final[[#This Row],[Presión sistólica]],140)</f>
        <v>0</v>
      </c>
      <c r="I960" t="str">
        <f>IF(smoking_health_data_final[[#This Row],[Hipertensión (0/1)]]=1,"si","no")</f>
        <v>no</v>
      </c>
      <c r="J960" t="s">
        <v>170</v>
      </c>
      <c r="K960">
        <v>0</v>
      </c>
      <c r="L960">
        <v>206</v>
      </c>
      <c r="M960">
        <f>IF(smoking_health_data_final[[#This Row],[colesterol]]="","Desconocido",smoking_health_data_final[[#This Row],[colesterol]])</f>
        <v>206</v>
      </c>
      <c r="N960">
        <f>GESTEP(smoking_health_data_final[[#This Row],[colesterol]],200)</f>
        <v>1</v>
      </c>
      <c r="O960">
        <f>IF(smoking_health_data_final[[#This Row],[cigs por dia]]="","n/s",smoking_health_data_final[[#This Row],[cigs por dia]])</f>
        <v>0</v>
      </c>
      <c r="P960" t="str">
        <f>IF(smoking_health_data_final[[#This Row],[Hipercolesterolemia (y/n)]]=1,"si","no")</f>
        <v>si</v>
      </c>
      <c r="Q960">
        <f>IF(IFERROR(VLOOKUP(smoking_health_data_final[[#This Row],[Edad]],A961:A4860,1,FALSE),0),1,0)</f>
        <v>1</v>
      </c>
    </row>
    <row r="961" spans="1:17" x14ac:dyDescent="0.3">
      <c r="A961">
        <v>63</v>
      </c>
      <c r="B961" t="s">
        <v>0</v>
      </c>
      <c r="C961" t="s">
        <v>2</v>
      </c>
      <c r="D961">
        <v>98</v>
      </c>
      <c r="E961">
        <f>GESTEP(smoking_health_data_final[[#This Row],[Ritmo cardiaco]],100)</f>
        <v>0</v>
      </c>
      <c r="F961" t="str">
        <f>IF(smoking_health_data_final[[#This Row],[Taquicardia 1/0]]=0,"no","si")</f>
        <v>no</v>
      </c>
      <c r="G961" s="2" t="s">
        <v>22</v>
      </c>
      <c r="H961">
        <f>GESTEP(smoking_health_data_final[[#This Row],[Presión sistólica]],140)</f>
        <v>0</v>
      </c>
      <c r="I961" t="str">
        <f>IF(smoking_health_data_final[[#This Row],[Hipertensión (0/1)]]=1,"si","no")</f>
        <v>no</v>
      </c>
      <c r="J961" t="s">
        <v>170</v>
      </c>
      <c r="K961">
        <v>0</v>
      </c>
      <c r="L961">
        <v>248</v>
      </c>
      <c r="M961">
        <f>IF(smoking_health_data_final[[#This Row],[colesterol]]="","Desconocido",smoking_health_data_final[[#This Row],[colesterol]])</f>
        <v>248</v>
      </c>
      <c r="N961">
        <f>GESTEP(smoking_health_data_final[[#This Row],[colesterol]],200)</f>
        <v>1</v>
      </c>
      <c r="O961">
        <f>IF(smoking_health_data_final[[#This Row],[cigs por dia]]="","n/s",smoking_health_data_final[[#This Row],[cigs por dia]])</f>
        <v>0</v>
      </c>
      <c r="P961" t="str">
        <f>IF(smoking_health_data_final[[#This Row],[Hipercolesterolemia (y/n)]]=1,"si","no")</f>
        <v>si</v>
      </c>
      <c r="Q961">
        <f>IF(IFERROR(VLOOKUP(smoking_health_data_final[[#This Row],[Edad]],A962:A4861,1,FALSE),0),1,0)</f>
        <v>1</v>
      </c>
    </row>
    <row r="962" spans="1:17" x14ac:dyDescent="0.3">
      <c r="A962">
        <v>36</v>
      </c>
      <c r="B962" t="s">
        <v>3</v>
      </c>
      <c r="C962" t="s">
        <v>2</v>
      </c>
      <c r="D962">
        <v>75</v>
      </c>
      <c r="E962">
        <f>GESTEP(smoking_health_data_final[[#This Row],[Ritmo cardiaco]],100)</f>
        <v>0</v>
      </c>
      <c r="F962" t="str">
        <f>IF(smoking_health_data_final[[#This Row],[Taquicardia 1/0]]=0,"no","si")</f>
        <v>no</v>
      </c>
      <c r="G962" s="2" t="s">
        <v>74</v>
      </c>
      <c r="H962">
        <f>GESTEP(smoking_health_data_final[[#This Row],[Presión sistólica]],140)</f>
        <v>0</v>
      </c>
      <c r="I962" t="str">
        <f>IF(smoking_health_data_final[[#This Row],[Hipertensión (0/1)]]=1,"si","no")</f>
        <v>no</v>
      </c>
      <c r="J962" t="s">
        <v>170</v>
      </c>
      <c r="K962">
        <v>0</v>
      </c>
      <c r="L962">
        <v>209</v>
      </c>
      <c r="M962">
        <f>IF(smoking_health_data_final[[#This Row],[colesterol]]="","Desconocido",smoking_health_data_final[[#This Row],[colesterol]])</f>
        <v>209</v>
      </c>
      <c r="N962">
        <f>GESTEP(smoking_health_data_final[[#This Row],[colesterol]],200)</f>
        <v>1</v>
      </c>
      <c r="O962">
        <f>IF(smoking_health_data_final[[#This Row],[cigs por dia]]="","n/s",smoking_health_data_final[[#This Row],[cigs por dia]])</f>
        <v>0</v>
      </c>
      <c r="P962" t="str">
        <f>IF(smoking_health_data_final[[#This Row],[Hipercolesterolemia (y/n)]]=1,"si","no")</f>
        <v>si</v>
      </c>
      <c r="Q962">
        <f>IF(IFERROR(VLOOKUP(smoking_health_data_final[[#This Row],[Edad]],A963:A4862,1,FALSE),0),1,0)</f>
        <v>1</v>
      </c>
    </row>
    <row r="963" spans="1:17" x14ac:dyDescent="0.3">
      <c r="A963">
        <v>49</v>
      </c>
      <c r="B963" t="s">
        <v>3</v>
      </c>
      <c r="C963" t="s">
        <v>2</v>
      </c>
      <c r="D963">
        <v>96</v>
      </c>
      <c r="E963">
        <f>GESTEP(smoking_health_data_final[[#This Row],[Ritmo cardiaco]],100)</f>
        <v>0</v>
      </c>
      <c r="F963" t="str">
        <f>IF(smoking_health_data_final[[#This Row],[Taquicardia 1/0]]=0,"no","si")</f>
        <v>no</v>
      </c>
      <c r="G963" s="2" t="s">
        <v>81</v>
      </c>
      <c r="H963">
        <f>GESTEP(smoking_health_data_final[[#This Row],[Presión sistólica]],140)</f>
        <v>1</v>
      </c>
      <c r="I963" t="str">
        <f>IF(smoking_health_data_final[[#This Row],[Hipertensión (0/1)]]=1,"si","no")</f>
        <v>si</v>
      </c>
      <c r="J963" t="s">
        <v>171</v>
      </c>
      <c r="K963">
        <v>0</v>
      </c>
      <c r="L963">
        <v>265</v>
      </c>
      <c r="M963">
        <f>IF(smoking_health_data_final[[#This Row],[colesterol]]="","Desconocido",smoking_health_data_final[[#This Row],[colesterol]])</f>
        <v>265</v>
      </c>
      <c r="N963">
        <f>GESTEP(smoking_health_data_final[[#This Row],[colesterol]],200)</f>
        <v>1</v>
      </c>
      <c r="O963">
        <f>IF(smoking_health_data_final[[#This Row],[cigs por dia]]="","n/s",smoking_health_data_final[[#This Row],[cigs por dia]])</f>
        <v>0</v>
      </c>
      <c r="P963" t="str">
        <f>IF(smoking_health_data_final[[#This Row],[Hipercolesterolemia (y/n)]]=1,"si","no")</f>
        <v>si</v>
      </c>
      <c r="Q963">
        <f>IF(IFERROR(VLOOKUP(smoking_health_data_final[[#This Row],[Edad]],A964:A4863,1,FALSE),0),1,0)</f>
        <v>1</v>
      </c>
    </row>
    <row r="964" spans="1:17" x14ac:dyDescent="0.3">
      <c r="A964">
        <v>44</v>
      </c>
      <c r="B964" t="s">
        <v>3</v>
      </c>
      <c r="C964" t="s">
        <v>2</v>
      </c>
      <c r="D964">
        <v>66</v>
      </c>
      <c r="E964">
        <f>GESTEP(smoking_health_data_final[[#This Row],[Ritmo cardiaco]],100)</f>
        <v>0</v>
      </c>
      <c r="F964" t="str">
        <f>IF(smoking_health_data_final[[#This Row],[Taquicardia 1/0]]=0,"no","si")</f>
        <v>no</v>
      </c>
      <c r="G964" s="2">
        <v>136.5</v>
      </c>
      <c r="H964">
        <f>GESTEP(smoking_health_data_final[[#This Row],[Presión sistólica]],140)</f>
        <v>0</v>
      </c>
      <c r="I964" t="str">
        <f>IF(smoking_health_data_final[[#This Row],[Hipertensión (0/1)]]=1,"si","no")</f>
        <v>no</v>
      </c>
      <c r="J964" t="s">
        <v>171</v>
      </c>
      <c r="K964">
        <v>0</v>
      </c>
      <c r="L964">
        <v>173</v>
      </c>
      <c r="M964">
        <f>IF(smoking_health_data_final[[#This Row],[colesterol]]="","Desconocido",smoking_health_data_final[[#This Row],[colesterol]])</f>
        <v>173</v>
      </c>
      <c r="N964">
        <f>GESTEP(smoking_health_data_final[[#This Row],[colesterol]],200)</f>
        <v>0</v>
      </c>
      <c r="O964">
        <f>IF(smoking_health_data_final[[#This Row],[cigs por dia]]="","n/s",smoking_health_data_final[[#This Row],[cigs por dia]])</f>
        <v>0</v>
      </c>
      <c r="P964" t="str">
        <f>IF(smoking_health_data_final[[#This Row],[Hipercolesterolemia (y/n)]]=1,"si","no")</f>
        <v>no</v>
      </c>
      <c r="Q964">
        <f>IF(IFERROR(VLOOKUP(smoking_health_data_final[[#This Row],[Edad]],A965:A4864,1,FALSE),0),1,0)</f>
        <v>1</v>
      </c>
    </row>
    <row r="965" spans="1:17" x14ac:dyDescent="0.3">
      <c r="A965">
        <v>39</v>
      </c>
      <c r="B965" t="s">
        <v>0</v>
      </c>
      <c r="C965" t="s">
        <v>2</v>
      </c>
      <c r="D965">
        <v>88</v>
      </c>
      <c r="E965">
        <f>GESTEP(smoking_health_data_final[[#This Row],[Ritmo cardiaco]],100)</f>
        <v>0</v>
      </c>
      <c r="F965" t="str">
        <f>IF(smoking_health_data_final[[#This Row],[Taquicardia 1/0]]=0,"no","si")</f>
        <v>no</v>
      </c>
      <c r="G965" s="2">
        <v>117.5</v>
      </c>
      <c r="H965">
        <f>GESTEP(smoking_health_data_final[[#This Row],[Presión sistólica]],140)</f>
        <v>0</v>
      </c>
      <c r="I965" t="str">
        <f>IF(smoking_health_data_final[[#This Row],[Hipertensión (0/1)]]=1,"si","no")</f>
        <v>no</v>
      </c>
      <c r="J965" t="s">
        <v>171</v>
      </c>
      <c r="K965">
        <v>0</v>
      </c>
      <c r="L965">
        <v>203</v>
      </c>
      <c r="M965">
        <f>IF(smoking_health_data_final[[#This Row],[colesterol]]="","Desconocido",smoking_health_data_final[[#This Row],[colesterol]])</f>
        <v>203</v>
      </c>
      <c r="N965">
        <f>GESTEP(smoking_health_data_final[[#This Row],[colesterol]],200)</f>
        <v>1</v>
      </c>
      <c r="O965">
        <f>IF(smoking_health_data_final[[#This Row],[cigs por dia]]="","n/s",smoking_health_data_final[[#This Row],[cigs por dia]])</f>
        <v>0</v>
      </c>
      <c r="P965" t="str">
        <f>IF(smoking_health_data_final[[#This Row],[Hipercolesterolemia (y/n)]]=1,"si","no")</f>
        <v>si</v>
      </c>
      <c r="Q965">
        <f>IF(IFERROR(VLOOKUP(smoking_health_data_final[[#This Row],[Edad]],A966:A4865,1,FALSE),0),1,0)</f>
        <v>1</v>
      </c>
    </row>
    <row r="966" spans="1:17" x14ac:dyDescent="0.3">
      <c r="A966">
        <v>46</v>
      </c>
      <c r="B966" t="s">
        <v>0</v>
      </c>
      <c r="C966" t="s">
        <v>2</v>
      </c>
      <c r="D966">
        <v>55</v>
      </c>
      <c r="E966">
        <f>GESTEP(smoking_health_data_final[[#This Row],[Ritmo cardiaco]],100)</f>
        <v>0</v>
      </c>
      <c r="F966" t="str">
        <f>IF(smoking_health_data_final[[#This Row],[Taquicardia 1/0]]=0,"no","si")</f>
        <v>no</v>
      </c>
      <c r="G966" s="2">
        <v>117.5</v>
      </c>
      <c r="H966">
        <f>GESTEP(smoking_health_data_final[[#This Row],[Presión sistólica]],140)</f>
        <v>0</v>
      </c>
      <c r="I966" t="str">
        <f>IF(smoking_health_data_final[[#This Row],[Hipertensión (0/1)]]=1,"si","no")</f>
        <v>no</v>
      </c>
      <c r="J966" t="s">
        <v>171</v>
      </c>
      <c r="K966">
        <v>0</v>
      </c>
      <c r="L966">
        <v>217</v>
      </c>
      <c r="M966">
        <f>IF(smoking_health_data_final[[#This Row],[colesterol]]="","Desconocido",smoking_health_data_final[[#This Row],[colesterol]])</f>
        <v>217</v>
      </c>
      <c r="N966">
        <f>GESTEP(smoking_health_data_final[[#This Row],[colesterol]],200)</f>
        <v>1</v>
      </c>
      <c r="O966">
        <f>IF(smoking_health_data_final[[#This Row],[cigs por dia]]="","n/s",smoking_health_data_final[[#This Row],[cigs por dia]])</f>
        <v>0</v>
      </c>
      <c r="P966" t="str">
        <f>IF(smoking_health_data_final[[#This Row],[Hipercolesterolemia (y/n)]]=1,"si","no")</f>
        <v>si</v>
      </c>
      <c r="Q966">
        <f>IF(IFERROR(VLOOKUP(smoking_health_data_final[[#This Row],[Edad]],A967:A4866,1,FALSE),0),1,0)</f>
        <v>1</v>
      </c>
    </row>
    <row r="967" spans="1:17" x14ac:dyDescent="0.3">
      <c r="A967">
        <v>61</v>
      </c>
      <c r="B967" t="s">
        <v>0</v>
      </c>
      <c r="C967" t="s">
        <v>2</v>
      </c>
      <c r="D967">
        <v>63</v>
      </c>
      <c r="E967">
        <f>GESTEP(smoking_health_data_final[[#This Row],[Ritmo cardiaco]],100)</f>
        <v>0</v>
      </c>
      <c r="F967" t="str">
        <f>IF(smoking_health_data_final[[#This Row],[Taquicardia 1/0]]=0,"no","si")</f>
        <v>no</v>
      </c>
      <c r="G967" s="2" t="s">
        <v>22</v>
      </c>
      <c r="H967">
        <f>GESTEP(smoking_health_data_final[[#This Row],[Presión sistólica]],140)</f>
        <v>0</v>
      </c>
      <c r="I967" t="str">
        <f>IF(smoking_health_data_final[[#This Row],[Hipertensión (0/1)]]=1,"si","no")</f>
        <v>no</v>
      </c>
      <c r="J967" t="s">
        <v>171</v>
      </c>
      <c r="K967">
        <v>0</v>
      </c>
      <c r="L967">
        <v>227</v>
      </c>
      <c r="M967">
        <f>IF(smoking_health_data_final[[#This Row],[colesterol]]="","Desconocido",smoking_health_data_final[[#This Row],[colesterol]])</f>
        <v>227</v>
      </c>
      <c r="N967">
        <f>GESTEP(smoking_health_data_final[[#This Row],[colesterol]],200)</f>
        <v>1</v>
      </c>
      <c r="O967">
        <f>IF(smoking_health_data_final[[#This Row],[cigs por dia]]="","n/s",smoking_health_data_final[[#This Row],[cigs por dia]])</f>
        <v>0</v>
      </c>
      <c r="P967" t="str">
        <f>IF(smoking_health_data_final[[#This Row],[Hipercolesterolemia (y/n)]]=1,"si","no")</f>
        <v>si</v>
      </c>
      <c r="Q967">
        <f>IF(IFERROR(VLOOKUP(smoking_health_data_final[[#This Row],[Edad]],A968:A4867,1,FALSE),0),1,0)</f>
        <v>1</v>
      </c>
    </row>
    <row r="968" spans="1:17" x14ac:dyDescent="0.3">
      <c r="A968">
        <v>51</v>
      </c>
      <c r="B968" t="s">
        <v>3</v>
      </c>
      <c r="C968" t="s">
        <v>2</v>
      </c>
      <c r="D968">
        <v>70</v>
      </c>
      <c r="E968">
        <f>GESTEP(smoking_health_data_final[[#This Row],[Ritmo cardiaco]],100)</f>
        <v>0</v>
      </c>
      <c r="F968" t="str">
        <f>IF(smoking_health_data_final[[#This Row],[Taquicardia 1/0]]=0,"no","si")</f>
        <v>no</v>
      </c>
      <c r="G968" s="2">
        <v>127.5</v>
      </c>
      <c r="H968">
        <f>GESTEP(smoking_health_data_final[[#This Row],[Presión sistólica]],140)</f>
        <v>0</v>
      </c>
      <c r="I968" t="str">
        <f>IF(smoking_health_data_final[[#This Row],[Hipertensión (0/1)]]=1,"si","no")</f>
        <v>no</v>
      </c>
      <c r="J968" t="s">
        <v>171</v>
      </c>
      <c r="K968">
        <v>0</v>
      </c>
      <c r="L968">
        <v>239</v>
      </c>
      <c r="M968">
        <f>IF(smoking_health_data_final[[#This Row],[colesterol]]="","Desconocido",smoking_health_data_final[[#This Row],[colesterol]])</f>
        <v>239</v>
      </c>
      <c r="N968">
        <f>GESTEP(smoking_health_data_final[[#This Row],[colesterol]],200)</f>
        <v>1</v>
      </c>
      <c r="O968">
        <f>IF(smoking_health_data_final[[#This Row],[cigs por dia]]="","n/s",smoking_health_data_final[[#This Row],[cigs por dia]])</f>
        <v>0</v>
      </c>
      <c r="P968" t="str">
        <f>IF(smoking_health_data_final[[#This Row],[Hipercolesterolemia (y/n)]]=1,"si","no")</f>
        <v>si</v>
      </c>
      <c r="Q968">
        <f>IF(IFERROR(VLOOKUP(smoking_health_data_final[[#This Row],[Edad]],A969:A4868,1,FALSE),0),1,0)</f>
        <v>1</v>
      </c>
    </row>
    <row r="969" spans="1:17" x14ac:dyDescent="0.3">
      <c r="A969">
        <v>58</v>
      </c>
      <c r="B969" t="s">
        <v>3</v>
      </c>
      <c r="C969" t="s">
        <v>2</v>
      </c>
      <c r="D969">
        <v>75</v>
      </c>
      <c r="E969">
        <f>GESTEP(smoking_health_data_final[[#This Row],[Ritmo cardiaco]],100)</f>
        <v>0</v>
      </c>
      <c r="F969" t="str">
        <f>IF(smoking_health_data_final[[#This Row],[Taquicardia 1/0]]=0,"no","si")</f>
        <v>no</v>
      </c>
      <c r="G969" s="2">
        <v>146.5</v>
      </c>
      <c r="H969">
        <f>GESTEP(smoking_health_data_final[[#This Row],[Presión sistólica]],140)</f>
        <v>1</v>
      </c>
      <c r="I969" t="str">
        <f>IF(smoking_health_data_final[[#This Row],[Hipertensión (0/1)]]=1,"si","no")</f>
        <v>si</v>
      </c>
      <c r="J969" t="s">
        <v>171</v>
      </c>
      <c r="K969">
        <v>0</v>
      </c>
      <c r="L969">
        <v>223</v>
      </c>
      <c r="M969">
        <f>IF(smoking_health_data_final[[#This Row],[colesterol]]="","Desconocido",smoking_health_data_final[[#This Row],[colesterol]])</f>
        <v>223</v>
      </c>
      <c r="N969">
        <f>GESTEP(smoking_health_data_final[[#This Row],[colesterol]],200)</f>
        <v>1</v>
      </c>
      <c r="O969">
        <f>IF(smoking_health_data_final[[#This Row],[cigs por dia]]="","n/s",smoking_health_data_final[[#This Row],[cigs por dia]])</f>
        <v>0</v>
      </c>
      <c r="P969" t="str">
        <f>IF(smoking_health_data_final[[#This Row],[Hipercolesterolemia (y/n)]]=1,"si","no")</f>
        <v>si</v>
      </c>
      <c r="Q969">
        <f>IF(IFERROR(VLOOKUP(smoking_health_data_final[[#This Row],[Edad]],A970:A4869,1,FALSE),0),1,0)</f>
        <v>1</v>
      </c>
    </row>
    <row r="970" spans="1:17" x14ac:dyDescent="0.3">
      <c r="A970">
        <v>48</v>
      </c>
      <c r="B970" t="s">
        <v>3</v>
      </c>
      <c r="C970" t="s">
        <v>2</v>
      </c>
      <c r="D970">
        <v>75</v>
      </c>
      <c r="E970">
        <f>GESTEP(smoking_health_data_final[[#This Row],[Ritmo cardiaco]],100)</f>
        <v>0</v>
      </c>
      <c r="F970" t="str">
        <f>IF(smoking_health_data_final[[#This Row],[Taquicardia 1/0]]=0,"no","si")</f>
        <v>no</v>
      </c>
      <c r="G970" s="2" t="s">
        <v>38</v>
      </c>
      <c r="H970">
        <f>GESTEP(smoking_health_data_final[[#This Row],[Presión sistólica]],140)</f>
        <v>0</v>
      </c>
      <c r="I970" t="str">
        <f>IF(smoking_health_data_final[[#This Row],[Hipertensión (0/1)]]=1,"si","no")</f>
        <v>no</v>
      </c>
      <c r="J970" t="s">
        <v>171</v>
      </c>
      <c r="K970">
        <v>0</v>
      </c>
      <c r="L970">
        <v>255</v>
      </c>
      <c r="M970">
        <f>IF(smoking_health_data_final[[#This Row],[colesterol]]="","Desconocido",smoking_health_data_final[[#This Row],[colesterol]])</f>
        <v>255</v>
      </c>
      <c r="N970">
        <f>GESTEP(smoking_health_data_final[[#This Row],[colesterol]],200)</f>
        <v>1</v>
      </c>
      <c r="O970">
        <f>IF(smoking_health_data_final[[#This Row],[cigs por dia]]="","n/s",smoking_health_data_final[[#This Row],[cigs por dia]])</f>
        <v>0</v>
      </c>
      <c r="P970" t="str">
        <f>IF(smoking_health_data_final[[#This Row],[Hipercolesterolemia (y/n)]]=1,"si","no")</f>
        <v>si</v>
      </c>
      <c r="Q970">
        <f>IF(IFERROR(VLOOKUP(smoking_health_data_final[[#This Row],[Edad]],A971:A4870,1,FALSE),0),1,0)</f>
        <v>1</v>
      </c>
    </row>
    <row r="971" spans="1:17" x14ac:dyDescent="0.3">
      <c r="A971">
        <v>64</v>
      </c>
      <c r="B971" t="s">
        <v>3</v>
      </c>
      <c r="C971" t="s">
        <v>2</v>
      </c>
      <c r="D971">
        <v>77</v>
      </c>
      <c r="E971">
        <f>GESTEP(smoking_health_data_final[[#This Row],[Ritmo cardiaco]],100)</f>
        <v>0</v>
      </c>
      <c r="F971" t="str">
        <f>IF(smoking_health_data_final[[#This Row],[Taquicardia 1/0]]=0,"no","si")</f>
        <v>no</v>
      </c>
      <c r="G971" s="2" t="s">
        <v>67</v>
      </c>
      <c r="H971">
        <f>GESTEP(smoking_health_data_final[[#This Row],[Presión sistólica]],140)</f>
        <v>0</v>
      </c>
      <c r="I971" t="str">
        <f>IF(smoking_health_data_final[[#This Row],[Hipertensión (0/1)]]=1,"si","no")</f>
        <v>no</v>
      </c>
      <c r="J971" t="s">
        <v>171</v>
      </c>
      <c r="K971">
        <v>0</v>
      </c>
      <c r="L971">
        <v>213</v>
      </c>
      <c r="M971">
        <f>IF(smoking_health_data_final[[#This Row],[colesterol]]="","Desconocido",smoking_health_data_final[[#This Row],[colesterol]])</f>
        <v>213</v>
      </c>
      <c r="N971">
        <f>GESTEP(smoking_health_data_final[[#This Row],[colesterol]],200)</f>
        <v>1</v>
      </c>
      <c r="O971">
        <f>IF(smoking_health_data_final[[#This Row],[cigs por dia]]="","n/s",smoking_health_data_final[[#This Row],[cigs por dia]])</f>
        <v>0</v>
      </c>
      <c r="P971" t="str">
        <f>IF(smoking_health_data_final[[#This Row],[Hipercolesterolemia (y/n)]]=1,"si","no")</f>
        <v>si</v>
      </c>
      <c r="Q971">
        <f>IF(IFERROR(VLOOKUP(smoking_health_data_final[[#This Row],[Edad]],A972:A4871,1,FALSE),0),1,0)</f>
        <v>1</v>
      </c>
    </row>
    <row r="972" spans="1:17" x14ac:dyDescent="0.3">
      <c r="A972">
        <v>51</v>
      </c>
      <c r="B972" t="s">
        <v>0</v>
      </c>
      <c r="C972" t="s">
        <v>2</v>
      </c>
      <c r="D972">
        <v>68</v>
      </c>
      <c r="E972">
        <f>GESTEP(smoking_health_data_final[[#This Row],[Ritmo cardiaco]],100)</f>
        <v>0</v>
      </c>
      <c r="F972" t="str">
        <f>IF(smoking_health_data_final[[#This Row],[Taquicardia 1/0]]=0,"no","si")</f>
        <v>no</v>
      </c>
      <c r="G972" s="2">
        <v>117.5</v>
      </c>
      <c r="H972">
        <f>GESTEP(smoking_health_data_final[[#This Row],[Presión sistólica]],140)</f>
        <v>0</v>
      </c>
      <c r="I972" t="str">
        <f>IF(smoking_health_data_final[[#This Row],[Hipertensión (0/1)]]=1,"si","no")</f>
        <v>no</v>
      </c>
      <c r="J972" t="s">
        <v>171</v>
      </c>
      <c r="K972">
        <v>0</v>
      </c>
      <c r="L972">
        <v>223</v>
      </c>
      <c r="M972">
        <f>IF(smoking_health_data_final[[#This Row],[colesterol]]="","Desconocido",smoking_health_data_final[[#This Row],[colesterol]])</f>
        <v>223</v>
      </c>
      <c r="N972">
        <f>GESTEP(smoking_health_data_final[[#This Row],[colesterol]],200)</f>
        <v>1</v>
      </c>
      <c r="O972">
        <f>IF(smoking_health_data_final[[#This Row],[cigs por dia]]="","n/s",smoking_health_data_final[[#This Row],[cigs por dia]])</f>
        <v>0</v>
      </c>
      <c r="P972" t="str">
        <f>IF(smoking_health_data_final[[#This Row],[Hipercolesterolemia (y/n)]]=1,"si","no")</f>
        <v>si</v>
      </c>
      <c r="Q972">
        <f>IF(IFERROR(VLOOKUP(smoking_health_data_final[[#This Row],[Edad]],A973:A4872,1,FALSE),0),1,0)</f>
        <v>1</v>
      </c>
    </row>
    <row r="973" spans="1:17" x14ac:dyDescent="0.3">
      <c r="A973">
        <v>54</v>
      </c>
      <c r="B973" t="s">
        <v>0</v>
      </c>
      <c r="C973" t="s">
        <v>2</v>
      </c>
      <c r="D973">
        <v>92</v>
      </c>
      <c r="E973">
        <f>GESTEP(smoking_health_data_final[[#This Row],[Ritmo cardiaco]],100)</f>
        <v>0</v>
      </c>
      <c r="F973" t="str">
        <f>IF(smoking_health_data_final[[#This Row],[Taquicardia 1/0]]=0,"no","si")</f>
        <v>no</v>
      </c>
      <c r="G973" s="2">
        <v>122.5</v>
      </c>
      <c r="H973">
        <f>GESTEP(smoking_health_data_final[[#This Row],[Presión sistólica]],140)</f>
        <v>0</v>
      </c>
      <c r="I973" t="str">
        <f>IF(smoking_health_data_final[[#This Row],[Hipertensión (0/1)]]=1,"si","no")</f>
        <v>no</v>
      </c>
      <c r="J973" t="s">
        <v>171</v>
      </c>
      <c r="K973">
        <v>0</v>
      </c>
      <c r="L973">
        <v>226</v>
      </c>
      <c r="M973">
        <f>IF(smoking_health_data_final[[#This Row],[colesterol]]="","Desconocido",smoking_health_data_final[[#This Row],[colesterol]])</f>
        <v>226</v>
      </c>
      <c r="N973">
        <f>GESTEP(smoking_health_data_final[[#This Row],[colesterol]],200)</f>
        <v>1</v>
      </c>
      <c r="O973">
        <f>IF(smoking_health_data_final[[#This Row],[cigs por dia]]="","n/s",smoking_health_data_final[[#This Row],[cigs por dia]])</f>
        <v>0</v>
      </c>
      <c r="P973" t="str">
        <f>IF(smoking_health_data_final[[#This Row],[Hipercolesterolemia (y/n)]]=1,"si","no")</f>
        <v>si</v>
      </c>
      <c r="Q973">
        <f>IF(IFERROR(VLOOKUP(smoking_health_data_final[[#This Row],[Edad]],A974:A4873,1,FALSE),0),1,0)</f>
        <v>1</v>
      </c>
    </row>
    <row r="974" spans="1:17" x14ac:dyDescent="0.3">
      <c r="A974">
        <v>41</v>
      </c>
      <c r="B974" t="s">
        <v>3</v>
      </c>
      <c r="C974" t="s">
        <v>2</v>
      </c>
      <c r="D974">
        <v>53</v>
      </c>
      <c r="E974">
        <f>GESTEP(smoking_health_data_final[[#This Row],[Ritmo cardiaco]],100)</f>
        <v>0</v>
      </c>
      <c r="F974" t="str">
        <f>IF(smoking_health_data_final[[#This Row],[Taquicardia 1/0]]=0,"no","si")</f>
        <v>no</v>
      </c>
      <c r="G974" s="2">
        <v>117.5</v>
      </c>
      <c r="H974">
        <f>GESTEP(smoking_health_data_final[[#This Row],[Presión sistólica]],140)</f>
        <v>0</v>
      </c>
      <c r="I974" t="str">
        <f>IF(smoking_health_data_final[[#This Row],[Hipertensión (0/1)]]=1,"si","no")</f>
        <v>no</v>
      </c>
      <c r="J974" t="s">
        <v>171</v>
      </c>
      <c r="K974">
        <v>0</v>
      </c>
      <c r="L974">
        <v>232</v>
      </c>
      <c r="M974">
        <f>IF(smoking_health_data_final[[#This Row],[colesterol]]="","Desconocido",smoking_health_data_final[[#This Row],[colesterol]])</f>
        <v>232</v>
      </c>
      <c r="N974">
        <f>GESTEP(smoking_health_data_final[[#This Row],[colesterol]],200)</f>
        <v>1</v>
      </c>
      <c r="O974">
        <f>IF(smoking_health_data_final[[#This Row],[cigs por dia]]="","n/s",smoking_health_data_final[[#This Row],[cigs por dia]])</f>
        <v>0</v>
      </c>
      <c r="P974" t="str">
        <f>IF(smoking_health_data_final[[#This Row],[Hipercolesterolemia (y/n)]]=1,"si","no")</f>
        <v>si</v>
      </c>
      <c r="Q974">
        <f>IF(IFERROR(VLOOKUP(smoking_health_data_final[[#This Row],[Edad]],A975:A4874,1,FALSE),0),1,0)</f>
        <v>1</v>
      </c>
    </row>
    <row r="975" spans="1:17" x14ac:dyDescent="0.3">
      <c r="A975">
        <v>59</v>
      </c>
      <c r="B975" t="s">
        <v>0</v>
      </c>
      <c r="C975" t="s">
        <v>2</v>
      </c>
      <c r="D975">
        <v>75</v>
      </c>
      <c r="E975">
        <f>GESTEP(smoking_health_data_final[[#This Row],[Ritmo cardiaco]],100)</f>
        <v>0</v>
      </c>
      <c r="F975" t="str">
        <f>IF(smoking_health_data_final[[#This Row],[Taquicardia 1/0]]=0,"no","si")</f>
        <v>no</v>
      </c>
      <c r="G975" s="2" t="s">
        <v>80</v>
      </c>
      <c r="H975">
        <f>GESTEP(smoking_health_data_final[[#This Row],[Presión sistólica]],140)</f>
        <v>0</v>
      </c>
      <c r="I975" t="str">
        <f>IF(smoking_health_data_final[[#This Row],[Hipertensión (0/1)]]=1,"si","no")</f>
        <v>no</v>
      </c>
      <c r="J975" t="s">
        <v>171</v>
      </c>
      <c r="K975">
        <v>0</v>
      </c>
      <c r="L975">
        <v>314</v>
      </c>
      <c r="M975">
        <f>IF(smoking_health_data_final[[#This Row],[colesterol]]="","Desconocido",smoking_health_data_final[[#This Row],[colesterol]])</f>
        <v>314</v>
      </c>
      <c r="N975">
        <f>GESTEP(smoking_health_data_final[[#This Row],[colesterol]],200)</f>
        <v>1</v>
      </c>
      <c r="O975">
        <f>IF(smoking_health_data_final[[#This Row],[cigs por dia]]="","n/s",smoking_health_data_final[[#This Row],[cigs por dia]])</f>
        <v>0</v>
      </c>
      <c r="P975" t="str">
        <f>IF(smoking_health_data_final[[#This Row],[Hipercolesterolemia (y/n)]]=1,"si","no")</f>
        <v>si</v>
      </c>
      <c r="Q975">
        <f>IF(IFERROR(VLOOKUP(smoking_health_data_final[[#This Row],[Edad]],A976:A4875,1,FALSE),0),1,0)</f>
        <v>1</v>
      </c>
    </row>
    <row r="976" spans="1:17" x14ac:dyDescent="0.3">
      <c r="A976">
        <v>34</v>
      </c>
      <c r="B976" t="s">
        <v>3</v>
      </c>
      <c r="C976" t="s">
        <v>2</v>
      </c>
      <c r="D976">
        <v>100</v>
      </c>
      <c r="E976">
        <f>GESTEP(smoking_health_data_final[[#This Row],[Ritmo cardiaco]],100)</f>
        <v>1</v>
      </c>
      <c r="F976" t="str">
        <f>IF(smoking_health_data_final[[#This Row],[Taquicardia 1/0]]=0,"no","si")</f>
        <v>si</v>
      </c>
      <c r="G976" s="2">
        <v>112.5</v>
      </c>
      <c r="H976">
        <f>GESTEP(smoking_health_data_final[[#This Row],[Presión sistólica]],140)</f>
        <v>0</v>
      </c>
      <c r="I976" t="str">
        <f>IF(smoking_health_data_final[[#This Row],[Hipertensión (0/1)]]=1,"si","no")</f>
        <v>no</v>
      </c>
      <c r="J976" t="s">
        <v>171</v>
      </c>
      <c r="K976">
        <v>0</v>
      </c>
      <c r="L976">
        <v>226</v>
      </c>
      <c r="M976">
        <f>IF(smoking_health_data_final[[#This Row],[colesterol]]="","Desconocido",smoking_health_data_final[[#This Row],[colesterol]])</f>
        <v>226</v>
      </c>
      <c r="N976">
        <f>GESTEP(smoking_health_data_final[[#This Row],[colesterol]],200)</f>
        <v>1</v>
      </c>
      <c r="O976">
        <f>IF(smoking_health_data_final[[#This Row],[cigs por dia]]="","n/s",smoking_health_data_final[[#This Row],[cigs por dia]])</f>
        <v>0</v>
      </c>
      <c r="P976" t="str">
        <f>IF(smoking_health_data_final[[#This Row],[Hipercolesterolemia (y/n)]]=1,"si","no")</f>
        <v>si</v>
      </c>
      <c r="Q976">
        <f>IF(IFERROR(VLOOKUP(smoking_health_data_final[[#This Row],[Edad]],A977:A4876,1,FALSE),0),1,0)</f>
        <v>1</v>
      </c>
    </row>
    <row r="977" spans="1:17" x14ac:dyDescent="0.3">
      <c r="A977">
        <v>42</v>
      </c>
      <c r="B977" t="s">
        <v>3</v>
      </c>
      <c r="C977" t="s">
        <v>2</v>
      </c>
      <c r="D977">
        <v>95</v>
      </c>
      <c r="E977">
        <f>GESTEP(smoking_health_data_final[[#This Row],[Ritmo cardiaco]],100)</f>
        <v>0</v>
      </c>
      <c r="F977" t="str">
        <f>IF(smoking_health_data_final[[#This Row],[Taquicardia 1/0]]=0,"no","si")</f>
        <v>no</v>
      </c>
      <c r="G977" s="2" t="s">
        <v>63</v>
      </c>
      <c r="H977">
        <f>GESTEP(smoking_health_data_final[[#This Row],[Presión sistólica]],140)</f>
        <v>0</v>
      </c>
      <c r="I977" t="str">
        <f>IF(smoking_health_data_final[[#This Row],[Hipertensión (0/1)]]=1,"si","no")</f>
        <v>no</v>
      </c>
      <c r="J977" t="s">
        <v>171</v>
      </c>
      <c r="K977">
        <v>0</v>
      </c>
      <c r="L977">
        <v>238</v>
      </c>
      <c r="M977">
        <f>IF(smoking_health_data_final[[#This Row],[colesterol]]="","Desconocido",smoking_health_data_final[[#This Row],[colesterol]])</f>
        <v>238</v>
      </c>
      <c r="N977">
        <f>GESTEP(smoking_health_data_final[[#This Row],[colesterol]],200)</f>
        <v>1</v>
      </c>
      <c r="O977">
        <f>IF(smoking_health_data_final[[#This Row],[cigs por dia]]="","n/s",smoking_health_data_final[[#This Row],[cigs por dia]])</f>
        <v>0</v>
      </c>
      <c r="P977" t="str">
        <f>IF(smoking_health_data_final[[#This Row],[Hipercolesterolemia (y/n)]]=1,"si","no")</f>
        <v>si</v>
      </c>
      <c r="Q977">
        <f>IF(IFERROR(VLOOKUP(smoking_health_data_final[[#This Row],[Edad]],A978:A4877,1,FALSE),0),1,0)</f>
        <v>1</v>
      </c>
    </row>
    <row r="978" spans="1:17" x14ac:dyDescent="0.3">
      <c r="A978">
        <v>60</v>
      </c>
      <c r="B978" t="s">
        <v>0</v>
      </c>
      <c r="C978" t="s">
        <v>2</v>
      </c>
      <c r="D978">
        <v>65</v>
      </c>
      <c r="E978">
        <f>GESTEP(smoking_health_data_final[[#This Row],[Ritmo cardiaco]],100)</f>
        <v>0</v>
      </c>
      <c r="F978" t="str">
        <f>IF(smoking_health_data_final[[#This Row],[Taquicardia 1/0]]=0,"no","si")</f>
        <v>no</v>
      </c>
      <c r="G978" s="2">
        <v>143.5</v>
      </c>
      <c r="H978">
        <f>GESTEP(smoking_health_data_final[[#This Row],[Presión sistólica]],140)</f>
        <v>1</v>
      </c>
      <c r="I978" t="str">
        <f>IF(smoking_health_data_final[[#This Row],[Hipertensión (0/1)]]=1,"si","no")</f>
        <v>si</v>
      </c>
      <c r="J978" t="s">
        <v>171</v>
      </c>
      <c r="K978">
        <v>0</v>
      </c>
      <c r="L978">
        <v>224</v>
      </c>
      <c r="M978">
        <f>IF(smoking_health_data_final[[#This Row],[colesterol]]="","Desconocido",smoking_health_data_final[[#This Row],[colesterol]])</f>
        <v>224</v>
      </c>
      <c r="N978">
        <f>GESTEP(smoking_health_data_final[[#This Row],[colesterol]],200)</f>
        <v>1</v>
      </c>
      <c r="O978">
        <f>IF(smoking_health_data_final[[#This Row],[cigs por dia]]="","n/s",smoking_health_data_final[[#This Row],[cigs por dia]])</f>
        <v>0</v>
      </c>
      <c r="P978" t="str">
        <f>IF(smoking_health_data_final[[#This Row],[Hipercolesterolemia (y/n)]]=1,"si","no")</f>
        <v>si</v>
      </c>
      <c r="Q978">
        <f>IF(IFERROR(VLOOKUP(smoking_health_data_final[[#This Row],[Edad]],A979:A4878,1,FALSE),0),1,0)</f>
        <v>1</v>
      </c>
    </row>
    <row r="979" spans="1:17" x14ac:dyDescent="0.3">
      <c r="A979">
        <v>37</v>
      </c>
      <c r="B979" t="s">
        <v>3</v>
      </c>
      <c r="C979" t="s">
        <v>2</v>
      </c>
      <c r="D979">
        <v>77</v>
      </c>
      <c r="E979">
        <f>GESTEP(smoking_health_data_final[[#This Row],[Ritmo cardiaco]],100)</f>
        <v>0</v>
      </c>
      <c r="F979" t="str">
        <f>IF(smoking_health_data_final[[#This Row],[Taquicardia 1/0]]=0,"no","si")</f>
        <v>no</v>
      </c>
      <c r="G979" s="2" t="s">
        <v>4</v>
      </c>
      <c r="H979">
        <f>GESTEP(smoking_health_data_final[[#This Row],[Presión sistólica]],140)</f>
        <v>0</v>
      </c>
      <c r="I979" t="str">
        <f>IF(smoking_health_data_final[[#This Row],[Hipertensión (0/1)]]=1,"si","no")</f>
        <v>no</v>
      </c>
      <c r="J979" t="s">
        <v>171</v>
      </c>
      <c r="K979">
        <v>0</v>
      </c>
      <c r="L979">
        <v>209</v>
      </c>
      <c r="M979">
        <f>IF(smoking_health_data_final[[#This Row],[colesterol]]="","Desconocido",smoking_health_data_final[[#This Row],[colesterol]])</f>
        <v>209</v>
      </c>
      <c r="N979">
        <f>GESTEP(smoking_health_data_final[[#This Row],[colesterol]],200)</f>
        <v>1</v>
      </c>
      <c r="O979">
        <f>IF(smoking_health_data_final[[#This Row],[cigs por dia]]="","n/s",smoking_health_data_final[[#This Row],[cigs por dia]])</f>
        <v>0</v>
      </c>
      <c r="P979" t="str">
        <f>IF(smoking_health_data_final[[#This Row],[Hipercolesterolemia (y/n)]]=1,"si","no")</f>
        <v>si</v>
      </c>
      <c r="Q979">
        <f>IF(IFERROR(VLOOKUP(smoking_health_data_final[[#This Row],[Edad]],A980:A4879,1,FALSE),0),1,0)</f>
        <v>1</v>
      </c>
    </row>
    <row r="980" spans="1:17" x14ac:dyDescent="0.3">
      <c r="A980">
        <v>38</v>
      </c>
      <c r="B980" t="s">
        <v>0</v>
      </c>
      <c r="C980" t="s">
        <v>2</v>
      </c>
      <c r="D980">
        <v>74</v>
      </c>
      <c r="E980">
        <f>GESTEP(smoking_health_data_final[[#This Row],[Ritmo cardiaco]],100)</f>
        <v>0</v>
      </c>
      <c r="F980" t="str">
        <f>IF(smoking_health_data_final[[#This Row],[Taquicardia 1/0]]=0,"no","si")</f>
        <v>no</v>
      </c>
      <c r="G980" s="2">
        <v>131.5</v>
      </c>
      <c r="H980">
        <f>GESTEP(smoking_health_data_final[[#This Row],[Presión sistólica]],140)</f>
        <v>0</v>
      </c>
      <c r="I980" t="str">
        <f>IF(smoking_health_data_final[[#This Row],[Hipertensión (0/1)]]=1,"si","no")</f>
        <v>no</v>
      </c>
      <c r="J980" t="s">
        <v>171</v>
      </c>
      <c r="K980">
        <v>0</v>
      </c>
      <c r="L980">
        <v>155</v>
      </c>
      <c r="M980">
        <f>IF(smoking_health_data_final[[#This Row],[colesterol]]="","Desconocido",smoking_health_data_final[[#This Row],[colesterol]])</f>
        <v>155</v>
      </c>
      <c r="N980">
        <f>GESTEP(smoking_health_data_final[[#This Row],[colesterol]],200)</f>
        <v>0</v>
      </c>
      <c r="O980">
        <f>IF(smoking_health_data_final[[#This Row],[cigs por dia]]="","n/s",smoking_health_data_final[[#This Row],[cigs por dia]])</f>
        <v>0</v>
      </c>
      <c r="P980" t="str">
        <f>IF(smoking_health_data_final[[#This Row],[Hipercolesterolemia (y/n)]]=1,"si","no")</f>
        <v>no</v>
      </c>
      <c r="Q980">
        <f>IF(IFERROR(VLOOKUP(smoking_health_data_final[[#This Row],[Edad]],A981:A4880,1,FALSE),0),1,0)</f>
        <v>1</v>
      </c>
    </row>
    <row r="981" spans="1:17" x14ac:dyDescent="0.3">
      <c r="A981">
        <v>46</v>
      </c>
      <c r="B981" t="s">
        <v>3</v>
      </c>
      <c r="C981" t="s">
        <v>2</v>
      </c>
      <c r="D981">
        <v>63</v>
      </c>
      <c r="E981">
        <f>GESTEP(smoking_health_data_final[[#This Row],[Ritmo cardiaco]],100)</f>
        <v>0</v>
      </c>
      <c r="F981" t="str">
        <f>IF(smoking_health_data_final[[#This Row],[Taquicardia 1/0]]=0,"no","si")</f>
        <v>no</v>
      </c>
      <c r="G981" s="2">
        <v>122.5</v>
      </c>
      <c r="H981">
        <f>GESTEP(smoking_health_data_final[[#This Row],[Presión sistólica]],140)</f>
        <v>0</v>
      </c>
      <c r="I981" t="str">
        <f>IF(smoking_health_data_final[[#This Row],[Hipertensión (0/1)]]=1,"si","no")</f>
        <v>no</v>
      </c>
      <c r="J981" t="s">
        <v>171</v>
      </c>
      <c r="K981">
        <v>0</v>
      </c>
      <c r="L981">
        <v>277</v>
      </c>
      <c r="M981">
        <f>IF(smoking_health_data_final[[#This Row],[colesterol]]="","Desconocido",smoking_health_data_final[[#This Row],[colesterol]])</f>
        <v>277</v>
      </c>
      <c r="N981">
        <f>GESTEP(smoking_health_data_final[[#This Row],[colesterol]],200)</f>
        <v>1</v>
      </c>
      <c r="O981">
        <f>IF(smoking_health_data_final[[#This Row],[cigs por dia]]="","n/s",smoking_health_data_final[[#This Row],[cigs por dia]])</f>
        <v>0</v>
      </c>
      <c r="P981" t="str">
        <f>IF(smoking_health_data_final[[#This Row],[Hipercolesterolemia (y/n)]]=1,"si","no")</f>
        <v>si</v>
      </c>
      <c r="Q981">
        <f>IF(IFERROR(VLOOKUP(smoking_health_data_final[[#This Row],[Edad]],A982:A4881,1,FALSE),0),1,0)</f>
        <v>1</v>
      </c>
    </row>
    <row r="982" spans="1:17" x14ac:dyDescent="0.3">
      <c r="A982">
        <v>40</v>
      </c>
      <c r="B982" t="s">
        <v>0</v>
      </c>
      <c r="C982" t="s">
        <v>2</v>
      </c>
      <c r="D982">
        <v>75</v>
      </c>
      <c r="E982">
        <f>GESTEP(smoking_health_data_final[[#This Row],[Ritmo cardiaco]],100)</f>
        <v>0</v>
      </c>
      <c r="F982" t="str">
        <f>IF(smoking_health_data_final[[#This Row],[Taquicardia 1/0]]=0,"no","si")</f>
        <v>no</v>
      </c>
      <c r="G982" s="2">
        <v>133.5</v>
      </c>
      <c r="H982">
        <f>GESTEP(smoking_health_data_final[[#This Row],[Presión sistólica]],140)</f>
        <v>0</v>
      </c>
      <c r="I982" t="str">
        <f>IF(smoking_health_data_final[[#This Row],[Hipertensión (0/1)]]=1,"si","no")</f>
        <v>no</v>
      </c>
      <c r="J982" t="s">
        <v>19</v>
      </c>
      <c r="K982">
        <v>0</v>
      </c>
      <c r="L982">
        <v>265</v>
      </c>
      <c r="M982">
        <f>IF(smoking_health_data_final[[#This Row],[colesterol]]="","Desconocido",smoking_health_data_final[[#This Row],[colesterol]])</f>
        <v>265</v>
      </c>
      <c r="N982">
        <f>GESTEP(smoking_health_data_final[[#This Row],[colesterol]],200)</f>
        <v>1</v>
      </c>
      <c r="O982">
        <f>IF(smoking_health_data_final[[#This Row],[cigs por dia]]="","n/s",smoking_health_data_final[[#This Row],[cigs por dia]])</f>
        <v>0</v>
      </c>
      <c r="P982" t="str">
        <f>IF(smoking_health_data_final[[#This Row],[Hipercolesterolemia (y/n)]]=1,"si","no")</f>
        <v>si</v>
      </c>
      <c r="Q982">
        <f>IF(IFERROR(VLOOKUP(smoking_health_data_final[[#This Row],[Edad]],A983:A4882,1,FALSE),0),1,0)</f>
        <v>1</v>
      </c>
    </row>
    <row r="983" spans="1:17" x14ac:dyDescent="0.3">
      <c r="A983">
        <v>52</v>
      </c>
      <c r="B983" t="s">
        <v>3</v>
      </c>
      <c r="C983" t="s">
        <v>2</v>
      </c>
      <c r="D983">
        <v>82</v>
      </c>
      <c r="E983">
        <f>GESTEP(smoking_health_data_final[[#This Row],[Ritmo cardiaco]],100)</f>
        <v>0</v>
      </c>
      <c r="F983" t="str">
        <f>IF(smoking_health_data_final[[#This Row],[Taquicardia 1/0]]=0,"no","si")</f>
        <v>no</v>
      </c>
      <c r="G983" s="2">
        <v>127.5</v>
      </c>
      <c r="H983">
        <f>GESTEP(smoking_health_data_final[[#This Row],[Presión sistólica]],140)</f>
        <v>0</v>
      </c>
      <c r="I983" t="str">
        <f>IF(smoking_health_data_final[[#This Row],[Hipertensión (0/1)]]=1,"si","no")</f>
        <v>no</v>
      </c>
      <c r="J983" t="s">
        <v>19</v>
      </c>
      <c r="K983">
        <v>0</v>
      </c>
      <c r="L983">
        <v>280</v>
      </c>
      <c r="M983">
        <f>IF(smoking_health_data_final[[#This Row],[colesterol]]="","Desconocido",smoking_health_data_final[[#This Row],[colesterol]])</f>
        <v>280</v>
      </c>
      <c r="N983">
        <f>GESTEP(smoking_health_data_final[[#This Row],[colesterol]],200)</f>
        <v>1</v>
      </c>
      <c r="O983">
        <f>IF(smoking_health_data_final[[#This Row],[cigs por dia]]="","n/s",smoking_health_data_final[[#This Row],[cigs por dia]])</f>
        <v>0</v>
      </c>
      <c r="P983" t="str">
        <f>IF(smoking_health_data_final[[#This Row],[Hipercolesterolemia (y/n)]]=1,"si","no")</f>
        <v>si</v>
      </c>
      <c r="Q983">
        <f>IF(IFERROR(VLOOKUP(smoking_health_data_final[[#This Row],[Edad]],A984:A4883,1,FALSE),0),1,0)</f>
        <v>1</v>
      </c>
    </row>
    <row r="984" spans="1:17" x14ac:dyDescent="0.3">
      <c r="A984">
        <v>45</v>
      </c>
      <c r="B984" t="s">
        <v>3</v>
      </c>
      <c r="C984" t="s">
        <v>2</v>
      </c>
      <c r="D984">
        <v>72</v>
      </c>
      <c r="E984">
        <f>GESTEP(smoking_health_data_final[[#This Row],[Ritmo cardiaco]],100)</f>
        <v>0</v>
      </c>
      <c r="F984" t="str">
        <f>IF(smoking_health_data_final[[#This Row],[Taquicardia 1/0]]=0,"no","si")</f>
        <v>no</v>
      </c>
      <c r="G984" s="2" t="s">
        <v>43</v>
      </c>
      <c r="H984">
        <f>GESTEP(smoking_health_data_final[[#This Row],[Presión sistólica]],140)</f>
        <v>0</v>
      </c>
      <c r="I984" t="str">
        <f>IF(smoking_health_data_final[[#This Row],[Hipertensión (0/1)]]=1,"si","no")</f>
        <v>no</v>
      </c>
      <c r="J984" t="s">
        <v>19</v>
      </c>
      <c r="K984">
        <v>0</v>
      </c>
      <c r="L984">
        <v>155</v>
      </c>
      <c r="M984">
        <f>IF(smoking_health_data_final[[#This Row],[colesterol]]="","Desconocido",smoking_health_data_final[[#This Row],[colesterol]])</f>
        <v>155</v>
      </c>
      <c r="N984">
        <f>GESTEP(smoking_health_data_final[[#This Row],[colesterol]],200)</f>
        <v>0</v>
      </c>
      <c r="O984">
        <f>IF(smoking_health_data_final[[#This Row],[cigs por dia]]="","n/s",smoking_health_data_final[[#This Row],[cigs por dia]])</f>
        <v>0</v>
      </c>
      <c r="P984" t="str">
        <f>IF(smoking_health_data_final[[#This Row],[Hipercolesterolemia (y/n)]]=1,"si","no")</f>
        <v>no</v>
      </c>
      <c r="Q984">
        <f>IF(IFERROR(VLOOKUP(smoking_health_data_final[[#This Row],[Edad]],A985:A4884,1,FALSE),0),1,0)</f>
        <v>1</v>
      </c>
    </row>
    <row r="985" spans="1:17" x14ac:dyDescent="0.3">
      <c r="A985">
        <v>58</v>
      </c>
      <c r="B985" t="s">
        <v>0</v>
      </c>
      <c r="C985" t="s">
        <v>2</v>
      </c>
      <c r="D985">
        <v>80</v>
      </c>
      <c r="E985">
        <f>GESTEP(smoking_health_data_final[[#This Row],[Ritmo cardiaco]],100)</f>
        <v>0</v>
      </c>
      <c r="F985" t="str">
        <f>IF(smoking_health_data_final[[#This Row],[Taquicardia 1/0]]=0,"no","si")</f>
        <v>no</v>
      </c>
      <c r="G985" s="2" t="s">
        <v>78</v>
      </c>
      <c r="H985">
        <f>GESTEP(smoking_health_data_final[[#This Row],[Presión sistólica]],140)</f>
        <v>0</v>
      </c>
      <c r="I985" t="str">
        <f>IF(smoking_health_data_final[[#This Row],[Hipertensión (0/1)]]=1,"si","no")</f>
        <v>no</v>
      </c>
      <c r="J985" t="s">
        <v>19</v>
      </c>
      <c r="K985">
        <v>0</v>
      </c>
      <c r="L985">
        <v>320</v>
      </c>
      <c r="M985">
        <f>IF(smoking_health_data_final[[#This Row],[colesterol]]="","Desconocido",smoking_health_data_final[[#This Row],[colesterol]])</f>
        <v>320</v>
      </c>
      <c r="N985">
        <f>GESTEP(smoking_health_data_final[[#This Row],[colesterol]],200)</f>
        <v>1</v>
      </c>
      <c r="O985">
        <f>IF(smoking_health_data_final[[#This Row],[cigs por dia]]="","n/s",smoking_health_data_final[[#This Row],[cigs por dia]])</f>
        <v>0</v>
      </c>
      <c r="P985" t="str">
        <f>IF(smoking_health_data_final[[#This Row],[Hipercolesterolemia (y/n)]]=1,"si","no")</f>
        <v>si</v>
      </c>
      <c r="Q985">
        <f>IF(IFERROR(VLOOKUP(smoking_health_data_final[[#This Row],[Edad]],A986:A4885,1,FALSE),0),1,0)</f>
        <v>1</v>
      </c>
    </row>
    <row r="986" spans="1:17" x14ac:dyDescent="0.3">
      <c r="A986">
        <v>48</v>
      </c>
      <c r="B986" t="s">
        <v>3</v>
      </c>
      <c r="C986" t="s">
        <v>2</v>
      </c>
      <c r="D986">
        <v>67</v>
      </c>
      <c r="E986">
        <f>GESTEP(smoking_health_data_final[[#This Row],[Ritmo cardiaco]],100)</f>
        <v>0</v>
      </c>
      <c r="F986" t="str">
        <f>IF(smoking_health_data_final[[#This Row],[Taquicardia 1/0]]=0,"no","si")</f>
        <v>no</v>
      </c>
      <c r="G986" s="2" t="s">
        <v>68</v>
      </c>
      <c r="H986">
        <f>GESTEP(smoking_health_data_final[[#This Row],[Presión sistólica]],140)</f>
        <v>0</v>
      </c>
      <c r="I986" t="str">
        <f>IF(smoking_health_data_final[[#This Row],[Hipertensión (0/1)]]=1,"si","no")</f>
        <v>no</v>
      </c>
      <c r="J986" t="s">
        <v>19</v>
      </c>
      <c r="K986">
        <v>0</v>
      </c>
      <c r="L986">
        <v>244</v>
      </c>
      <c r="M986">
        <f>IF(smoking_health_data_final[[#This Row],[colesterol]]="","Desconocido",smoking_health_data_final[[#This Row],[colesterol]])</f>
        <v>244</v>
      </c>
      <c r="N986">
        <f>GESTEP(smoking_health_data_final[[#This Row],[colesterol]],200)</f>
        <v>1</v>
      </c>
      <c r="O986">
        <f>IF(smoking_health_data_final[[#This Row],[cigs por dia]]="","n/s",smoking_health_data_final[[#This Row],[cigs por dia]])</f>
        <v>0</v>
      </c>
      <c r="P986" t="str">
        <f>IF(smoking_health_data_final[[#This Row],[Hipercolesterolemia (y/n)]]=1,"si","no")</f>
        <v>si</v>
      </c>
      <c r="Q986">
        <f>IF(IFERROR(VLOOKUP(smoking_health_data_final[[#This Row],[Edad]],A987:A4886,1,FALSE),0),1,0)</f>
        <v>1</v>
      </c>
    </row>
    <row r="987" spans="1:17" x14ac:dyDescent="0.3">
      <c r="A987">
        <v>44</v>
      </c>
      <c r="B987" t="s">
        <v>3</v>
      </c>
      <c r="C987" t="s">
        <v>2</v>
      </c>
      <c r="D987">
        <v>88</v>
      </c>
      <c r="E987">
        <f>GESTEP(smoking_health_data_final[[#This Row],[Ritmo cardiaco]],100)</f>
        <v>0</v>
      </c>
      <c r="F987" t="str">
        <f>IF(smoking_health_data_final[[#This Row],[Taquicardia 1/0]]=0,"no","si")</f>
        <v>no</v>
      </c>
      <c r="G987" s="2" t="s">
        <v>22</v>
      </c>
      <c r="H987">
        <f>GESTEP(smoking_health_data_final[[#This Row],[Presión sistólica]],140)</f>
        <v>0</v>
      </c>
      <c r="I987" t="str">
        <f>IF(smoking_health_data_final[[#This Row],[Hipertensión (0/1)]]=1,"si","no")</f>
        <v>no</v>
      </c>
      <c r="J987" t="s">
        <v>19</v>
      </c>
      <c r="K987">
        <v>0</v>
      </c>
      <c r="L987">
        <v>230</v>
      </c>
      <c r="M987">
        <f>IF(smoking_health_data_final[[#This Row],[colesterol]]="","Desconocido",smoking_health_data_final[[#This Row],[colesterol]])</f>
        <v>230</v>
      </c>
      <c r="N987">
        <f>GESTEP(smoking_health_data_final[[#This Row],[colesterol]],200)</f>
        <v>1</v>
      </c>
      <c r="O987">
        <f>IF(smoking_health_data_final[[#This Row],[cigs por dia]]="","n/s",smoking_health_data_final[[#This Row],[cigs por dia]])</f>
        <v>0</v>
      </c>
      <c r="P987" t="str">
        <f>IF(smoking_health_data_final[[#This Row],[Hipercolesterolemia (y/n)]]=1,"si","no")</f>
        <v>si</v>
      </c>
      <c r="Q987">
        <f>IF(IFERROR(VLOOKUP(smoking_health_data_final[[#This Row],[Edad]],A988:A4887,1,FALSE),0),1,0)</f>
        <v>1</v>
      </c>
    </row>
    <row r="988" spans="1:17" x14ac:dyDescent="0.3">
      <c r="A988">
        <v>36</v>
      </c>
      <c r="B988" t="s">
        <v>0</v>
      </c>
      <c r="C988" t="s">
        <v>2</v>
      </c>
      <c r="D988">
        <v>71</v>
      </c>
      <c r="E988">
        <f>GESTEP(smoking_health_data_final[[#This Row],[Ritmo cardiaco]],100)</f>
        <v>0</v>
      </c>
      <c r="F988" t="str">
        <f>IF(smoking_health_data_final[[#This Row],[Taquicardia 1/0]]=0,"no","si")</f>
        <v>no</v>
      </c>
      <c r="G988" s="2" t="s">
        <v>32</v>
      </c>
      <c r="H988">
        <f>GESTEP(smoking_health_data_final[[#This Row],[Presión sistólica]],140)</f>
        <v>0</v>
      </c>
      <c r="I988" t="str">
        <f>IF(smoking_health_data_final[[#This Row],[Hipertensión (0/1)]]=1,"si","no")</f>
        <v>no</v>
      </c>
      <c r="J988" t="s">
        <v>20</v>
      </c>
      <c r="K988">
        <v>0</v>
      </c>
      <c r="L988">
        <v>210</v>
      </c>
      <c r="M988">
        <f>IF(smoking_health_data_final[[#This Row],[colesterol]]="","Desconocido",smoking_health_data_final[[#This Row],[colesterol]])</f>
        <v>210</v>
      </c>
      <c r="N988">
        <f>GESTEP(smoking_health_data_final[[#This Row],[colesterol]],200)</f>
        <v>1</v>
      </c>
      <c r="O988">
        <f>IF(smoking_health_data_final[[#This Row],[cigs por dia]]="","n/s",smoking_health_data_final[[#This Row],[cigs por dia]])</f>
        <v>0</v>
      </c>
      <c r="P988" t="str">
        <f>IF(smoking_health_data_final[[#This Row],[Hipercolesterolemia (y/n)]]=1,"si","no")</f>
        <v>si</v>
      </c>
      <c r="Q988">
        <f>IF(IFERROR(VLOOKUP(smoking_health_data_final[[#This Row],[Edad]],A989:A4888,1,FALSE),0),1,0)</f>
        <v>1</v>
      </c>
    </row>
    <row r="989" spans="1:17" x14ac:dyDescent="0.3">
      <c r="A989">
        <v>37</v>
      </c>
      <c r="B989" t="s">
        <v>0</v>
      </c>
      <c r="C989" t="s">
        <v>2</v>
      </c>
      <c r="D989">
        <v>68</v>
      </c>
      <c r="E989">
        <f>GESTEP(smoking_health_data_final[[#This Row],[Ritmo cardiaco]],100)</f>
        <v>0</v>
      </c>
      <c r="F989" t="str">
        <f>IF(smoking_health_data_final[[#This Row],[Taquicardia 1/0]]=0,"no","si")</f>
        <v>no</v>
      </c>
      <c r="G989" s="2">
        <v>118.5</v>
      </c>
      <c r="H989">
        <f>GESTEP(smoking_health_data_final[[#This Row],[Presión sistólica]],140)</f>
        <v>0</v>
      </c>
      <c r="I989" t="str">
        <f>IF(smoking_health_data_final[[#This Row],[Hipertensión (0/1)]]=1,"si","no")</f>
        <v>no</v>
      </c>
      <c r="J989" t="s">
        <v>20</v>
      </c>
      <c r="K989">
        <v>0</v>
      </c>
      <c r="L989">
        <v>300</v>
      </c>
      <c r="M989">
        <f>IF(smoking_health_data_final[[#This Row],[colesterol]]="","Desconocido",smoking_health_data_final[[#This Row],[colesterol]])</f>
        <v>300</v>
      </c>
      <c r="N989">
        <f>GESTEP(smoking_health_data_final[[#This Row],[colesterol]],200)</f>
        <v>1</v>
      </c>
      <c r="O989">
        <f>IF(smoking_health_data_final[[#This Row],[cigs por dia]]="","n/s",smoking_health_data_final[[#This Row],[cigs por dia]])</f>
        <v>0</v>
      </c>
      <c r="P989" t="str">
        <f>IF(smoking_health_data_final[[#This Row],[Hipercolesterolemia (y/n)]]=1,"si","no")</f>
        <v>si</v>
      </c>
      <c r="Q989">
        <f>IF(IFERROR(VLOOKUP(smoking_health_data_final[[#This Row],[Edad]],A990:A4889,1,FALSE),0),1,0)</f>
        <v>1</v>
      </c>
    </row>
    <row r="990" spans="1:17" x14ac:dyDescent="0.3">
      <c r="A990">
        <v>55</v>
      </c>
      <c r="B990" t="s">
        <v>3</v>
      </c>
      <c r="C990" t="s">
        <v>2</v>
      </c>
      <c r="D990">
        <v>60</v>
      </c>
      <c r="E990">
        <f>GESTEP(smoking_health_data_final[[#This Row],[Ritmo cardiaco]],100)</f>
        <v>0</v>
      </c>
      <c r="F990" t="str">
        <f>IF(smoking_health_data_final[[#This Row],[Taquicardia 1/0]]=0,"no","si")</f>
        <v>no</v>
      </c>
      <c r="G990" s="2">
        <v>136.5</v>
      </c>
      <c r="H990">
        <f>GESTEP(smoking_health_data_final[[#This Row],[Presión sistólica]],140)</f>
        <v>0</v>
      </c>
      <c r="I990" t="str">
        <f>IF(smoking_health_data_final[[#This Row],[Hipertensión (0/1)]]=1,"si","no")</f>
        <v>no</v>
      </c>
      <c r="J990" t="s">
        <v>20</v>
      </c>
      <c r="K990">
        <v>0</v>
      </c>
      <c r="L990">
        <v>225</v>
      </c>
      <c r="M990">
        <f>IF(smoking_health_data_final[[#This Row],[colesterol]]="","Desconocido",smoking_health_data_final[[#This Row],[colesterol]])</f>
        <v>225</v>
      </c>
      <c r="N990">
        <f>GESTEP(smoking_health_data_final[[#This Row],[colesterol]],200)</f>
        <v>1</v>
      </c>
      <c r="O990">
        <f>IF(smoking_health_data_final[[#This Row],[cigs por dia]]="","n/s",smoking_health_data_final[[#This Row],[cigs por dia]])</f>
        <v>0</v>
      </c>
      <c r="P990" t="str">
        <f>IF(smoking_health_data_final[[#This Row],[Hipercolesterolemia (y/n)]]=1,"si","no")</f>
        <v>si</v>
      </c>
      <c r="Q990">
        <f>IF(IFERROR(VLOOKUP(smoking_health_data_final[[#This Row],[Edad]],A991:A4890,1,FALSE),0),1,0)</f>
        <v>1</v>
      </c>
    </row>
    <row r="991" spans="1:17" x14ac:dyDescent="0.3">
      <c r="A991">
        <v>63</v>
      </c>
      <c r="B991" t="s">
        <v>3</v>
      </c>
      <c r="C991" t="s">
        <v>2</v>
      </c>
      <c r="D991">
        <v>76</v>
      </c>
      <c r="E991">
        <f>GESTEP(smoking_health_data_final[[#This Row],[Ritmo cardiaco]],100)</f>
        <v>0</v>
      </c>
      <c r="F991" t="str">
        <f>IF(smoking_health_data_final[[#This Row],[Taquicardia 1/0]]=0,"no","si")</f>
        <v>no</v>
      </c>
      <c r="G991" s="2" t="s">
        <v>105</v>
      </c>
      <c r="H991">
        <f>GESTEP(smoking_health_data_final[[#This Row],[Presión sistólica]],140)</f>
        <v>1</v>
      </c>
      <c r="I991" t="str">
        <f>IF(smoking_health_data_final[[#This Row],[Hipertensión (0/1)]]=1,"si","no")</f>
        <v>si</v>
      </c>
      <c r="J991" t="s">
        <v>20</v>
      </c>
      <c r="K991">
        <v>0</v>
      </c>
      <c r="L991">
        <v>210</v>
      </c>
      <c r="M991">
        <f>IF(smoking_health_data_final[[#This Row],[colesterol]]="","Desconocido",smoking_health_data_final[[#This Row],[colesterol]])</f>
        <v>210</v>
      </c>
      <c r="N991">
        <f>GESTEP(smoking_health_data_final[[#This Row],[colesterol]],200)</f>
        <v>1</v>
      </c>
      <c r="O991">
        <f>IF(smoking_health_data_final[[#This Row],[cigs por dia]]="","n/s",smoking_health_data_final[[#This Row],[cigs por dia]])</f>
        <v>0</v>
      </c>
      <c r="P991" t="str">
        <f>IF(smoking_health_data_final[[#This Row],[Hipercolesterolemia (y/n)]]=1,"si","no")</f>
        <v>si</v>
      </c>
      <c r="Q991">
        <f>IF(IFERROR(VLOOKUP(smoking_health_data_final[[#This Row],[Edad]],A992:A4891,1,FALSE),0),1,0)</f>
        <v>1</v>
      </c>
    </row>
    <row r="992" spans="1:17" x14ac:dyDescent="0.3">
      <c r="A992">
        <v>59</v>
      </c>
      <c r="B992" t="s">
        <v>3</v>
      </c>
      <c r="C992" t="s">
        <v>2</v>
      </c>
      <c r="D992">
        <v>75</v>
      </c>
      <c r="E992">
        <f>GESTEP(smoking_health_data_final[[#This Row],[Ritmo cardiaco]],100)</f>
        <v>0</v>
      </c>
      <c r="F992" t="str">
        <f>IF(smoking_health_data_final[[#This Row],[Taquicardia 1/0]]=0,"no","si")</f>
        <v>no</v>
      </c>
      <c r="G992" s="2">
        <v>187.5</v>
      </c>
      <c r="H992">
        <f>GESTEP(smoking_health_data_final[[#This Row],[Presión sistólica]],140)</f>
        <v>1</v>
      </c>
      <c r="I992" t="str">
        <f>IF(smoking_health_data_final[[#This Row],[Hipertensión (0/1)]]=1,"si","no")</f>
        <v>si</v>
      </c>
      <c r="J992" t="s">
        <v>20</v>
      </c>
      <c r="K992">
        <v>0</v>
      </c>
      <c r="L992">
        <v>320</v>
      </c>
      <c r="M992">
        <f>IF(smoking_health_data_final[[#This Row],[colesterol]]="","Desconocido",smoking_health_data_final[[#This Row],[colesterol]])</f>
        <v>320</v>
      </c>
      <c r="N992">
        <f>GESTEP(smoking_health_data_final[[#This Row],[colesterol]],200)</f>
        <v>1</v>
      </c>
      <c r="O992">
        <f>IF(smoking_health_data_final[[#This Row],[cigs por dia]]="","n/s",smoking_health_data_final[[#This Row],[cigs por dia]])</f>
        <v>0</v>
      </c>
      <c r="P992" t="str">
        <f>IF(smoking_health_data_final[[#This Row],[Hipercolesterolemia (y/n)]]=1,"si","no")</f>
        <v>si</v>
      </c>
      <c r="Q992">
        <f>IF(IFERROR(VLOOKUP(smoking_health_data_final[[#This Row],[Edad]],A993:A4892,1,FALSE),0),1,0)</f>
        <v>1</v>
      </c>
    </row>
    <row r="993" spans="1:17" x14ac:dyDescent="0.3">
      <c r="A993">
        <v>58</v>
      </c>
      <c r="B993" t="s">
        <v>3</v>
      </c>
      <c r="C993" t="s">
        <v>2</v>
      </c>
      <c r="D993">
        <v>68</v>
      </c>
      <c r="E993">
        <f>GESTEP(smoking_health_data_final[[#This Row],[Ritmo cardiaco]],100)</f>
        <v>0</v>
      </c>
      <c r="F993" t="str">
        <f>IF(smoking_health_data_final[[#This Row],[Taquicardia 1/0]]=0,"no","si")</f>
        <v>no</v>
      </c>
      <c r="G993" s="2" t="s">
        <v>16</v>
      </c>
      <c r="H993">
        <f>GESTEP(smoking_health_data_final[[#This Row],[Presión sistólica]],140)</f>
        <v>0</v>
      </c>
      <c r="I993" t="str">
        <f>IF(smoking_health_data_final[[#This Row],[Hipertensión (0/1)]]=1,"si","no")</f>
        <v>no</v>
      </c>
      <c r="J993" t="s">
        <v>20</v>
      </c>
      <c r="K993">
        <v>0</v>
      </c>
      <c r="L993">
        <v>245</v>
      </c>
      <c r="M993">
        <f>IF(smoking_health_data_final[[#This Row],[colesterol]]="","Desconocido",smoking_health_data_final[[#This Row],[colesterol]])</f>
        <v>245</v>
      </c>
      <c r="N993">
        <f>GESTEP(smoking_health_data_final[[#This Row],[colesterol]],200)</f>
        <v>1</v>
      </c>
      <c r="O993">
        <f>IF(smoking_health_data_final[[#This Row],[cigs por dia]]="","n/s",smoking_health_data_final[[#This Row],[cigs por dia]])</f>
        <v>0</v>
      </c>
      <c r="P993" t="str">
        <f>IF(smoking_health_data_final[[#This Row],[Hipercolesterolemia (y/n)]]=1,"si","no")</f>
        <v>si</v>
      </c>
      <c r="Q993">
        <f>IF(IFERROR(VLOOKUP(smoking_health_data_final[[#This Row],[Edad]],A994:A4893,1,FALSE),0),1,0)</f>
        <v>1</v>
      </c>
    </row>
    <row r="994" spans="1:17" x14ac:dyDescent="0.3">
      <c r="A994">
        <v>41</v>
      </c>
      <c r="B994" t="s">
        <v>0</v>
      </c>
      <c r="C994" t="s">
        <v>2</v>
      </c>
      <c r="D994">
        <v>100</v>
      </c>
      <c r="E994">
        <f>GESTEP(smoking_health_data_final[[#This Row],[Ritmo cardiaco]],100)</f>
        <v>1</v>
      </c>
      <c r="F994" t="str">
        <f>IF(smoking_health_data_final[[#This Row],[Taquicardia 1/0]]=0,"no","si")</f>
        <v>si</v>
      </c>
      <c r="G994" s="2">
        <v>120.5</v>
      </c>
      <c r="H994">
        <f>GESTEP(smoking_health_data_final[[#This Row],[Presión sistólica]],140)</f>
        <v>0</v>
      </c>
      <c r="I994" t="str">
        <f>IF(smoking_health_data_final[[#This Row],[Hipertensión (0/1)]]=1,"si","no")</f>
        <v>no</v>
      </c>
      <c r="J994" t="s">
        <v>20</v>
      </c>
      <c r="K994">
        <v>0</v>
      </c>
      <c r="L994">
        <v>255</v>
      </c>
      <c r="M994">
        <f>IF(smoking_health_data_final[[#This Row],[colesterol]]="","Desconocido",smoking_health_data_final[[#This Row],[colesterol]])</f>
        <v>255</v>
      </c>
      <c r="N994">
        <f>GESTEP(smoking_health_data_final[[#This Row],[colesterol]],200)</f>
        <v>1</v>
      </c>
      <c r="O994">
        <f>IF(smoking_health_data_final[[#This Row],[cigs por dia]]="","n/s",smoking_health_data_final[[#This Row],[cigs por dia]])</f>
        <v>0</v>
      </c>
      <c r="P994" t="str">
        <f>IF(smoking_health_data_final[[#This Row],[Hipercolesterolemia (y/n)]]=1,"si","no")</f>
        <v>si</v>
      </c>
      <c r="Q994">
        <f>IF(IFERROR(VLOOKUP(smoking_health_data_final[[#This Row],[Edad]],A995:A4894,1,FALSE),0),1,0)</f>
        <v>1</v>
      </c>
    </row>
    <row r="995" spans="1:17" x14ac:dyDescent="0.3">
      <c r="A995">
        <v>59</v>
      </c>
      <c r="B995" t="s">
        <v>3</v>
      </c>
      <c r="C995" t="s">
        <v>2</v>
      </c>
      <c r="D995">
        <v>78</v>
      </c>
      <c r="E995">
        <f>GESTEP(smoking_health_data_final[[#This Row],[Ritmo cardiaco]],100)</f>
        <v>0</v>
      </c>
      <c r="F995" t="str">
        <f>IF(smoking_health_data_final[[#This Row],[Taquicardia 1/0]]=0,"no","si")</f>
        <v>no</v>
      </c>
      <c r="G995" s="2">
        <v>127.5</v>
      </c>
      <c r="H995">
        <f>GESTEP(smoking_health_data_final[[#This Row],[Presión sistólica]],140)</f>
        <v>0</v>
      </c>
      <c r="I995" t="str">
        <f>IF(smoking_health_data_final[[#This Row],[Hipertensión (0/1)]]=1,"si","no")</f>
        <v>no</v>
      </c>
      <c r="J995" t="s">
        <v>20</v>
      </c>
      <c r="K995">
        <v>0</v>
      </c>
      <c r="L995">
        <v>276</v>
      </c>
      <c r="M995">
        <f>IF(smoking_health_data_final[[#This Row],[colesterol]]="","Desconocido",smoking_health_data_final[[#This Row],[colesterol]])</f>
        <v>276</v>
      </c>
      <c r="N995">
        <f>GESTEP(smoking_health_data_final[[#This Row],[colesterol]],200)</f>
        <v>1</v>
      </c>
      <c r="O995">
        <f>IF(smoking_health_data_final[[#This Row],[cigs por dia]]="","n/s",smoking_health_data_final[[#This Row],[cigs por dia]])</f>
        <v>0</v>
      </c>
      <c r="P995" t="str">
        <f>IF(smoking_health_data_final[[#This Row],[Hipercolesterolemia (y/n)]]=1,"si","no")</f>
        <v>si</v>
      </c>
      <c r="Q995">
        <f>IF(IFERROR(VLOOKUP(smoking_health_data_final[[#This Row],[Edad]],A996:A4895,1,FALSE),0),1,0)</f>
        <v>1</v>
      </c>
    </row>
    <row r="996" spans="1:17" x14ac:dyDescent="0.3">
      <c r="A996">
        <v>44</v>
      </c>
      <c r="B996" t="s">
        <v>0</v>
      </c>
      <c r="C996" t="s">
        <v>2</v>
      </c>
      <c r="D996">
        <v>60</v>
      </c>
      <c r="E996">
        <f>GESTEP(smoking_health_data_final[[#This Row],[Ritmo cardiaco]],100)</f>
        <v>0</v>
      </c>
      <c r="F996" t="str">
        <f>IF(smoking_health_data_final[[#This Row],[Taquicardia 1/0]]=0,"no","si")</f>
        <v>no</v>
      </c>
      <c r="G996" s="2" t="s">
        <v>22</v>
      </c>
      <c r="H996">
        <f>GESTEP(smoking_health_data_final[[#This Row],[Presión sistólica]],140)</f>
        <v>0</v>
      </c>
      <c r="I996" t="str">
        <f>IF(smoking_health_data_final[[#This Row],[Hipertensión (0/1)]]=1,"si","no")</f>
        <v>no</v>
      </c>
      <c r="J996" t="s">
        <v>20</v>
      </c>
      <c r="K996">
        <v>0</v>
      </c>
      <c r="L996">
        <v>211</v>
      </c>
      <c r="M996">
        <f>IF(smoking_health_data_final[[#This Row],[colesterol]]="","Desconocido",smoking_health_data_final[[#This Row],[colesterol]])</f>
        <v>211</v>
      </c>
      <c r="N996">
        <f>GESTEP(smoking_health_data_final[[#This Row],[colesterol]],200)</f>
        <v>1</v>
      </c>
      <c r="O996">
        <f>IF(smoking_health_data_final[[#This Row],[cigs por dia]]="","n/s",smoking_health_data_final[[#This Row],[cigs por dia]])</f>
        <v>0</v>
      </c>
      <c r="P996" t="str">
        <f>IF(smoking_health_data_final[[#This Row],[Hipercolesterolemia (y/n)]]=1,"si","no")</f>
        <v>si</v>
      </c>
      <c r="Q996">
        <f>IF(IFERROR(VLOOKUP(smoking_health_data_final[[#This Row],[Edad]],A997:A4896,1,FALSE),0),1,0)</f>
        <v>1</v>
      </c>
    </row>
    <row r="997" spans="1:17" x14ac:dyDescent="0.3">
      <c r="A997">
        <v>49</v>
      </c>
      <c r="B997" t="s">
        <v>3</v>
      </c>
      <c r="C997" t="s">
        <v>2</v>
      </c>
      <c r="D997">
        <v>60</v>
      </c>
      <c r="E997">
        <f>GESTEP(smoking_health_data_final[[#This Row],[Ritmo cardiaco]],100)</f>
        <v>0</v>
      </c>
      <c r="F997" t="str">
        <f>IF(smoking_health_data_final[[#This Row],[Taquicardia 1/0]]=0,"no","si")</f>
        <v>no</v>
      </c>
      <c r="G997" s="2" t="s">
        <v>11</v>
      </c>
      <c r="H997">
        <f>GESTEP(smoking_health_data_final[[#This Row],[Presión sistólica]],140)</f>
        <v>0</v>
      </c>
      <c r="I997" t="str">
        <f>IF(smoking_health_data_final[[#This Row],[Hipertensión (0/1)]]=1,"si","no")</f>
        <v>no</v>
      </c>
      <c r="J997" t="s">
        <v>20</v>
      </c>
      <c r="K997">
        <v>0</v>
      </c>
      <c r="L997">
        <v>286</v>
      </c>
      <c r="M997">
        <f>IF(smoking_health_data_final[[#This Row],[colesterol]]="","Desconocido",smoking_health_data_final[[#This Row],[colesterol]])</f>
        <v>286</v>
      </c>
      <c r="N997">
        <f>GESTEP(smoking_health_data_final[[#This Row],[colesterol]],200)</f>
        <v>1</v>
      </c>
      <c r="O997">
        <f>IF(smoking_health_data_final[[#This Row],[cigs por dia]]="","n/s",smoking_health_data_final[[#This Row],[cigs por dia]])</f>
        <v>0</v>
      </c>
      <c r="P997" t="str">
        <f>IF(smoking_health_data_final[[#This Row],[Hipercolesterolemia (y/n)]]=1,"si","no")</f>
        <v>si</v>
      </c>
      <c r="Q997">
        <f>IF(IFERROR(VLOOKUP(smoking_health_data_final[[#This Row],[Edad]],A998:A4897,1,FALSE),0),1,0)</f>
        <v>1</v>
      </c>
    </row>
    <row r="998" spans="1:17" x14ac:dyDescent="0.3">
      <c r="A998">
        <v>42</v>
      </c>
      <c r="B998" t="s">
        <v>3</v>
      </c>
      <c r="C998" t="s">
        <v>2</v>
      </c>
      <c r="D998">
        <v>95</v>
      </c>
      <c r="E998">
        <f>GESTEP(smoking_health_data_final[[#This Row],[Ritmo cardiaco]],100)</f>
        <v>0</v>
      </c>
      <c r="F998" t="str">
        <f>IF(smoking_health_data_final[[#This Row],[Taquicardia 1/0]]=0,"no","si")</f>
        <v>no</v>
      </c>
      <c r="G998" s="2" t="s">
        <v>69</v>
      </c>
      <c r="H998">
        <f>GESTEP(smoking_health_data_final[[#This Row],[Presión sistólica]],140)</f>
        <v>0</v>
      </c>
      <c r="I998" t="str">
        <f>IF(smoking_health_data_final[[#This Row],[Hipertensión (0/1)]]=1,"si","no")</f>
        <v>no</v>
      </c>
      <c r="J998" t="s">
        <v>20</v>
      </c>
      <c r="K998">
        <v>0</v>
      </c>
      <c r="L998">
        <v>256</v>
      </c>
      <c r="M998">
        <f>IF(smoking_health_data_final[[#This Row],[colesterol]]="","Desconocido",smoking_health_data_final[[#This Row],[colesterol]])</f>
        <v>256</v>
      </c>
      <c r="N998">
        <f>GESTEP(smoking_health_data_final[[#This Row],[colesterol]],200)</f>
        <v>1</v>
      </c>
      <c r="O998">
        <f>IF(smoking_health_data_final[[#This Row],[cigs por dia]]="","n/s",smoking_health_data_final[[#This Row],[cigs por dia]])</f>
        <v>0</v>
      </c>
      <c r="P998" t="str">
        <f>IF(smoking_health_data_final[[#This Row],[Hipercolesterolemia (y/n)]]=1,"si","no")</f>
        <v>si</v>
      </c>
      <c r="Q998">
        <f>IF(IFERROR(VLOOKUP(smoking_health_data_final[[#This Row],[Edad]],A999:A4898,1,FALSE),0),1,0)</f>
        <v>1</v>
      </c>
    </row>
    <row r="999" spans="1:17" x14ac:dyDescent="0.3">
      <c r="A999">
        <v>42</v>
      </c>
      <c r="B999" t="s">
        <v>3</v>
      </c>
      <c r="C999" t="s">
        <v>2</v>
      </c>
      <c r="D999">
        <v>87</v>
      </c>
      <c r="E999">
        <f>GESTEP(smoking_health_data_final[[#This Row],[Ritmo cardiaco]],100)</f>
        <v>0</v>
      </c>
      <c r="F999" t="str">
        <f>IF(smoking_health_data_final[[#This Row],[Taquicardia 1/0]]=0,"no","si")</f>
        <v>no</v>
      </c>
      <c r="G999" s="2" t="s">
        <v>6</v>
      </c>
      <c r="H999">
        <f>GESTEP(smoking_health_data_final[[#This Row],[Presión sistólica]],140)</f>
        <v>0</v>
      </c>
      <c r="I999" t="str">
        <f>IF(smoking_health_data_final[[#This Row],[Hipertensión (0/1)]]=1,"si","no")</f>
        <v>no</v>
      </c>
      <c r="J999" t="s">
        <v>20</v>
      </c>
      <c r="K999">
        <v>0</v>
      </c>
      <c r="L999">
        <v>190</v>
      </c>
      <c r="M999">
        <f>IF(smoking_health_data_final[[#This Row],[colesterol]]="","Desconocido",smoking_health_data_final[[#This Row],[colesterol]])</f>
        <v>190</v>
      </c>
      <c r="N999">
        <f>GESTEP(smoking_health_data_final[[#This Row],[colesterol]],200)</f>
        <v>0</v>
      </c>
      <c r="O999">
        <f>IF(smoking_health_data_final[[#This Row],[cigs por dia]]="","n/s",smoking_health_data_final[[#This Row],[cigs por dia]])</f>
        <v>0</v>
      </c>
      <c r="P999" t="str">
        <f>IF(smoking_health_data_final[[#This Row],[Hipercolesterolemia (y/n)]]=1,"si","no")</f>
        <v>no</v>
      </c>
      <c r="Q999">
        <f>IF(IFERROR(VLOOKUP(smoking_health_data_final[[#This Row],[Edad]],A1000:A4899,1,FALSE),0),1,0)</f>
        <v>1</v>
      </c>
    </row>
    <row r="1000" spans="1:17" x14ac:dyDescent="0.3">
      <c r="A1000">
        <v>41</v>
      </c>
      <c r="B1000" t="s">
        <v>0</v>
      </c>
      <c r="C1000" t="s">
        <v>2</v>
      </c>
      <c r="D1000">
        <v>58</v>
      </c>
      <c r="E1000">
        <f>GESTEP(smoking_health_data_final[[#This Row],[Ritmo cardiaco]],100)</f>
        <v>0</v>
      </c>
      <c r="F1000" t="str">
        <f>IF(smoking_health_data_final[[#This Row],[Taquicardia 1/0]]=0,"no","si")</f>
        <v>no</v>
      </c>
      <c r="G1000" s="2" t="s">
        <v>83</v>
      </c>
      <c r="H1000">
        <f>GESTEP(smoking_health_data_final[[#This Row],[Presión sistólica]],140)</f>
        <v>0</v>
      </c>
      <c r="I1000" t="str">
        <f>IF(smoking_health_data_final[[#This Row],[Hipertensión (0/1)]]=1,"si","no")</f>
        <v>no</v>
      </c>
      <c r="J1000" t="s">
        <v>20</v>
      </c>
      <c r="K1000">
        <v>0</v>
      </c>
      <c r="L1000">
        <v>298</v>
      </c>
      <c r="M1000">
        <f>IF(smoking_health_data_final[[#This Row],[colesterol]]="","Desconocido",smoking_health_data_final[[#This Row],[colesterol]])</f>
        <v>298</v>
      </c>
      <c r="N1000">
        <f>GESTEP(smoking_health_data_final[[#This Row],[colesterol]],200)</f>
        <v>1</v>
      </c>
      <c r="O1000">
        <f>IF(smoking_health_data_final[[#This Row],[cigs por dia]]="","n/s",smoking_health_data_final[[#This Row],[cigs por dia]])</f>
        <v>0</v>
      </c>
      <c r="P1000" t="str">
        <f>IF(smoking_health_data_final[[#This Row],[Hipercolesterolemia (y/n)]]=1,"si","no")</f>
        <v>si</v>
      </c>
      <c r="Q1000">
        <f>IF(IFERROR(VLOOKUP(smoking_health_data_final[[#This Row],[Edad]],A1001:A4900,1,FALSE),0),1,0)</f>
        <v>1</v>
      </c>
    </row>
    <row r="1001" spans="1:17" x14ac:dyDescent="0.3">
      <c r="A1001">
        <v>36</v>
      </c>
      <c r="B1001" t="s">
        <v>3</v>
      </c>
      <c r="C1001" t="s">
        <v>2</v>
      </c>
      <c r="D1001">
        <v>95</v>
      </c>
      <c r="E1001">
        <f>GESTEP(smoking_health_data_final[[#This Row],[Ritmo cardiaco]],100)</f>
        <v>0</v>
      </c>
      <c r="F1001" t="str">
        <f>IF(smoking_health_data_final[[#This Row],[Taquicardia 1/0]]=0,"no","si")</f>
        <v>no</v>
      </c>
      <c r="G1001" s="2" t="s">
        <v>43</v>
      </c>
      <c r="H1001">
        <f>GESTEP(smoking_health_data_final[[#This Row],[Presión sistólica]],140)</f>
        <v>0</v>
      </c>
      <c r="I1001" t="str">
        <f>IF(smoking_health_data_final[[#This Row],[Hipertensión (0/1)]]=1,"si","no")</f>
        <v>no</v>
      </c>
      <c r="J1001" t="s">
        <v>20</v>
      </c>
      <c r="K1001">
        <v>0</v>
      </c>
      <c r="L1001">
        <v>180</v>
      </c>
      <c r="M1001">
        <f>IF(smoking_health_data_final[[#This Row],[colesterol]]="","Desconocido",smoking_health_data_final[[#This Row],[colesterol]])</f>
        <v>180</v>
      </c>
      <c r="N1001">
        <f>GESTEP(smoking_health_data_final[[#This Row],[colesterol]],200)</f>
        <v>0</v>
      </c>
      <c r="O1001">
        <f>IF(smoking_health_data_final[[#This Row],[cigs por dia]]="","n/s",smoking_health_data_final[[#This Row],[cigs por dia]])</f>
        <v>0</v>
      </c>
      <c r="P1001" t="str">
        <f>IF(smoking_health_data_final[[#This Row],[Hipercolesterolemia (y/n)]]=1,"si","no")</f>
        <v>no</v>
      </c>
      <c r="Q1001">
        <f>IF(IFERROR(VLOOKUP(smoking_health_data_final[[#This Row],[Edad]],A1002:A4901,1,FALSE),0),1,0)</f>
        <v>1</v>
      </c>
    </row>
    <row r="1002" spans="1:17" x14ac:dyDescent="0.3">
      <c r="A1002">
        <v>40</v>
      </c>
      <c r="B1002" t="s">
        <v>3</v>
      </c>
      <c r="C1002" t="s">
        <v>2</v>
      </c>
      <c r="D1002">
        <v>100</v>
      </c>
      <c r="E1002">
        <f>GESTEP(smoking_health_data_final[[#This Row],[Ritmo cardiaco]],100)</f>
        <v>1</v>
      </c>
      <c r="F1002" t="str">
        <f>IF(smoking_health_data_final[[#This Row],[Taquicardia 1/0]]=0,"no","si")</f>
        <v>si</v>
      </c>
      <c r="G1002" s="2">
        <v>132.5</v>
      </c>
      <c r="H1002">
        <f>GESTEP(smoking_health_data_final[[#This Row],[Presión sistólica]],140)</f>
        <v>0</v>
      </c>
      <c r="I1002" t="str">
        <f>IF(smoking_health_data_final[[#This Row],[Hipertensión (0/1)]]=1,"si","no")</f>
        <v>no</v>
      </c>
      <c r="J1002" t="s">
        <v>20</v>
      </c>
      <c r="K1002">
        <v>0</v>
      </c>
      <c r="L1002">
        <v>274</v>
      </c>
      <c r="M1002">
        <f>IF(smoking_health_data_final[[#This Row],[colesterol]]="","Desconocido",smoking_health_data_final[[#This Row],[colesterol]])</f>
        <v>274</v>
      </c>
      <c r="N1002">
        <f>GESTEP(smoking_health_data_final[[#This Row],[colesterol]],200)</f>
        <v>1</v>
      </c>
      <c r="O1002">
        <f>IF(smoking_health_data_final[[#This Row],[cigs por dia]]="","n/s",smoking_health_data_final[[#This Row],[cigs por dia]])</f>
        <v>0</v>
      </c>
      <c r="P1002" t="str">
        <f>IF(smoking_health_data_final[[#This Row],[Hipercolesterolemia (y/n)]]=1,"si","no")</f>
        <v>si</v>
      </c>
      <c r="Q1002">
        <f>IF(IFERROR(VLOOKUP(smoking_health_data_final[[#This Row],[Edad]],A1003:A4902,1,FALSE),0),1,0)</f>
        <v>1</v>
      </c>
    </row>
    <row r="1003" spans="1:17" x14ac:dyDescent="0.3">
      <c r="A1003">
        <v>62</v>
      </c>
      <c r="B1003" t="s">
        <v>3</v>
      </c>
      <c r="C1003" t="s">
        <v>2</v>
      </c>
      <c r="D1003">
        <v>65</v>
      </c>
      <c r="E1003">
        <f>GESTEP(smoking_health_data_final[[#This Row],[Ritmo cardiaco]],100)</f>
        <v>0</v>
      </c>
      <c r="F1003" t="str">
        <f>IF(smoking_health_data_final[[#This Row],[Taquicardia 1/0]]=0,"no","si")</f>
        <v>no</v>
      </c>
      <c r="G1003" s="2" t="s">
        <v>27</v>
      </c>
      <c r="H1003">
        <f>GESTEP(smoking_health_data_final[[#This Row],[Presión sistólica]],140)</f>
        <v>0</v>
      </c>
      <c r="I1003" t="str">
        <f>IF(smoking_health_data_final[[#This Row],[Hipertensión (0/1)]]=1,"si","no")</f>
        <v>no</v>
      </c>
      <c r="J1003" t="s">
        <v>20</v>
      </c>
      <c r="K1003">
        <v>0</v>
      </c>
      <c r="L1003">
        <v>281</v>
      </c>
      <c r="M1003">
        <f>IF(smoking_health_data_final[[#This Row],[colesterol]]="","Desconocido",smoking_health_data_final[[#This Row],[colesterol]])</f>
        <v>281</v>
      </c>
      <c r="N1003">
        <f>GESTEP(smoking_health_data_final[[#This Row],[colesterol]],200)</f>
        <v>1</v>
      </c>
      <c r="O1003">
        <f>IF(smoking_health_data_final[[#This Row],[cigs por dia]]="","n/s",smoking_health_data_final[[#This Row],[cigs por dia]])</f>
        <v>0</v>
      </c>
      <c r="P1003" t="str">
        <f>IF(smoking_health_data_final[[#This Row],[Hipercolesterolemia (y/n)]]=1,"si","no")</f>
        <v>si</v>
      </c>
      <c r="Q1003">
        <f>IF(IFERROR(VLOOKUP(smoking_health_data_final[[#This Row],[Edad]],A1004:A4903,1,FALSE),0),1,0)</f>
        <v>1</v>
      </c>
    </row>
    <row r="1004" spans="1:17" x14ac:dyDescent="0.3">
      <c r="A1004">
        <v>50</v>
      </c>
      <c r="B1004" t="s">
        <v>3</v>
      </c>
      <c r="C1004" t="s">
        <v>2</v>
      </c>
      <c r="D1004">
        <v>63</v>
      </c>
      <c r="E1004">
        <f>GESTEP(smoking_health_data_final[[#This Row],[Ritmo cardiaco]],100)</f>
        <v>0</v>
      </c>
      <c r="F1004" t="str">
        <f>IF(smoking_health_data_final[[#This Row],[Taquicardia 1/0]]=0,"no","si")</f>
        <v>no</v>
      </c>
      <c r="G1004" s="2" t="s">
        <v>6</v>
      </c>
      <c r="H1004">
        <f>GESTEP(smoking_health_data_final[[#This Row],[Presión sistólica]],140)</f>
        <v>0</v>
      </c>
      <c r="I1004" t="str">
        <f>IF(smoking_health_data_final[[#This Row],[Hipertensión (0/1)]]=1,"si","no")</f>
        <v>no</v>
      </c>
      <c r="J1004" t="s">
        <v>20</v>
      </c>
      <c r="K1004">
        <v>0</v>
      </c>
      <c r="L1004">
        <v>229</v>
      </c>
      <c r="M1004">
        <f>IF(smoking_health_data_final[[#This Row],[colesterol]]="","Desconocido",smoking_health_data_final[[#This Row],[colesterol]])</f>
        <v>229</v>
      </c>
      <c r="N1004">
        <f>GESTEP(smoking_health_data_final[[#This Row],[colesterol]],200)</f>
        <v>1</v>
      </c>
      <c r="O1004">
        <f>IF(smoking_health_data_final[[#This Row],[cigs por dia]]="","n/s",smoking_health_data_final[[#This Row],[cigs por dia]])</f>
        <v>0</v>
      </c>
      <c r="P1004" t="str">
        <f>IF(smoking_health_data_final[[#This Row],[Hipercolesterolemia (y/n)]]=1,"si","no")</f>
        <v>si</v>
      </c>
      <c r="Q1004">
        <f>IF(IFERROR(VLOOKUP(smoking_health_data_final[[#This Row],[Edad]],A1005:A4904,1,FALSE),0),1,0)</f>
        <v>1</v>
      </c>
    </row>
    <row r="1005" spans="1:17" x14ac:dyDescent="0.3">
      <c r="A1005">
        <v>44</v>
      </c>
      <c r="B1005" t="s">
        <v>0</v>
      </c>
      <c r="C1005" t="s">
        <v>2</v>
      </c>
      <c r="D1005">
        <v>75</v>
      </c>
      <c r="E1005">
        <f>GESTEP(smoking_health_data_final[[#This Row],[Ritmo cardiaco]],100)</f>
        <v>0</v>
      </c>
      <c r="F1005" t="str">
        <f>IF(smoking_health_data_final[[#This Row],[Taquicardia 1/0]]=0,"no","si")</f>
        <v>no</v>
      </c>
      <c r="G1005" s="2" t="s">
        <v>67</v>
      </c>
      <c r="H1005">
        <f>GESTEP(smoking_health_data_final[[#This Row],[Presión sistólica]],140)</f>
        <v>0</v>
      </c>
      <c r="I1005" t="str">
        <f>IF(smoking_health_data_final[[#This Row],[Hipertensión (0/1)]]=1,"si","no")</f>
        <v>no</v>
      </c>
      <c r="J1005" t="s">
        <v>20</v>
      </c>
      <c r="K1005">
        <v>0</v>
      </c>
      <c r="L1005">
        <v>210</v>
      </c>
      <c r="M1005">
        <f>IF(smoking_health_data_final[[#This Row],[colesterol]]="","Desconocido",smoking_health_data_final[[#This Row],[colesterol]])</f>
        <v>210</v>
      </c>
      <c r="N1005">
        <f>GESTEP(smoking_health_data_final[[#This Row],[colesterol]],200)</f>
        <v>1</v>
      </c>
      <c r="O1005">
        <f>IF(smoking_health_data_final[[#This Row],[cigs por dia]]="","n/s",smoking_health_data_final[[#This Row],[cigs por dia]])</f>
        <v>0</v>
      </c>
      <c r="P1005" t="str">
        <f>IF(smoking_health_data_final[[#This Row],[Hipercolesterolemia (y/n)]]=1,"si","no")</f>
        <v>si</v>
      </c>
      <c r="Q1005">
        <f>IF(IFERROR(VLOOKUP(smoking_health_data_final[[#This Row],[Edad]],A1006:A4905,1,FALSE),0),1,0)</f>
        <v>1</v>
      </c>
    </row>
    <row r="1006" spans="1:17" x14ac:dyDescent="0.3">
      <c r="A1006">
        <v>61</v>
      </c>
      <c r="B1006" t="s">
        <v>3</v>
      </c>
      <c r="C1006" t="s">
        <v>2</v>
      </c>
      <c r="D1006">
        <v>68</v>
      </c>
      <c r="E1006">
        <f>GESTEP(smoking_health_data_final[[#This Row],[Ritmo cardiaco]],100)</f>
        <v>0</v>
      </c>
      <c r="F1006" t="str">
        <f>IF(smoking_health_data_final[[#This Row],[Taquicardia 1/0]]=0,"no","si")</f>
        <v>no</v>
      </c>
      <c r="G1006" s="2">
        <v>125.5</v>
      </c>
      <c r="H1006">
        <f>GESTEP(smoking_health_data_final[[#This Row],[Presión sistólica]],140)</f>
        <v>0</v>
      </c>
      <c r="I1006" t="str">
        <f>IF(smoking_health_data_final[[#This Row],[Hipertensión (0/1)]]=1,"si","no")</f>
        <v>no</v>
      </c>
      <c r="J1006" t="s">
        <v>20</v>
      </c>
      <c r="K1006">
        <v>0</v>
      </c>
      <c r="L1006">
        <v>325</v>
      </c>
      <c r="M1006">
        <f>IF(smoking_health_data_final[[#This Row],[colesterol]]="","Desconocido",smoking_health_data_final[[#This Row],[colesterol]])</f>
        <v>325</v>
      </c>
      <c r="N1006">
        <f>GESTEP(smoking_health_data_final[[#This Row],[colesterol]],200)</f>
        <v>1</v>
      </c>
      <c r="O1006">
        <f>IF(smoking_health_data_final[[#This Row],[cigs por dia]]="","n/s",smoking_health_data_final[[#This Row],[cigs por dia]])</f>
        <v>0</v>
      </c>
      <c r="P1006" t="str">
        <f>IF(smoking_health_data_final[[#This Row],[Hipercolesterolemia (y/n)]]=1,"si","no")</f>
        <v>si</v>
      </c>
      <c r="Q1006">
        <f>IF(IFERROR(VLOOKUP(smoking_health_data_final[[#This Row],[Edad]],A1007:A4906,1,FALSE),0),1,0)</f>
        <v>1</v>
      </c>
    </row>
    <row r="1007" spans="1:17" x14ac:dyDescent="0.3">
      <c r="A1007">
        <v>58</v>
      </c>
      <c r="B1007" t="s">
        <v>3</v>
      </c>
      <c r="C1007" t="s">
        <v>2</v>
      </c>
      <c r="D1007">
        <v>58</v>
      </c>
      <c r="E1007">
        <f>GESTEP(smoking_health_data_final[[#This Row],[Ritmo cardiaco]],100)</f>
        <v>0</v>
      </c>
      <c r="F1007" t="str">
        <f>IF(smoking_health_data_final[[#This Row],[Taquicardia 1/0]]=0,"no","si")</f>
        <v>no</v>
      </c>
      <c r="G1007" s="2">
        <v>137.5</v>
      </c>
      <c r="H1007">
        <f>GESTEP(smoking_health_data_final[[#This Row],[Presión sistólica]],140)</f>
        <v>0</v>
      </c>
      <c r="I1007" t="str">
        <f>IF(smoking_health_data_final[[#This Row],[Hipertensión (0/1)]]=1,"si","no")</f>
        <v>no</v>
      </c>
      <c r="J1007" t="s">
        <v>172</v>
      </c>
      <c r="K1007">
        <v>0</v>
      </c>
      <c r="L1007">
        <v>234</v>
      </c>
      <c r="M1007">
        <f>IF(smoking_health_data_final[[#This Row],[colesterol]]="","Desconocido",smoking_health_data_final[[#This Row],[colesterol]])</f>
        <v>234</v>
      </c>
      <c r="N1007">
        <f>GESTEP(smoking_health_data_final[[#This Row],[colesterol]],200)</f>
        <v>1</v>
      </c>
      <c r="O1007">
        <f>IF(smoking_health_data_final[[#This Row],[cigs por dia]]="","n/s",smoking_health_data_final[[#This Row],[cigs por dia]])</f>
        <v>0</v>
      </c>
      <c r="P1007" t="str">
        <f>IF(smoking_health_data_final[[#This Row],[Hipercolesterolemia (y/n)]]=1,"si","no")</f>
        <v>si</v>
      </c>
      <c r="Q1007">
        <f>IF(IFERROR(VLOOKUP(smoking_health_data_final[[#This Row],[Edad]],A1008:A4907,1,FALSE),0),1,0)</f>
        <v>1</v>
      </c>
    </row>
    <row r="1008" spans="1:17" x14ac:dyDescent="0.3">
      <c r="A1008">
        <v>42</v>
      </c>
      <c r="B1008" t="s">
        <v>0</v>
      </c>
      <c r="C1008" t="s">
        <v>2</v>
      </c>
      <c r="D1008">
        <v>75</v>
      </c>
      <c r="E1008">
        <f>GESTEP(smoking_health_data_final[[#This Row],[Ritmo cardiaco]],100)</f>
        <v>0</v>
      </c>
      <c r="F1008" t="str">
        <f>IF(smoking_health_data_final[[#This Row],[Taquicardia 1/0]]=0,"no","si")</f>
        <v>no</v>
      </c>
      <c r="G1008" s="2" t="s">
        <v>83</v>
      </c>
      <c r="H1008">
        <f>GESTEP(smoking_health_data_final[[#This Row],[Presión sistólica]],140)</f>
        <v>0</v>
      </c>
      <c r="I1008" t="str">
        <f>IF(smoking_health_data_final[[#This Row],[Hipertensión (0/1)]]=1,"si","no")</f>
        <v>no</v>
      </c>
      <c r="J1008" t="s">
        <v>172</v>
      </c>
      <c r="K1008">
        <v>0</v>
      </c>
      <c r="L1008">
        <v>240</v>
      </c>
      <c r="M1008">
        <f>IF(smoking_health_data_final[[#This Row],[colesterol]]="","Desconocido",smoking_health_data_final[[#This Row],[colesterol]])</f>
        <v>240</v>
      </c>
      <c r="N1008">
        <f>GESTEP(smoking_health_data_final[[#This Row],[colesterol]],200)</f>
        <v>1</v>
      </c>
      <c r="O1008">
        <f>IF(smoking_health_data_final[[#This Row],[cigs por dia]]="","n/s",smoking_health_data_final[[#This Row],[cigs por dia]])</f>
        <v>0</v>
      </c>
      <c r="P1008" t="str">
        <f>IF(smoking_health_data_final[[#This Row],[Hipercolesterolemia (y/n)]]=1,"si","no")</f>
        <v>si</v>
      </c>
      <c r="Q1008">
        <f>IF(IFERROR(VLOOKUP(smoking_health_data_final[[#This Row],[Edad]],A1009:A4908,1,FALSE),0),1,0)</f>
        <v>1</v>
      </c>
    </row>
    <row r="1009" spans="1:17" x14ac:dyDescent="0.3">
      <c r="A1009">
        <v>60</v>
      </c>
      <c r="B1009" t="s">
        <v>0</v>
      </c>
      <c r="C1009" t="s">
        <v>2</v>
      </c>
      <c r="D1009">
        <v>90</v>
      </c>
      <c r="E1009">
        <f>GESTEP(smoking_health_data_final[[#This Row],[Ritmo cardiaco]],100)</f>
        <v>0</v>
      </c>
      <c r="F1009" t="str">
        <f>IF(smoking_health_data_final[[#This Row],[Taquicardia 1/0]]=0,"no","si")</f>
        <v>no</v>
      </c>
      <c r="G1009" s="2" t="s">
        <v>67</v>
      </c>
      <c r="H1009">
        <f>GESTEP(smoking_health_data_final[[#This Row],[Presión sistólica]],140)</f>
        <v>0</v>
      </c>
      <c r="I1009" t="str">
        <f>IF(smoking_health_data_final[[#This Row],[Hipertensión (0/1)]]=1,"si","no")</f>
        <v>no</v>
      </c>
      <c r="J1009" t="s">
        <v>172</v>
      </c>
      <c r="K1009">
        <v>0</v>
      </c>
      <c r="L1009">
        <v>250</v>
      </c>
      <c r="M1009">
        <f>IF(smoking_health_data_final[[#This Row],[colesterol]]="","Desconocido",smoking_health_data_final[[#This Row],[colesterol]])</f>
        <v>250</v>
      </c>
      <c r="N1009">
        <f>GESTEP(smoking_health_data_final[[#This Row],[colesterol]],200)</f>
        <v>1</v>
      </c>
      <c r="O1009">
        <f>IF(smoking_health_data_final[[#This Row],[cigs por dia]]="","n/s",smoking_health_data_final[[#This Row],[cigs por dia]])</f>
        <v>0</v>
      </c>
      <c r="P1009" t="str">
        <f>IF(smoking_health_data_final[[#This Row],[Hipercolesterolemia (y/n)]]=1,"si","no")</f>
        <v>si</v>
      </c>
      <c r="Q1009">
        <f>IF(IFERROR(VLOOKUP(smoking_health_data_final[[#This Row],[Edad]],A1010:A4909,1,FALSE),0),1,0)</f>
        <v>1</v>
      </c>
    </row>
    <row r="1010" spans="1:17" x14ac:dyDescent="0.3">
      <c r="A1010">
        <v>57</v>
      </c>
      <c r="B1010" t="s">
        <v>3</v>
      </c>
      <c r="C1010" t="s">
        <v>2</v>
      </c>
      <c r="D1010">
        <v>86</v>
      </c>
      <c r="E1010">
        <f>GESTEP(smoking_health_data_final[[#This Row],[Ritmo cardiaco]],100)</f>
        <v>0</v>
      </c>
      <c r="F1010" t="str">
        <f>IF(smoking_health_data_final[[#This Row],[Taquicardia 1/0]]=0,"no","si")</f>
        <v>no</v>
      </c>
      <c r="G1010" s="2" t="s">
        <v>105</v>
      </c>
      <c r="H1010">
        <f>GESTEP(smoking_health_data_final[[#This Row],[Presión sistólica]],140)</f>
        <v>1</v>
      </c>
      <c r="I1010" t="str">
        <f>IF(smoking_health_data_final[[#This Row],[Hipertensión (0/1)]]=1,"si","no")</f>
        <v>si</v>
      </c>
      <c r="J1010" t="s">
        <v>172</v>
      </c>
      <c r="K1010">
        <v>0</v>
      </c>
      <c r="L1010">
        <v>277</v>
      </c>
      <c r="M1010">
        <f>IF(smoking_health_data_final[[#This Row],[colesterol]]="","Desconocido",smoking_health_data_final[[#This Row],[colesterol]])</f>
        <v>277</v>
      </c>
      <c r="N1010">
        <f>GESTEP(smoking_health_data_final[[#This Row],[colesterol]],200)</f>
        <v>1</v>
      </c>
      <c r="O1010">
        <f>IF(smoking_health_data_final[[#This Row],[cigs por dia]]="","n/s",smoking_health_data_final[[#This Row],[cigs por dia]])</f>
        <v>0</v>
      </c>
      <c r="P1010" t="str">
        <f>IF(smoking_health_data_final[[#This Row],[Hipercolesterolemia (y/n)]]=1,"si","no")</f>
        <v>si</v>
      </c>
      <c r="Q1010">
        <f>IF(IFERROR(VLOOKUP(smoking_health_data_final[[#This Row],[Edad]],A1011:A4910,1,FALSE),0),1,0)</f>
        <v>1</v>
      </c>
    </row>
    <row r="1011" spans="1:17" x14ac:dyDescent="0.3">
      <c r="A1011">
        <v>61</v>
      </c>
      <c r="B1011" t="s">
        <v>0</v>
      </c>
      <c r="C1011" t="s">
        <v>2</v>
      </c>
      <c r="D1011">
        <v>78</v>
      </c>
      <c r="E1011">
        <f>GESTEP(smoking_health_data_final[[#This Row],[Ritmo cardiaco]],100)</f>
        <v>0</v>
      </c>
      <c r="F1011" t="str">
        <f>IF(smoking_health_data_final[[#This Row],[Taquicardia 1/0]]=0,"no","si")</f>
        <v>no</v>
      </c>
      <c r="G1011" s="2">
        <v>164.5</v>
      </c>
      <c r="H1011">
        <f>GESTEP(smoking_health_data_final[[#This Row],[Presión sistólica]],140)</f>
        <v>1</v>
      </c>
      <c r="I1011" t="str">
        <f>IF(smoking_health_data_final[[#This Row],[Hipertensión (0/1)]]=1,"si","no")</f>
        <v>si</v>
      </c>
      <c r="J1011" t="s">
        <v>173</v>
      </c>
      <c r="K1011">
        <v>0</v>
      </c>
      <c r="L1011">
        <v>201</v>
      </c>
      <c r="M1011">
        <f>IF(smoking_health_data_final[[#This Row],[colesterol]]="","Desconocido",smoking_health_data_final[[#This Row],[colesterol]])</f>
        <v>201</v>
      </c>
      <c r="N1011">
        <f>GESTEP(smoking_health_data_final[[#This Row],[colesterol]],200)</f>
        <v>1</v>
      </c>
      <c r="O1011">
        <f>IF(smoking_health_data_final[[#This Row],[cigs por dia]]="","n/s",smoking_health_data_final[[#This Row],[cigs por dia]])</f>
        <v>0</v>
      </c>
      <c r="P1011" t="str">
        <f>IF(smoking_health_data_final[[#This Row],[Hipercolesterolemia (y/n)]]=1,"si","no")</f>
        <v>si</v>
      </c>
      <c r="Q1011">
        <f>IF(IFERROR(VLOOKUP(smoking_health_data_final[[#This Row],[Edad]],A1012:A4911,1,FALSE),0),1,0)</f>
        <v>1</v>
      </c>
    </row>
    <row r="1012" spans="1:17" x14ac:dyDescent="0.3">
      <c r="A1012">
        <v>51</v>
      </c>
      <c r="B1012" t="s">
        <v>3</v>
      </c>
      <c r="C1012" t="s">
        <v>2</v>
      </c>
      <c r="D1012">
        <v>65</v>
      </c>
      <c r="E1012">
        <f>GESTEP(smoking_health_data_final[[#This Row],[Ritmo cardiaco]],100)</f>
        <v>0</v>
      </c>
      <c r="F1012" t="str">
        <f>IF(smoking_health_data_final[[#This Row],[Taquicardia 1/0]]=0,"no","si")</f>
        <v>no</v>
      </c>
      <c r="G1012" s="2">
        <v>142.5</v>
      </c>
      <c r="H1012">
        <f>GESTEP(smoking_health_data_final[[#This Row],[Presión sistólica]],140)</f>
        <v>1</v>
      </c>
      <c r="I1012" t="str">
        <f>IF(smoking_health_data_final[[#This Row],[Hipertensión (0/1)]]=1,"si","no")</f>
        <v>si</v>
      </c>
      <c r="J1012" t="s">
        <v>173</v>
      </c>
      <c r="K1012">
        <v>0</v>
      </c>
      <c r="L1012">
        <v>320</v>
      </c>
      <c r="M1012">
        <f>IF(smoking_health_data_final[[#This Row],[colesterol]]="","Desconocido",smoking_health_data_final[[#This Row],[colesterol]])</f>
        <v>320</v>
      </c>
      <c r="N1012">
        <f>GESTEP(smoking_health_data_final[[#This Row],[colesterol]],200)</f>
        <v>1</v>
      </c>
      <c r="O1012">
        <f>IF(smoking_health_data_final[[#This Row],[cigs por dia]]="","n/s",smoking_health_data_final[[#This Row],[cigs por dia]])</f>
        <v>0</v>
      </c>
      <c r="P1012" t="str">
        <f>IF(smoking_health_data_final[[#This Row],[Hipercolesterolemia (y/n)]]=1,"si","no")</f>
        <v>si</v>
      </c>
      <c r="Q1012">
        <f>IF(IFERROR(VLOOKUP(smoking_health_data_final[[#This Row],[Edad]],A1013:A4912,1,FALSE),0),1,0)</f>
        <v>1</v>
      </c>
    </row>
    <row r="1013" spans="1:17" x14ac:dyDescent="0.3">
      <c r="A1013">
        <v>43</v>
      </c>
      <c r="B1013" t="s">
        <v>3</v>
      </c>
      <c r="C1013" t="s">
        <v>2</v>
      </c>
      <c r="D1013">
        <v>85</v>
      </c>
      <c r="E1013">
        <f>GESTEP(smoking_health_data_final[[#This Row],[Ritmo cardiaco]],100)</f>
        <v>0</v>
      </c>
      <c r="F1013" t="str">
        <f>IF(smoking_health_data_final[[#This Row],[Taquicardia 1/0]]=0,"no","si")</f>
        <v>no</v>
      </c>
      <c r="G1013" s="2" t="s">
        <v>89</v>
      </c>
      <c r="H1013">
        <f>GESTEP(smoking_health_data_final[[#This Row],[Presión sistólica]],140)</f>
        <v>1</v>
      </c>
      <c r="I1013" t="str">
        <f>IF(smoking_health_data_final[[#This Row],[Hipertensión (0/1)]]=1,"si","no")</f>
        <v>si</v>
      </c>
      <c r="J1013" t="s">
        <v>173</v>
      </c>
      <c r="K1013">
        <v>0</v>
      </c>
      <c r="L1013">
        <v>249</v>
      </c>
      <c r="M1013">
        <f>IF(smoking_health_data_final[[#This Row],[colesterol]]="","Desconocido",smoking_health_data_final[[#This Row],[colesterol]])</f>
        <v>249</v>
      </c>
      <c r="N1013">
        <f>GESTEP(smoking_health_data_final[[#This Row],[colesterol]],200)</f>
        <v>1</v>
      </c>
      <c r="O1013">
        <f>IF(smoking_health_data_final[[#This Row],[cigs por dia]]="","n/s",smoking_health_data_final[[#This Row],[cigs por dia]])</f>
        <v>0</v>
      </c>
      <c r="P1013" t="str">
        <f>IF(smoking_health_data_final[[#This Row],[Hipercolesterolemia (y/n)]]=1,"si","no")</f>
        <v>si</v>
      </c>
      <c r="Q1013">
        <f>IF(IFERROR(VLOOKUP(smoking_health_data_final[[#This Row],[Edad]],A1014:A4913,1,FALSE),0),1,0)</f>
        <v>1</v>
      </c>
    </row>
    <row r="1014" spans="1:17" x14ac:dyDescent="0.3">
      <c r="A1014">
        <v>39</v>
      </c>
      <c r="B1014" t="s">
        <v>3</v>
      </c>
      <c r="C1014" t="s">
        <v>2</v>
      </c>
      <c r="D1014">
        <v>85</v>
      </c>
      <c r="E1014">
        <f>GESTEP(smoking_health_data_final[[#This Row],[Ritmo cardiaco]],100)</f>
        <v>0</v>
      </c>
      <c r="F1014" t="str">
        <f>IF(smoking_health_data_final[[#This Row],[Taquicardia 1/0]]=0,"no","si")</f>
        <v>no</v>
      </c>
      <c r="G1014" s="2">
        <v>129.5</v>
      </c>
      <c r="H1014">
        <f>GESTEP(smoking_health_data_final[[#This Row],[Presión sistólica]],140)</f>
        <v>0</v>
      </c>
      <c r="I1014" t="str">
        <f>IF(smoking_health_data_final[[#This Row],[Hipertensión (0/1)]]=1,"si","no")</f>
        <v>no</v>
      </c>
      <c r="J1014" t="s">
        <v>173</v>
      </c>
      <c r="K1014">
        <v>0</v>
      </c>
      <c r="L1014">
        <v>195</v>
      </c>
      <c r="M1014">
        <f>IF(smoking_health_data_final[[#This Row],[colesterol]]="","Desconocido",smoking_health_data_final[[#This Row],[colesterol]])</f>
        <v>195</v>
      </c>
      <c r="N1014">
        <f>GESTEP(smoking_health_data_final[[#This Row],[colesterol]],200)</f>
        <v>0</v>
      </c>
      <c r="O1014">
        <f>IF(smoking_health_data_final[[#This Row],[cigs por dia]]="","n/s",smoking_health_data_final[[#This Row],[cigs por dia]])</f>
        <v>0</v>
      </c>
      <c r="P1014" t="str">
        <f>IF(smoking_health_data_final[[#This Row],[Hipercolesterolemia (y/n)]]=1,"si","no")</f>
        <v>no</v>
      </c>
      <c r="Q1014">
        <f>IF(IFERROR(VLOOKUP(smoking_health_data_final[[#This Row],[Edad]],A1015:A4914,1,FALSE),0),1,0)</f>
        <v>1</v>
      </c>
    </row>
    <row r="1015" spans="1:17" x14ac:dyDescent="0.3">
      <c r="A1015">
        <v>65</v>
      </c>
      <c r="B1015" t="s">
        <v>0</v>
      </c>
      <c r="C1015" t="s">
        <v>2</v>
      </c>
      <c r="D1015">
        <v>65</v>
      </c>
      <c r="E1015">
        <f>GESTEP(smoking_health_data_final[[#This Row],[Ritmo cardiaco]],100)</f>
        <v>0</v>
      </c>
      <c r="F1015" t="str">
        <f>IF(smoking_health_data_final[[#This Row],[Taquicardia 1/0]]=0,"no","si")</f>
        <v>no</v>
      </c>
      <c r="G1015" s="2">
        <v>152.5</v>
      </c>
      <c r="H1015">
        <f>GESTEP(smoking_health_data_final[[#This Row],[Presión sistólica]],140)</f>
        <v>1</v>
      </c>
      <c r="I1015" t="str">
        <f>IF(smoking_health_data_final[[#This Row],[Hipertensión (0/1)]]=1,"si","no")</f>
        <v>si</v>
      </c>
      <c r="J1015" t="s">
        <v>41</v>
      </c>
      <c r="K1015">
        <v>0</v>
      </c>
      <c r="M1015" t="str">
        <f>IF(smoking_health_data_final[[#This Row],[colesterol]]="","Desconocido",smoking_health_data_final[[#This Row],[colesterol]])</f>
        <v>Desconocido</v>
      </c>
      <c r="N1015">
        <f>GESTEP(smoking_health_data_final[[#This Row],[colesterol]],200)</f>
        <v>0</v>
      </c>
      <c r="O1015">
        <f>IF(smoking_health_data_final[[#This Row],[cigs por dia]]="","n/s",smoking_health_data_final[[#This Row],[cigs por dia]])</f>
        <v>0</v>
      </c>
      <c r="P1015" t="str">
        <f>IF(smoking_health_data_final[[#This Row],[Hipercolesterolemia (y/n)]]=1,"si","no")</f>
        <v>no</v>
      </c>
      <c r="Q1015">
        <f>IF(IFERROR(VLOOKUP(smoking_health_data_final[[#This Row],[Edad]],A1016:A4915,1,FALSE),0),1,0)</f>
        <v>1</v>
      </c>
    </row>
    <row r="1016" spans="1:17" x14ac:dyDescent="0.3">
      <c r="A1016">
        <v>65</v>
      </c>
      <c r="B1016" t="s">
        <v>3</v>
      </c>
      <c r="C1016" t="s">
        <v>2</v>
      </c>
      <c r="D1016">
        <v>72</v>
      </c>
      <c r="E1016">
        <f>GESTEP(smoking_health_data_final[[#This Row],[Ritmo cardiaco]],100)</f>
        <v>0</v>
      </c>
      <c r="F1016" t="str">
        <f>IF(smoking_health_data_final[[#This Row],[Taquicardia 1/0]]=0,"no","si")</f>
        <v>no</v>
      </c>
      <c r="G1016" s="2">
        <v>185.5</v>
      </c>
      <c r="H1016">
        <f>GESTEP(smoking_health_data_final[[#This Row],[Presión sistólica]],140)</f>
        <v>1</v>
      </c>
      <c r="I1016" t="str">
        <f>IF(smoking_health_data_final[[#This Row],[Hipertensión (0/1)]]=1,"si","no")</f>
        <v>si</v>
      </c>
      <c r="J1016" t="s">
        <v>41</v>
      </c>
      <c r="K1016">
        <v>0</v>
      </c>
      <c r="L1016">
        <v>220</v>
      </c>
      <c r="M1016">
        <f>IF(smoking_health_data_final[[#This Row],[colesterol]]="","Desconocido",smoking_health_data_final[[#This Row],[colesterol]])</f>
        <v>220</v>
      </c>
      <c r="N1016">
        <f>GESTEP(smoking_health_data_final[[#This Row],[colesterol]],200)</f>
        <v>1</v>
      </c>
      <c r="O1016">
        <f>IF(smoking_health_data_final[[#This Row],[cigs por dia]]="","n/s",smoking_health_data_final[[#This Row],[cigs por dia]])</f>
        <v>0</v>
      </c>
      <c r="P1016" t="str">
        <f>IF(smoking_health_data_final[[#This Row],[Hipercolesterolemia (y/n)]]=1,"si","no")</f>
        <v>si</v>
      </c>
      <c r="Q1016">
        <f>IF(IFERROR(VLOOKUP(smoking_health_data_final[[#This Row],[Edad]],A1017:A4916,1,FALSE),0),1,0)</f>
        <v>1</v>
      </c>
    </row>
    <row r="1017" spans="1:17" x14ac:dyDescent="0.3">
      <c r="A1017">
        <v>42</v>
      </c>
      <c r="B1017" t="s">
        <v>3</v>
      </c>
      <c r="C1017" t="s">
        <v>2</v>
      </c>
      <c r="D1017">
        <v>75</v>
      </c>
      <c r="E1017">
        <f>GESTEP(smoking_health_data_final[[#This Row],[Ritmo cardiaco]],100)</f>
        <v>0</v>
      </c>
      <c r="F1017" t="str">
        <f>IF(smoking_health_data_final[[#This Row],[Taquicardia 1/0]]=0,"no","si")</f>
        <v>no</v>
      </c>
      <c r="G1017" s="2">
        <v>142.5</v>
      </c>
      <c r="H1017">
        <f>GESTEP(smoking_health_data_final[[#This Row],[Presión sistólica]],140)</f>
        <v>1</v>
      </c>
      <c r="I1017" t="str">
        <f>IF(smoking_health_data_final[[#This Row],[Hipertensión (0/1)]]=1,"si","no")</f>
        <v>si</v>
      </c>
      <c r="J1017" t="s">
        <v>41</v>
      </c>
      <c r="K1017">
        <v>0</v>
      </c>
      <c r="L1017">
        <v>230</v>
      </c>
      <c r="M1017">
        <f>IF(smoking_health_data_final[[#This Row],[colesterol]]="","Desconocido",smoking_health_data_final[[#This Row],[colesterol]])</f>
        <v>230</v>
      </c>
      <c r="N1017">
        <f>GESTEP(smoking_health_data_final[[#This Row],[colesterol]],200)</f>
        <v>1</v>
      </c>
      <c r="O1017">
        <f>IF(smoking_health_data_final[[#This Row],[cigs por dia]]="","n/s",smoking_health_data_final[[#This Row],[cigs por dia]])</f>
        <v>0</v>
      </c>
      <c r="P1017" t="str">
        <f>IF(smoking_health_data_final[[#This Row],[Hipercolesterolemia (y/n)]]=1,"si","no")</f>
        <v>si</v>
      </c>
      <c r="Q1017">
        <f>IF(IFERROR(VLOOKUP(smoking_health_data_final[[#This Row],[Edad]],A1018:A4917,1,FALSE),0),1,0)</f>
        <v>1</v>
      </c>
    </row>
    <row r="1018" spans="1:17" x14ac:dyDescent="0.3">
      <c r="A1018">
        <v>58</v>
      </c>
      <c r="B1018" t="s">
        <v>3</v>
      </c>
      <c r="C1018" t="s">
        <v>2</v>
      </c>
      <c r="D1018">
        <v>75</v>
      </c>
      <c r="E1018">
        <f>GESTEP(smoking_health_data_final[[#This Row],[Ritmo cardiaco]],100)</f>
        <v>0</v>
      </c>
      <c r="F1018" t="str">
        <f>IF(smoking_health_data_final[[#This Row],[Taquicardia 1/0]]=0,"no","si")</f>
        <v>no</v>
      </c>
      <c r="G1018" s="2" t="s">
        <v>95</v>
      </c>
      <c r="H1018">
        <f>GESTEP(smoking_health_data_final[[#This Row],[Presión sistólica]],140)</f>
        <v>1</v>
      </c>
      <c r="I1018" t="str">
        <f>IF(smoking_health_data_final[[#This Row],[Hipertensión (0/1)]]=1,"si","no")</f>
        <v>si</v>
      </c>
      <c r="J1018" t="s">
        <v>41</v>
      </c>
      <c r="K1018">
        <v>0</v>
      </c>
      <c r="L1018">
        <v>249</v>
      </c>
      <c r="M1018">
        <f>IF(smoking_health_data_final[[#This Row],[colesterol]]="","Desconocido",smoking_health_data_final[[#This Row],[colesterol]])</f>
        <v>249</v>
      </c>
      <c r="N1018">
        <f>GESTEP(smoking_health_data_final[[#This Row],[colesterol]],200)</f>
        <v>1</v>
      </c>
      <c r="O1018">
        <f>IF(smoking_health_data_final[[#This Row],[cigs por dia]]="","n/s",smoking_health_data_final[[#This Row],[cigs por dia]])</f>
        <v>0</v>
      </c>
      <c r="P1018" t="str">
        <f>IF(smoking_health_data_final[[#This Row],[Hipercolesterolemia (y/n)]]=1,"si","no")</f>
        <v>si</v>
      </c>
      <c r="Q1018">
        <f>IF(IFERROR(VLOOKUP(smoking_health_data_final[[#This Row],[Edad]],A1019:A4918,1,FALSE),0),1,0)</f>
        <v>1</v>
      </c>
    </row>
    <row r="1019" spans="1:17" x14ac:dyDescent="0.3">
      <c r="A1019">
        <v>64</v>
      </c>
      <c r="B1019" t="s">
        <v>3</v>
      </c>
      <c r="C1019" t="s">
        <v>2</v>
      </c>
      <c r="D1019">
        <v>85</v>
      </c>
      <c r="E1019">
        <f>GESTEP(smoking_health_data_final[[#This Row],[Ritmo cardiaco]],100)</f>
        <v>0</v>
      </c>
      <c r="F1019" t="str">
        <f>IF(smoking_health_data_final[[#This Row],[Taquicardia 1/0]]=0,"no","si")</f>
        <v>no</v>
      </c>
      <c r="G1019" s="2" t="s">
        <v>174</v>
      </c>
      <c r="H1019">
        <f>GESTEP(smoking_health_data_final[[#This Row],[Presión sistólica]],140)</f>
        <v>1</v>
      </c>
      <c r="I1019" t="str">
        <f>IF(smoking_health_data_final[[#This Row],[Hipertensión (0/1)]]=1,"si","no")</f>
        <v>si</v>
      </c>
      <c r="J1019" t="s">
        <v>41</v>
      </c>
      <c r="K1019">
        <v>0</v>
      </c>
      <c r="L1019">
        <v>218</v>
      </c>
      <c r="M1019">
        <f>IF(smoking_health_data_final[[#This Row],[colesterol]]="","Desconocido",smoking_health_data_final[[#This Row],[colesterol]])</f>
        <v>218</v>
      </c>
      <c r="N1019">
        <f>GESTEP(smoking_health_data_final[[#This Row],[colesterol]],200)</f>
        <v>1</v>
      </c>
      <c r="O1019">
        <f>IF(smoking_health_data_final[[#This Row],[cigs por dia]]="","n/s",smoking_health_data_final[[#This Row],[cigs por dia]])</f>
        <v>0</v>
      </c>
      <c r="P1019" t="str">
        <f>IF(smoking_health_data_final[[#This Row],[Hipercolesterolemia (y/n)]]=1,"si","no")</f>
        <v>si</v>
      </c>
      <c r="Q1019">
        <f>IF(IFERROR(VLOOKUP(smoking_health_data_final[[#This Row],[Edad]],A1020:A4919,1,FALSE),0),1,0)</f>
        <v>1</v>
      </c>
    </row>
    <row r="1020" spans="1:17" x14ac:dyDescent="0.3">
      <c r="A1020">
        <v>62</v>
      </c>
      <c r="B1020" t="s">
        <v>0</v>
      </c>
      <c r="C1020" t="s">
        <v>2</v>
      </c>
      <c r="D1020">
        <v>70</v>
      </c>
      <c r="E1020">
        <f>GESTEP(smoking_health_data_final[[#This Row],[Ritmo cardiaco]],100)</f>
        <v>0</v>
      </c>
      <c r="F1020" t="str">
        <f>IF(smoking_health_data_final[[#This Row],[Taquicardia 1/0]]=0,"no","si")</f>
        <v>no</v>
      </c>
      <c r="G1020" s="2" t="s">
        <v>79</v>
      </c>
      <c r="H1020">
        <f>GESTEP(smoking_health_data_final[[#This Row],[Presión sistólica]],140)</f>
        <v>1</v>
      </c>
      <c r="I1020" t="str">
        <f>IF(smoking_health_data_final[[#This Row],[Hipertensión (0/1)]]=1,"si","no")</f>
        <v>si</v>
      </c>
      <c r="J1020" t="s">
        <v>41</v>
      </c>
      <c r="K1020">
        <v>0</v>
      </c>
      <c r="L1020">
        <v>208</v>
      </c>
      <c r="M1020">
        <f>IF(smoking_health_data_final[[#This Row],[colesterol]]="","Desconocido",smoking_health_data_final[[#This Row],[colesterol]])</f>
        <v>208</v>
      </c>
      <c r="N1020">
        <f>GESTEP(smoking_health_data_final[[#This Row],[colesterol]],200)</f>
        <v>1</v>
      </c>
      <c r="O1020">
        <f>IF(smoking_health_data_final[[#This Row],[cigs por dia]]="","n/s",smoking_health_data_final[[#This Row],[cigs por dia]])</f>
        <v>0</v>
      </c>
      <c r="P1020" t="str">
        <f>IF(smoking_health_data_final[[#This Row],[Hipercolesterolemia (y/n)]]=1,"si","no")</f>
        <v>si</v>
      </c>
      <c r="Q1020">
        <f>IF(IFERROR(VLOOKUP(smoking_health_data_final[[#This Row],[Edad]],A1021:A4920,1,FALSE),0),1,0)</f>
        <v>1</v>
      </c>
    </row>
    <row r="1021" spans="1:17" x14ac:dyDescent="0.3">
      <c r="A1021">
        <v>43</v>
      </c>
      <c r="B1021" t="s">
        <v>0</v>
      </c>
      <c r="C1021" t="s">
        <v>2</v>
      </c>
      <c r="D1021">
        <v>75</v>
      </c>
      <c r="E1021">
        <f>GESTEP(smoking_health_data_final[[#This Row],[Ritmo cardiaco]],100)</f>
        <v>0</v>
      </c>
      <c r="F1021" t="str">
        <f>IF(smoking_health_data_final[[#This Row],[Taquicardia 1/0]]=0,"no","si")</f>
        <v>no</v>
      </c>
      <c r="G1021" s="2" t="s">
        <v>140</v>
      </c>
      <c r="H1021">
        <f>GESTEP(smoking_health_data_final[[#This Row],[Presión sistólica]],140)</f>
        <v>1</v>
      </c>
      <c r="I1021" t="str">
        <f>IF(smoking_health_data_final[[#This Row],[Hipertensión (0/1)]]=1,"si","no")</f>
        <v>si</v>
      </c>
      <c r="J1021" t="s">
        <v>41</v>
      </c>
      <c r="K1021">
        <v>0</v>
      </c>
      <c r="L1021">
        <v>210</v>
      </c>
      <c r="M1021">
        <f>IF(smoking_health_data_final[[#This Row],[colesterol]]="","Desconocido",smoking_health_data_final[[#This Row],[colesterol]])</f>
        <v>210</v>
      </c>
      <c r="N1021">
        <f>GESTEP(smoking_health_data_final[[#This Row],[colesterol]],200)</f>
        <v>1</v>
      </c>
      <c r="O1021">
        <f>IF(smoking_health_data_final[[#This Row],[cigs por dia]]="","n/s",smoking_health_data_final[[#This Row],[cigs por dia]])</f>
        <v>0</v>
      </c>
      <c r="P1021" t="str">
        <f>IF(smoking_health_data_final[[#This Row],[Hipercolesterolemia (y/n)]]=1,"si","no")</f>
        <v>si</v>
      </c>
      <c r="Q1021">
        <f>IF(IFERROR(VLOOKUP(smoking_health_data_final[[#This Row],[Edad]],A1022:A4921,1,FALSE),0),1,0)</f>
        <v>1</v>
      </c>
    </row>
    <row r="1022" spans="1:17" x14ac:dyDescent="0.3">
      <c r="A1022">
        <v>60</v>
      </c>
      <c r="B1022" t="s">
        <v>0</v>
      </c>
      <c r="C1022" t="s">
        <v>2</v>
      </c>
      <c r="D1022">
        <v>63</v>
      </c>
      <c r="E1022">
        <f>GESTEP(smoking_health_data_final[[#This Row],[Ritmo cardiaco]],100)</f>
        <v>0</v>
      </c>
      <c r="F1022" t="str">
        <f>IF(smoking_health_data_final[[#This Row],[Taquicardia 1/0]]=0,"no","si")</f>
        <v>no</v>
      </c>
      <c r="G1022" s="2" t="s">
        <v>80</v>
      </c>
      <c r="H1022">
        <f>GESTEP(smoking_health_data_final[[#This Row],[Presión sistólica]],140)</f>
        <v>0</v>
      </c>
      <c r="I1022" t="str">
        <f>IF(smoking_health_data_final[[#This Row],[Hipertensión (0/1)]]=1,"si","no")</f>
        <v>no</v>
      </c>
      <c r="J1022" t="s">
        <v>41</v>
      </c>
      <c r="K1022">
        <v>0</v>
      </c>
      <c r="L1022">
        <v>173</v>
      </c>
      <c r="M1022">
        <f>IF(smoking_health_data_final[[#This Row],[colesterol]]="","Desconocido",smoking_health_data_final[[#This Row],[colesterol]])</f>
        <v>173</v>
      </c>
      <c r="N1022">
        <f>GESTEP(smoking_health_data_final[[#This Row],[colesterol]],200)</f>
        <v>0</v>
      </c>
      <c r="O1022">
        <f>IF(smoking_health_data_final[[#This Row],[cigs por dia]]="","n/s",smoking_health_data_final[[#This Row],[cigs por dia]])</f>
        <v>0</v>
      </c>
      <c r="P1022" t="str">
        <f>IF(smoking_health_data_final[[#This Row],[Hipercolesterolemia (y/n)]]=1,"si","no")</f>
        <v>no</v>
      </c>
      <c r="Q1022">
        <f>IF(IFERROR(VLOOKUP(smoking_health_data_final[[#This Row],[Edad]],A1023:A4922,1,FALSE),0),1,0)</f>
        <v>1</v>
      </c>
    </row>
    <row r="1023" spans="1:17" x14ac:dyDescent="0.3">
      <c r="A1023">
        <v>62</v>
      </c>
      <c r="B1023" t="s">
        <v>3</v>
      </c>
      <c r="C1023" t="s">
        <v>2</v>
      </c>
      <c r="D1023">
        <v>76</v>
      </c>
      <c r="E1023">
        <f>GESTEP(smoking_health_data_final[[#This Row],[Ritmo cardiaco]],100)</f>
        <v>0</v>
      </c>
      <c r="F1023" t="str">
        <f>IF(smoking_health_data_final[[#This Row],[Taquicardia 1/0]]=0,"no","si")</f>
        <v>no</v>
      </c>
      <c r="G1023" s="2" t="s">
        <v>119</v>
      </c>
      <c r="H1023">
        <f>GESTEP(smoking_health_data_final[[#This Row],[Presión sistólica]],140)</f>
        <v>1</v>
      </c>
      <c r="I1023" t="str">
        <f>IF(smoking_health_data_final[[#This Row],[Hipertensión (0/1)]]=1,"si","no")</f>
        <v>si</v>
      </c>
      <c r="J1023" t="s">
        <v>41</v>
      </c>
      <c r="K1023">
        <v>0</v>
      </c>
      <c r="L1023">
        <v>258</v>
      </c>
      <c r="M1023">
        <f>IF(smoking_health_data_final[[#This Row],[colesterol]]="","Desconocido",smoking_health_data_final[[#This Row],[colesterol]])</f>
        <v>258</v>
      </c>
      <c r="N1023">
        <f>GESTEP(smoking_health_data_final[[#This Row],[colesterol]],200)</f>
        <v>1</v>
      </c>
      <c r="O1023">
        <f>IF(smoking_health_data_final[[#This Row],[cigs por dia]]="","n/s",smoking_health_data_final[[#This Row],[cigs por dia]])</f>
        <v>0</v>
      </c>
      <c r="P1023" t="str">
        <f>IF(smoking_health_data_final[[#This Row],[Hipercolesterolemia (y/n)]]=1,"si","no")</f>
        <v>si</v>
      </c>
      <c r="Q1023">
        <f>IF(IFERROR(VLOOKUP(smoking_health_data_final[[#This Row],[Edad]],A1024:A4923,1,FALSE),0),1,0)</f>
        <v>1</v>
      </c>
    </row>
    <row r="1024" spans="1:17" x14ac:dyDescent="0.3">
      <c r="A1024">
        <v>47</v>
      </c>
      <c r="B1024" t="s">
        <v>0</v>
      </c>
      <c r="C1024" t="s">
        <v>2</v>
      </c>
      <c r="D1024">
        <v>66</v>
      </c>
      <c r="E1024">
        <f>GESTEP(smoking_health_data_final[[#This Row],[Ritmo cardiaco]],100)</f>
        <v>0</v>
      </c>
      <c r="F1024" t="str">
        <f>IF(smoking_health_data_final[[#This Row],[Taquicardia 1/0]]=0,"no","si")</f>
        <v>no</v>
      </c>
      <c r="G1024" s="2">
        <v>146.5</v>
      </c>
      <c r="H1024">
        <f>GESTEP(smoking_health_data_final[[#This Row],[Presión sistólica]],140)</f>
        <v>1</v>
      </c>
      <c r="I1024" t="str">
        <f>IF(smoking_health_data_final[[#This Row],[Hipertensión (0/1)]]=1,"si","no")</f>
        <v>si</v>
      </c>
      <c r="J1024" t="s">
        <v>41</v>
      </c>
      <c r="K1024">
        <v>0</v>
      </c>
      <c r="L1024">
        <v>283</v>
      </c>
      <c r="M1024">
        <f>IF(smoking_health_data_final[[#This Row],[colesterol]]="","Desconocido",smoking_health_data_final[[#This Row],[colesterol]])</f>
        <v>283</v>
      </c>
      <c r="N1024">
        <f>GESTEP(smoking_health_data_final[[#This Row],[colesterol]],200)</f>
        <v>1</v>
      </c>
      <c r="O1024">
        <f>IF(smoking_health_data_final[[#This Row],[cigs por dia]]="","n/s",smoking_health_data_final[[#This Row],[cigs por dia]])</f>
        <v>0</v>
      </c>
      <c r="P1024" t="str">
        <f>IF(smoking_health_data_final[[#This Row],[Hipercolesterolemia (y/n)]]=1,"si","no")</f>
        <v>si</v>
      </c>
      <c r="Q1024">
        <f>IF(IFERROR(VLOOKUP(smoking_health_data_final[[#This Row],[Edad]],A1025:A4924,1,FALSE),0),1,0)</f>
        <v>1</v>
      </c>
    </row>
    <row r="1025" spans="1:17" x14ac:dyDescent="0.3">
      <c r="A1025">
        <v>62</v>
      </c>
      <c r="B1025" t="s">
        <v>0</v>
      </c>
      <c r="C1025" t="s">
        <v>2</v>
      </c>
      <c r="D1025">
        <v>85</v>
      </c>
      <c r="E1025">
        <f>GESTEP(smoking_health_data_final[[#This Row],[Ritmo cardiaco]],100)</f>
        <v>0</v>
      </c>
      <c r="F1025" t="str">
        <f>IF(smoking_health_data_final[[#This Row],[Taquicardia 1/0]]=0,"no","si")</f>
        <v>no</v>
      </c>
      <c r="G1025" s="2" t="s">
        <v>80</v>
      </c>
      <c r="H1025">
        <f>GESTEP(smoking_health_data_final[[#This Row],[Presión sistólica]],140)</f>
        <v>0</v>
      </c>
      <c r="I1025" t="str">
        <f>IF(smoking_health_data_final[[#This Row],[Hipertensión (0/1)]]=1,"si","no")</f>
        <v>no</v>
      </c>
      <c r="J1025" t="s">
        <v>41</v>
      </c>
      <c r="K1025">
        <v>0</v>
      </c>
      <c r="L1025">
        <v>241</v>
      </c>
      <c r="M1025">
        <f>IF(smoking_health_data_final[[#This Row],[colesterol]]="","Desconocido",smoking_health_data_final[[#This Row],[colesterol]])</f>
        <v>241</v>
      </c>
      <c r="N1025">
        <f>GESTEP(smoking_health_data_final[[#This Row],[colesterol]],200)</f>
        <v>1</v>
      </c>
      <c r="O1025">
        <f>IF(smoking_health_data_final[[#This Row],[cigs por dia]]="","n/s",smoking_health_data_final[[#This Row],[cigs por dia]])</f>
        <v>0</v>
      </c>
      <c r="P1025" t="str">
        <f>IF(smoking_health_data_final[[#This Row],[Hipercolesterolemia (y/n)]]=1,"si","no")</f>
        <v>si</v>
      </c>
      <c r="Q1025">
        <f>IF(IFERROR(VLOOKUP(smoking_health_data_final[[#This Row],[Edad]],A1026:A4925,1,FALSE),0),1,0)</f>
        <v>1</v>
      </c>
    </row>
    <row r="1026" spans="1:17" x14ac:dyDescent="0.3">
      <c r="A1026">
        <v>39</v>
      </c>
      <c r="B1026" t="s">
        <v>3</v>
      </c>
      <c r="C1026" t="s">
        <v>2</v>
      </c>
      <c r="D1026">
        <v>60</v>
      </c>
      <c r="E1026">
        <f>GESTEP(smoking_health_data_final[[#This Row],[Ritmo cardiaco]],100)</f>
        <v>0</v>
      </c>
      <c r="F1026" t="str">
        <f>IF(smoking_health_data_final[[#This Row],[Taquicardia 1/0]]=0,"no","si")</f>
        <v>no</v>
      </c>
      <c r="G1026" s="2">
        <v>137.5</v>
      </c>
      <c r="H1026">
        <f>GESTEP(smoking_health_data_final[[#This Row],[Presión sistólica]],140)</f>
        <v>0</v>
      </c>
      <c r="I1026" t="str">
        <f>IF(smoking_health_data_final[[#This Row],[Hipertensión (0/1)]]=1,"si","no")</f>
        <v>no</v>
      </c>
      <c r="J1026" t="s">
        <v>175</v>
      </c>
      <c r="K1026">
        <v>0</v>
      </c>
      <c r="L1026">
        <v>220</v>
      </c>
      <c r="M1026">
        <f>IF(smoking_health_data_final[[#This Row],[colesterol]]="","Desconocido",smoking_health_data_final[[#This Row],[colesterol]])</f>
        <v>220</v>
      </c>
      <c r="N1026">
        <f>GESTEP(smoking_health_data_final[[#This Row],[colesterol]],200)</f>
        <v>1</v>
      </c>
      <c r="O1026">
        <f>IF(smoking_health_data_final[[#This Row],[cigs por dia]]="","n/s",smoking_health_data_final[[#This Row],[cigs por dia]])</f>
        <v>0</v>
      </c>
      <c r="P1026" t="str">
        <f>IF(smoking_health_data_final[[#This Row],[Hipercolesterolemia (y/n)]]=1,"si","no")</f>
        <v>si</v>
      </c>
      <c r="Q1026">
        <f>IF(IFERROR(VLOOKUP(smoking_health_data_final[[#This Row],[Edad]],A1027:A4926,1,FALSE),0),1,0)</f>
        <v>1</v>
      </c>
    </row>
    <row r="1027" spans="1:17" x14ac:dyDescent="0.3">
      <c r="A1027">
        <v>48</v>
      </c>
      <c r="B1027" t="s">
        <v>3</v>
      </c>
      <c r="C1027" t="s">
        <v>2</v>
      </c>
      <c r="D1027">
        <v>74</v>
      </c>
      <c r="E1027">
        <f>GESTEP(smoking_health_data_final[[#This Row],[Ritmo cardiaco]],100)</f>
        <v>0</v>
      </c>
      <c r="F1027" t="str">
        <f>IF(smoking_health_data_final[[#This Row],[Taquicardia 1/0]]=0,"no","si")</f>
        <v>no</v>
      </c>
      <c r="G1027" s="2" t="s">
        <v>113</v>
      </c>
      <c r="H1027">
        <f>GESTEP(smoking_health_data_final[[#This Row],[Presión sistólica]],140)</f>
        <v>1</v>
      </c>
      <c r="I1027" t="str">
        <f>IF(smoking_health_data_final[[#This Row],[Hipertensión (0/1)]]=1,"si","no")</f>
        <v>si</v>
      </c>
      <c r="J1027" t="s">
        <v>175</v>
      </c>
      <c r="K1027">
        <v>0</v>
      </c>
      <c r="L1027">
        <v>249</v>
      </c>
      <c r="M1027">
        <f>IF(smoking_health_data_final[[#This Row],[colesterol]]="","Desconocido",smoking_health_data_final[[#This Row],[colesterol]])</f>
        <v>249</v>
      </c>
      <c r="N1027">
        <f>GESTEP(smoking_health_data_final[[#This Row],[colesterol]],200)</f>
        <v>1</v>
      </c>
      <c r="O1027">
        <f>IF(smoking_health_data_final[[#This Row],[cigs por dia]]="","n/s",smoking_health_data_final[[#This Row],[cigs por dia]])</f>
        <v>0</v>
      </c>
      <c r="P1027" t="str">
        <f>IF(smoking_health_data_final[[#This Row],[Hipercolesterolemia (y/n)]]=1,"si","no")</f>
        <v>si</v>
      </c>
      <c r="Q1027">
        <f>IF(IFERROR(VLOOKUP(smoking_health_data_final[[#This Row],[Edad]],A1028:A4927,1,FALSE),0),1,0)</f>
        <v>1</v>
      </c>
    </row>
    <row r="1028" spans="1:17" x14ac:dyDescent="0.3">
      <c r="A1028">
        <v>61</v>
      </c>
      <c r="B1028" t="s">
        <v>3</v>
      </c>
      <c r="C1028" t="s">
        <v>2</v>
      </c>
      <c r="D1028">
        <v>80</v>
      </c>
      <c r="E1028">
        <f>GESTEP(smoking_health_data_final[[#This Row],[Ritmo cardiaco]],100)</f>
        <v>0</v>
      </c>
      <c r="F1028" t="str">
        <f>IF(smoking_health_data_final[[#This Row],[Taquicardia 1/0]]=0,"no","si")</f>
        <v>no</v>
      </c>
      <c r="G1028" s="2">
        <v>174.5</v>
      </c>
      <c r="H1028">
        <f>GESTEP(smoking_health_data_final[[#This Row],[Presión sistólica]],140)</f>
        <v>1</v>
      </c>
      <c r="I1028" t="str">
        <f>IF(smoking_health_data_final[[#This Row],[Hipertensión (0/1)]]=1,"si","no")</f>
        <v>si</v>
      </c>
      <c r="J1028" t="s">
        <v>175</v>
      </c>
      <c r="K1028">
        <v>0</v>
      </c>
      <c r="L1028">
        <v>270</v>
      </c>
      <c r="M1028">
        <f>IF(smoking_health_data_final[[#This Row],[colesterol]]="","Desconocido",smoking_health_data_final[[#This Row],[colesterol]])</f>
        <v>270</v>
      </c>
      <c r="N1028">
        <f>GESTEP(smoking_health_data_final[[#This Row],[colesterol]],200)</f>
        <v>1</v>
      </c>
      <c r="O1028">
        <f>IF(smoking_health_data_final[[#This Row],[cigs por dia]]="","n/s",smoking_health_data_final[[#This Row],[cigs por dia]])</f>
        <v>0</v>
      </c>
      <c r="P1028" t="str">
        <f>IF(smoking_health_data_final[[#This Row],[Hipercolesterolemia (y/n)]]=1,"si","no")</f>
        <v>si</v>
      </c>
      <c r="Q1028">
        <f>IF(IFERROR(VLOOKUP(smoking_health_data_final[[#This Row],[Edad]],A1029:A4928,1,FALSE),0),1,0)</f>
        <v>1</v>
      </c>
    </row>
    <row r="1029" spans="1:17" x14ac:dyDescent="0.3">
      <c r="A1029">
        <v>54</v>
      </c>
      <c r="B1029" t="s">
        <v>3</v>
      </c>
      <c r="C1029" t="s">
        <v>2</v>
      </c>
      <c r="D1029">
        <v>91</v>
      </c>
      <c r="E1029">
        <f>GESTEP(smoking_health_data_final[[#This Row],[Ritmo cardiaco]],100)</f>
        <v>0</v>
      </c>
      <c r="F1029" t="str">
        <f>IF(smoking_health_data_final[[#This Row],[Taquicardia 1/0]]=0,"no","si")</f>
        <v>no</v>
      </c>
      <c r="G1029" s="2">
        <v>171.5</v>
      </c>
      <c r="H1029">
        <f>GESTEP(smoking_health_data_final[[#This Row],[Presión sistólica]],140)</f>
        <v>1</v>
      </c>
      <c r="I1029" t="str">
        <f>IF(smoking_health_data_final[[#This Row],[Hipertensión (0/1)]]=1,"si","no")</f>
        <v>si</v>
      </c>
      <c r="J1029" t="s">
        <v>176</v>
      </c>
      <c r="K1029">
        <v>0</v>
      </c>
      <c r="L1029">
        <v>237</v>
      </c>
      <c r="M1029">
        <f>IF(smoking_health_data_final[[#This Row],[colesterol]]="","Desconocido",smoking_health_data_final[[#This Row],[colesterol]])</f>
        <v>237</v>
      </c>
      <c r="N1029">
        <f>GESTEP(smoking_health_data_final[[#This Row],[colesterol]],200)</f>
        <v>1</v>
      </c>
      <c r="O1029">
        <f>IF(smoking_health_data_final[[#This Row],[cigs por dia]]="","n/s",smoking_health_data_final[[#This Row],[cigs por dia]])</f>
        <v>0</v>
      </c>
      <c r="P1029" t="str">
        <f>IF(smoking_health_data_final[[#This Row],[Hipercolesterolemia (y/n)]]=1,"si","no")</f>
        <v>si</v>
      </c>
      <c r="Q1029">
        <f>IF(IFERROR(VLOOKUP(smoking_health_data_final[[#This Row],[Edad]],A1030:A4929,1,FALSE),0),1,0)</f>
        <v>1</v>
      </c>
    </row>
    <row r="1030" spans="1:17" x14ac:dyDescent="0.3">
      <c r="A1030">
        <v>55</v>
      </c>
      <c r="B1030" t="s">
        <v>3</v>
      </c>
      <c r="C1030" t="s">
        <v>2</v>
      </c>
      <c r="D1030">
        <v>73</v>
      </c>
      <c r="E1030">
        <f>GESTEP(smoking_health_data_final[[#This Row],[Ritmo cardiaco]],100)</f>
        <v>0</v>
      </c>
      <c r="F1030" t="str">
        <f>IF(smoking_health_data_final[[#This Row],[Taquicardia 1/0]]=0,"no","si")</f>
        <v>no</v>
      </c>
      <c r="G1030" s="2" t="s">
        <v>92</v>
      </c>
      <c r="H1030">
        <f>GESTEP(smoking_health_data_final[[#This Row],[Presión sistólica]],140)</f>
        <v>1</v>
      </c>
      <c r="I1030" t="str">
        <f>IF(smoking_health_data_final[[#This Row],[Hipertensión (0/1)]]=1,"si","no")</f>
        <v>si</v>
      </c>
      <c r="J1030" t="s">
        <v>176</v>
      </c>
      <c r="K1030">
        <v>0</v>
      </c>
      <c r="L1030">
        <v>279</v>
      </c>
      <c r="M1030">
        <f>IF(smoking_health_data_final[[#This Row],[colesterol]]="","Desconocido",smoking_health_data_final[[#This Row],[colesterol]])</f>
        <v>279</v>
      </c>
      <c r="N1030">
        <f>GESTEP(smoking_health_data_final[[#This Row],[colesterol]],200)</f>
        <v>1</v>
      </c>
      <c r="O1030">
        <f>IF(smoking_health_data_final[[#This Row],[cigs por dia]]="","n/s",smoking_health_data_final[[#This Row],[cigs por dia]])</f>
        <v>0</v>
      </c>
      <c r="P1030" t="str">
        <f>IF(smoking_health_data_final[[#This Row],[Hipercolesterolemia (y/n)]]=1,"si","no")</f>
        <v>si</v>
      </c>
      <c r="Q1030">
        <f>IF(IFERROR(VLOOKUP(smoking_health_data_final[[#This Row],[Edad]],A1031:A4930,1,FALSE),0),1,0)</f>
        <v>1</v>
      </c>
    </row>
    <row r="1031" spans="1:17" x14ac:dyDescent="0.3">
      <c r="A1031">
        <v>58</v>
      </c>
      <c r="B1031" t="s">
        <v>3</v>
      </c>
      <c r="C1031" t="s">
        <v>2</v>
      </c>
      <c r="D1031">
        <v>87</v>
      </c>
      <c r="E1031">
        <f>GESTEP(smoking_health_data_final[[#This Row],[Ritmo cardiaco]],100)</f>
        <v>0</v>
      </c>
      <c r="F1031" t="str">
        <f>IF(smoking_health_data_final[[#This Row],[Taquicardia 1/0]]=0,"no","si")</f>
        <v>no</v>
      </c>
      <c r="G1031" s="2">
        <v>85.5</v>
      </c>
      <c r="H1031">
        <f>GESTEP(smoking_health_data_final[[#This Row],[Presión sistólica]],140)</f>
        <v>0</v>
      </c>
      <c r="I1031" t="str">
        <f>IF(smoking_health_data_final[[#This Row],[Hipertensión (0/1)]]=1,"si","no")</f>
        <v>no</v>
      </c>
      <c r="J1031" t="s">
        <v>177</v>
      </c>
      <c r="K1031">
        <v>0</v>
      </c>
      <c r="L1031">
        <v>260</v>
      </c>
      <c r="M1031">
        <f>IF(smoking_health_data_final[[#This Row],[colesterol]]="","Desconocido",smoking_health_data_final[[#This Row],[colesterol]])</f>
        <v>260</v>
      </c>
      <c r="N1031">
        <f>GESTEP(smoking_health_data_final[[#This Row],[colesterol]],200)</f>
        <v>1</v>
      </c>
      <c r="O1031">
        <f>IF(smoking_health_data_final[[#This Row],[cigs por dia]]="","n/s",smoking_health_data_final[[#This Row],[cigs por dia]])</f>
        <v>0</v>
      </c>
      <c r="P1031" t="str">
        <f>IF(smoking_health_data_final[[#This Row],[Hipercolesterolemia (y/n)]]=1,"si","no")</f>
        <v>si</v>
      </c>
      <c r="Q1031">
        <f>IF(IFERROR(VLOOKUP(smoking_health_data_final[[#This Row],[Edad]],A1032:A4931,1,FALSE),0),1,0)</f>
        <v>1</v>
      </c>
    </row>
    <row r="1032" spans="1:17" x14ac:dyDescent="0.3">
      <c r="A1032">
        <v>38</v>
      </c>
      <c r="B1032" t="s">
        <v>3</v>
      </c>
      <c r="C1032" t="s">
        <v>2</v>
      </c>
      <c r="D1032">
        <v>85</v>
      </c>
      <c r="E1032">
        <f>GESTEP(smoking_health_data_final[[#This Row],[Ritmo cardiaco]],100)</f>
        <v>0</v>
      </c>
      <c r="F1032" t="str">
        <f>IF(smoking_health_data_final[[#This Row],[Taquicardia 1/0]]=0,"no","si")</f>
        <v>no</v>
      </c>
      <c r="G1032" s="2" t="s">
        <v>91</v>
      </c>
      <c r="H1032">
        <f>GESTEP(smoking_health_data_final[[#This Row],[Presión sistólica]],140)</f>
        <v>0</v>
      </c>
      <c r="I1032" t="str">
        <f>IF(smoking_health_data_final[[#This Row],[Hipertensión (0/1)]]=1,"si","no")</f>
        <v>no</v>
      </c>
      <c r="J1032" t="s">
        <v>178</v>
      </c>
      <c r="K1032">
        <v>0</v>
      </c>
      <c r="L1032">
        <v>186</v>
      </c>
      <c r="M1032">
        <f>IF(smoking_health_data_final[[#This Row],[colesterol]]="","Desconocido",smoking_health_data_final[[#This Row],[colesterol]])</f>
        <v>186</v>
      </c>
      <c r="N1032">
        <f>GESTEP(smoking_health_data_final[[#This Row],[colesterol]],200)</f>
        <v>0</v>
      </c>
      <c r="O1032">
        <f>IF(smoking_health_data_final[[#This Row],[cigs por dia]]="","n/s",smoking_health_data_final[[#This Row],[cigs por dia]])</f>
        <v>0</v>
      </c>
      <c r="P1032" t="str">
        <f>IF(smoking_health_data_final[[#This Row],[Hipercolesterolemia (y/n)]]=1,"si","no")</f>
        <v>no</v>
      </c>
      <c r="Q1032">
        <f>IF(IFERROR(VLOOKUP(smoking_health_data_final[[#This Row],[Edad]],A1033:A4932,1,FALSE),0),1,0)</f>
        <v>1</v>
      </c>
    </row>
    <row r="1033" spans="1:17" x14ac:dyDescent="0.3">
      <c r="A1033">
        <v>60</v>
      </c>
      <c r="B1033" t="s">
        <v>3</v>
      </c>
      <c r="C1033" t="s">
        <v>2</v>
      </c>
      <c r="D1033">
        <v>90</v>
      </c>
      <c r="E1033">
        <f>GESTEP(smoking_health_data_final[[#This Row],[Ritmo cardiaco]],100)</f>
        <v>0</v>
      </c>
      <c r="F1033" t="str">
        <f>IF(smoking_health_data_final[[#This Row],[Taquicardia 1/0]]=0,"no","si")</f>
        <v>no</v>
      </c>
      <c r="G1033" s="2">
        <v>95.5</v>
      </c>
      <c r="H1033">
        <f>GESTEP(smoking_health_data_final[[#This Row],[Presión sistólica]],140)</f>
        <v>0</v>
      </c>
      <c r="I1033" t="str">
        <f>IF(smoking_health_data_final[[#This Row],[Hipertensión (0/1)]]=1,"si","no")</f>
        <v>no</v>
      </c>
      <c r="J1033" t="s">
        <v>180</v>
      </c>
      <c r="K1033">
        <v>0</v>
      </c>
      <c r="L1033">
        <v>260</v>
      </c>
      <c r="M1033">
        <f>IF(smoking_health_data_final[[#This Row],[colesterol]]="","Desconocido",smoking_health_data_final[[#This Row],[colesterol]])</f>
        <v>260</v>
      </c>
      <c r="N1033">
        <f>GESTEP(smoking_health_data_final[[#This Row],[colesterol]],200)</f>
        <v>1</v>
      </c>
      <c r="O1033">
        <f>IF(smoking_health_data_final[[#This Row],[cigs por dia]]="","n/s",smoking_health_data_final[[#This Row],[cigs por dia]])</f>
        <v>0</v>
      </c>
      <c r="P1033" t="str">
        <f>IF(smoking_health_data_final[[#This Row],[Hipercolesterolemia (y/n)]]=1,"si","no")</f>
        <v>si</v>
      </c>
      <c r="Q1033">
        <f>IF(IFERROR(VLOOKUP(smoking_health_data_final[[#This Row],[Edad]],A1034:A4933,1,FALSE),0),1,0)</f>
        <v>1</v>
      </c>
    </row>
    <row r="1034" spans="1:17" x14ac:dyDescent="0.3">
      <c r="A1034">
        <v>40</v>
      </c>
      <c r="B1034" t="s">
        <v>0</v>
      </c>
      <c r="C1034" t="s">
        <v>2</v>
      </c>
      <c r="D1034">
        <v>70</v>
      </c>
      <c r="E1034">
        <f>GESTEP(smoking_health_data_final[[#This Row],[Ritmo cardiaco]],100)</f>
        <v>0</v>
      </c>
      <c r="F1034" t="str">
        <f>IF(smoking_health_data_final[[#This Row],[Taquicardia 1/0]]=0,"no","si")</f>
        <v>no</v>
      </c>
      <c r="G1034" s="2" t="s">
        <v>99</v>
      </c>
      <c r="H1034">
        <f>GESTEP(smoking_health_data_final[[#This Row],[Presión sistólica]],140)</f>
        <v>1</v>
      </c>
      <c r="I1034" t="str">
        <f>IF(smoking_health_data_final[[#This Row],[Hipertensión (0/1)]]=1,"si","no")</f>
        <v>si</v>
      </c>
      <c r="J1034" t="s">
        <v>180</v>
      </c>
      <c r="K1034">
        <v>0</v>
      </c>
      <c r="L1034">
        <v>175</v>
      </c>
      <c r="M1034">
        <f>IF(smoking_health_data_final[[#This Row],[colesterol]]="","Desconocido",smoking_health_data_final[[#This Row],[colesterol]])</f>
        <v>175</v>
      </c>
      <c r="N1034">
        <f>GESTEP(smoking_health_data_final[[#This Row],[colesterol]],200)</f>
        <v>0</v>
      </c>
      <c r="O1034">
        <f>IF(smoking_health_data_final[[#This Row],[cigs por dia]]="","n/s",smoking_health_data_final[[#This Row],[cigs por dia]])</f>
        <v>0</v>
      </c>
      <c r="P1034" t="str">
        <f>IF(smoking_health_data_final[[#This Row],[Hipercolesterolemia (y/n)]]=1,"si","no")</f>
        <v>no</v>
      </c>
      <c r="Q1034">
        <f>IF(IFERROR(VLOOKUP(smoking_health_data_final[[#This Row],[Edad]],A1035:A4934,1,FALSE),0),1,0)</f>
        <v>1</v>
      </c>
    </row>
    <row r="1035" spans="1:17" x14ac:dyDescent="0.3">
      <c r="A1035">
        <v>50</v>
      </c>
      <c r="B1035" t="s">
        <v>0</v>
      </c>
      <c r="C1035" t="s">
        <v>2</v>
      </c>
      <c r="D1035">
        <v>57</v>
      </c>
      <c r="E1035">
        <f>GESTEP(smoking_health_data_final[[#This Row],[Ritmo cardiaco]],100)</f>
        <v>0</v>
      </c>
      <c r="F1035" t="str">
        <f>IF(smoking_health_data_final[[#This Row],[Taquicardia 1/0]]=0,"no","si")</f>
        <v>no</v>
      </c>
      <c r="G1035" s="2" t="s">
        <v>83</v>
      </c>
      <c r="H1035">
        <f>GESTEP(smoking_health_data_final[[#This Row],[Presión sistólica]],140)</f>
        <v>0</v>
      </c>
      <c r="I1035" t="str">
        <f>IF(smoking_health_data_final[[#This Row],[Hipertensión (0/1)]]=1,"si","no")</f>
        <v>no</v>
      </c>
      <c r="J1035" t="s">
        <v>180</v>
      </c>
      <c r="K1035">
        <v>0</v>
      </c>
      <c r="L1035">
        <v>227</v>
      </c>
      <c r="M1035">
        <f>IF(smoking_health_data_final[[#This Row],[colesterol]]="","Desconocido",smoking_health_data_final[[#This Row],[colesterol]])</f>
        <v>227</v>
      </c>
      <c r="N1035">
        <f>GESTEP(smoking_health_data_final[[#This Row],[colesterol]],200)</f>
        <v>1</v>
      </c>
      <c r="O1035">
        <f>IF(smoking_health_data_final[[#This Row],[cigs por dia]]="","n/s",smoking_health_data_final[[#This Row],[cigs por dia]])</f>
        <v>0</v>
      </c>
      <c r="P1035" t="str">
        <f>IF(smoking_health_data_final[[#This Row],[Hipercolesterolemia (y/n)]]=1,"si","no")</f>
        <v>si</v>
      </c>
      <c r="Q1035">
        <f>IF(IFERROR(VLOOKUP(smoking_health_data_final[[#This Row],[Edad]],A1036:A4935,1,FALSE),0),1,0)</f>
        <v>1</v>
      </c>
    </row>
    <row r="1036" spans="1:17" x14ac:dyDescent="0.3">
      <c r="A1036">
        <v>61</v>
      </c>
      <c r="B1036" t="s">
        <v>3</v>
      </c>
      <c r="C1036" t="s">
        <v>2</v>
      </c>
      <c r="D1036">
        <v>72</v>
      </c>
      <c r="E1036">
        <f>GESTEP(smoking_health_data_final[[#This Row],[Ritmo cardiaco]],100)</f>
        <v>0</v>
      </c>
      <c r="F1036" t="str">
        <f>IF(smoking_health_data_final[[#This Row],[Taquicardia 1/0]]=0,"no","si")</f>
        <v>no</v>
      </c>
      <c r="G1036" s="2" t="s">
        <v>28</v>
      </c>
      <c r="H1036">
        <f>GESTEP(smoking_health_data_final[[#This Row],[Presión sistólica]],140)</f>
        <v>0</v>
      </c>
      <c r="I1036" t="str">
        <f>IF(smoking_health_data_final[[#This Row],[Hipertensión (0/1)]]=1,"si","no")</f>
        <v>no</v>
      </c>
      <c r="J1036" t="s">
        <v>180</v>
      </c>
      <c r="K1036">
        <v>0</v>
      </c>
      <c r="L1036">
        <v>219</v>
      </c>
      <c r="M1036">
        <f>IF(smoking_health_data_final[[#This Row],[colesterol]]="","Desconocido",smoking_health_data_final[[#This Row],[colesterol]])</f>
        <v>219</v>
      </c>
      <c r="N1036">
        <f>GESTEP(smoking_health_data_final[[#This Row],[colesterol]],200)</f>
        <v>1</v>
      </c>
      <c r="O1036">
        <f>IF(smoking_health_data_final[[#This Row],[cigs por dia]]="","n/s",smoking_health_data_final[[#This Row],[cigs por dia]])</f>
        <v>0</v>
      </c>
      <c r="P1036" t="str">
        <f>IF(smoking_health_data_final[[#This Row],[Hipercolesterolemia (y/n)]]=1,"si","no")</f>
        <v>si</v>
      </c>
      <c r="Q1036">
        <f>IF(IFERROR(VLOOKUP(smoking_health_data_final[[#This Row],[Edad]],A1037:A4936,1,FALSE),0),1,0)</f>
        <v>1</v>
      </c>
    </row>
    <row r="1037" spans="1:17" x14ac:dyDescent="0.3">
      <c r="A1037">
        <v>67</v>
      </c>
      <c r="B1037" t="s">
        <v>3</v>
      </c>
      <c r="C1037" t="s">
        <v>2</v>
      </c>
      <c r="D1037">
        <v>63</v>
      </c>
      <c r="E1037">
        <f>GESTEP(smoking_health_data_final[[#This Row],[Ritmo cardiaco]],100)</f>
        <v>0</v>
      </c>
      <c r="F1037" t="str">
        <f>IF(smoking_health_data_final[[#This Row],[Taquicardia 1/0]]=0,"no","si")</f>
        <v>no</v>
      </c>
      <c r="G1037" s="2" t="s">
        <v>158</v>
      </c>
      <c r="H1037">
        <f>GESTEP(smoking_health_data_final[[#This Row],[Presión sistólica]],140)</f>
        <v>0</v>
      </c>
      <c r="I1037" t="str">
        <f>IF(smoking_health_data_final[[#This Row],[Hipertensión (0/1)]]=1,"si","no")</f>
        <v>no</v>
      </c>
      <c r="J1037" t="s">
        <v>180</v>
      </c>
      <c r="K1037">
        <v>0</v>
      </c>
      <c r="L1037">
        <v>281</v>
      </c>
      <c r="M1037">
        <f>IF(smoking_health_data_final[[#This Row],[colesterol]]="","Desconocido",smoking_health_data_final[[#This Row],[colesterol]])</f>
        <v>281</v>
      </c>
      <c r="N1037">
        <f>GESTEP(smoking_health_data_final[[#This Row],[colesterol]],200)</f>
        <v>1</v>
      </c>
      <c r="O1037">
        <f>IF(smoking_health_data_final[[#This Row],[cigs por dia]]="","n/s",smoking_health_data_final[[#This Row],[cigs por dia]])</f>
        <v>0</v>
      </c>
      <c r="P1037" t="str">
        <f>IF(smoking_health_data_final[[#This Row],[Hipercolesterolemia (y/n)]]=1,"si","no")</f>
        <v>si</v>
      </c>
      <c r="Q1037">
        <f>IF(IFERROR(VLOOKUP(smoking_health_data_final[[#This Row],[Edad]],A1038:A4937,1,FALSE),0),1,0)</f>
        <v>1</v>
      </c>
    </row>
    <row r="1038" spans="1:17" x14ac:dyDescent="0.3">
      <c r="A1038">
        <v>37</v>
      </c>
      <c r="B1038" t="s">
        <v>3</v>
      </c>
      <c r="C1038" t="s">
        <v>2</v>
      </c>
      <c r="D1038">
        <v>70</v>
      </c>
      <c r="E1038">
        <f>GESTEP(smoking_health_data_final[[#This Row],[Ritmo cardiaco]],100)</f>
        <v>0</v>
      </c>
      <c r="F1038" t="str">
        <f>IF(smoking_health_data_final[[#This Row],[Taquicardia 1/0]]=0,"no","si")</f>
        <v>no</v>
      </c>
      <c r="G1038" s="2" t="s">
        <v>24</v>
      </c>
      <c r="H1038">
        <f>GESTEP(smoking_health_data_final[[#This Row],[Presión sistólica]],140)</f>
        <v>0</v>
      </c>
      <c r="I1038" t="str">
        <f>IF(smoking_health_data_final[[#This Row],[Hipertensión (0/1)]]=1,"si","no")</f>
        <v>no</v>
      </c>
      <c r="J1038" t="s">
        <v>180</v>
      </c>
      <c r="K1038">
        <v>0</v>
      </c>
      <c r="L1038">
        <v>185</v>
      </c>
      <c r="M1038">
        <f>IF(smoking_health_data_final[[#This Row],[colesterol]]="","Desconocido",smoking_health_data_final[[#This Row],[colesterol]])</f>
        <v>185</v>
      </c>
      <c r="N1038">
        <f>GESTEP(smoking_health_data_final[[#This Row],[colesterol]],200)</f>
        <v>0</v>
      </c>
      <c r="O1038">
        <f>IF(smoking_health_data_final[[#This Row],[cigs por dia]]="","n/s",smoking_health_data_final[[#This Row],[cigs por dia]])</f>
        <v>0</v>
      </c>
      <c r="P1038" t="str">
        <f>IF(smoking_health_data_final[[#This Row],[Hipercolesterolemia (y/n)]]=1,"si","no")</f>
        <v>no</v>
      </c>
      <c r="Q1038">
        <f>IF(IFERROR(VLOOKUP(smoking_health_data_final[[#This Row],[Edad]],A1039:A4938,1,FALSE),0),1,0)</f>
        <v>1</v>
      </c>
    </row>
    <row r="1039" spans="1:17" x14ac:dyDescent="0.3">
      <c r="A1039">
        <v>40</v>
      </c>
      <c r="B1039" t="s">
        <v>3</v>
      </c>
      <c r="C1039" t="s">
        <v>2</v>
      </c>
      <c r="D1039">
        <v>80</v>
      </c>
      <c r="E1039">
        <f>GESTEP(smoking_health_data_final[[#This Row],[Ritmo cardiaco]],100)</f>
        <v>0</v>
      </c>
      <c r="F1039" t="str">
        <f>IF(smoking_health_data_final[[#This Row],[Taquicardia 1/0]]=0,"no","si")</f>
        <v>no</v>
      </c>
      <c r="G1039" s="2" t="s">
        <v>74</v>
      </c>
      <c r="H1039">
        <f>GESTEP(smoking_health_data_final[[#This Row],[Presión sistólica]],140)</f>
        <v>0</v>
      </c>
      <c r="I1039" t="str">
        <f>IF(smoking_health_data_final[[#This Row],[Hipertensión (0/1)]]=1,"si","no")</f>
        <v>no</v>
      </c>
      <c r="J1039" t="s">
        <v>181</v>
      </c>
      <c r="K1039">
        <v>0</v>
      </c>
      <c r="L1039">
        <v>197</v>
      </c>
      <c r="M1039">
        <f>IF(smoking_health_data_final[[#This Row],[colesterol]]="","Desconocido",smoking_health_data_final[[#This Row],[colesterol]])</f>
        <v>197</v>
      </c>
      <c r="N1039">
        <f>GESTEP(smoking_health_data_final[[#This Row],[colesterol]],200)</f>
        <v>0</v>
      </c>
      <c r="O1039">
        <f>IF(smoking_health_data_final[[#This Row],[cigs por dia]]="","n/s",smoking_health_data_final[[#This Row],[cigs por dia]])</f>
        <v>0</v>
      </c>
      <c r="P1039" t="str">
        <f>IF(smoking_health_data_final[[#This Row],[Hipercolesterolemia (y/n)]]=1,"si","no")</f>
        <v>no</v>
      </c>
      <c r="Q1039">
        <f>IF(IFERROR(VLOOKUP(smoking_health_data_final[[#This Row],[Edad]],A1040:A4939,1,FALSE),0),1,0)</f>
        <v>1</v>
      </c>
    </row>
    <row r="1040" spans="1:17" x14ac:dyDescent="0.3">
      <c r="A1040">
        <v>64</v>
      </c>
      <c r="B1040" t="s">
        <v>0</v>
      </c>
      <c r="C1040" t="s">
        <v>2</v>
      </c>
      <c r="D1040">
        <v>68</v>
      </c>
      <c r="E1040">
        <f>GESTEP(smoking_health_data_final[[#This Row],[Ritmo cardiaco]],100)</f>
        <v>0</v>
      </c>
      <c r="F1040" t="str">
        <f>IF(smoking_health_data_final[[#This Row],[Taquicardia 1/0]]=0,"no","si")</f>
        <v>no</v>
      </c>
      <c r="G1040" s="2" t="s">
        <v>69</v>
      </c>
      <c r="H1040">
        <f>GESTEP(smoking_health_data_final[[#This Row],[Presión sistólica]],140)</f>
        <v>0</v>
      </c>
      <c r="I1040" t="str">
        <f>IF(smoking_health_data_final[[#This Row],[Hipertensión (0/1)]]=1,"si","no")</f>
        <v>no</v>
      </c>
      <c r="J1040" t="s">
        <v>181</v>
      </c>
      <c r="K1040">
        <v>0</v>
      </c>
      <c r="L1040">
        <v>217</v>
      </c>
      <c r="M1040">
        <f>IF(smoking_health_data_final[[#This Row],[colesterol]]="","Desconocido",smoking_health_data_final[[#This Row],[colesterol]])</f>
        <v>217</v>
      </c>
      <c r="N1040">
        <f>GESTEP(smoking_health_data_final[[#This Row],[colesterol]],200)</f>
        <v>1</v>
      </c>
      <c r="O1040">
        <f>IF(smoking_health_data_final[[#This Row],[cigs por dia]]="","n/s",smoking_health_data_final[[#This Row],[cigs por dia]])</f>
        <v>0</v>
      </c>
      <c r="P1040" t="str">
        <f>IF(smoking_health_data_final[[#This Row],[Hipercolesterolemia (y/n)]]=1,"si","no")</f>
        <v>si</v>
      </c>
      <c r="Q1040">
        <f>IF(IFERROR(VLOOKUP(smoking_health_data_final[[#This Row],[Edad]],A1041:A4940,1,FALSE),0),1,0)</f>
        <v>1</v>
      </c>
    </row>
    <row r="1041" spans="1:17" x14ac:dyDescent="0.3">
      <c r="A1041">
        <v>53</v>
      </c>
      <c r="B1041" t="s">
        <v>3</v>
      </c>
      <c r="C1041" t="s">
        <v>2</v>
      </c>
      <c r="D1041">
        <v>80</v>
      </c>
      <c r="E1041">
        <f>GESTEP(smoking_health_data_final[[#This Row],[Ritmo cardiaco]],100)</f>
        <v>0</v>
      </c>
      <c r="F1041" t="str">
        <f>IF(smoking_health_data_final[[#This Row],[Taquicardia 1/0]]=0,"no","si")</f>
        <v>no</v>
      </c>
      <c r="G1041" s="2" t="s">
        <v>42</v>
      </c>
      <c r="H1041">
        <f>GESTEP(smoking_health_data_final[[#This Row],[Presión sistólica]],140)</f>
        <v>0</v>
      </c>
      <c r="I1041" t="str">
        <f>IF(smoking_health_data_final[[#This Row],[Hipertensión (0/1)]]=1,"si","no")</f>
        <v>no</v>
      </c>
      <c r="J1041" t="s">
        <v>181</v>
      </c>
      <c r="K1041">
        <v>0</v>
      </c>
      <c r="L1041">
        <v>246</v>
      </c>
      <c r="M1041">
        <f>IF(smoking_health_data_final[[#This Row],[colesterol]]="","Desconocido",smoking_health_data_final[[#This Row],[colesterol]])</f>
        <v>246</v>
      </c>
      <c r="N1041">
        <f>GESTEP(smoking_health_data_final[[#This Row],[colesterol]],200)</f>
        <v>1</v>
      </c>
      <c r="O1041">
        <f>IF(smoking_health_data_final[[#This Row],[cigs por dia]]="","n/s",smoking_health_data_final[[#This Row],[cigs por dia]])</f>
        <v>0</v>
      </c>
      <c r="P1041" t="str">
        <f>IF(smoking_health_data_final[[#This Row],[Hipercolesterolemia (y/n)]]=1,"si","no")</f>
        <v>si</v>
      </c>
      <c r="Q1041">
        <f>IF(IFERROR(VLOOKUP(smoking_health_data_final[[#This Row],[Edad]],A1042:A4941,1,FALSE),0),1,0)</f>
        <v>1</v>
      </c>
    </row>
    <row r="1042" spans="1:17" x14ac:dyDescent="0.3">
      <c r="A1042">
        <v>56</v>
      </c>
      <c r="B1042" t="s">
        <v>3</v>
      </c>
      <c r="C1042" t="s">
        <v>2</v>
      </c>
      <c r="D1042">
        <v>79</v>
      </c>
      <c r="E1042">
        <f>GESTEP(smoking_health_data_final[[#This Row],[Ritmo cardiaco]],100)</f>
        <v>0</v>
      </c>
      <c r="F1042" t="str">
        <f>IF(smoking_health_data_final[[#This Row],[Taquicardia 1/0]]=0,"no","si")</f>
        <v>no</v>
      </c>
      <c r="G1042" s="2" t="s">
        <v>55</v>
      </c>
      <c r="H1042">
        <f>GESTEP(smoking_health_data_final[[#This Row],[Presión sistólica]],140)</f>
        <v>0</v>
      </c>
      <c r="I1042" t="str">
        <f>IF(smoking_health_data_final[[#This Row],[Hipertensión (0/1)]]=1,"si","no")</f>
        <v>no</v>
      </c>
      <c r="J1042" t="s">
        <v>181</v>
      </c>
      <c r="K1042">
        <v>0</v>
      </c>
      <c r="L1042">
        <v>254</v>
      </c>
      <c r="M1042">
        <f>IF(smoking_health_data_final[[#This Row],[colesterol]]="","Desconocido",smoking_health_data_final[[#This Row],[colesterol]])</f>
        <v>254</v>
      </c>
      <c r="N1042">
        <f>GESTEP(smoking_health_data_final[[#This Row],[colesterol]],200)</f>
        <v>1</v>
      </c>
      <c r="O1042">
        <f>IF(smoking_health_data_final[[#This Row],[cigs por dia]]="","n/s",smoking_health_data_final[[#This Row],[cigs por dia]])</f>
        <v>0</v>
      </c>
      <c r="P1042" t="str">
        <f>IF(smoking_health_data_final[[#This Row],[Hipercolesterolemia (y/n)]]=1,"si","no")</f>
        <v>si</v>
      </c>
      <c r="Q1042">
        <f>IF(IFERROR(VLOOKUP(smoking_health_data_final[[#This Row],[Edad]],A1043:A4942,1,FALSE),0),1,0)</f>
        <v>1</v>
      </c>
    </row>
    <row r="1043" spans="1:17" x14ac:dyDescent="0.3">
      <c r="A1043">
        <v>64</v>
      </c>
      <c r="B1043" t="s">
        <v>0</v>
      </c>
      <c r="C1043" t="s">
        <v>2</v>
      </c>
      <c r="D1043">
        <v>70</v>
      </c>
      <c r="E1043">
        <f>GESTEP(smoking_health_data_final[[#This Row],[Ritmo cardiaco]],100)</f>
        <v>0</v>
      </c>
      <c r="F1043" t="str">
        <f>IF(smoking_health_data_final[[#This Row],[Taquicardia 1/0]]=0,"no","si")</f>
        <v>no</v>
      </c>
      <c r="G1043" s="2" t="s">
        <v>28</v>
      </c>
      <c r="H1043">
        <f>GESTEP(smoking_health_data_final[[#This Row],[Presión sistólica]],140)</f>
        <v>0</v>
      </c>
      <c r="I1043" t="str">
        <f>IF(smoking_health_data_final[[#This Row],[Hipertensión (0/1)]]=1,"si","no")</f>
        <v>no</v>
      </c>
      <c r="J1043" t="s">
        <v>181</v>
      </c>
      <c r="K1043">
        <v>0</v>
      </c>
      <c r="L1043">
        <v>227</v>
      </c>
      <c r="M1043">
        <f>IF(smoking_health_data_final[[#This Row],[colesterol]]="","Desconocido",smoking_health_data_final[[#This Row],[colesterol]])</f>
        <v>227</v>
      </c>
      <c r="N1043">
        <f>GESTEP(smoking_health_data_final[[#This Row],[colesterol]],200)</f>
        <v>1</v>
      </c>
      <c r="O1043">
        <f>IF(smoking_health_data_final[[#This Row],[cigs por dia]]="","n/s",smoking_health_data_final[[#This Row],[cigs por dia]])</f>
        <v>0</v>
      </c>
      <c r="P1043" t="str">
        <f>IF(smoking_health_data_final[[#This Row],[Hipercolesterolemia (y/n)]]=1,"si","no")</f>
        <v>si</v>
      </c>
      <c r="Q1043">
        <f>IF(IFERROR(VLOOKUP(smoking_health_data_final[[#This Row],[Edad]],A1044:A4943,1,FALSE),0),1,0)</f>
        <v>1</v>
      </c>
    </row>
    <row r="1044" spans="1:17" x14ac:dyDescent="0.3">
      <c r="A1044">
        <v>49</v>
      </c>
      <c r="B1044" t="s">
        <v>3</v>
      </c>
      <c r="C1044" t="s">
        <v>2</v>
      </c>
      <c r="D1044">
        <v>65</v>
      </c>
      <c r="E1044">
        <f>GESTEP(smoking_health_data_final[[#This Row],[Ritmo cardiaco]],100)</f>
        <v>0</v>
      </c>
      <c r="F1044" t="str">
        <f>IF(smoking_health_data_final[[#This Row],[Taquicardia 1/0]]=0,"no","si")</f>
        <v>no</v>
      </c>
      <c r="G1044" s="2" t="s">
        <v>45</v>
      </c>
      <c r="H1044">
        <f>GESTEP(smoking_health_data_final[[#This Row],[Presión sistólica]],140)</f>
        <v>0</v>
      </c>
      <c r="I1044" t="str">
        <f>IF(smoking_health_data_final[[#This Row],[Hipertensión (0/1)]]=1,"si","no")</f>
        <v>no</v>
      </c>
      <c r="J1044" t="s">
        <v>182</v>
      </c>
      <c r="K1044">
        <v>0</v>
      </c>
      <c r="L1044">
        <v>208</v>
      </c>
      <c r="M1044">
        <f>IF(smoking_health_data_final[[#This Row],[colesterol]]="","Desconocido",smoking_health_data_final[[#This Row],[colesterol]])</f>
        <v>208</v>
      </c>
      <c r="N1044">
        <f>GESTEP(smoking_health_data_final[[#This Row],[colesterol]],200)</f>
        <v>1</v>
      </c>
      <c r="O1044">
        <f>IF(smoking_health_data_final[[#This Row],[cigs por dia]]="","n/s",smoking_health_data_final[[#This Row],[cigs por dia]])</f>
        <v>0</v>
      </c>
      <c r="P1044" t="str">
        <f>IF(smoking_health_data_final[[#This Row],[Hipercolesterolemia (y/n)]]=1,"si","no")</f>
        <v>si</v>
      </c>
      <c r="Q1044">
        <f>IF(IFERROR(VLOOKUP(smoking_health_data_final[[#This Row],[Edad]],A1045:A4944,1,FALSE),0),1,0)</f>
        <v>1</v>
      </c>
    </row>
    <row r="1045" spans="1:17" x14ac:dyDescent="0.3">
      <c r="A1045">
        <v>40</v>
      </c>
      <c r="B1045" t="s">
        <v>3</v>
      </c>
      <c r="C1045" t="s">
        <v>2</v>
      </c>
      <c r="D1045">
        <v>83</v>
      </c>
      <c r="E1045">
        <f>GESTEP(smoking_health_data_final[[#This Row],[Ritmo cardiaco]],100)</f>
        <v>0</v>
      </c>
      <c r="F1045" t="str">
        <f>IF(smoking_health_data_final[[#This Row],[Taquicardia 1/0]]=0,"no","si")</f>
        <v>no</v>
      </c>
      <c r="G1045" s="2" t="s">
        <v>157</v>
      </c>
      <c r="H1045">
        <f>GESTEP(smoking_health_data_final[[#This Row],[Presión sistólica]],140)</f>
        <v>0</v>
      </c>
      <c r="I1045" t="str">
        <f>IF(smoking_health_data_final[[#This Row],[Hipertensión (0/1)]]=1,"si","no")</f>
        <v>no</v>
      </c>
      <c r="J1045" t="s">
        <v>182</v>
      </c>
      <c r="K1045">
        <v>0</v>
      </c>
      <c r="L1045">
        <v>205</v>
      </c>
      <c r="M1045">
        <f>IF(smoking_health_data_final[[#This Row],[colesterol]]="","Desconocido",smoking_health_data_final[[#This Row],[colesterol]])</f>
        <v>205</v>
      </c>
      <c r="N1045">
        <f>GESTEP(smoking_health_data_final[[#This Row],[colesterol]],200)</f>
        <v>1</v>
      </c>
      <c r="O1045">
        <f>IF(smoking_health_data_final[[#This Row],[cigs por dia]]="","n/s",smoking_health_data_final[[#This Row],[cigs por dia]])</f>
        <v>0</v>
      </c>
      <c r="P1045" t="str">
        <f>IF(smoking_health_data_final[[#This Row],[Hipercolesterolemia (y/n)]]=1,"si","no")</f>
        <v>si</v>
      </c>
      <c r="Q1045">
        <f>IF(IFERROR(VLOOKUP(smoking_health_data_final[[#This Row],[Edad]],A1046:A4945,1,FALSE),0),1,0)</f>
        <v>1</v>
      </c>
    </row>
    <row r="1046" spans="1:17" x14ac:dyDescent="0.3">
      <c r="A1046">
        <v>62</v>
      </c>
      <c r="B1046" t="s">
        <v>0</v>
      </c>
      <c r="C1046" t="s">
        <v>2</v>
      </c>
      <c r="D1046">
        <v>75</v>
      </c>
      <c r="E1046">
        <f>GESTEP(smoking_health_data_final[[#This Row],[Ritmo cardiaco]],100)</f>
        <v>0</v>
      </c>
      <c r="F1046" t="str">
        <f>IF(smoking_health_data_final[[#This Row],[Taquicardia 1/0]]=0,"no","si")</f>
        <v>no</v>
      </c>
      <c r="G1046" s="2" t="s">
        <v>39</v>
      </c>
      <c r="H1046">
        <f>GESTEP(smoking_health_data_final[[#This Row],[Presión sistólica]],140)</f>
        <v>0</v>
      </c>
      <c r="I1046" t="str">
        <f>IF(smoking_health_data_final[[#This Row],[Hipertensión (0/1)]]=1,"si","no")</f>
        <v>no</v>
      </c>
      <c r="J1046" t="s">
        <v>182</v>
      </c>
      <c r="K1046">
        <v>0</v>
      </c>
      <c r="L1046">
        <v>275</v>
      </c>
      <c r="M1046">
        <f>IF(smoking_health_data_final[[#This Row],[colesterol]]="","Desconocido",smoking_health_data_final[[#This Row],[colesterol]])</f>
        <v>275</v>
      </c>
      <c r="N1046">
        <f>GESTEP(smoking_health_data_final[[#This Row],[colesterol]],200)</f>
        <v>1</v>
      </c>
      <c r="O1046">
        <f>IF(smoking_health_data_final[[#This Row],[cigs por dia]]="","n/s",smoking_health_data_final[[#This Row],[cigs por dia]])</f>
        <v>0</v>
      </c>
      <c r="P1046" t="str">
        <f>IF(smoking_health_data_final[[#This Row],[Hipercolesterolemia (y/n)]]=1,"si","no")</f>
        <v>si</v>
      </c>
      <c r="Q1046">
        <f>IF(IFERROR(VLOOKUP(smoking_health_data_final[[#This Row],[Edad]],A1047:A4946,1,FALSE),0),1,0)</f>
        <v>1</v>
      </c>
    </row>
    <row r="1047" spans="1:17" x14ac:dyDescent="0.3">
      <c r="A1047">
        <v>39</v>
      </c>
      <c r="B1047" t="s">
        <v>3</v>
      </c>
      <c r="C1047" t="s">
        <v>2</v>
      </c>
      <c r="D1047">
        <v>60</v>
      </c>
      <c r="E1047">
        <f>GESTEP(smoking_health_data_final[[#This Row],[Ritmo cardiaco]],100)</f>
        <v>0</v>
      </c>
      <c r="F1047" t="str">
        <f>IF(smoking_health_data_final[[#This Row],[Taquicardia 1/0]]=0,"no","si")</f>
        <v>no</v>
      </c>
      <c r="G1047" s="2" t="s">
        <v>32</v>
      </c>
      <c r="H1047">
        <f>GESTEP(smoking_health_data_final[[#This Row],[Presión sistólica]],140)</f>
        <v>0</v>
      </c>
      <c r="I1047" t="str">
        <f>IF(smoking_health_data_final[[#This Row],[Hipertensión (0/1)]]=1,"si","no")</f>
        <v>no</v>
      </c>
      <c r="J1047" t="s">
        <v>182</v>
      </c>
      <c r="K1047">
        <v>0</v>
      </c>
      <c r="L1047">
        <v>164</v>
      </c>
      <c r="M1047">
        <f>IF(smoking_health_data_final[[#This Row],[colesterol]]="","Desconocido",smoking_health_data_final[[#This Row],[colesterol]])</f>
        <v>164</v>
      </c>
      <c r="N1047">
        <f>GESTEP(smoking_health_data_final[[#This Row],[colesterol]],200)</f>
        <v>0</v>
      </c>
      <c r="O1047">
        <f>IF(smoking_health_data_final[[#This Row],[cigs por dia]]="","n/s",smoking_health_data_final[[#This Row],[cigs por dia]])</f>
        <v>0</v>
      </c>
      <c r="P1047" t="str">
        <f>IF(smoking_health_data_final[[#This Row],[Hipercolesterolemia (y/n)]]=1,"si","no")</f>
        <v>no</v>
      </c>
      <c r="Q1047">
        <f>IF(IFERROR(VLOOKUP(smoking_health_data_final[[#This Row],[Edad]],A1048:A4947,1,FALSE),0),1,0)</f>
        <v>1</v>
      </c>
    </row>
    <row r="1048" spans="1:17" x14ac:dyDescent="0.3">
      <c r="A1048">
        <v>63</v>
      </c>
      <c r="B1048" t="s">
        <v>3</v>
      </c>
      <c r="C1048" t="s">
        <v>2</v>
      </c>
      <c r="D1048">
        <v>70</v>
      </c>
      <c r="E1048">
        <f>GESTEP(smoking_health_data_final[[#This Row],[Ritmo cardiaco]],100)</f>
        <v>0</v>
      </c>
      <c r="F1048" t="str">
        <f>IF(smoking_health_data_final[[#This Row],[Taquicardia 1/0]]=0,"no","si")</f>
        <v>no</v>
      </c>
      <c r="G1048" s="2" t="s">
        <v>118</v>
      </c>
      <c r="H1048">
        <f>GESTEP(smoking_health_data_final[[#This Row],[Presión sistólica]],140)</f>
        <v>1</v>
      </c>
      <c r="I1048" t="str">
        <f>IF(smoking_health_data_final[[#This Row],[Hipertensión (0/1)]]=1,"si","no")</f>
        <v>si</v>
      </c>
      <c r="J1048" t="s">
        <v>182</v>
      </c>
      <c r="K1048">
        <v>0</v>
      </c>
      <c r="L1048">
        <v>293</v>
      </c>
      <c r="M1048">
        <f>IF(smoking_health_data_final[[#This Row],[colesterol]]="","Desconocido",smoking_health_data_final[[#This Row],[colesterol]])</f>
        <v>293</v>
      </c>
      <c r="N1048">
        <f>GESTEP(smoking_health_data_final[[#This Row],[colesterol]],200)</f>
        <v>1</v>
      </c>
      <c r="O1048">
        <f>IF(smoking_health_data_final[[#This Row],[cigs por dia]]="","n/s",smoking_health_data_final[[#This Row],[cigs por dia]])</f>
        <v>0</v>
      </c>
      <c r="P1048" t="str">
        <f>IF(smoking_health_data_final[[#This Row],[Hipercolesterolemia (y/n)]]=1,"si","no")</f>
        <v>si</v>
      </c>
      <c r="Q1048">
        <f>IF(IFERROR(VLOOKUP(smoking_health_data_final[[#This Row],[Edad]],A1049:A4948,1,FALSE),0),1,0)</f>
        <v>1</v>
      </c>
    </row>
    <row r="1049" spans="1:17" x14ac:dyDescent="0.3">
      <c r="A1049">
        <v>51</v>
      </c>
      <c r="B1049" t="s">
        <v>0</v>
      </c>
      <c r="C1049" t="s">
        <v>2</v>
      </c>
      <c r="D1049">
        <v>90</v>
      </c>
      <c r="E1049">
        <f>GESTEP(smoking_health_data_final[[#This Row],[Ritmo cardiaco]],100)</f>
        <v>0</v>
      </c>
      <c r="F1049" t="str">
        <f>IF(smoking_health_data_final[[#This Row],[Taquicardia 1/0]]=0,"no","si")</f>
        <v>no</v>
      </c>
      <c r="G1049" s="2" t="s">
        <v>32</v>
      </c>
      <c r="H1049">
        <f>GESTEP(smoking_health_data_final[[#This Row],[Presión sistólica]],140)</f>
        <v>0</v>
      </c>
      <c r="I1049" t="str">
        <f>IF(smoking_health_data_final[[#This Row],[Hipertensión (0/1)]]=1,"si","no")</f>
        <v>no</v>
      </c>
      <c r="J1049" t="s">
        <v>183</v>
      </c>
      <c r="K1049">
        <v>0</v>
      </c>
      <c r="L1049">
        <v>216</v>
      </c>
      <c r="M1049">
        <f>IF(smoking_health_data_final[[#This Row],[colesterol]]="","Desconocido",smoking_health_data_final[[#This Row],[colesterol]])</f>
        <v>216</v>
      </c>
      <c r="N1049">
        <f>GESTEP(smoking_health_data_final[[#This Row],[colesterol]],200)</f>
        <v>1</v>
      </c>
      <c r="O1049">
        <f>IF(smoking_health_data_final[[#This Row],[cigs por dia]]="","n/s",smoking_health_data_final[[#This Row],[cigs por dia]])</f>
        <v>0</v>
      </c>
      <c r="P1049" t="str">
        <f>IF(smoking_health_data_final[[#This Row],[Hipercolesterolemia (y/n)]]=1,"si","no")</f>
        <v>si</v>
      </c>
      <c r="Q1049">
        <f>IF(IFERROR(VLOOKUP(smoking_health_data_final[[#This Row],[Edad]],A1050:A4949,1,FALSE),0),1,0)</f>
        <v>1</v>
      </c>
    </row>
    <row r="1050" spans="1:17" x14ac:dyDescent="0.3">
      <c r="A1050">
        <v>56</v>
      </c>
      <c r="B1050" t="s">
        <v>0</v>
      </c>
      <c r="C1050" t="s">
        <v>2</v>
      </c>
      <c r="D1050">
        <v>60</v>
      </c>
      <c r="E1050">
        <f>GESTEP(smoking_health_data_final[[#This Row],[Ritmo cardiaco]],100)</f>
        <v>0</v>
      </c>
      <c r="F1050" t="str">
        <f>IF(smoking_health_data_final[[#This Row],[Taquicardia 1/0]]=0,"no","si")</f>
        <v>no</v>
      </c>
      <c r="G1050" s="2" t="s">
        <v>74</v>
      </c>
      <c r="H1050">
        <f>GESTEP(smoking_health_data_final[[#This Row],[Presión sistólica]],140)</f>
        <v>0</v>
      </c>
      <c r="I1050" t="str">
        <f>IF(smoking_health_data_final[[#This Row],[Hipertensión (0/1)]]=1,"si","no")</f>
        <v>no</v>
      </c>
      <c r="J1050" t="s">
        <v>183</v>
      </c>
      <c r="K1050">
        <v>0</v>
      </c>
      <c r="L1050">
        <v>252</v>
      </c>
      <c r="M1050">
        <f>IF(smoking_health_data_final[[#This Row],[colesterol]]="","Desconocido",smoking_health_data_final[[#This Row],[colesterol]])</f>
        <v>252</v>
      </c>
      <c r="N1050">
        <f>GESTEP(smoking_health_data_final[[#This Row],[colesterol]],200)</f>
        <v>1</v>
      </c>
      <c r="O1050">
        <f>IF(smoking_health_data_final[[#This Row],[cigs por dia]]="","n/s",smoking_health_data_final[[#This Row],[cigs por dia]])</f>
        <v>0</v>
      </c>
      <c r="P1050" t="str">
        <f>IF(smoking_health_data_final[[#This Row],[Hipercolesterolemia (y/n)]]=1,"si","no")</f>
        <v>si</v>
      </c>
      <c r="Q1050">
        <f>IF(IFERROR(VLOOKUP(smoking_health_data_final[[#This Row],[Edad]],A1051:A4950,1,FALSE),0),1,0)</f>
        <v>1</v>
      </c>
    </row>
    <row r="1051" spans="1:17" x14ac:dyDescent="0.3">
      <c r="A1051">
        <v>34</v>
      </c>
      <c r="B1051" t="s">
        <v>3</v>
      </c>
      <c r="C1051" t="s">
        <v>2</v>
      </c>
      <c r="D1051">
        <v>78</v>
      </c>
      <c r="E1051">
        <f>GESTEP(smoking_health_data_final[[#This Row],[Ritmo cardiaco]],100)</f>
        <v>0</v>
      </c>
      <c r="F1051" t="str">
        <f>IF(smoking_health_data_final[[#This Row],[Taquicardia 1/0]]=0,"no","si")</f>
        <v>no</v>
      </c>
      <c r="G1051" s="2" t="s">
        <v>46</v>
      </c>
      <c r="H1051">
        <f>GESTEP(smoking_health_data_final[[#This Row],[Presión sistólica]],140)</f>
        <v>0</v>
      </c>
      <c r="I1051" t="str">
        <f>IF(smoking_health_data_final[[#This Row],[Hipertensión (0/1)]]=1,"si","no")</f>
        <v>no</v>
      </c>
      <c r="J1051" t="s">
        <v>183</v>
      </c>
      <c r="K1051">
        <v>0</v>
      </c>
      <c r="L1051">
        <v>189</v>
      </c>
      <c r="M1051">
        <f>IF(smoking_health_data_final[[#This Row],[colesterol]]="","Desconocido",smoking_health_data_final[[#This Row],[colesterol]])</f>
        <v>189</v>
      </c>
      <c r="N1051">
        <f>GESTEP(smoking_health_data_final[[#This Row],[colesterol]],200)</f>
        <v>0</v>
      </c>
      <c r="O1051">
        <f>IF(smoking_health_data_final[[#This Row],[cigs por dia]]="","n/s",smoking_health_data_final[[#This Row],[cigs por dia]])</f>
        <v>0</v>
      </c>
      <c r="P1051" t="str">
        <f>IF(smoking_health_data_final[[#This Row],[Hipercolesterolemia (y/n)]]=1,"si","no")</f>
        <v>no</v>
      </c>
      <c r="Q1051">
        <f>IF(IFERROR(VLOOKUP(smoking_health_data_final[[#This Row],[Edad]],A1052:A4951,1,FALSE),0),1,0)</f>
        <v>1</v>
      </c>
    </row>
    <row r="1052" spans="1:17" x14ac:dyDescent="0.3">
      <c r="A1052">
        <v>66</v>
      </c>
      <c r="B1052" t="s">
        <v>0</v>
      </c>
      <c r="C1052" t="s">
        <v>2</v>
      </c>
      <c r="D1052">
        <v>75</v>
      </c>
      <c r="E1052">
        <f>GESTEP(smoking_health_data_final[[#This Row],[Ritmo cardiaco]],100)</f>
        <v>0</v>
      </c>
      <c r="F1052" t="str">
        <f>IF(smoking_health_data_final[[#This Row],[Taquicardia 1/0]]=0,"no","si")</f>
        <v>no</v>
      </c>
      <c r="G1052" s="2" t="s">
        <v>46</v>
      </c>
      <c r="H1052">
        <f>GESTEP(smoking_health_data_final[[#This Row],[Presión sistólica]],140)</f>
        <v>0</v>
      </c>
      <c r="I1052" t="str">
        <f>IF(smoking_health_data_final[[#This Row],[Hipertensión (0/1)]]=1,"si","no")</f>
        <v>no</v>
      </c>
      <c r="J1052" t="s">
        <v>183</v>
      </c>
      <c r="K1052">
        <v>0</v>
      </c>
      <c r="L1052">
        <v>233</v>
      </c>
      <c r="M1052">
        <f>IF(smoking_health_data_final[[#This Row],[colesterol]]="","Desconocido",smoking_health_data_final[[#This Row],[colesterol]])</f>
        <v>233</v>
      </c>
      <c r="N1052">
        <f>GESTEP(smoking_health_data_final[[#This Row],[colesterol]],200)</f>
        <v>1</v>
      </c>
      <c r="O1052">
        <f>IF(smoking_health_data_final[[#This Row],[cigs por dia]]="","n/s",smoking_health_data_final[[#This Row],[cigs por dia]])</f>
        <v>0</v>
      </c>
      <c r="P1052" t="str">
        <f>IF(smoking_health_data_final[[#This Row],[Hipercolesterolemia (y/n)]]=1,"si","no")</f>
        <v>si</v>
      </c>
      <c r="Q1052">
        <f>IF(IFERROR(VLOOKUP(smoking_health_data_final[[#This Row],[Edad]],A1053:A4952,1,FALSE),0),1,0)</f>
        <v>1</v>
      </c>
    </row>
    <row r="1053" spans="1:17" x14ac:dyDescent="0.3">
      <c r="A1053">
        <v>39</v>
      </c>
      <c r="B1053" t="s">
        <v>0</v>
      </c>
      <c r="C1053" t="s">
        <v>2</v>
      </c>
      <c r="D1053">
        <v>90</v>
      </c>
      <c r="E1053">
        <f>GESTEP(smoking_health_data_final[[#This Row],[Ritmo cardiaco]],100)</f>
        <v>0</v>
      </c>
      <c r="F1053" t="str">
        <f>IF(smoking_health_data_final[[#This Row],[Taquicardia 1/0]]=0,"no","si")</f>
        <v>no</v>
      </c>
      <c r="G1053" s="2" t="s">
        <v>46</v>
      </c>
      <c r="H1053">
        <f>GESTEP(smoking_health_data_final[[#This Row],[Presión sistólica]],140)</f>
        <v>0</v>
      </c>
      <c r="I1053" t="str">
        <f>IF(smoking_health_data_final[[#This Row],[Hipertensión (0/1)]]=1,"si","no")</f>
        <v>no</v>
      </c>
      <c r="J1053" t="s">
        <v>183</v>
      </c>
      <c r="K1053">
        <v>0</v>
      </c>
      <c r="L1053">
        <v>224</v>
      </c>
      <c r="M1053">
        <f>IF(smoking_health_data_final[[#This Row],[colesterol]]="","Desconocido",smoking_health_data_final[[#This Row],[colesterol]])</f>
        <v>224</v>
      </c>
      <c r="N1053">
        <f>GESTEP(smoking_health_data_final[[#This Row],[colesterol]],200)</f>
        <v>1</v>
      </c>
      <c r="O1053">
        <f>IF(smoking_health_data_final[[#This Row],[cigs por dia]]="","n/s",smoking_health_data_final[[#This Row],[cigs por dia]])</f>
        <v>0</v>
      </c>
      <c r="P1053" t="str">
        <f>IF(smoking_health_data_final[[#This Row],[Hipercolesterolemia (y/n)]]=1,"si","no")</f>
        <v>si</v>
      </c>
      <c r="Q1053">
        <f>IF(IFERROR(VLOOKUP(smoking_health_data_final[[#This Row],[Edad]],A1054:A4953,1,FALSE),0),1,0)</f>
        <v>1</v>
      </c>
    </row>
    <row r="1054" spans="1:17" x14ac:dyDescent="0.3">
      <c r="A1054">
        <v>59</v>
      </c>
      <c r="B1054" t="s">
        <v>0</v>
      </c>
      <c r="C1054" t="s">
        <v>2</v>
      </c>
      <c r="D1054">
        <v>44</v>
      </c>
      <c r="E1054">
        <f>GESTEP(smoking_health_data_final[[#This Row],[Ritmo cardiaco]],100)</f>
        <v>0</v>
      </c>
      <c r="F1054" t="str">
        <f>IF(smoking_health_data_final[[#This Row],[Taquicardia 1/0]]=0,"no","si")</f>
        <v>no</v>
      </c>
      <c r="G1054" s="2">
        <v>100.5</v>
      </c>
      <c r="H1054">
        <f>GESTEP(smoking_health_data_final[[#This Row],[Presión sistólica]],140)</f>
        <v>0</v>
      </c>
      <c r="I1054" t="str">
        <f>IF(smoking_health_data_final[[#This Row],[Hipertensión (0/1)]]=1,"si","no")</f>
        <v>no</v>
      </c>
      <c r="J1054" t="s">
        <v>183</v>
      </c>
      <c r="K1054">
        <v>0</v>
      </c>
      <c r="L1054">
        <v>229</v>
      </c>
      <c r="M1054">
        <f>IF(smoking_health_data_final[[#This Row],[colesterol]]="","Desconocido",smoking_health_data_final[[#This Row],[colesterol]])</f>
        <v>229</v>
      </c>
      <c r="N1054">
        <f>GESTEP(smoking_health_data_final[[#This Row],[colesterol]],200)</f>
        <v>1</v>
      </c>
      <c r="O1054">
        <f>IF(smoking_health_data_final[[#This Row],[cigs por dia]]="","n/s",smoking_health_data_final[[#This Row],[cigs por dia]])</f>
        <v>0</v>
      </c>
      <c r="P1054" t="str">
        <f>IF(smoking_health_data_final[[#This Row],[Hipercolesterolemia (y/n)]]=1,"si","no")</f>
        <v>si</v>
      </c>
      <c r="Q1054">
        <f>IF(IFERROR(VLOOKUP(smoking_health_data_final[[#This Row],[Edad]],A1055:A4954,1,FALSE),0),1,0)</f>
        <v>1</v>
      </c>
    </row>
    <row r="1055" spans="1:17" x14ac:dyDescent="0.3">
      <c r="A1055">
        <v>45</v>
      </c>
      <c r="B1055" t="s">
        <v>3</v>
      </c>
      <c r="C1055" t="s">
        <v>2</v>
      </c>
      <c r="D1055">
        <v>66</v>
      </c>
      <c r="E1055">
        <f>GESTEP(smoking_health_data_final[[#This Row],[Ritmo cardiaco]],100)</f>
        <v>0</v>
      </c>
      <c r="F1055" t="str">
        <f>IF(smoking_health_data_final[[#This Row],[Taquicardia 1/0]]=0,"no","si")</f>
        <v>no</v>
      </c>
      <c r="G1055" s="2" t="s">
        <v>43</v>
      </c>
      <c r="H1055">
        <f>GESTEP(smoking_health_data_final[[#This Row],[Presión sistólica]],140)</f>
        <v>0</v>
      </c>
      <c r="I1055" t="str">
        <f>IF(smoking_health_data_final[[#This Row],[Hipertensión (0/1)]]=1,"si","no")</f>
        <v>no</v>
      </c>
      <c r="J1055" t="s">
        <v>183</v>
      </c>
      <c r="K1055">
        <v>0</v>
      </c>
      <c r="L1055">
        <v>262</v>
      </c>
      <c r="M1055">
        <f>IF(smoking_health_data_final[[#This Row],[colesterol]]="","Desconocido",smoking_health_data_final[[#This Row],[colesterol]])</f>
        <v>262</v>
      </c>
      <c r="N1055">
        <f>GESTEP(smoking_health_data_final[[#This Row],[colesterol]],200)</f>
        <v>1</v>
      </c>
      <c r="O1055">
        <f>IF(smoking_health_data_final[[#This Row],[cigs por dia]]="","n/s",smoking_health_data_final[[#This Row],[cigs por dia]])</f>
        <v>0</v>
      </c>
      <c r="P1055" t="str">
        <f>IF(smoking_health_data_final[[#This Row],[Hipercolesterolemia (y/n)]]=1,"si","no")</f>
        <v>si</v>
      </c>
      <c r="Q1055">
        <f>IF(IFERROR(VLOOKUP(smoking_health_data_final[[#This Row],[Edad]],A1056:A4955,1,FALSE),0),1,0)</f>
        <v>1</v>
      </c>
    </row>
    <row r="1056" spans="1:17" x14ac:dyDescent="0.3">
      <c r="A1056">
        <v>63</v>
      </c>
      <c r="B1056" t="s">
        <v>3</v>
      </c>
      <c r="C1056" t="s">
        <v>2</v>
      </c>
      <c r="D1056">
        <v>55</v>
      </c>
      <c r="E1056">
        <f>GESTEP(smoking_health_data_final[[#This Row],[Ritmo cardiaco]],100)</f>
        <v>0</v>
      </c>
      <c r="F1056" t="str">
        <f>IF(smoking_health_data_final[[#This Row],[Taquicardia 1/0]]=0,"no","si")</f>
        <v>no</v>
      </c>
      <c r="G1056" s="2" t="s">
        <v>27</v>
      </c>
      <c r="H1056">
        <f>GESTEP(smoking_health_data_final[[#This Row],[Presión sistólica]],140)</f>
        <v>0</v>
      </c>
      <c r="I1056" t="str">
        <f>IF(smoking_health_data_final[[#This Row],[Hipertensión (0/1)]]=1,"si","no")</f>
        <v>no</v>
      </c>
      <c r="J1056" t="s">
        <v>183</v>
      </c>
      <c r="K1056">
        <v>0</v>
      </c>
      <c r="L1056">
        <v>232</v>
      </c>
      <c r="M1056">
        <f>IF(smoking_health_data_final[[#This Row],[colesterol]]="","Desconocido",smoking_health_data_final[[#This Row],[colesterol]])</f>
        <v>232</v>
      </c>
      <c r="N1056">
        <f>GESTEP(smoking_health_data_final[[#This Row],[colesterol]],200)</f>
        <v>1</v>
      </c>
      <c r="O1056">
        <f>IF(smoking_health_data_final[[#This Row],[cigs por dia]]="","n/s",smoking_health_data_final[[#This Row],[cigs por dia]])</f>
        <v>0</v>
      </c>
      <c r="P1056" t="str">
        <f>IF(smoking_health_data_final[[#This Row],[Hipercolesterolemia (y/n)]]=1,"si","no")</f>
        <v>si</v>
      </c>
      <c r="Q1056">
        <f>IF(IFERROR(VLOOKUP(smoking_health_data_final[[#This Row],[Edad]],A1057:A4956,1,FALSE),0),1,0)</f>
        <v>1</v>
      </c>
    </row>
    <row r="1057" spans="1:17" x14ac:dyDescent="0.3">
      <c r="A1057">
        <v>36</v>
      </c>
      <c r="B1057" t="s">
        <v>0</v>
      </c>
      <c r="C1057" t="s">
        <v>2</v>
      </c>
      <c r="D1057">
        <v>74</v>
      </c>
      <c r="E1057">
        <f>GESTEP(smoking_health_data_final[[#This Row],[Ritmo cardiaco]],100)</f>
        <v>0</v>
      </c>
      <c r="F1057" t="str">
        <f>IF(smoking_health_data_final[[#This Row],[Taquicardia 1/0]]=0,"no","si")</f>
        <v>no</v>
      </c>
      <c r="G1057" s="2" t="s">
        <v>6</v>
      </c>
      <c r="H1057">
        <f>GESTEP(smoking_health_data_final[[#This Row],[Presión sistólica]],140)</f>
        <v>0</v>
      </c>
      <c r="I1057" t="str">
        <f>IF(smoking_health_data_final[[#This Row],[Hipertensión (0/1)]]=1,"si","no")</f>
        <v>no</v>
      </c>
      <c r="J1057" t="s">
        <v>183</v>
      </c>
      <c r="K1057">
        <v>0</v>
      </c>
      <c r="L1057">
        <v>219</v>
      </c>
      <c r="M1057">
        <f>IF(smoking_health_data_final[[#This Row],[colesterol]]="","Desconocido",smoking_health_data_final[[#This Row],[colesterol]])</f>
        <v>219</v>
      </c>
      <c r="N1057">
        <f>GESTEP(smoking_health_data_final[[#This Row],[colesterol]],200)</f>
        <v>1</v>
      </c>
      <c r="O1057">
        <f>IF(smoking_health_data_final[[#This Row],[cigs por dia]]="","n/s",smoking_health_data_final[[#This Row],[cigs por dia]])</f>
        <v>0</v>
      </c>
      <c r="P1057" t="str">
        <f>IF(smoking_health_data_final[[#This Row],[Hipercolesterolemia (y/n)]]=1,"si","no")</f>
        <v>si</v>
      </c>
      <c r="Q1057">
        <f>IF(IFERROR(VLOOKUP(smoking_health_data_final[[#This Row],[Edad]],A1058:A4957,1,FALSE),0),1,0)</f>
        <v>1</v>
      </c>
    </row>
    <row r="1058" spans="1:17" x14ac:dyDescent="0.3">
      <c r="A1058">
        <v>37</v>
      </c>
      <c r="B1058" t="s">
        <v>3</v>
      </c>
      <c r="C1058" t="s">
        <v>2</v>
      </c>
      <c r="D1058">
        <v>70</v>
      </c>
      <c r="E1058">
        <f>GESTEP(smoking_health_data_final[[#This Row],[Ritmo cardiaco]],100)</f>
        <v>0</v>
      </c>
      <c r="F1058" t="str">
        <f>IF(smoking_health_data_final[[#This Row],[Taquicardia 1/0]]=0,"no","si")</f>
        <v>no</v>
      </c>
      <c r="G1058" s="2" t="s">
        <v>60</v>
      </c>
      <c r="H1058">
        <f>GESTEP(smoking_health_data_final[[#This Row],[Presión sistólica]],140)</f>
        <v>0</v>
      </c>
      <c r="I1058" t="str">
        <f>IF(smoking_health_data_final[[#This Row],[Hipertensión (0/1)]]=1,"si","no")</f>
        <v>no</v>
      </c>
      <c r="J1058" t="s">
        <v>183</v>
      </c>
      <c r="K1058">
        <v>0</v>
      </c>
      <c r="L1058">
        <v>169</v>
      </c>
      <c r="M1058">
        <f>IF(smoking_health_data_final[[#This Row],[colesterol]]="","Desconocido",smoking_health_data_final[[#This Row],[colesterol]])</f>
        <v>169</v>
      </c>
      <c r="N1058">
        <f>GESTEP(smoking_health_data_final[[#This Row],[colesterol]],200)</f>
        <v>0</v>
      </c>
      <c r="O1058">
        <f>IF(smoking_health_data_final[[#This Row],[cigs por dia]]="","n/s",smoking_health_data_final[[#This Row],[cigs por dia]])</f>
        <v>0</v>
      </c>
      <c r="P1058" t="str">
        <f>IF(smoking_health_data_final[[#This Row],[Hipercolesterolemia (y/n)]]=1,"si","no")</f>
        <v>no</v>
      </c>
      <c r="Q1058">
        <f>IF(IFERROR(VLOOKUP(smoking_health_data_final[[#This Row],[Edad]],A1059:A4958,1,FALSE),0),1,0)</f>
        <v>1</v>
      </c>
    </row>
    <row r="1059" spans="1:17" x14ac:dyDescent="0.3">
      <c r="A1059">
        <v>43</v>
      </c>
      <c r="B1059" t="s">
        <v>3</v>
      </c>
      <c r="C1059" t="s">
        <v>2</v>
      </c>
      <c r="D1059">
        <v>67</v>
      </c>
      <c r="E1059">
        <f>GESTEP(smoking_health_data_final[[#This Row],[Ritmo cardiaco]],100)</f>
        <v>0</v>
      </c>
      <c r="F1059" t="str">
        <f>IF(smoking_health_data_final[[#This Row],[Taquicardia 1/0]]=0,"no","si")</f>
        <v>no</v>
      </c>
      <c r="G1059" s="2">
        <v>110.5</v>
      </c>
      <c r="H1059">
        <f>GESTEP(smoking_health_data_final[[#This Row],[Presión sistólica]],140)</f>
        <v>0</v>
      </c>
      <c r="I1059" t="str">
        <f>IF(smoking_health_data_final[[#This Row],[Hipertensión (0/1)]]=1,"si","no")</f>
        <v>no</v>
      </c>
      <c r="J1059" t="s">
        <v>183</v>
      </c>
      <c r="K1059">
        <v>0</v>
      </c>
      <c r="L1059">
        <v>240</v>
      </c>
      <c r="M1059">
        <f>IF(smoking_health_data_final[[#This Row],[colesterol]]="","Desconocido",smoking_health_data_final[[#This Row],[colesterol]])</f>
        <v>240</v>
      </c>
      <c r="N1059">
        <f>GESTEP(smoking_health_data_final[[#This Row],[colesterol]],200)</f>
        <v>1</v>
      </c>
      <c r="O1059">
        <f>IF(smoking_health_data_final[[#This Row],[cigs por dia]]="","n/s",smoking_health_data_final[[#This Row],[cigs por dia]])</f>
        <v>0</v>
      </c>
      <c r="P1059" t="str">
        <f>IF(smoking_health_data_final[[#This Row],[Hipercolesterolemia (y/n)]]=1,"si","no")</f>
        <v>si</v>
      </c>
      <c r="Q1059">
        <f>IF(IFERROR(VLOOKUP(smoking_health_data_final[[#This Row],[Edad]],A1060:A4959,1,FALSE),0),1,0)</f>
        <v>1</v>
      </c>
    </row>
    <row r="1060" spans="1:17" x14ac:dyDescent="0.3">
      <c r="A1060">
        <v>54</v>
      </c>
      <c r="B1060" t="s">
        <v>3</v>
      </c>
      <c r="C1060" t="s">
        <v>2</v>
      </c>
      <c r="D1060">
        <v>85</v>
      </c>
      <c r="E1060">
        <f>GESTEP(smoking_health_data_final[[#This Row],[Ritmo cardiaco]],100)</f>
        <v>0</v>
      </c>
      <c r="F1060" t="str">
        <f>IF(smoking_health_data_final[[#This Row],[Taquicardia 1/0]]=0,"no","si")</f>
        <v>no</v>
      </c>
      <c r="G1060" s="2" t="s">
        <v>49</v>
      </c>
      <c r="H1060">
        <f>GESTEP(smoking_health_data_final[[#This Row],[Presión sistólica]],140)</f>
        <v>0</v>
      </c>
      <c r="I1060" t="str">
        <f>IF(smoking_health_data_final[[#This Row],[Hipertensión (0/1)]]=1,"si","no")</f>
        <v>no</v>
      </c>
      <c r="J1060" t="s">
        <v>183</v>
      </c>
      <c r="K1060">
        <v>0</v>
      </c>
      <c r="L1060">
        <v>241</v>
      </c>
      <c r="M1060">
        <f>IF(smoking_health_data_final[[#This Row],[colesterol]]="","Desconocido",smoking_health_data_final[[#This Row],[colesterol]])</f>
        <v>241</v>
      </c>
      <c r="N1060">
        <f>GESTEP(smoking_health_data_final[[#This Row],[colesterol]],200)</f>
        <v>1</v>
      </c>
      <c r="O1060">
        <f>IF(smoking_health_data_final[[#This Row],[cigs por dia]]="","n/s",smoking_health_data_final[[#This Row],[cigs por dia]])</f>
        <v>0</v>
      </c>
      <c r="P1060" t="str">
        <f>IF(smoking_health_data_final[[#This Row],[Hipercolesterolemia (y/n)]]=1,"si","no")</f>
        <v>si</v>
      </c>
      <c r="Q1060">
        <f>IF(IFERROR(VLOOKUP(smoking_health_data_final[[#This Row],[Edad]],A1061:A4960,1,FALSE),0),1,0)</f>
        <v>1</v>
      </c>
    </row>
    <row r="1061" spans="1:17" x14ac:dyDescent="0.3">
      <c r="A1061">
        <v>47</v>
      </c>
      <c r="B1061" t="s">
        <v>3</v>
      </c>
      <c r="C1061" t="s">
        <v>2</v>
      </c>
      <c r="D1061">
        <v>70</v>
      </c>
      <c r="E1061">
        <f>GESTEP(smoking_health_data_final[[#This Row],[Ritmo cardiaco]],100)</f>
        <v>0</v>
      </c>
      <c r="F1061" t="str">
        <f>IF(smoking_health_data_final[[#This Row],[Taquicardia 1/0]]=0,"no","si")</f>
        <v>no</v>
      </c>
      <c r="G1061" s="2">
        <v>102.5</v>
      </c>
      <c r="H1061">
        <f>GESTEP(smoking_health_data_final[[#This Row],[Presión sistólica]],140)</f>
        <v>0</v>
      </c>
      <c r="I1061" t="str">
        <f>IF(smoking_health_data_final[[#This Row],[Hipertensión (0/1)]]=1,"si","no")</f>
        <v>no</v>
      </c>
      <c r="J1061" t="s">
        <v>183</v>
      </c>
      <c r="K1061">
        <v>0</v>
      </c>
      <c r="L1061">
        <v>231</v>
      </c>
      <c r="M1061">
        <f>IF(smoking_health_data_final[[#This Row],[colesterol]]="","Desconocido",smoking_health_data_final[[#This Row],[colesterol]])</f>
        <v>231</v>
      </c>
      <c r="N1061">
        <f>GESTEP(smoking_health_data_final[[#This Row],[colesterol]],200)</f>
        <v>1</v>
      </c>
      <c r="O1061">
        <f>IF(smoking_health_data_final[[#This Row],[cigs por dia]]="","n/s",smoking_health_data_final[[#This Row],[cigs por dia]])</f>
        <v>0</v>
      </c>
      <c r="P1061" t="str">
        <f>IF(smoking_health_data_final[[#This Row],[Hipercolesterolemia (y/n)]]=1,"si","no")</f>
        <v>si</v>
      </c>
      <c r="Q1061">
        <f>IF(IFERROR(VLOOKUP(smoking_health_data_final[[#This Row],[Edad]],A1062:A4961,1,FALSE),0),1,0)</f>
        <v>1</v>
      </c>
    </row>
    <row r="1062" spans="1:17" x14ac:dyDescent="0.3">
      <c r="A1062">
        <v>51</v>
      </c>
      <c r="B1062" t="s">
        <v>0</v>
      </c>
      <c r="C1062" t="s">
        <v>2</v>
      </c>
      <c r="D1062">
        <v>63</v>
      </c>
      <c r="E1062">
        <f>GESTEP(smoking_health_data_final[[#This Row],[Ritmo cardiaco]],100)</f>
        <v>0</v>
      </c>
      <c r="F1062" t="str">
        <f>IF(smoking_health_data_final[[#This Row],[Taquicardia 1/0]]=0,"no","si")</f>
        <v>no</v>
      </c>
      <c r="G1062" s="2" t="s">
        <v>40</v>
      </c>
      <c r="H1062">
        <f>GESTEP(smoking_health_data_final[[#This Row],[Presión sistólica]],140)</f>
        <v>0</v>
      </c>
      <c r="I1062" t="str">
        <f>IF(smoking_health_data_final[[#This Row],[Hipertensión (0/1)]]=1,"si","no")</f>
        <v>no</v>
      </c>
      <c r="J1062" t="s">
        <v>183</v>
      </c>
      <c r="K1062">
        <v>0</v>
      </c>
      <c r="L1062">
        <v>154</v>
      </c>
      <c r="M1062">
        <f>IF(smoking_health_data_final[[#This Row],[colesterol]]="","Desconocido",smoking_health_data_final[[#This Row],[colesterol]])</f>
        <v>154</v>
      </c>
      <c r="N1062">
        <f>GESTEP(smoking_health_data_final[[#This Row],[colesterol]],200)</f>
        <v>0</v>
      </c>
      <c r="O1062">
        <f>IF(smoking_health_data_final[[#This Row],[cigs por dia]]="","n/s",smoking_health_data_final[[#This Row],[cigs por dia]])</f>
        <v>0</v>
      </c>
      <c r="P1062" t="str">
        <f>IF(smoking_health_data_final[[#This Row],[Hipercolesterolemia (y/n)]]=1,"si","no")</f>
        <v>no</v>
      </c>
      <c r="Q1062">
        <f>IF(IFERROR(VLOOKUP(smoking_health_data_final[[#This Row],[Edad]],A1063:A4962,1,FALSE),0),1,0)</f>
        <v>1</v>
      </c>
    </row>
    <row r="1063" spans="1:17" x14ac:dyDescent="0.3">
      <c r="A1063">
        <v>63</v>
      </c>
      <c r="B1063" t="s">
        <v>3</v>
      </c>
      <c r="C1063" t="s">
        <v>2</v>
      </c>
      <c r="D1063">
        <v>70</v>
      </c>
      <c r="E1063">
        <f>GESTEP(smoking_health_data_final[[#This Row],[Ritmo cardiaco]],100)</f>
        <v>0</v>
      </c>
      <c r="F1063" t="str">
        <f>IF(smoking_health_data_final[[#This Row],[Taquicardia 1/0]]=0,"no","si")</f>
        <v>no</v>
      </c>
      <c r="G1063" s="2" t="s">
        <v>16</v>
      </c>
      <c r="H1063">
        <f>GESTEP(smoking_health_data_final[[#This Row],[Presión sistólica]],140)</f>
        <v>0</v>
      </c>
      <c r="I1063" t="str">
        <f>IF(smoking_health_data_final[[#This Row],[Hipertensión (0/1)]]=1,"si","no")</f>
        <v>no</v>
      </c>
      <c r="J1063" t="s">
        <v>183</v>
      </c>
      <c r="K1063">
        <v>0</v>
      </c>
      <c r="L1063">
        <v>238</v>
      </c>
      <c r="M1063">
        <f>IF(smoking_health_data_final[[#This Row],[colesterol]]="","Desconocido",smoking_health_data_final[[#This Row],[colesterol]])</f>
        <v>238</v>
      </c>
      <c r="N1063">
        <f>GESTEP(smoking_health_data_final[[#This Row],[colesterol]],200)</f>
        <v>1</v>
      </c>
      <c r="O1063">
        <f>IF(smoking_health_data_final[[#This Row],[cigs por dia]]="","n/s",smoking_health_data_final[[#This Row],[cigs por dia]])</f>
        <v>0</v>
      </c>
      <c r="P1063" t="str">
        <f>IF(smoking_health_data_final[[#This Row],[Hipercolesterolemia (y/n)]]=1,"si","no")</f>
        <v>si</v>
      </c>
      <c r="Q1063">
        <f>IF(IFERROR(VLOOKUP(smoking_health_data_final[[#This Row],[Edad]],A1064:A4963,1,FALSE),0),1,0)</f>
        <v>1</v>
      </c>
    </row>
    <row r="1064" spans="1:17" x14ac:dyDescent="0.3">
      <c r="A1064">
        <v>39</v>
      </c>
      <c r="B1064" t="s">
        <v>0</v>
      </c>
      <c r="C1064" t="s">
        <v>2</v>
      </c>
      <c r="D1064">
        <v>80</v>
      </c>
      <c r="E1064">
        <f>GESTEP(smoking_health_data_final[[#This Row],[Ritmo cardiaco]],100)</f>
        <v>0</v>
      </c>
      <c r="F1064" t="str">
        <f>IF(smoking_health_data_final[[#This Row],[Taquicardia 1/0]]=0,"no","si")</f>
        <v>no</v>
      </c>
      <c r="G1064" s="2" t="s">
        <v>30</v>
      </c>
      <c r="H1064">
        <f>GESTEP(smoking_health_data_final[[#This Row],[Presión sistólica]],140)</f>
        <v>0</v>
      </c>
      <c r="I1064" t="str">
        <f>IF(smoking_health_data_final[[#This Row],[Hipertensión (0/1)]]=1,"si","no")</f>
        <v>no</v>
      </c>
      <c r="J1064" t="s">
        <v>184</v>
      </c>
      <c r="K1064">
        <v>0</v>
      </c>
      <c r="L1064">
        <v>195</v>
      </c>
      <c r="M1064">
        <f>IF(smoking_health_data_final[[#This Row],[colesterol]]="","Desconocido",smoking_health_data_final[[#This Row],[colesterol]])</f>
        <v>195</v>
      </c>
      <c r="N1064">
        <f>GESTEP(smoking_health_data_final[[#This Row],[colesterol]],200)</f>
        <v>0</v>
      </c>
      <c r="O1064">
        <f>IF(smoking_health_data_final[[#This Row],[cigs por dia]]="","n/s",smoking_health_data_final[[#This Row],[cigs por dia]])</f>
        <v>0</v>
      </c>
      <c r="P1064" t="str">
        <f>IF(smoking_health_data_final[[#This Row],[Hipercolesterolemia (y/n)]]=1,"si","no")</f>
        <v>no</v>
      </c>
      <c r="Q1064">
        <f>IF(IFERROR(VLOOKUP(smoking_health_data_final[[#This Row],[Edad]],A1065:A4964,1,FALSE),0),1,0)</f>
        <v>1</v>
      </c>
    </row>
    <row r="1065" spans="1:17" x14ac:dyDescent="0.3">
      <c r="A1065">
        <v>61</v>
      </c>
      <c r="B1065" t="s">
        <v>0</v>
      </c>
      <c r="C1065" t="s">
        <v>2</v>
      </c>
      <c r="D1065">
        <v>55</v>
      </c>
      <c r="E1065">
        <f>GESTEP(smoking_health_data_final[[#This Row],[Ritmo cardiaco]],100)</f>
        <v>0</v>
      </c>
      <c r="F1065" t="str">
        <f>IF(smoking_health_data_final[[#This Row],[Taquicardia 1/0]]=0,"no","si")</f>
        <v>no</v>
      </c>
      <c r="G1065" s="2" t="s">
        <v>59</v>
      </c>
      <c r="H1065">
        <f>GESTEP(smoking_health_data_final[[#This Row],[Presión sistólica]],140)</f>
        <v>0</v>
      </c>
      <c r="I1065" t="str">
        <f>IF(smoking_health_data_final[[#This Row],[Hipertensión (0/1)]]=1,"si","no")</f>
        <v>no</v>
      </c>
      <c r="J1065" t="s">
        <v>184</v>
      </c>
      <c r="K1065">
        <v>0</v>
      </c>
      <c r="L1065">
        <v>246</v>
      </c>
      <c r="M1065">
        <f>IF(smoking_health_data_final[[#This Row],[colesterol]]="","Desconocido",smoking_health_data_final[[#This Row],[colesterol]])</f>
        <v>246</v>
      </c>
      <c r="N1065">
        <f>GESTEP(smoking_health_data_final[[#This Row],[colesterol]],200)</f>
        <v>1</v>
      </c>
      <c r="O1065">
        <f>IF(smoking_health_data_final[[#This Row],[cigs por dia]]="","n/s",smoking_health_data_final[[#This Row],[cigs por dia]])</f>
        <v>0</v>
      </c>
      <c r="P1065" t="str">
        <f>IF(smoking_health_data_final[[#This Row],[Hipercolesterolemia (y/n)]]=1,"si","no")</f>
        <v>si</v>
      </c>
      <c r="Q1065">
        <f>IF(IFERROR(VLOOKUP(smoking_health_data_final[[#This Row],[Edad]],A1066:A4965,1,FALSE),0),1,0)</f>
        <v>1</v>
      </c>
    </row>
    <row r="1066" spans="1:17" x14ac:dyDescent="0.3">
      <c r="A1066">
        <v>48</v>
      </c>
      <c r="B1066" t="s">
        <v>3</v>
      </c>
      <c r="C1066" t="s">
        <v>2</v>
      </c>
      <c r="D1066">
        <v>60</v>
      </c>
      <c r="E1066">
        <f>GESTEP(smoking_health_data_final[[#This Row],[Ritmo cardiaco]],100)</f>
        <v>0</v>
      </c>
      <c r="F1066" t="str">
        <f>IF(smoking_health_data_final[[#This Row],[Taquicardia 1/0]]=0,"no","si")</f>
        <v>no</v>
      </c>
      <c r="G1066" s="2" t="s">
        <v>45</v>
      </c>
      <c r="H1066">
        <f>GESTEP(smoking_health_data_final[[#This Row],[Presión sistólica]],140)</f>
        <v>0</v>
      </c>
      <c r="I1066" t="str">
        <f>IF(smoking_health_data_final[[#This Row],[Hipertensión (0/1)]]=1,"si","no")</f>
        <v>no</v>
      </c>
      <c r="J1066" t="s">
        <v>184</v>
      </c>
      <c r="K1066">
        <v>0</v>
      </c>
      <c r="L1066">
        <v>196</v>
      </c>
      <c r="M1066">
        <f>IF(smoking_health_data_final[[#This Row],[colesterol]]="","Desconocido",smoking_health_data_final[[#This Row],[colesterol]])</f>
        <v>196</v>
      </c>
      <c r="N1066">
        <f>GESTEP(smoking_health_data_final[[#This Row],[colesterol]],200)</f>
        <v>0</v>
      </c>
      <c r="O1066">
        <f>IF(smoking_health_data_final[[#This Row],[cigs por dia]]="","n/s",smoking_health_data_final[[#This Row],[cigs por dia]])</f>
        <v>0</v>
      </c>
      <c r="P1066" t="str">
        <f>IF(smoking_health_data_final[[#This Row],[Hipercolesterolemia (y/n)]]=1,"si","no")</f>
        <v>no</v>
      </c>
      <c r="Q1066">
        <f>IF(IFERROR(VLOOKUP(smoking_health_data_final[[#This Row],[Edad]],A1067:A4966,1,FALSE),0),1,0)</f>
        <v>1</v>
      </c>
    </row>
    <row r="1067" spans="1:17" x14ac:dyDescent="0.3">
      <c r="A1067">
        <v>60</v>
      </c>
      <c r="B1067" t="s">
        <v>3</v>
      </c>
      <c r="C1067" t="s">
        <v>2</v>
      </c>
      <c r="D1067">
        <v>65</v>
      </c>
      <c r="E1067">
        <f>GESTEP(smoking_health_data_final[[#This Row],[Ritmo cardiaco]],100)</f>
        <v>0</v>
      </c>
      <c r="F1067" t="str">
        <f>IF(smoking_health_data_final[[#This Row],[Taquicardia 1/0]]=0,"no","si")</f>
        <v>no</v>
      </c>
      <c r="G1067" s="2" t="s">
        <v>22</v>
      </c>
      <c r="H1067">
        <f>GESTEP(smoking_health_data_final[[#This Row],[Presión sistólica]],140)</f>
        <v>0</v>
      </c>
      <c r="I1067" t="str">
        <f>IF(smoking_health_data_final[[#This Row],[Hipertensión (0/1)]]=1,"si","no")</f>
        <v>no</v>
      </c>
      <c r="J1067" t="s">
        <v>184</v>
      </c>
      <c r="K1067">
        <v>0</v>
      </c>
      <c r="L1067">
        <v>242</v>
      </c>
      <c r="M1067">
        <f>IF(smoking_health_data_final[[#This Row],[colesterol]]="","Desconocido",smoking_health_data_final[[#This Row],[colesterol]])</f>
        <v>242</v>
      </c>
      <c r="N1067">
        <f>GESTEP(smoking_health_data_final[[#This Row],[colesterol]],200)</f>
        <v>1</v>
      </c>
      <c r="O1067">
        <f>IF(smoking_health_data_final[[#This Row],[cigs por dia]]="","n/s",smoking_health_data_final[[#This Row],[cigs por dia]])</f>
        <v>0</v>
      </c>
      <c r="P1067" t="str">
        <f>IF(smoking_health_data_final[[#This Row],[Hipercolesterolemia (y/n)]]=1,"si","no")</f>
        <v>si</v>
      </c>
      <c r="Q1067">
        <f>IF(IFERROR(VLOOKUP(smoking_health_data_final[[#This Row],[Edad]],A1068:A4967,1,FALSE),0),1,0)</f>
        <v>1</v>
      </c>
    </row>
    <row r="1068" spans="1:17" x14ac:dyDescent="0.3">
      <c r="A1068">
        <v>59</v>
      </c>
      <c r="B1068" t="s">
        <v>3</v>
      </c>
      <c r="C1068" t="s">
        <v>2</v>
      </c>
      <c r="D1068">
        <v>80</v>
      </c>
      <c r="E1068">
        <f>GESTEP(smoking_health_data_final[[#This Row],[Ritmo cardiaco]],100)</f>
        <v>0</v>
      </c>
      <c r="F1068" t="str">
        <f>IF(smoking_health_data_final[[#This Row],[Taquicardia 1/0]]=0,"no","si")</f>
        <v>no</v>
      </c>
      <c r="G1068" s="2" t="s">
        <v>69</v>
      </c>
      <c r="H1068">
        <f>GESTEP(smoking_health_data_final[[#This Row],[Presión sistólica]],140)</f>
        <v>0</v>
      </c>
      <c r="I1068" t="str">
        <f>IF(smoking_health_data_final[[#This Row],[Hipertensión (0/1)]]=1,"si","no")</f>
        <v>no</v>
      </c>
      <c r="J1068" t="s">
        <v>184</v>
      </c>
      <c r="K1068">
        <v>0</v>
      </c>
      <c r="L1068">
        <v>310</v>
      </c>
      <c r="M1068">
        <f>IF(smoking_health_data_final[[#This Row],[colesterol]]="","Desconocido",smoking_health_data_final[[#This Row],[colesterol]])</f>
        <v>310</v>
      </c>
      <c r="N1068">
        <f>GESTEP(smoking_health_data_final[[#This Row],[colesterol]],200)</f>
        <v>1</v>
      </c>
      <c r="O1068">
        <f>IF(smoking_health_data_final[[#This Row],[cigs por dia]]="","n/s",smoking_health_data_final[[#This Row],[cigs por dia]])</f>
        <v>0</v>
      </c>
      <c r="P1068" t="str">
        <f>IF(smoking_health_data_final[[#This Row],[Hipercolesterolemia (y/n)]]=1,"si","no")</f>
        <v>si</v>
      </c>
      <c r="Q1068">
        <f>IF(IFERROR(VLOOKUP(smoking_health_data_final[[#This Row],[Edad]],A1069:A4968,1,FALSE),0),1,0)</f>
        <v>1</v>
      </c>
    </row>
    <row r="1069" spans="1:17" x14ac:dyDescent="0.3">
      <c r="A1069">
        <v>39</v>
      </c>
      <c r="B1069" t="s">
        <v>3</v>
      </c>
      <c r="C1069" t="s">
        <v>2</v>
      </c>
      <c r="D1069">
        <v>72</v>
      </c>
      <c r="E1069">
        <f>GESTEP(smoking_health_data_final[[#This Row],[Ritmo cardiaco]],100)</f>
        <v>0</v>
      </c>
      <c r="F1069" t="str">
        <f>IF(smoking_health_data_final[[#This Row],[Taquicardia 1/0]]=0,"no","si")</f>
        <v>no</v>
      </c>
      <c r="G1069" s="2" t="s">
        <v>130</v>
      </c>
      <c r="H1069">
        <f>GESTEP(smoking_health_data_final[[#This Row],[Presión sistólica]],140)</f>
        <v>0</v>
      </c>
      <c r="I1069" t="str">
        <f>IF(smoking_health_data_final[[#This Row],[Hipertensión (0/1)]]=1,"si","no")</f>
        <v>no</v>
      </c>
      <c r="J1069" t="s">
        <v>184</v>
      </c>
      <c r="K1069">
        <v>0</v>
      </c>
      <c r="L1069">
        <v>182</v>
      </c>
      <c r="M1069">
        <f>IF(smoking_health_data_final[[#This Row],[colesterol]]="","Desconocido",smoking_health_data_final[[#This Row],[colesterol]])</f>
        <v>182</v>
      </c>
      <c r="N1069">
        <f>GESTEP(smoking_health_data_final[[#This Row],[colesterol]],200)</f>
        <v>0</v>
      </c>
      <c r="O1069">
        <f>IF(smoking_health_data_final[[#This Row],[cigs por dia]]="","n/s",smoking_health_data_final[[#This Row],[cigs por dia]])</f>
        <v>0</v>
      </c>
      <c r="P1069" t="str">
        <f>IF(smoking_health_data_final[[#This Row],[Hipercolesterolemia (y/n)]]=1,"si","no")</f>
        <v>no</v>
      </c>
      <c r="Q1069">
        <f>IF(IFERROR(VLOOKUP(smoking_health_data_final[[#This Row],[Edad]],A1070:A4969,1,FALSE),0),1,0)</f>
        <v>1</v>
      </c>
    </row>
    <row r="1070" spans="1:17" x14ac:dyDescent="0.3">
      <c r="A1070">
        <v>52</v>
      </c>
      <c r="B1070" t="s">
        <v>3</v>
      </c>
      <c r="C1070" t="s">
        <v>2</v>
      </c>
      <c r="D1070">
        <v>75</v>
      </c>
      <c r="E1070">
        <f>GESTEP(smoking_health_data_final[[#This Row],[Ritmo cardiaco]],100)</f>
        <v>0</v>
      </c>
      <c r="F1070" t="str">
        <f>IF(smoking_health_data_final[[#This Row],[Taquicardia 1/0]]=0,"no","si")</f>
        <v>no</v>
      </c>
      <c r="G1070" s="2" t="s">
        <v>130</v>
      </c>
      <c r="H1070">
        <f>GESTEP(smoking_health_data_final[[#This Row],[Presión sistólica]],140)</f>
        <v>0</v>
      </c>
      <c r="I1070" t="str">
        <f>IF(smoking_health_data_final[[#This Row],[Hipertensión (0/1)]]=1,"si","no")</f>
        <v>no</v>
      </c>
      <c r="J1070" t="s">
        <v>184</v>
      </c>
      <c r="K1070">
        <v>0</v>
      </c>
      <c r="L1070">
        <v>268</v>
      </c>
      <c r="M1070">
        <f>IF(smoking_health_data_final[[#This Row],[colesterol]]="","Desconocido",smoking_health_data_final[[#This Row],[colesterol]])</f>
        <v>268</v>
      </c>
      <c r="N1070">
        <f>GESTEP(smoking_health_data_final[[#This Row],[colesterol]],200)</f>
        <v>1</v>
      </c>
      <c r="O1070">
        <f>IF(smoking_health_data_final[[#This Row],[cigs por dia]]="","n/s",smoking_health_data_final[[#This Row],[cigs por dia]])</f>
        <v>0</v>
      </c>
      <c r="P1070" t="str">
        <f>IF(smoking_health_data_final[[#This Row],[Hipercolesterolemia (y/n)]]=1,"si","no")</f>
        <v>si</v>
      </c>
      <c r="Q1070">
        <f>IF(IFERROR(VLOOKUP(smoking_health_data_final[[#This Row],[Edad]],A1071:A4970,1,FALSE),0),1,0)</f>
        <v>1</v>
      </c>
    </row>
    <row r="1071" spans="1:17" x14ac:dyDescent="0.3">
      <c r="A1071">
        <v>60</v>
      </c>
      <c r="B1071" t="s">
        <v>3</v>
      </c>
      <c r="C1071" t="s">
        <v>2</v>
      </c>
      <c r="D1071">
        <v>75</v>
      </c>
      <c r="E1071">
        <f>GESTEP(smoking_health_data_final[[#This Row],[Ritmo cardiaco]],100)</f>
        <v>0</v>
      </c>
      <c r="F1071" t="str">
        <f>IF(smoking_health_data_final[[#This Row],[Taquicardia 1/0]]=0,"no","si")</f>
        <v>no</v>
      </c>
      <c r="G1071" s="2" t="s">
        <v>57</v>
      </c>
      <c r="H1071">
        <f>GESTEP(smoking_health_data_final[[#This Row],[Presión sistólica]],140)</f>
        <v>0</v>
      </c>
      <c r="I1071" t="str">
        <f>IF(smoking_health_data_final[[#This Row],[Hipertensión (0/1)]]=1,"si","no")</f>
        <v>no</v>
      </c>
      <c r="J1071" t="s">
        <v>184</v>
      </c>
      <c r="K1071">
        <v>0</v>
      </c>
      <c r="L1071">
        <v>328</v>
      </c>
      <c r="M1071">
        <f>IF(smoking_health_data_final[[#This Row],[colesterol]]="","Desconocido",smoking_health_data_final[[#This Row],[colesterol]])</f>
        <v>328</v>
      </c>
      <c r="N1071">
        <f>GESTEP(smoking_health_data_final[[#This Row],[colesterol]],200)</f>
        <v>1</v>
      </c>
      <c r="O1071">
        <f>IF(smoking_health_data_final[[#This Row],[cigs por dia]]="","n/s",smoking_health_data_final[[#This Row],[cigs por dia]])</f>
        <v>0</v>
      </c>
      <c r="P1071" t="str">
        <f>IF(smoking_health_data_final[[#This Row],[Hipercolesterolemia (y/n)]]=1,"si","no")</f>
        <v>si</v>
      </c>
      <c r="Q1071">
        <f>IF(IFERROR(VLOOKUP(smoking_health_data_final[[#This Row],[Edad]],A1072:A4971,1,FALSE),0),1,0)</f>
        <v>1</v>
      </c>
    </row>
    <row r="1072" spans="1:17" x14ac:dyDescent="0.3">
      <c r="A1072">
        <v>39</v>
      </c>
      <c r="B1072" t="s">
        <v>3</v>
      </c>
      <c r="C1072" t="s">
        <v>2</v>
      </c>
      <c r="D1072">
        <v>80</v>
      </c>
      <c r="E1072">
        <f>GESTEP(smoking_health_data_final[[#This Row],[Ritmo cardiaco]],100)</f>
        <v>0</v>
      </c>
      <c r="F1072" t="str">
        <f>IF(smoking_health_data_final[[#This Row],[Taquicardia 1/0]]=0,"no","si")</f>
        <v>no</v>
      </c>
      <c r="G1072" s="2" t="s">
        <v>91</v>
      </c>
      <c r="H1072">
        <f>GESTEP(smoking_health_data_final[[#This Row],[Presión sistólica]],140)</f>
        <v>0</v>
      </c>
      <c r="I1072" t="str">
        <f>IF(smoking_health_data_final[[#This Row],[Hipertensión (0/1)]]=1,"si","no")</f>
        <v>no</v>
      </c>
      <c r="J1072" t="s">
        <v>184</v>
      </c>
      <c r="K1072">
        <v>0</v>
      </c>
      <c r="L1072">
        <v>195</v>
      </c>
      <c r="M1072">
        <f>IF(smoking_health_data_final[[#This Row],[colesterol]]="","Desconocido",smoking_health_data_final[[#This Row],[colesterol]])</f>
        <v>195</v>
      </c>
      <c r="N1072">
        <f>GESTEP(smoking_health_data_final[[#This Row],[colesterol]],200)</f>
        <v>0</v>
      </c>
      <c r="O1072">
        <f>IF(smoking_health_data_final[[#This Row],[cigs por dia]]="","n/s",smoking_health_data_final[[#This Row],[cigs por dia]])</f>
        <v>0</v>
      </c>
      <c r="P1072" t="str">
        <f>IF(smoking_health_data_final[[#This Row],[Hipercolesterolemia (y/n)]]=1,"si","no")</f>
        <v>no</v>
      </c>
      <c r="Q1072">
        <f>IF(IFERROR(VLOOKUP(smoking_health_data_final[[#This Row],[Edad]],A1073:A4972,1,FALSE),0),1,0)</f>
        <v>1</v>
      </c>
    </row>
    <row r="1073" spans="1:17" x14ac:dyDescent="0.3">
      <c r="A1073">
        <v>58</v>
      </c>
      <c r="B1073" t="s">
        <v>3</v>
      </c>
      <c r="C1073" t="s">
        <v>2</v>
      </c>
      <c r="D1073">
        <v>63</v>
      </c>
      <c r="E1073">
        <f>GESTEP(smoking_health_data_final[[#This Row],[Ritmo cardiaco]],100)</f>
        <v>0</v>
      </c>
      <c r="F1073" t="str">
        <f>IF(smoking_health_data_final[[#This Row],[Taquicardia 1/0]]=0,"no","si")</f>
        <v>no</v>
      </c>
      <c r="G1073" s="2" t="s">
        <v>38</v>
      </c>
      <c r="H1073">
        <f>GESTEP(smoking_health_data_final[[#This Row],[Presión sistólica]],140)</f>
        <v>0</v>
      </c>
      <c r="I1073" t="str">
        <f>IF(smoking_health_data_final[[#This Row],[Hipertensión (0/1)]]=1,"si","no")</f>
        <v>no</v>
      </c>
      <c r="J1073" t="s">
        <v>184</v>
      </c>
      <c r="K1073">
        <v>0</v>
      </c>
      <c r="L1073">
        <v>326</v>
      </c>
      <c r="M1073">
        <f>IF(smoking_health_data_final[[#This Row],[colesterol]]="","Desconocido",smoking_health_data_final[[#This Row],[colesterol]])</f>
        <v>326</v>
      </c>
      <c r="N1073">
        <f>GESTEP(smoking_health_data_final[[#This Row],[colesterol]],200)</f>
        <v>1</v>
      </c>
      <c r="O1073">
        <f>IF(smoking_health_data_final[[#This Row],[cigs por dia]]="","n/s",smoking_health_data_final[[#This Row],[cigs por dia]])</f>
        <v>0</v>
      </c>
      <c r="P1073" t="str">
        <f>IF(smoking_health_data_final[[#This Row],[Hipercolesterolemia (y/n)]]=1,"si","no")</f>
        <v>si</v>
      </c>
      <c r="Q1073">
        <f>IF(IFERROR(VLOOKUP(smoking_health_data_final[[#This Row],[Edad]],A1074:A4973,1,FALSE),0),1,0)</f>
        <v>1</v>
      </c>
    </row>
    <row r="1074" spans="1:17" x14ac:dyDescent="0.3">
      <c r="A1074">
        <v>64</v>
      </c>
      <c r="B1074" t="s">
        <v>0</v>
      </c>
      <c r="C1074" t="s">
        <v>2</v>
      </c>
      <c r="D1074">
        <v>65</v>
      </c>
      <c r="E1074">
        <f>GESTEP(smoking_health_data_final[[#This Row],[Ritmo cardiaco]],100)</f>
        <v>0</v>
      </c>
      <c r="F1074" t="str">
        <f>IF(smoking_health_data_final[[#This Row],[Taquicardia 1/0]]=0,"no","si")</f>
        <v>no</v>
      </c>
      <c r="G1074" s="2" t="s">
        <v>4</v>
      </c>
      <c r="H1074">
        <f>GESTEP(smoking_health_data_final[[#This Row],[Presión sistólica]],140)</f>
        <v>0</v>
      </c>
      <c r="I1074" t="str">
        <f>IF(smoking_health_data_final[[#This Row],[Hipertensión (0/1)]]=1,"si","no")</f>
        <v>no</v>
      </c>
      <c r="J1074" t="s">
        <v>184</v>
      </c>
      <c r="K1074">
        <v>0</v>
      </c>
      <c r="L1074">
        <v>239</v>
      </c>
      <c r="M1074">
        <f>IF(smoking_health_data_final[[#This Row],[colesterol]]="","Desconocido",smoking_health_data_final[[#This Row],[colesterol]])</f>
        <v>239</v>
      </c>
      <c r="N1074">
        <f>GESTEP(smoking_health_data_final[[#This Row],[colesterol]],200)</f>
        <v>1</v>
      </c>
      <c r="O1074">
        <f>IF(smoking_health_data_final[[#This Row],[cigs por dia]]="","n/s",smoking_health_data_final[[#This Row],[cigs por dia]])</f>
        <v>0</v>
      </c>
      <c r="P1074" t="str">
        <f>IF(smoking_health_data_final[[#This Row],[Hipercolesterolemia (y/n)]]=1,"si","no")</f>
        <v>si</v>
      </c>
      <c r="Q1074">
        <f>IF(IFERROR(VLOOKUP(smoking_health_data_final[[#This Row],[Edad]],A1075:A4974,1,FALSE),0),1,0)</f>
        <v>1</v>
      </c>
    </row>
    <row r="1075" spans="1:17" x14ac:dyDescent="0.3">
      <c r="A1075">
        <v>65</v>
      </c>
      <c r="B1075" t="s">
        <v>3</v>
      </c>
      <c r="C1075" t="s">
        <v>2</v>
      </c>
      <c r="D1075">
        <v>76</v>
      </c>
      <c r="E1075">
        <f>GESTEP(smoking_health_data_final[[#This Row],[Ritmo cardiaco]],100)</f>
        <v>0</v>
      </c>
      <c r="F1075" t="str">
        <f>IF(smoking_health_data_final[[#This Row],[Taquicardia 1/0]]=0,"no","si")</f>
        <v>no</v>
      </c>
      <c r="G1075" s="2" t="s">
        <v>59</v>
      </c>
      <c r="H1075">
        <f>GESTEP(smoking_health_data_final[[#This Row],[Presión sistólica]],140)</f>
        <v>0</v>
      </c>
      <c r="I1075" t="str">
        <f>IF(smoking_health_data_final[[#This Row],[Hipertensión (0/1)]]=1,"si","no")</f>
        <v>no</v>
      </c>
      <c r="J1075" t="s">
        <v>184</v>
      </c>
      <c r="K1075">
        <v>0</v>
      </c>
      <c r="L1075">
        <v>276</v>
      </c>
      <c r="M1075">
        <f>IF(smoking_health_data_final[[#This Row],[colesterol]]="","Desconocido",smoking_health_data_final[[#This Row],[colesterol]])</f>
        <v>276</v>
      </c>
      <c r="N1075">
        <f>GESTEP(smoking_health_data_final[[#This Row],[colesterol]],200)</f>
        <v>1</v>
      </c>
      <c r="O1075">
        <f>IF(smoking_health_data_final[[#This Row],[cigs por dia]]="","n/s",smoking_health_data_final[[#This Row],[cigs por dia]])</f>
        <v>0</v>
      </c>
      <c r="P1075" t="str">
        <f>IF(smoking_health_data_final[[#This Row],[Hipercolesterolemia (y/n)]]=1,"si","no")</f>
        <v>si</v>
      </c>
      <c r="Q1075">
        <f>IF(IFERROR(VLOOKUP(smoking_health_data_final[[#This Row],[Edad]],A1076:A4975,1,FALSE),0),1,0)</f>
        <v>1</v>
      </c>
    </row>
    <row r="1076" spans="1:17" x14ac:dyDescent="0.3">
      <c r="A1076">
        <v>54</v>
      </c>
      <c r="B1076" t="s">
        <v>3</v>
      </c>
      <c r="C1076" t="s">
        <v>2</v>
      </c>
      <c r="D1076">
        <v>92</v>
      </c>
      <c r="E1076">
        <f>GESTEP(smoking_health_data_final[[#This Row],[Ritmo cardiaco]],100)</f>
        <v>0</v>
      </c>
      <c r="F1076" t="str">
        <f>IF(smoking_health_data_final[[#This Row],[Taquicardia 1/0]]=0,"no","si")</f>
        <v>no</v>
      </c>
      <c r="G1076" s="2" t="s">
        <v>57</v>
      </c>
      <c r="H1076">
        <f>GESTEP(smoking_health_data_final[[#This Row],[Presión sistólica]],140)</f>
        <v>0</v>
      </c>
      <c r="I1076" t="str">
        <f>IF(smoking_health_data_final[[#This Row],[Hipertensión (0/1)]]=1,"si","no")</f>
        <v>no</v>
      </c>
      <c r="J1076" t="s">
        <v>184</v>
      </c>
      <c r="K1076">
        <v>0</v>
      </c>
      <c r="L1076">
        <v>279</v>
      </c>
      <c r="M1076">
        <f>IF(smoking_health_data_final[[#This Row],[colesterol]]="","Desconocido",smoking_health_data_final[[#This Row],[colesterol]])</f>
        <v>279</v>
      </c>
      <c r="N1076">
        <f>GESTEP(smoking_health_data_final[[#This Row],[colesterol]],200)</f>
        <v>1</v>
      </c>
      <c r="O1076">
        <f>IF(smoking_health_data_final[[#This Row],[cigs por dia]]="","n/s",smoking_health_data_final[[#This Row],[cigs por dia]])</f>
        <v>0</v>
      </c>
      <c r="P1076" t="str">
        <f>IF(smoking_health_data_final[[#This Row],[Hipercolesterolemia (y/n)]]=1,"si","no")</f>
        <v>si</v>
      </c>
      <c r="Q1076">
        <f>IF(IFERROR(VLOOKUP(smoking_health_data_final[[#This Row],[Edad]],A1077:A4976,1,FALSE),0),1,0)</f>
        <v>1</v>
      </c>
    </row>
    <row r="1077" spans="1:17" x14ac:dyDescent="0.3">
      <c r="A1077">
        <v>68</v>
      </c>
      <c r="B1077" t="s">
        <v>0</v>
      </c>
      <c r="C1077" t="s">
        <v>2</v>
      </c>
      <c r="D1077">
        <v>70</v>
      </c>
      <c r="E1077">
        <f>GESTEP(smoking_health_data_final[[#This Row],[Ritmo cardiaco]],100)</f>
        <v>0</v>
      </c>
      <c r="F1077" t="str">
        <f>IF(smoking_health_data_final[[#This Row],[Taquicardia 1/0]]=0,"no","si")</f>
        <v>no</v>
      </c>
      <c r="G1077" s="2" t="s">
        <v>59</v>
      </c>
      <c r="H1077">
        <f>GESTEP(smoking_health_data_final[[#This Row],[Presión sistólica]],140)</f>
        <v>0</v>
      </c>
      <c r="I1077" t="str">
        <f>IF(smoking_health_data_final[[#This Row],[Hipertensión (0/1)]]=1,"si","no")</f>
        <v>no</v>
      </c>
      <c r="J1077" t="s">
        <v>184</v>
      </c>
      <c r="K1077">
        <v>0</v>
      </c>
      <c r="L1077">
        <v>230</v>
      </c>
      <c r="M1077">
        <f>IF(smoking_health_data_final[[#This Row],[colesterol]]="","Desconocido",smoking_health_data_final[[#This Row],[colesterol]])</f>
        <v>230</v>
      </c>
      <c r="N1077">
        <f>GESTEP(smoking_health_data_final[[#This Row],[colesterol]],200)</f>
        <v>1</v>
      </c>
      <c r="O1077">
        <f>IF(smoking_health_data_final[[#This Row],[cigs por dia]]="","n/s",smoking_health_data_final[[#This Row],[cigs por dia]])</f>
        <v>0</v>
      </c>
      <c r="P1077" t="str">
        <f>IF(smoking_health_data_final[[#This Row],[Hipercolesterolemia (y/n)]]=1,"si","no")</f>
        <v>si</v>
      </c>
      <c r="Q1077">
        <f>IF(IFERROR(VLOOKUP(smoking_health_data_final[[#This Row],[Edad]],A1078:A4977,1,FALSE),0),1,0)</f>
        <v>1</v>
      </c>
    </row>
    <row r="1078" spans="1:17" x14ac:dyDescent="0.3">
      <c r="A1078">
        <v>45</v>
      </c>
      <c r="B1078" t="s">
        <v>3</v>
      </c>
      <c r="C1078" t="s">
        <v>2</v>
      </c>
      <c r="D1078">
        <v>80</v>
      </c>
      <c r="E1078">
        <f>GESTEP(smoking_health_data_final[[#This Row],[Ritmo cardiaco]],100)</f>
        <v>0</v>
      </c>
      <c r="F1078" t="str">
        <f>IF(smoking_health_data_final[[#This Row],[Taquicardia 1/0]]=0,"no","si")</f>
        <v>no</v>
      </c>
      <c r="G1078" s="2" t="s">
        <v>4</v>
      </c>
      <c r="H1078">
        <f>GESTEP(smoking_health_data_final[[#This Row],[Presión sistólica]],140)</f>
        <v>0</v>
      </c>
      <c r="I1078" t="str">
        <f>IF(smoking_health_data_final[[#This Row],[Hipertensión (0/1)]]=1,"si","no")</f>
        <v>no</v>
      </c>
      <c r="J1078" t="s">
        <v>184</v>
      </c>
      <c r="K1078">
        <v>0</v>
      </c>
      <c r="L1078">
        <v>218</v>
      </c>
      <c r="M1078">
        <f>IF(smoking_health_data_final[[#This Row],[colesterol]]="","Desconocido",smoking_health_data_final[[#This Row],[colesterol]])</f>
        <v>218</v>
      </c>
      <c r="N1078">
        <f>GESTEP(smoking_health_data_final[[#This Row],[colesterol]],200)</f>
        <v>1</v>
      </c>
      <c r="O1078">
        <f>IF(smoking_health_data_final[[#This Row],[cigs por dia]]="","n/s",smoking_health_data_final[[#This Row],[cigs por dia]])</f>
        <v>0</v>
      </c>
      <c r="P1078" t="str">
        <f>IF(smoking_health_data_final[[#This Row],[Hipercolesterolemia (y/n)]]=1,"si","no")</f>
        <v>si</v>
      </c>
      <c r="Q1078">
        <f>IF(IFERROR(VLOOKUP(smoking_health_data_final[[#This Row],[Edad]],A1079:A4978,1,FALSE),0),1,0)</f>
        <v>1</v>
      </c>
    </row>
    <row r="1079" spans="1:17" x14ac:dyDescent="0.3">
      <c r="A1079">
        <v>60</v>
      </c>
      <c r="B1079" t="s">
        <v>0</v>
      </c>
      <c r="C1079" t="s">
        <v>2</v>
      </c>
      <c r="D1079">
        <v>75</v>
      </c>
      <c r="E1079">
        <f>GESTEP(smoking_health_data_final[[#This Row],[Ritmo cardiaco]],100)</f>
        <v>0</v>
      </c>
      <c r="F1079" t="str">
        <f>IF(smoking_health_data_final[[#This Row],[Taquicardia 1/0]]=0,"no","si")</f>
        <v>no</v>
      </c>
      <c r="G1079" s="2" t="s">
        <v>52</v>
      </c>
      <c r="H1079">
        <f>GESTEP(smoking_health_data_final[[#This Row],[Presión sistólica]],140)</f>
        <v>0</v>
      </c>
      <c r="I1079" t="str">
        <f>IF(smoking_health_data_final[[#This Row],[Hipertensión (0/1)]]=1,"si","no")</f>
        <v>no</v>
      </c>
      <c r="J1079" t="s">
        <v>184</v>
      </c>
      <c r="K1079">
        <v>0</v>
      </c>
      <c r="L1079">
        <v>183</v>
      </c>
      <c r="M1079">
        <f>IF(smoking_health_data_final[[#This Row],[colesterol]]="","Desconocido",smoking_health_data_final[[#This Row],[colesterol]])</f>
        <v>183</v>
      </c>
      <c r="N1079">
        <f>GESTEP(smoking_health_data_final[[#This Row],[colesterol]],200)</f>
        <v>0</v>
      </c>
      <c r="O1079">
        <f>IF(smoking_health_data_final[[#This Row],[cigs por dia]]="","n/s",smoking_health_data_final[[#This Row],[cigs por dia]])</f>
        <v>0</v>
      </c>
      <c r="P1079" t="str">
        <f>IF(smoking_health_data_final[[#This Row],[Hipercolesterolemia (y/n)]]=1,"si","no")</f>
        <v>no</v>
      </c>
      <c r="Q1079">
        <f>IF(IFERROR(VLOOKUP(smoking_health_data_final[[#This Row],[Edad]],A1080:A4979,1,FALSE),0),1,0)</f>
        <v>1</v>
      </c>
    </row>
    <row r="1080" spans="1:17" x14ac:dyDescent="0.3">
      <c r="A1080">
        <v>55</v>
      </c>
      <c r="B1080" t="s">
        <v>3</v>
      </c>
      <c r="C1080" t="s">
        <v>2</v>
      </c>
      <c r="D1080">
        <v>75</v>
      </c>
      <c r="E1080">
        <f>GESTEP(smoking_health_data_final[[#This Row],[Ritmo cardiaco]],100)</f>
        <v>0</v>
      </c>
      <c r="F1080" t="str">
        <f>IF(smoking_health_data_final[[#This Row],[Taquicardia 1/0]]=0,"no","si")</f>
        <v>no</v>
      </c>
      <c r="G1080" s="2" t="s">
        <v>73</v>
      </c>
      <c r="H1080">
        <f>GESTEP(smoking_health_data_final[[#This Row],[Presión sistólica]],140)</f>
        <v>0</v>
      </c>
      <c r="I1080" t="str">
        <f>IF(smoking_health_data_final[[#This Row],[Hipertensión (0/1)]]=1,"si","no")</f>
        <v>no</v>
      </c>
      <c r="J1080" t="s">
        <v>184</v>
      </c>
      <c r="K1080">
        <v>0</v>
      </c>
      <c r="L1080">
        <v>211</v>
      </c>
      <c r="M1080">
        <f>IF(smoking_health_data_final[[#This Row],[colesterol]]="","Desconocido",smoking_health_data_final[[#This Row],[colesterol]])</f>
        <v>211</v>
      </c>
      <c r="N1080">
        <f>GESTEP(smoking_health_data_final[[#This Row],[colesterol]],200)</f>
        <v>1</v>
      </c>
      <c r="O1080">
        <f>IF(smoking_health_data_final[[#This Row],[cigs por dia]]="","n/s",smoking_health_data_final[[#This Row],[cigs por dia]])</f>
        <v>0</v>
      </c>
      <c r="P1080" t="str">
        <f>IF(smoking_health_data_final[[#This Row],[Hipercolesterolemia (y/n)]]=1,"si","no")</f>
        <v>si</v>
      </c>
      <c r="Q1080">
        <f>IF(IFERROR(VLOOKUP(smoking_health_data_final[[#This Row],[Edad]],A1081:A4980,1,FALSE),0),1,0)</f>
        <v>1</v>
      </c>
    </row>
    <row r="1081" spans="1:17" x14ac:dyDescent="0.3">
      <c r="A1081">
        <v>60</v>
      </c>
      <c r="B1081" t="s">
        <v>3</v>
      </c>
      <c r="C1081" t="s">
        <v>2</v>
      </c>
      <c r="D1081">
        <v>60</v>
      </c>
      <c r="E1081">
        <f>GESTEP(smoking_health_data_final[[#This Row],[Ritmo cardiaco]],100)</f>
        <v>0</v>
      </c>
      <c r="F1081" t="str">
        <f>IF(smoking_health_data_final[[#This Row],[Taquicardia 1/0]]=0,"no","si")</f>
        <v>no</v>
      </c>
      <c r="G1081" s="2" t="s">
        <v>27</v>
      </c>
      <c r="H1081">
        <f>GESTEP(smoking_health_data_final[[#This Row],[Presión sistólica]],140)</f>
        <v>0</v>
      </c>
      <c r="I1081" t="str">
        <f>IF(smoking_health_data_final[[#This Row],[Hipertensión (0/1)]]=1,"si","no")</f>
        <v>no</v>
      </c>
      <c r="J1081" t="s">
        <v>184</v>
      </c>
      <c r="K1081">
        <v>0</v>
      </c>
      <c r="L1081">
        <v>277</v>
      </c>
      <c r="M1081">
        <f>IF(smoking_health_data_final[[#This Row],[colesterol]]="","Desconocido",smoking_health_data_final[[#This Row],[colesterol]])</f>
        <v>277</v>
      </c>
      <c r="N1081">
        <f>GESTEP(smoking_health_data_final[[#This Row],[colesterol]],200)</f>
        <v>1</v>
      </c>
      <c r="O1081">
        <f>IF(smoking_health_data_final[[#This Row],[cigs por dia]]="","n/s",smoking_health_data_final[[#This Row],[cigs por dia]])</f>
        <v>0</v>
      </c>
      <c r="P1081" t="str">
        <f>IF(smoking_health_data_final[[#This Row],[Hipercolesterolemia (y/n)]]=1,"si","no")</f>
        <v>si</v>
      </c>
      <c r="Q1081">
        <f>IF(IFERROR(VLOOKUP(smoking_health_data_final[[#This Row],[Edad]],A1082:A4981,1,FALSE),0),1,0)</f>
        <v>1</v>
      </c>
    </row>
    <row r="1082" spans="1:17" x14ac:dyDescent="0.3">
      <c r="A1082">
        <v>42</v>
      </c>
      <c r="B1082" t="s">
        <v>3</v>
      </c>
      <c r="C1082" t="s">
        <v>2</v>
      </c>
      <c r="D1082">
        <v>94</v>
      </c>
      <c r="E1082">
        <f>GESTEP(smoking_health_data_final[[#This Row],[Ritmo cardiaco]],100)</f>
        <v>0</v>
      </c>
      <c r="F1082" t="str">
        <f>IF(smoking_health_data_final[[#This Row],[Taquicardia 1/0]]=0,"no","si")</f>
        <v>no</v>
      </c>
      <c r="G1082" s="2" t="s">
        <v>158</v>
      </c>
      <c r="H1082">
        <f>GESTEP(smoking_health_data_final[[#This Row],[Presión sistólica]],140)</f>
        <v>0</v>
      </c>
      <c r="I1082" t="str">
        <f>IF(smoking_health_data_final[[#This Row],[Hipertensión (0/1)]]=1,"si","no")</f>
        <v>no</v>
      </c>
      <c r="J1082" t="s">
        <v>184</v>
      </c>
      <c r="K1082">
        <v>0</v>
      </c>
      <c r="L1082">
        <v>249</v>
      </c>
      <c r="M1082">
        <f>IF(smoking_health_data_final[[#This Row],[colesterol]]="","Desconocido",smoking_health_data_final[[#This Row],[colesterol]])</f>
        <v>249</v>
      </c>
      <c r="N1082">
        <f>GESTEP(smoking_health_data_final[[#This Row],[colesterol]],200)</f>
        <v>1</v>
      </c>
      <c r="O1082">
        <f>IF(smoking_health_data_final[[#This Row],[cigs por dia]]="","n/s",smoking_health_data_final[[#This Row],[cigs por dia]])</f>
        <v>0</v>
      </c>
      <c r="P1082" t="str">
        <f>IF(smoking_health_data_final[[#This Row],[Hipercolesterolemia (y/n)]]=1,"si","no")</f>
        <v>si</v>
      </c>
      <c r="Q1082">
        <f>IF(IFERROR(VLOOKUP(smoking_health_data_final[[#This Row],[Edad]],A1083:A4982,1,FALSE),0),1,0)</f>
        <v>1</v>
      </c>
    </row>
    <row r="1083" spans="1:17" x14ac:dyDescent="0.3">
      <c r="A1083">
        <v>59</v>
      </c>
      <c r="B1083" t="s">
        <v>3</v>
      </c>
      <c r="C1083" t="s">
        <v>2</v>
      </c>
      <c r="D1083">
        <v>80</v>
      </c>
      <c r="E1083">
        <f>GESTEP(smoking_health_data_final[[#This Row],[Ritmo cardiaco]],100)</f>
        <v>0</v>
      </c>
      <c r="F1083" t="str">
        <f>IF(smoking_health_data_final[[#This Row],[Taquicardia 1/0]]=0,"no","si")</f>
        <v>no</v>
      </c>
      <c r="G1083" s="2" t="s">
        <v>80</v>
      </c>
      <c r="H1083">
        <f>GESTEP(smoking_health_data_final[[#This Row],[Presión sistólica]],140)</f>
        <v>0</v>
      </c>
      <c r="I1083" t="str">
        <f>IF(smoking_health_data_final[[#This Row],[Hipertensión (0/1)]]=1,"si","no")</f>
        <v>no</v>
      </c>
      <c r="J1083" t="s">
        <v>184</v>
      </c>
      <c r="K1083">
        <v>0</v>
      </c>
      <c r="L1083">
        <v>246</v>
      </c>
      <c r="M1083">
        <f>IF(smoking_health_data_final[[#This Row],[colesterol]]="","Desconocido",smoking_health_data_final[[#This Row],[colesterol]])</f>
        <v>246</v>
      </c>
      <c r="N1083">
        <f>GESTEP(smoking_health_data_final[[#This Row],[colesterol]],200)</f>
        <v>1</v>
      </c>
      <c r="O1083">
        <f>IF(smoking_health_data_final[[#This Row],[cigs por dia]]="","n/s",smoking_health_data_final[[#This Row],[cigs por dia]])</f>
        <v>0</v>
      </c>
      <c r="P1083" t="str">
        <f>IF(smoking_health_data_final[[#This Row],[Hipercolesterolemia (y/n)]]=1,"si","no")</f>
        <v>si</v>
      </c>
      <c r="Q1083">
        <f>IF(IFERROR(VLOOKUP(smoking_health_data_final[[#This Row],[Edad]],A1084:A4983,1,FALSE),0),1,0)</f>
        <v>1</v>
      </c>
    </row>
    <row r="1084" spans="1:17" x14ac:dyDescent="0.3">
      <c r="A1084">
        <v>51</v>
      </c>
      <c r="B1084" t="s">
        <v>3</v>
      </c>
      <c r="C1084" t="s">
        <v>2</v>
      </c>
      <c r="D1084">
        <v>80</v>
      </c>
      <c r="E1084">
        <f>GESTEP(smoking_health_data_final[[#This Row],[Ritmo cardiaco]],100)</f>
        <v>0</v>
      </c>
      <c r="F1084" t="str">
        <f>IF(smoking_health_data_final[[#This Row],[Taquicardia 1/0]]=0,"no","si")</f>
        <v>no</v>
      </c>
      <c r="G1084" s="2">
        <v>107.5</v>
      </c>
      <c r="H1084">
        <f>GESTEP(smoking_health_data_final[[#This Row],[Presión sistólica]],140)</f>
        <v>0</v>
      </c>
      <c r="I1084" t="str">
        <f>IF(smoking_health_data_final[[#This Row],[Hipertensión (0/1)]]=1,"si","no")</f>
        <v>no</v>
      </c>
      <c r="J1084" t="s">
        <v>184</v>
      </c>
      <c r="K1084">
        <v>0</v>
      </c>
      <c r="L1084">
        <v>260</v>
      </c>
      <c r="M1084">
        <f>IF(smoking_health_data_final[[#This Row],[colesterol]]="","Desconocido",smoking_health_data_final[[#This Row],[colesterol]])</f>
        <v>260</v>
      </c>
      <c r="N1084">
        <f>GESTEP(smoking_health_data_final[[#This Row],[colesterol]],200)</f>
        <v>1</v>
      </c>
      <c r="O1084">
        <f>IF(smoking_health_data_final[[#This Row],[cigs por dia]]="","n/s",smoking_health_data_final[[#This Row],[cigs por dia]])</f>
        <v>0</v>
      </c>
      <c r="P1084" t="str">
        <f>IF(smoking_health_data_final[[#This Row],[Hipercolesterolemia (y/n)]]=1,"si","no")</f>
        <v>si</v>
      </c>
      <c r="Q1084">
        <f>IF(IFERROR(VLOOKUP(smoking_health_data_final[[#This Row],[Edad]],A1085:A4984,1,FALSE),0),1,0)</f>
        <v>1</v>
      </c>
    </row>
    <row r="1085" spans="1:17" x14ac:dyDescent="0.3">
      <c r="A1085">
        <v>39</v>
      </c>
      <c r="B1085" t="s">
        <v>3</v>
      </c>
      <c r="C1085" t="s">
        <v>2</v>
      </c>
      <c r="D1085">
        <v>70</v>
      </c>
      <c r="E1085">
        <f>GESTEP(smoking_health_data_final[[#This Row],[Ritmo cardiaco]],100)</f>
        <v>0</v>
      </c>
      <c r="F1085" t="str">
        <f>IF(smoking_health_data_final[[#This Row],[Taquicardia 1/0]]=0,"no","si")</f>
        <v>no</v>
      </c>
      <c r="G1085" s="2" t="s">
        <v>42</v>
      </c>
      <c r="H1085">
        <f>GESTEP(smoking_health_data_final[[#This Row],[Presión sistólica]],140)</f>
        <v>0</v>
      </c>
      <c r="I1085" t="str">
        <f>IF(smoking_health_data_final[[#This Row],[Hipertensión (0/1)]]=1,"si","no")</f>
        <v>no</v>
      </c>
      <c r="J1085" t="s">
        <v>184</v>
      </c>
      <c r="K1085">
        <v>0</v>
      </c>
      <c r="L1085">
        <v>194</v>
      </c>
      <c r="M1085">
        <f>IF(smoking_health_data_final[[#This Row],[colesterol]]="","Desconocido",smoking_health_data_final[[#This Row],[colesterol]])</f>
        <v>194</v>
      </c>
      <c r="N1085">
        <f>GESTEP(smoking_health_data_final[[#This Row],[colesterol]],200)</f>
        <v>0</v>
      </c>
      <c r="O1085">
        <f>IF(smoking_health_data_final[[#This Row],[cigs por dia]]="","n/s",smoking_health_data_final[[#This Row],[cigs por dia]])</f>
        <v>0</v>
      </c>
      <c r="P1085" t="str">
        <f>IF(smoking_health_data_final[[#This Row],[Hipercolesterolemia (y/n)]]=1,"si","no")</f>
        <v>no</v>
      </c>
      <c r="Q1085">
        <f>IF(IFERROR(VLOOKUP(smoking_health_data_final[[#This Row],[Edad]],A1086:A4985,1,FALSE),0),1,0)</f>
        <v>1</v>
      </c>
    </row>
    <row r="1086" spans="1:17" x14ac:dyDescent="0.3">
      <c r="A1086">
        <v>55</v>
      </c>
      <c r="B1086" t="s">
        <v>3</v>
      </c>
      <c r="C1086" t="s">
        <v>2</v>
      </c>
      <c r="D1086">
        <v>72</v>
      </c>
      <c r="E1086">
        <f>GESTEP(smoking_health_data_final[[#This Row],[Ritmo cardiaco]],100)</f>
        <v>0</v>
      </c>
      <c r="F1086" t="str">
        <f>IF(smoking_health_data_final[[#This Row],[Taquicardia 1/0]]=0,"no","si")</f>
        <v>no</v>
      </c>
      <c r="G1086" s="2" t="s">
        <v>130</v>
      </c>
      <c r="H1086">
        <f>GESTEP(smoking_health_data_final[[#This Row],[Presión sistólica]],140)</f>
        <v>0</v>
      </c>
      <c r="I1086" t="str">
        <f>IF(smoking_health_data_final[[#This Row],[Hipertensión (0/1)]]=1,"si","no")</f>
        <v>no</v>
      </c>
      <c r="J1086" t="s">
        <v>184</v>
      </c>
      <c r="K1086">
        <v>0</v>
      </c>
      <c r="L1086">
        <v>230</v>
      </c>
      <c r="M1086">
        <f>IF(smoking_health_data_final[[#This Row],[colesterol]]="","Desconocido",smoking_health_data_final[[#This Row],[colesterol]])</f>
        <v>230</v>
      </c>
      <c r="N1086">
        <f>GESTEP(smoking_health_data_final[[#This Row],[colesterol]],200)</f>
        <v>1</v>
      </c>
      <c r="O1086">
        <f>IF(smoking_health_data_final[[#This Row],[cigs por dia]]="","n/s",smoking_health_data_final[[#This Row],[cigs por dia]])</f>
        <v>0</v>
      </c>
      <c r="P1086" t="str">
        <f>IF(smoking_health_data_final[[#This Row],[Hipercolesterolemia (y/n)]]=1,"si","no")</f>
        <v>si</v>
      </c>
      <c r="Q1086">
        <f>IF(IFERROR(VLOOKUP(smoking_health_data_final[[#This Row],[Edad]],A1087:A4986,1,FALSE),0),1,0)</f>
        <v>1</v>
      </c>
    </row>
    <row r="1087" spans="1:17" x14ac:dyDescent="0.3">
      <c r="A1087">
        <v>57</v>
      </c>
      <c r="B1087" t="s">
        <v>3</v>
      </c>
      <c r="C1087" t="s">
        <v>2</v>
      </c>
      <c r="D1087">
        <v>52</v>
      </c>
      <c r="E1087">
        <f>GESTEP(smoking_health_data_final[[#This Row],[Ritmo cardiaco]],100)</f>
        <v>0</v>
      </c>
      <c r="F1087" t="str">
        <f>IF(smoking_health_data_final[[#This Row],[Taquicardia 1/0]]=0,"no","si")</f>
        <v>no</v>
      </c>
      <c r="G1087" s="2" t="s">
        <v>91</v>
      </c>
      <c r="H1087">
        <f>GESTEP(smoking_health_data_final[[#This Row],[Presión sistólica]],140)</f>
        <v>0</v>
      </c>
      <c r="I1087" t="str">
        <f>IF(smoking_health_data_final[[#This Row],[Hipertensión (0/1)]]=1,"si","no")</f>
        <v>no</v>
      </c>
      <c r="J1087" t="s">
        <v>184</v>
      </c>
      <c r="K1087">
        <v>0</v>
      </c>
      <c r="L1087">
        <v>160</v>
      </c>
      <c r="M1087">
        <f>IF(smoking_health_data_final[[#This Row],[colesterol]]="","Desconocido",smoking_health_data_final[[#This Row],[colesterol]])</f>
        <v>160</v>
      </c>
      <c r="N1087">
        <f>GESTEP(smoking_health_data_final[[#This Row],[colesterol]],200)</f>
        <v>0</v>
      </c>
      <c r="O1087">
        <f>IF(smoking_health_data_final[[#This Row],[cigs por dia]]="","n/s",smoking_health_data_final[[#This Row],[cigs por dia]])</f>
        <v>0</v>
      </c>
      <c r="P1087" t="str">
        <f>IF(smoking_health_data_final[[#This Row],[Hipercolesterolemia (y/n)]]=1,"si","no")</f>
        <v>no</v>
      </c>
      <c r="Q1087">
        <f>IF(IFERROR(VLOOKUP(smoking_health_data_final[[#This Row],[Edad]],A1088:A4987,1,FALSE),0),1,0)</f>
        <v>1</v>
      </c>
    </row>
    <row r="1088" spans="1:17" x14ac:dyDescent="0.3">
      <c r="A1088">
        <v>46</v>
      </c>
      <c r="B1088" t="s">
        <v>3</v>
      </c>
      <c r="C1088" t="s">
        <v>2</v>
      </c>
      <c r="D1088">
        <v>47</v>
      </c>
      <c r="E1088">
        <f>GESTEP(smoking_health_data_final[[#This Row],[Ritmo cardiaco]],100)</f>
        <v>0</v>
      </c>
      <c r="F1088" t="str">
        <f>IF(smoking_health_data_final[[#This Row],[Taquicardia 1/0]]=0,"no","si")</f>
        <v>no</v>
      </c>
      <c r="G1088" s="2">
        <v>107.5</v>
      </c>
      <c r="H1088">
        <f>GESTEP(smoking_health_data_final[[#This Row],[Presión sistólica]],140)</f>
        <v>0</v>
      </c>
      <c r="I1088" t="str">
        <f>IF(smoking_health_data_final[[#This Row],[Hipertensión (0/1)]]=1,"si","no")</f>
        <v>no</v>
      </c>
      <c r="J1088" t="s">
        <v>184</v>
      </c>
      <c r="K1088">
        <v>0</v>
      </c>
      <c r="L1088">
        <v>244</v>
      </c>
      <c r="M1088">
        <f>IF(smoking_health_data_final[[#This Row],[colesterol]]="","Desconocido",smoking_health_data_final[[#This Row],[colesterol]])</f>
        <v>244</v>
      </c>
      <c r="N1088">
        <f>GESTEP(smoking_health_data_final[[#This Row],[colesterol]],200)</f>
        <v>1</v>
      </c>
      <c r="O1088">
        <f>IF(smoking_health_data_final[[#This Row],[cigs por dia]]="","n/s",smoking_health_data_final[[#This Row],[cigs por dia]])</f>
        <v>0</v>
      </c>
      <c r="P1088" t="str">
        <f>IF(smoking_health_data_final[[#This Row],[Hipercolesterolemia (y/n)]]=1,"si","no")</f>
        <v>si</v>
      </c>
      <c r="Q1088">
        <f>IF(IFERROR(VLOOKUP(smoking_health_data_final[[#This Row],[Edad]],A1089:A4988,1,FALSE),0),1,0)</f>
        <v>1</v>
      </c>
    </row>
    <row r="1089" spans="1:17" x14ac:dyDescent="0.3">
      <c r="A1089">
        <v>59</v>
      </c>
      <c r="B1089" t="s">
        <v>3</v>
      </c>
      <c r="C1089" t="s">
        <v>2</v>
      </c>
      <c r="D1089">
        <v>72</v>
      </c>
      <c r="E1089">
        <f>GESTEP(smoking_health_data_final[[#This Row],[Ritmo cardiaco]],100)</f>
        <v>0</v>
      </c>
      <c r="F1089" t="str">
        <f>IF(smoking_health_data_final[[#This Row],[Taquicardia 1/0]]=0,"no","si")</f>
        <v>no</v>
      </c>
      <c r="G1089" s="2" t="s">
        <v>70</v>
      </c>
      <c r="H1089">
        <f>GESTEP(smoking_health_data_final[[#This Row],[Presión sistólica]],140)</f>
        <v>0</v>
      </c>
      <c r="I1089" t="str">
        <f>IF(smoking_health_data_final[[#This Row],[Hipertensión (0/1)]]=1,"si","no")</f>
        <v>no</v>
      </c>
      <c r="J1089" t="s">
        <v>184</v>
      </c>
      <c r="K1089">
        <v>0</v>
      </c>
      <c r="L1089">
        <v>294</v>
      </c>
      <c r="M1089">
        <f>IF(smoking_health_data_final[[#This Row],[colesterol]]="","Desconocido",smoking_health_data_final[[#This Row],[colesterol]])</f>
        <v>294</v>
      </c>
      <c r="N1089">
        <f>GESTEP(smoking_health_data_final[[#This Row],[colesterol]],200)</f>
        <v>1</v>
      </c>
      <c r="O1089">
        <f>IF(smoking_health_data_final[[#This Row],[cigs por dia]]="","n/s",smoking_health_data_final[[#This Row],[cigs por dia]])</f>
        <v>0</v>
      </c>
      <c r="P1089" t="str">
        <f>IF(smoking_health_data_final[[#This Row],[Hipercolesterolemia (y/n)]]=1,"si","no")</f>
        <v>si</v>
      </c>
      <c r="Q1089">
        <f>IF(IFERROR(VLOOKUP(smoking_health_data_final[[#This Row],[Edad]],A1090:A4989,1,FALSE),0),1,0)</f>
        <v>1</v>
      </c>
    </row>
    <row r="1090" spans="1:17" x14ac:dyDescent="0.3">
      <c r="A1090">
        <v>56</v>
      </c>
      <c r="B1090" t="s">
        <v>3</v>
      </c>
      <c r="C1090" t="s">
        <v>2</v>
      </c>
      <c r="D1090">
        <v>60</v>
      </c>
      <c r="E1090">
        <f>GESTEP(smoking_health_data_final[[#This Row],[Ritmo cardiaco]],100)</f>
        <v>0</v>
      </c>
      <c r="F1090" t="str">
        <f>IF(smoking_health_data_final[[#This Row],[Taquicardia 1/0]]=0,"no","si")</f>
        <v>no</v>
      </c>
      <c r="G1090" s="2" t="s">
        <v>84</v>
      </c>
      <c r="H1090">
        <f>GESTEP(smoking_health_data_final[[#This Row],[Presión sistólica]],140)</f>
        <v>1</v>
      </c>
      <c r="I1090" t="str">
        <f>IF(smoking_health_data_final[[#This Row],[Hipertensión (0/1)]]=1,"si","no")</f>
        <v>si</v>
      </c>
      <c r="J1090" t="s">
        <v>184</v>
      </c>
      <c r="K1090">
        <v>0</v>
      </c>
      <c r="L1090">
        <v>206</v>
      </c>
      <c r="M1090">
        <f>IF(smoking_health_data_final[[#This Row],[colesterol]]="","Desconocido",smoking_health_data_final[[#This Row],[colesterol]])</f>
        <v>206</v>
      </c>
      <c r="N1090">
        <f>GESTEP(smoking_health_data_final[[#This Row],[colesterol]],200)</f>
        <v>1</v>
      </c>
      <c r="O1090">
        <f>IF(smoking_health_data_final[[#This Row],[cigs por dia]]="","n/s",smoking_health_data_final[[#This Row],[cigs por dia]])</f>
        <v>0</v>
      </c>
      <c r="P1090" t="str">
        <f>IF(smoking_health_data_final[[#This Row],[Hipercolesterolemia (y/n)]]=1,"si","no")</f>
        <v>si</v>
      </c>
      <c r="Q1090">
        <f>IF(IFERROR(VLOOKUP(smoking_health_data_final[[#This Row],[Edad]],A1091:A4990,1,FALSE),0),1,0)</f>
        <v>1</v>
      </c>
    </row>
    <row r="1091" spans="1:17" x14ac:dyDescent="0.3">
      <c r="A1091">
        <v>41</v>
      </c>
      <c r="B1091" t="s">
        <v>3</v>
      </c>
      <c r="C1091" t="s">
        <v>2</v>
      </c>
      <c r="D1091">
        <v>68</v>
      </c>
      <c r="E1091">
        <f>GESTEP(smoking_health_data_final[[#This Row],[Ritmo cardiaco]],100)</f>
        <v>0</v>
      </c>
      <c r="F1091" t="str">
        <f>IF(smoking_health_data_final[[#This Row],[Taquicardia 1/0]]=0,"no","si")</f>
        <v>no</v>
      </c>
      <c r="G1091" s="2" t="s">
        <v>42</v>
      </c>
      <c r="H1091">
        <f>GESTEP(smoking_health_data_final[[#This Row],[Presión sistólica]],140)</f>
        <v>0</v>
      </c>
      <c r="I1091" t="str">
        <f>IF(smoking_health_data_final[[#This Row],[Hipertensión (0/1)]]=1,"si","no")</f>
        <v>no</v>
      </c>
      <c r="J1091" t="s">
        <v>184</v>
      </c>
      <c r="K1091">
        <v>0</v>
      </c>
      <c r="L1091">
        <v>233</v>
      </c>
      <c r="M1091">
        <f>IF(smoking_health_data_final[[#This Row],[colesterol]]="","Desconocido",smoking_health_data_final[[#This Row],[colesterol]])</f>
        <v>233</v>
      </c>
      <c r="N1091">
        <f>GESTEP(smoking_health_data_final[[#This Row],[colesterol]],200)</f>
        <v>1</v>
      </c>
      <c r="O1091">
        <f>IF(smoking_health_data_final[[#This Row],[cigs por dia]]="","n/s",smoking_health_data_final[[#This Row],[cigs por dia]])</f>
        <v>0</v>
      </c>
      <c r="P1091" t="str">
        <f>IF(smoking_health_data_final[[#This Row],[Hipercolesterolemia (y/n)]]=1,"si","no")</f>
        <v>si</v>
      </c>
      <c r="Q1091">
        <f>IF(IFERROR(VLOOKUP(smoking_health_data_final[[#This Row],[Edad]],A1092:A4991,1,FALSE),0),1,0)</f>
        <v>1</v>
      </c>
    </row>
    <row r="1092" spans="1:17" x14ac:dyDescent="0.3">
      <c r="A1092">
        <v>49</v>
      </c>
      <c r="B1092" t="s">
        <v>3</v>
      </c>
      <c r="C1092" t="s">
        <v>2</v>
      </c>
      <c r="D1092">
        <v>60</v>
      </c>
      <c r="E1092">
        <f>GESTEP(smoking_health_data_final[[#This Row],[Ritmo cardiaco]],100)</f>
        <v>0</v>
      </c>
      <c r="F1092" t="str">
        <f>IF(smoking_health_data_final[[#This Row],[Taquicardia 1/0]]=0,"no","si")</f>
        <v>no</v>
      </c>
      <c r="G1092" s="2">
        <v>112.5</v>
      </c>
      <c r="H1092">
        <f>GESTEP(smoking_health_data_final[[#This Row],[Presión sistólica]],140)</f>
        <v>0</v>
      </c>
      <c r="I1092" t="str">
        <f>IF(smoking_health_data_final[[#This Row],[Hipertensión (0/1)]]=1,"si","no")</f>
        <v>no</v>
      </c>
      <c r="J1092" t="s">
        <v>184</v>
      </c>
      <c r="K1092">
        <v>0</v>
      </c>
      <c r="L1092">
        <v>307</v>
      </c>
      <c r="M1092">
        <f>IF(smoking_health_data_final[[#This Row],[colesterol]]="","Desconocido",smoking_health_data_final[[#This Row],[colesterol]])</f>
        <v>307</v>
      </c>
      <c r="N1092">
        <f>GESTEP(smoking_health_data_final[[#This Row],[colesterol]],200)</f>
        <v>1</v>
      </c>
      <c r="O1092">
        <f>IF(smoking_health_data_final[[#This Row],[cigs por dia]]="","n/s",smoking_health_data_final[[#This Row],[cigs por dia]])</f>
        <v>0</v>
      </c>
      <c r="P1092" t="str">
        <f>IF(smoking_health_data_final[[#This Row],[Hipercolesterolemia (y/n)]]=1,"si","no")</f>
        <v>si</v>
      </c>
      <c r="Q1092">
        <f>IF(IFERROR(VLOOKUP(smoking_health_data_final[[#This Row],[Edad]],A1093:A4992,1,FALSE),0),1,0)</f>
        <v>1</v>
      </c>
    </row>
    <row r="1093" spans="1:17" x14ac:dyDescent="0.3">
      <c r="A1093">
        <v>38</v>
      </c>
      <c r="B1093" t="s">
        <v>3</v>
      </c>
      <c r="C1093" t="s">
        <v>2</v>
      </c>
      <c r="D1093">
        <v>72</v>
      </c>
      <c r="E1093">
        <f>GESTEP(smoking_health_data_final[[#This Row],[Ritmo cardiaco]],100)</f>
        <v>0</v>
      </c>
      <c r="F1093" t="str">
        <f>IF(smoking_health_data_final[[#This Row],[Taquicardia 1/0]]=0,"no","si")</f>
        <v>no</v>
      </c>
      <c r="G1093" s="2" t="s">
        <v>91</v>
      </c>
      <c r="H1093">
        <f>GESTEP(smoking_health_data_final[[#This Row],[Presión sistólica]],140)</f>
        <v>0</v>
      </c>
      <c r="I1093" t="str">
        <f>IF(smoking_health_data_final[[#This Row],[Hipertensión (0/1)]]=1,"si","no")</f>
        <v>no</v>
      </c>
      <c r="J1093" t="s">
        <v>184</v>
      </c>
      <c r="K1093">
        <v>0</v>
      </c>
      <c r="L1093">
        <v>162</v>
      </c>
      <c r="M1093">
        <f>IF(smoking_health_data_final[[#This Row],[colesterol]]="","Desconocido",smoking_health_data_final[[#This Row],[colesterol]])</f>
        <v>162</v>
      </c>
      <c r="N1093">
        <f>GESTEP(smoking_health_data_final[[#This Row],[colesterol]],200)</f>
        <v>0</v>
      </c>
      <c r="O1093">
        <f>IF(smoking_health_data_final[[#This Row],[cigs por dia]]="","n/s",smoking_health_data_final[[#This Row],[cigs por dia]])</f>
        <v>0</v>
      </c>
      <c r="P1093" t="str">
        <f>IF(smoking_health_data_final[[#This Row],[Hipercolesterolemia (y/n)]]=1,"si","no")</f>
        <v>no</v>
      </c>
      <c r="Q1093">
        <f>IF(IFERROR(VLOOKUP(smoking_health_data_final[[#This Row],[Edad]],A1094:A4993,1,FALSE),0),1,0)</f>
        <v>1</v>
      </c>
    </row>
    <row r="1094" spans="1:17" x14ac:dyDescent="0.3">
      <c r="A1094">
        <v>50</v>
      </c>
      <c r="B1094" t="s">
        <v>3</v>
      </c>
      <c r="C1094" t="s">
        <v>2</v>
      </c>
      <c r="D1094">
        <v>70</v>
      </c>
      <c r="E1094">
        <f>GESTEP(smoking_health_data_final[[#This Row],[Ritmo cardiaco]],100)</f>
        <v>0</v>
      </c>
      <c r="F1094" t="str">
        <f>IF(smoking_health_data_final[[#This Row],[Taquicardia 1/0]]=0,"no","si")</f>
        <v>no</v>
      </c>
      <c r="G1094" s="2" t="s">
        <v>35</v>
      </c>
      <c r="H1094">
        <f>GESTEP(smoking_health_data_final[[#This Row],[Presión sistólica]],140)</f>
        <v>0</v>
      </c>
      <c r="I1094" t="str">
        <f>IF(smoking_health_data_final[[#This Row],[Hipertensión (0/1)]]=1,"si","no")</f>
        <v>no</v>
      </c>
      <c r="J1094" t="s">
        <v>184</v>
      </c>
      <c r="K1094">
        <v>0</v>
      </c>
      <c r="L1094">
        <v>216</v>
      </c>
      <c r="M1094">
        <f>IF(smoking_health_data_final[[#This Row],[colesterol]]="","Desconocido",smoking_health_data_final[[#This Row],[colesterol]])</f>
        <v>216</v>
      </c>
      <c r="N1094">
        <f>GESTEP(smoking_health_data_final[[#This Row],[colesterol]],200)</f>
        <v>1</v>
      </c>
      <c r="O1094">
        <f>IF(smoking_health_data_final[[#This Row],[cigs por dia]]="","n/s",smoking_health_data_final[[#This Row],[cigs por dia]])</f>
        <v>0</v>
      </c>
      <c r="P1094" t="str">
        <f>IF(smoking_health_data_final[[#This Row],[Hipercolesterolemia (y/n)]]=1,"si","no")</f>
        <v>si</v>
      </c>
      <c r="Q1094">
        <f>IF(IFERROR(VLOOKUP(smoking_health_data_final[[#This Row],[Edad]],A1095:A4994,1,FALSE),0),1,0)</f>
        <v>1</v>
      </c>
    </row>
    <row r="1095" spans="1:17" x14ac:dyDescent="0.3">
      <c r="A1095">
        <v>64</v>
      </c>
      <c r="B1095" t="s">
        <v>0</v>
      </c>
      <c r="C1095" t="s">
        <v>2</v>
      </c>
      <c r="D1095">
        <v>68</v>
      </c>
      <c r="E1095">
        <f>GESTEP(smoking_health_data_final[[#This Row],[Ritmo cardiaco]],100)</f>
        <v>0</v>
      </c>
      <c r="F1095" t="str">
        <f>IF(smoking_health_data_final[[#This Row],[Taquicardia 1/0]]=0,"no","si")</f>
        <v>no</v>
      </c>
      <c r="G1095" s="2" t="s">
        <v>6</v>
      </c>
      <c r="H1095">
        <f>GESTEP(smoking_health_data_final[[#This Row],[Presión sistólica]],140)</f>
        <v>0</v>
      </c>
      <c r="I1095" t="str">
        <f>IF(smoking_health_data_final[[#This Row],[Hipertensión (0/1)]]=1,"si","no")</f>
        <v>no</v>
      </c>
      <c r="J1095" t="s">
        <v>184</v>
      </c>
      <c r="K1095">
        <v>0</v>
      </c>
      <c r="L1095">
        <v>287</v>
      </c>
      <c r="M1095">
        <f>IF(smoking_health_data_final[[#This Row],[colesterol]]="","Desconocido",smoking_health_data_final[[#This Row],[colesterol]])</f>
        <v>287</v>
      </c>
      <c r="N1095">
        <f>GESTEP(smoking_health_data_final[[#This Row],[colesterol]],200)</f>
        <v>1</v>
      </c>
      <c r="O1095">
        <f>IF(smoking_health_data_final[[#This Row],[cigs por dia]]="","n/s",smoking_health_data_final[[#This Row],[cigs por dia]])</f>
        <v>0</v>
      </c>
      <c r="P1095" t="str">
        <f>IF(smoking_health_data_final[[#This Row],[Hipercolesterolemia (y/n)]]=1,"si","no")</f>
        <v>si</v>
      </c>
      <c r="Q1095">
        <f>IF(IFERROR(VLOOKUP(smoking_health_data_final[[#This Row],[Edad]],A1096:A4995,1,FALSE),0),1,0)</f>
        <v>1</v>
      </c>
    </row>
    <row r="1096" spans="1:17" x14ac:dyDescent="0.3">
      <c r="A1096">
        <v>39</v>
      </c>
      <c r="B1096" t="s">
        <v>0</v>
      </c>
      <c r="C1096" t="s">
        <v>2</v>
      </c>
      <c r="D1096">
        <v>60</v>
      </c>
      <c r="E1096">
        <f>GESTEP(smoking_health_data_final[[#This Row],[Ritmo cardiaco]],100)</f>
        <v>0</v>
      </c>
      <c r="F1096" t="str">
        <f>IF(smoking_health_data_final[[#This Row],[Taquicardia 1/0]]=0,"no","si")</f>
        <v>no</v>
      </c>
      <c r="G1096" s="2" t="s">
        <v>52</v>
      </c>
      <c r="H1096">
        <f>GESTEP(smoking_health_data_final[[#This Row],[Presión sistólica]],140)</f>
        <v>0</v>
      </c>
      <c r="I1096" t="str">
        <f>IF(smoking_health_data_final[[#This Row],[Hipertensión (0/1)]]=1,"si","no")</f>
        <v>no</v>
      </c>
      <c r="J1096" t="s">
        <v>184</v>
      </c>
      <c r="K1096">
        <v>0</v>
      </c>
      <c r="L1096">
        <v>190</v>
      </c>
      <c r="M1096">
        <f>IF(smoking_health_data_final[[#This Row],[colesterol]]="","Desconocido",smoking_health_data_final[[#This Row],[colesterol]])</f>
        <v>190</v>
      </c>
      <c r="N1096">
        <f>GESTEP(smoking_health_data_final[[#This Row],[colesterol]],200)</f>
        <v>0</v>
      </c>
      <c r="O1096">
        <f>IF(smoking_health_data_final[[#This Row],[cigs por dia]]="","n/s",smoking_health_data_final[[#This Row],[cigs por dia]])</f>
        <v>0</v>
      </c>
      <c r="P1096" t="str">
        <f>IF(smoking_health_data_final[[#This Row],[Hipercolesterolemia (y/n)]]=1,"si","no")</f>
        <v>no</v>
      </c>
      <c r="Q1096">
        <f>IF(IFERROR(VLOOKUP(smoking_health_data_final[[#This Row],[Edad]],A1097:A4996,1,FALSE),0),1,0)</f>
        <v>1</v>
      </c>
    </row>
    <row r="1097" spans="1:17" x14ac:dyDescent="0.3">
      <c r="A1097">
        <v>41</v>
      </c>
      <c r="B1097" t="s">
        <v>3</v>
      </c>
      <c r="C1097" t="s">
        <v>2</v>
      </c>
      <c r="D1097">
        <v>65</v>
      </c>
      <c r="E1097">
        <f>GESTEP(smoking_health_data_final[[#This Row],[Ritmo cardiaco]],100)</f>
        <v>0</v>
      </c>
      <c r="F1097" t="str">
        <f>IF(smoking_health_data_final[[#This Row],[Taquicardia 1/0]]=0,"no","si")</f>
        <v>no</v>
      </c>
      <c r="G1097" s="2" t="s">
        <v>55</v>
      </c>
      <c r="H1097">
        <f>GESTEP(smoking_health_data_final[[#This Row],[Presión sistólica]],140)</f>
        <v>0</v>
      </c>
      <c r="I1097" t="str">
        <f>IF(smoking_health_data_final[[#This Row],[Hipertensión (0/1)]]=1,"si","no")</f>
        <v>no</v>
      </c>
      <c r="J1097" t="s">
        <v>184</v>
      </c>
      <c r="K1097">
        <v>0</v>
      </c>
      <c r="L1097">
        <v>197</v>
      </c>
      <c r="M1097">
        <f>IF(smoking_health_data_final[[#This Row],[colesterol]]="","Desconocido",smoking_health_data_final[[#This Row],[colesterol]])</f>
        <v>197</v>
      </c>
      <c r="N1097">
        <f>GESTEP(smoking_health_data_final[[#This Row],[colesterol]],200)</f>
        <v>0</v>
      </c>
      <c r="O1097">
        <f>IF(smoking_health_data_final[[#This Row],[cigs por dia]]="","n/s",smoking_health_data_final[[#This Row],[cigs por dia]])</f>
        <v>0</v>
      </c>
      <c r="P1097" t="str">
        <f>IF(smoking_health_data_final[[#This Row],[Hipercolesterolemia (y/n)]]=1,"si","no")</f>
        <v>no</v>
      </c>
      <c r="Q1097">
        <f>IF(IFERROR(VLOOKUP(smoking_health_data_final[[#This Row],[Edad]],A1098:A4997,1,FALSE),0),1,0)</f>
        <v>1</v>
      </c>
    </row>
    <row r="1098" spans="1:17" x14ac:dyDescent="0.3">
      <c r="A1098">
        <v>40</v>
      </c>
      <c r="B1098" t="s">
        <v>3</v>
      </c>
      <c r="C1098" t="s">
        <v>2</v>
      </c>
      <c r="D1098">
        <v>85</v>
      </c>
      <c r="E1098">
        <f>GESTEP(smoking_health_data_final[[#This Row],[Ritmo cardiaco]],100)</f>
        <v>0</v>
      </c>
      <c r="F1098" t="str">
        <f>IF(smoking_health_data_final[[#This Row],[Taquicardia 1/0]]=0,"no","si")</f>
        <v>no</v>
      </c>
      <c r="G1098" s="2" t="s">
        <v>4</v>
      </c>
      <c r="H1098">
        <f>GESTEP(smoking_health_data_final[[#This Row],[Presión sistólica]],140)</f>
        <v>0</v>
      </c>
      <c r="I1098" t="str">
        <f>IF(smoking_health_data_final[[#This Row],[Hipertensión (0/1)]]=1,"si","no")</f>
        <v>no</v>
      </c>
      <c r="J1098" t="s">
        <v>184</v>
      </c>
      <c r="K1098">
        <v>0</v>
      </c>
      <c r="L1098">
        <v>212</v>
      </c>
      <c r="M1098">
        <f>IF(smoking_health_data_final[[#This Row],[colesterol]]="","Desconocido",smoking_health_data_final[[#This Row],[colesterol]])</f>
        <v>212</v>
      </c>
      <c r="N1098">
        <f>GESTEP(smoking_health_data_final[[#This Row],[colesterol]],200)</f>
        <v>1</v>
      </c>
      <c r="O1098">
        <f>IF(smoking_health_data_final[[#This Row],[cigs por dia]]="","n/s",smoking_health_data_final[[#This Row],[cigs por dia]])</f>
        <v>0</v>
      </c>
      <c r="P1098" t="str">
        <f>IF(smoking_health_data_final[[#This Row],[Hipercolesterolemia (y/n)]]=1,"si","no")</f>
        <v>si</v>
      </c>
      <c r="Q1098">
        <f>IF(IFERROR(VLOOKUP(smoking_health_data_final[[#This Row],[Edad]],A1099:A4998,1,FALSE),0),1,0)</f>
        <v>1</v>
      </c>
    </row>
    <row r="1099" spans="1:17" x14ac:dyDescent="0.3">
      <c r="A1099">
        <v>45</v>
      </c>
      <c r="B1099" t="s">
        <v>0</v>
      </c>
      <c r="C1099" t="s">
        <v>2</v>
      </c>
      <c r="D1099">
        <v>52</v>
      </c>
      <c r="E1099">
        <f>GESTEP(smoking_health_data_final[[#This Row],[Ritmo cardiaco]],100)</f>
        <v>0</v>
      </c>
      <c r="F1099" t="str">
        <f>IF(smoking_health_data_final[[#This Row],[Taquicardia 1/0]]=0,"no","si")</f>
        <v>no</v>
      </c>
      <c r="G1099" s="2" t="s">
        <v>91</v>
      </c>
      <c r="H1099">
        <f>GESTEP(smoking_health_data_final[[#This Row],[Presión sistólica]],140)</f>
        <v>0</v>
      </c>
      <c r="I1099" t="str">
        <f>IF(smoking_health_data_final[[#This Row],[Hipertensión (0/1)]]=1,"si","no")</f>
        <v>no</v>
      </c>
      <c r="J1099" t="s">
        <v>184</v>
      </c>
      <c r="K1099">
        <v>0</v>
      </c>
      <c r="L1099">
        <v>221</v>
      </c>
      <c r="M1099">
        <f>IF(smoking_health_data_final[[#This Row],[colesterol]]="","Desconocido",smoking_health_data_final[[#This Row],[colesterol]])</f>
        <v>221</v>
      </c>
      <c r="N1099">
        <f>GESTEP(smoking_health_data_final[[#This Row],[colesterol]],200)</f>
        <v>1</v>
      </c>
      <c r="O1099">
        <f>IF(smoking_health_data_final[[#This Row],[cigs por dia]]="","n/s",smoking_health_data_final[[#This Row],[cigs por dia]])</f>
        <v>0</v>
      </c>
      <c r="P1099" t="str">
        <f>IF(smoking_health_data_final[[#This Row],[Hipercolesterolemia (y/n)]]=1,"si","no")</f>
        <v>si</v>
      </c>
      <c r="Q1099">
        <f>IF(IFERROR(VLOOKUP(smoking_health_data_final[[#This Row],[Edad]],A1100:A4999,1,FALSE),0),1,0)</f>
        <v>1</v>
      </c>
    </row>
    <row r="1100" spans="1:17" x14ac:dyDescent="0.3">
      <c r="A1100">
        <v>43</v>
      </c>
      <c r="B1100" t="s">
        <v>3</v>
      </c>
      <c r="C1100" t="s">
        <v>2</v>
      </c>
      <c r="D1100">
        <v>55</v>
      </c>
      <c r="E1100">
        <f>GESTEP(smoking_health_data_final[[#This Row],[Ritmo cardiaco]],100)</f>
        <v>0</v>
      </c>
      <c r="F1100" t="str">
        <f>IF(smoking_health_data_final[[#This Row],[Taquicardia 1/0]]=0,"no","si")</f>
        <v>no</v>
      </c>
      <c r="G1100" s="2" t="s">
        <v>4</v>
      </c>
      <c r="H1100">
        <f>GESTEP(smoking_health_data_final[[#This Row],[Presión sistólica]],140)</f>
        <v>0</v>
      </c>
      <c r="I1100" t="str">
        <f>IF(smoking_health_data_final[[#This Row],[Hipertensión (0/1)]]=1,"si","no")</f>
        <v>no</v>
      </c>
      <c r="J1100" t="s">
        <v>184</v>
      </c>
      <c r="K1100">
        <v>0</v>
      </c>
      <c r="L1100">
        <v>308</v>
      </c>
      <c r="M1100">
        <f>IF(smoking_health_data_final[[#This Row],[colesterol]]="","Desconocido",smoking_health_data_final[[#This Row],[colesterol]])</f>
        <v>308</v>
      </c>
      <c r="N1100">
        <f>GESTEP(smoking_health_data_final[[#This Row],[colesterol]],200)</f>
        <v>1</v>
      </c>
      <c r="O1100">
        <f>IF(smoking_health_data_final[[#This Row],[cigs por dia]]="","n/s",smoking_health_data_final[[#This Row],[cigs por dia]])</f>
        <v>0</v>
      </c>
      <c r="P1100" t="str">
        <f>IF(smoking_health_data_final[[#This Row],[Hipercolesterolemia (y/n)]]=1,"si","no")</f>
        <v>si</v>
      </c>
      <c r="Q1100">
        <f>IF(IFERROR(VLOOKUP(smoking_health_data_final[[#This Row],[Edad]],A1101:A5000,1,FALSE),0),1,0)</f>
        <v>1</v>
      </c>
    </row>
    <row r="1101" spans="1:17" x14ac:dyDescent="0.3">
      <c r="A1101">
        <v>40</v>
      </c>
      <c r="B1101" t="s">
        <v>3</v>
      </c>
      <c r="C1101" t="s">
        <v>2</v>
      </c>
      <c r="D1101">
        <v>70</v>
      </c>
      <c r="E1101">
        <f>GESTEP(smoking_health_data_final[[#This Row],[Ritmo cardiaco]],100)</f>
        <v>0</v>
      </c>
      <c r="F1101" t="str">
        <f>IF(smoking_health_data_final[[#This Row],[Taquicardia 1/0]]=0,"no","si")</f>
        <v>no</v>
      </c>
      <c r="G1101" s="2" t="s">
        <v>4</v>
      </c>
      <c r="H1101">
        <f>GESTEP(smoking_health_data_final[[#This Row],[Presión sistólica]],140)</f>
        <v>0</v>
      </c>
      <c r="I1101" t="str">
        <f>IF(smoking_health_data_final[[#This Row],[Hipertensión (0/1)]]=1,"si","no")</f>
        <v>no</v>
      </c>
      <c r="J1101" t="s">
        <v>184</v>
      </c>
      <c r="K1101">
        <v>0</v>
      </c>
      <c r="L1101">
        <v>215</v>
      </c>
      <c r="M1101">
        <f>IF(smoking_health_data_final[[#This Row],[colesterol]]="","Desconocido",smoking_health_data_final[[#This Row],[colesterol]])</f>
        <v>215</v>
      </c>
      <c r="N1101">
        <f>GESTEP(smoking_health_data_final[[#This Row],[colesterol]],200)</f>
        <v>1</v>
      </c>
      <c r="O1101">
        <f>IF(smoking_health_data_final[[#This Row],[cigs por dia]]="","n/s",smoking_health_data_final[[#This Row],[cigs por dia]])</f>
        <v>0</v>
      </c>
      <c r="P1101" t="str">
        <f>IF(smoking_health_data_final[[#This Row],[Hipercolesterolemia (y/n)]]=1,"si","no")</f>
        <v>si</v>
      </c>
      <c r="Q1101">
        <f>IF(IFERROR(VLOOKUP(smoking_health_data_final[[#This Row],[Edad]],A1102:A5001,1,FALSE),0),1,0)</f>
        <v>1</v>
      </c>
    </row>
    <row r="1102" spans="1:17" x14ac:dyDescent="0.3">
      <c r="A1102">
        <v>50</v>
      </c>
      <c r="B1102" t="s">
        <v>3</v>
      </c>
      <c r="C1102" t="s">
        <v>2</v>
      </c>
      <c r="D1102">
        <v>75</v>
      </c>
      <c r="E1102">
        <f>GESTEP(smoking_health_data_final[[#This Row],[Ritmo cardiaco]],100)</f>
        <v>0</v>
      </c>
      <c r="F1102" t="str">
        <f>IF(smoking_health_data_final[[#This Row],[Taquicardia 1/0]]=0,"no","si")</f>
        <v>no</v>
      </c>
      <c r="G1102" s="2" t="s">
        <v>130</v>
      </c>
      <c r="H1102">
        <f>GESTEP(smoking_health_data_final[[#This Row],[Presión sistólica]],140)</f>
        <v>0</v>
      </c>
      <c r="I1102" t="str">
        <f>IF(smoking_health_data_final[[#This Row],[Hipertensión (0/1)]]=1,"si","no")</f>
        <v>no</v>
      </c>
      <c r="J1102" t="s">
        <v>184</v>
      </c>
      <c r="K1102">
        <v>0</v>
      </c>
      <c r="L1102">
        <v>250</v>
      </c>
      <c r="M1102">
        <f>IF(smoking_health_data_final[[#This Row],[colesterol]]="","Desconocido",smoking_health_data_final[[#This Row],[colesterol]])</f>
        <v>250</v>
      </c>
      <c r="N1102">
        <f>GESTEP(smoking_health_data_final[[#This Row],[colesterol]],200)</f>
        <v>1</v>
      </c>
      <c r="O1102">
        <f>IF(smoking_health_data_final[[#This Row],[cigs por dia]]="","n/s",smoking_health_data_final[[#This Row],[cigs por dia]])</f>
        <v>0</v>
      </c>
      <c r="P1102" t="str">
        <f>IF(smoking_health_data_final[[#This Row],[Hipercolesterolemia (y/n)]]=1,"si","no")</f>
        <v>si</v>
      </c>
      <c r="Q1102">
        <f>IF(IFERROR(VLOOKUP(smoking_health_data_final[[#This Row],[Edad]],A1103:A5002,1,FALSE),0),1,0)</f>
        <v>1</v>
      </c>
    </row>
    <row r="1103" spans="1:17" x14ac:dyDescent="0.3">
      <c r="A1103">
        <v>53</v>
      </c>
      <c r="B1103" t="s">
        <v>3</v>
      </c>
      <c r="C1103" t="s">
        <v>2</v>
      </c>
      <c r="D1103">
        <v>90</v>
      </c>
      <c r="E1103">
        <f>GESTEP(smoking_health_data_final[[#This Row],[Ritmo cardiaco]],100)</f>
        <v>0</v>
      </c>
      <c r="F1103" t="str">
        <f>IF(smoking_health_data_final[[#This Row],[Taquicardia 1/0]]=0,"no","si")</f>
        <v>no</v>
      </c>
      <c r="G1103" s="2" t="s">
        <v>6</v>
      </c>
      <c r="H1103">
        <f>GESTEP(smoking_health_data_final[[#This Row],[Presión sistólica]],140)</f>
        <v>0</v>
      </c>
      <c r="I1103" t="str">
        <f>IF(smoking_health_data_final[[#This Row],[Hipertensión (0/1)]]=1,"si","no")</f>
        <v>no</v>
      </c>
      <c r="J1103" t="s">
        <v>184</v>
      </c>
      <c r="K1103">
        <v>0</v>
      </c>
      <c r="L1103">
        <v>328</v>
      </c>
      <c r="M1103">
        <f>IF(smoking_health_data_final[[#This Row],[colesterol]]="","Desconocido",smoking_health_data_final[[#This Row],[colesterol]])</f>
        <v>328</v>
      </c>
      <c r="N1103">
        <f>GESTEP(smoking_health_data_final[[#This Row],[colesterol]],200)</f>
        <v>1</v>
      </c>
      <c r="O1103">
        <f>IF(smoking_health_data_final[[#This Row],[cigs por dia]]="","n/s",smoking_health_data_final[[#This Row],[cigs por dia]])</f>
        <v>0</v>
      </c>
      <c r="P1103" t="str">
        <f>IF(smoking_health_data_final[[#This Row],[Hipercolesterolemia (y/n)]]=1,"si","no")</f>
        <v>si</v>
      </c>
      <c r="Q1103">
        <f>IF(IFERROR(VLOOKUP(smoking_health_data_final[[#This Row],[Edad]],A1104:A5003,1,FALSE),0),1,0)</f>
        <v>1</v>
      </c>
    </row>
    <row r="1104" spans="1:17" x14ac:dyDescent="0.3">
      <c r="A1104">
        <v>37</v>
      </c>
      <c r="B1104" t="s">
        <v>0</v>
      </c>
      <c r="C1104" t="s">
        <v>2</v>
      </c>
      <c r="D1104">
        <v>75</v>
      </c>
      <c r="E1104">
        <f>GESTEP(smoking_health_data_final[[#This Row],[Ritmo cardiaco]],100)</f>
        <v>0</v>
      </c>
      <c r="F1104" t="str">
        <f>IF(smoking_health_data_final[[#This Row],[Taquicardia 1/0]]=0,"no","si")</f>
        <v>no</v>
      </c>
      <c r="G1104" s="2" t="s">
        <v>91</v>
      </c>
      <c r="H1104">
        <f>GESTEP(smoking_health_data_final[[#This Row],[Presión sistólica]],140)</f>
        <v>0</v>
      </c>
      <c r="I1104" t="str">
        <f>IF(smoking_health_data_final[[#This Row],[Hipertensión (0/1)]]=1,"si","no")</f>
        <v>no</v>
      </c>
      <c r="J1104" t="s">
        <v>184</v>
      </c>
      <c r="K1104">
        <v>0</v>
      </c>
      <c r="L1104">
        <v>257</v>
      </c>
      <c r="M1104">
        <f>IF(smoking_health_data_final[[#This Row],[colesterol]]="","Desconocido",smoking_health_data_final[[#This Row],[colesterol]])</f>
        <v>257</v>
      </c>
      <c r="N1104">
        <f>GESTEP(smoking_health_data_final[[#This Row],[colesterol]],200)</f>
        <v>1</v>
      </c>
      <c r="O1104">
        <f>IF(smoking_health_data_final[[#This Row],[cigs por dia]]="","n/s",smoking_health_data_final[[#This Row],[cigs por dia]])</f>
        <v>0</v>
      </c>
      <c r="P1104" t="str">
        <f>IF(smoking_health_data_final[[#This Row],[Hipercolesterolemia (y/n)]]=1,"si","no")</f>
        <v>si</v>
      </c>
      <c r="Q1104">
        <f>IF(IFERROR(VLOOKUP(smoking_health_data_final[[#This Row],[Edad]],A1105:A5004,1,FALSE),0),1,0)</f>
        <v>1</v>
      </c>
    </row>
    <row r="1105" spans="1:17" x14ac:dyDescent="0.3">
      <c r="A1105">
        <v>61</v>
      </c>
      <c r="B1105" t="s">
        <v>3</v>
      </c>
      <c r="C1105" t="s">
        <v>2</v>
      </c>
      <c r="D1105">
        <v>92</v>
      </c>
      <c r="E1105">
        <f>GESTEP(smoking_health_data_final[[#This Row],[Ritmo cardiaco]],100)</f>
        <v>0</v>
      </c>
      <c r="F1105" t="str">
        <f>IF(smoking_health_data_final[[#This Row],[Taquicardia 1/0]]=0,"no","si")</f>
        <v>no</v>
      </c>
      <c r="G1105" s="2" t="s">
        <v>71</v>
      </c>
      <c r="H1105">
        <f>GESTEP(smoking_health_data_final[[#This Row],[Presión sistólica]],140)</f>
        <v>0</v>
      </c>
      <c r="I1105" t="str">
        <f>IF(smoking_health_data_final[[#This Row],[Hipertensión (0/1)]]=1,"si","no")</f>
        <v>no</v>
      </c>
      <c r="J1105" t="s">
        <v>184</v>
      </c>
      <c r="K1105">
        <v>0</v>
      </c>
      <c r="L1105">
        <v>260</v>
      </c>
      <c r="M1105">
        <f>IF(smoking_health_data_final[[#This Row],[colesterol]]="","Desconocido",smoking_health_data_final[[#This Row],[colesterol]])</f>
        <v>260</v>
      </c>
      <c r="N1105">
        <f>GESTEP(smoking_health_data_final[[#This Row],[colesterol]],200)</f>
        <v>1</v>
      </c>
      <c r="O1105">
        <f>IF(smoking_health_data_final[[#This Row],[cigs por dia]]="","n/s",smoking_health_data_final[[#This Row],[cigs por dia]])</f>
        <v>0</v>
      </c>
      <c r="P1105" t="str">
        <f>IF(smoking_health_data_final[[#This Row],[Hipercolesterolemia (y/n)]]=1,"si","no")</f>
        <v>si</v>
      </c>
      <c r="Q1105">
        <f>IF(IFERROR(VLOOKUP(smoking_health_data_final[[#This Row],[Edad]],A1106:A5005,1,FALSE),0),1,0)</f>
        <v>1</v>
      </c>
    </row>
    <row r="1106" spans="1:17" x14ac:dyDescent="0.3">
      <c r="A1106">
        <v>50</v>
      </c>
      <c r="B1106" t="s">
        <v>3</v>
      </c>
      <c r="C1106" t="s">
        <v>2</v>
      </c>
      <c r="D1106">
        <v>67</v>
      </c>
      <c r="E1106">
        <f>GESTEP(smoking_health_data_final[[#This Row],[Ritmo cardiaco]],100)</f>
        <v>0</v>
      </c>
      <c r="F1106" t="str">
        <f>IF(smoking_health_data_final[[#This Row],[Taquicardia 1/0]]=0,"no","si")</f>
        <v>no</v>
      </c>
      <c r="G1106" s="2">
        <v>107.5</v>
      </c>
      <c r="H1106">
        <f>GESTEP(smoking_health_data_final[[#This Row],[Presión sistólica]],140)</f>
        <v>0</v>
      </c>
      <c r="I1106" t="str">
        <f>IF(smoking_health_data_final[[#This Row],[Hipertensión (0/1)]]=1,"si","no")</f>
        <v>no</v>
      </c>
      <c r="J1106" t="s">
        <v>184</v>
      </c>
      <c r="K1106">
        <v>0</v>
      </c>
      <c r="L1106">
        <v>240</v>
      </c>
      <c r="M1106">
        <f>IF(smoking_health_data_final[[#This Row],[colesterol]]="","Desconocido",smoking_health_data_final[[#This Row],[colesterol]])</f>
        <v>240</v>
      </c>
      <c r="N1106">
        <f>GESTEP(smoking_health_data_final[[#This Row],[colesterol]],200)</f>
        <v>1</v>
      </c>
      <c r="O1106">
        <f>IF(smoking_health_data_final[[#This Row],[cigs por dia]]="","n/s",smoking_health_data_final[[#This Row],[cigs por dia]])</f>
        <v>0</v>
      </c>
      <c r="P1106" t="str">
        <f>IF(smoking_health_data_final[[#This Row],[Hipercolesterolemia (y/n)]]=1,"si","no")</f>
        <v>si</v>
      </c>
      <c r="Q1106">
        <f>IF(IFERROR(VLOOKUP(smoking_health_data_final[[#This Row],[Edad]],A1107:A5006,1,FALSE),0),1,0)</f>
        <v>1</v>
      </c>
    </row>
    <row r="1107" spans="1:17" x14ac:dyDescent="0.3">
      <c r="A1107">
        <v>63</v>
      </c>
      <c r="B1107" t="s">
        <v>3</v>
      </c>
      <c r="C1107" t="s">
        <v>2</v>
      </c>
      <c r="D1107">
        <v>80</v>
      </c>
      <c r="E1107">
        <f>GESTEP(smoking_health_data_final[[#This Row],[Ritmo cardiaco]],100)</f>
        <v>0</v>
      </c>
      <c r="F1107" t="str">
        <f>IF(smoking_health_data_final[[#This Row],[Taquicardia 1/0]]=0,"no","si")</f>
        <v>no</v>
      </c>
      <c r="G1107" s="2" t="s">
        <v>97</v>
      </c>
      <c r="H1107">
        <f>GESTEP(smoking_health_data_final[[#This Row],[Presión sistólica]],140)</f>
        <v>1</v>
      </c>
      <c r="I1107" t="str">
        <f>IF(smoking_health_data_final[[#This Row],[Hipertensión (0/1)]]=1,"si","no")</f>
        <v>si</v>
      </c>
      <c r="J1107" t="s">
        <v>184</v>
      </c>
      <c r="K1107">
        <v>0</v>
      </c>
      <c r="L1107">
        <v>273</v>
      </c>
      <c r="M1107">
        <f>IF(smoking_health_data_final[[#This Row],[colesterol]]="","Desconocido",smoking_health_data_final[[#This Row],[colesterol]])</f>
        <v>273</v>
      </c>
      <c r="N1107">
        <f>GESTEP(smoking_health_data_final[[#This Row],[colesterol]],200)</f>
        <v>1</v>
      </c>
      <c r="O1107">
        <f>IF(smoking_health_data_final[[#This Row],[cigs por dia]]="","n/s",smoking_health_data_final[[#This Row],[cigs por dia]])</f>
        <v>0</v>
      </c>
      <c r="P1107" t="str">
        <f>IF(smoking_health_data_final[[#This Row],[Hipercolesterolemia (y/n)]]=1,"si","no")</f>
        <v>si</v>
      </c>
      <c r="Q1107">
        <f>IF(IFERROR(VLOOKUP(smoking_health_data_final[[#This Row],[Edad]],A1108:A5007,1,FALSE),0),1,0)</f>
        <v>1</v>
      </c>
    </row>
    <row r="1108" spans="1:17" x14ac:dyDescent="0.3">
      <c r="A1108">
        <v>61</v>
      </c>
      <c r="B1108" t="s">
        <v>3</v>
      </c>
      <c r="C1108" t="s">
        <v>2</v>
      </c>
      <c r="D1108">
        <v>60</v>
      </c>
      <c r="E1108">
        <f>GESTEP(smoking_health_data_final[[#This Row],[Ritmo cardiaco]],100)</f>
        <v>0</v>
      </c>
      <c r="F1108" t="str">
        <f>IF(smoking_health_data_final[[#This Row],[Taquicardia 1/0]]=0,"no","si")</f>
        <v>no</v>
      </c>
      <c r="G1108" s="2" t="s">
        <v>46</v>
      </c>
      <c r="H1108">
        <f>GESTEP(smoking_health_data_final[[#This Row],[Presión sistólica]],140)</f>
        <v>0</v>
      </c>
      <c r="I1108" t="str">
        <f>IF(smoking_health_data_final[[#This Row],[Hipertensión (0/1)]]=1,"si","no")</f>
        <v>no</v>
      </c>
      <c r="J1108" t="s">
        <v>184</v>
      </c>
      <c r="K1108">
        <v>0</v>
      </c>
      <c r="L1108">
        <v>310</v>
      </c>
      <c r="M1108">
        <f>IF(smoking_health_data_final[[#This Row],[colesterol]]="","Desconocido",smoking_health_data_final[[#This Row],[colesterol]])</f>
        <v>310</v>
      </c>
      <c r="N1108">
        <f>GESTEP(smoking_health_data_final[[#This Row],[colesterol]],200)</f>
        <v>1</v>
      </c>
      <c r="O1108">
        <f>IF(smoking_health_data_final[[#This Row],[cigs por dia]]="","n/s",smoking_health_data_final[[#This Row],[cigs por dia]])</f>
        <v>0</v>
      </c>
      <c r="P1108" t="str">
        <f>IF(smoking_health_data_final[[#This Row],[Hipercolesterolemia (y/n)]]=1,"si","no")</f>
        <v>si</v>
      </c>
      <c r="Q1108">
        <f>IF(IFERROR(VLOOKUP(smoking_health_data_final[[#This Row],[Edad]],A1109:A5008,1,FALSE),0),1,0)</f>
        <v>1</v>
      </c>
    </row>
    <row r="1109" spans="1:17" x14ac:dyDescent="0.3">
      <c r="A1109">
        <v>44</v>
      </c>
      <c r="B1109" t="s">
        <v>3</v>
      </c>
      <c r="C1109" t="s">
        <v>2</v>
      </c>
      <c r="D1109">
        <v>68</v>
      </c>
      <c r="E1109">
        <f>GESTEP(smoking_health_data_final[[#This Row],[Ritmo cardiaco]],100)</f>
        <v>0</v>
      </c>
      <c r="F1109" t="str">
        <f>IF(smoking_health_data_final[[#This Row],[Taquicardia 1/0]]=0,"no","si")</f>
        <v>no</v>
      </c>
      <c r="G1109" s="2" t="s">
        <v>43</v>
      </c>
      <c r="H1109">
        <f>GESTEP(smoking_health_data_final[[#This Row],[Presión sistólica]],140)</f>
        <v>0</v>
      </c>
      <c r="I1109" t="str">
        <f>IF(smoking_health_data_final[[#This Row],[Hipertensión (0/1)]]=1,"si","no")</f>
        <v>no</v>
      </c>
      <c r="J1109" t="s">
        <v>184</v>
      </c>
      <c r="K1109">
        <v>0</v>
      </c>
      <c r="L1109">
        <v>205</v>
      </c>
      <c r="M1109">
        <f>IF(smoking_health_data_final[[#This Row],[colesterol]]="","Desconocido",smoking_health_data_final[[#This Row],[colesterol]])</f>
        <v>205</v>
      </c>
      <c r="N1109">
        <f>GESTEP(smoking_health_data_final[[#This Row],[colesterol]],200)</f>
        <v>1</v>
      </c>
      <c r="O1109">
        <f>IF(smoking_health_data_final[[#This Row],[cigs por dia]]="","n/s",smoking_health_data_final[[#This Row],[cigs por dia]])</f>
        <v>0</v>
      </c>
      <c r="P1109" t="str">
        <f>IF(smoking_health_data_final[[#This Row],[Hipercolesterolemia (y/n)]]=1,"si","no")</f>
        <v>si</v>
      </c>
      <c r="Q1109">
        <f>IF(IFERROR(VLOOKUP(smoking_health_data_final[[#This Row],[Edad]],A1110:A5009,1,FALSE),0),1,0)</f>
        <v>1</v>
      </c>
    </row>
    <row r="1110" spans="1:17" x14ac:dyDescent="0.3">
      <c r="A1110">
        <v>45</v>
      </c>
      <c r="B1110" t="s">
        <v>0</v>
      </c>
      <c r="C1110" t="s">
        <v>2</v>
      </c>
      <c r="D1110">
        <v>60</v>
      </c>
      <c r="E1110">
        <f>GESTEP(smoking_health_data_final[[#This Row],[Ritmo cardiaco]],100)</f>
        <v>0</v>
      </c>
      <c r="F1110" t="str">
        <f>IF(smoking_health_data_final[[#This Row],[Taquicardia 1/0]]=0,"no","si")</f>
        <v>no</v>
      </c>
      <c r="G1110" s="2" t="s">
        <v>46</v>
      </c>
      <c r="H1110">
        <f>GESTEP(smoking_health_data_final[[#This Row],[Presión sistólica]],140)</f>
        <v>0</v>
      </c>
      <c r="I1110" t="str">
        <f>IF(smoking_health_data_final[[#This Row],[Hipertensión (0/1)]]=1,"si","no")</f>
        <v>no</v>
      </c>
      <c r="J1110" t="s">
        <v>184</v>
      </c>
      <c r="K1110">
        <v>0</v>
      </c>
      <c r="L1110">
        <v>185</v>
      </c>
      <c r="M1110">
        <f>IF(smoking_health_data_final[[#This Row],[colesterol]]="","Desconocido",smoking_health_data_final[[#This Row],[colesterol]])</f>
        <v>185</v>
      </c>
      <c r="N1110">
        <f>GESTEP(smoking_health_data_final[[#This Row],[colesterol]],200)</f>
        <v>0</v>
      </c>
      <c r="O1110">
        <f>IF(smoking_health_data_final[[#This Row],[cigs por dia]]="","n/s",smoking_health_data_final[[#This Row],[cigs por dia]])</f>
        <v>0</v>
      </c>
      <c r="P1110" t="str">
        <f>IF(smoking_health_data_final[[#This Row],[Hipercolesterolemia (y/n)]]=1,"si","no")</f>
        <v>no</v>
      </c>
      <c r="Q1110">
        <f>IF(IFERROR(VLOOKUP(smoking_health_data_final[[#This Row],[Edad]],A1111:A5010,1,FALSE),0),1,0)</f>
        <v>1</v>
      </c>
    </row>
    <row r="1111" spans="1:17" x14ac:dyDescent="0.3">
      <c r="A1111">
        <v>43</v>
      </c>
      <c r="B1111" t="s">
        <v>3</v>
      </c>
      <c r="C1111" t="s">
        <v>2</v>
      </c>
      <c r="D1111">
        <v>63</v>
      </c>
      <c r="E1111">
        <f>GESTEP(smoking_health_data_final[[#This Row],[Ritmo cardiaco]],100)</f>
        <v>0</v>
      </c>
      <c r="F1111" t="str">
        <f>IF(smoking_health_data_final[[#This Row],[Taquicardia 1/0]]=0,"no","si")</f>
        <v>no</v>
      </c>
      <c r="G1111" s="2" t="s">
        <v>35</v>
      </c>
      <c r="H1111">
        <f>GESTEP(smoking_health_data_final[[#This Row],[Presión sistólica]],140)</f>
        <v>0</v>
      </c>
      <c r="I1111" t="str">
        <f>IF(smoking_health_data_final[[#This Row],[Hipertensión (0/1)]]=1,"si","no")</f>
        <v>no</v>
      </c>
      <c r="J1111" t="s">
        <v>184</v>
      </c>
      <c r="K1111">
        <v>0</v>
      </c>
      <c r="L1111">
        <v>223</v>
      </c>
      <c r="M1111">
        <f>IF(smoking_health_data_final[[#This Row],[colesterol]]="","Desconocido",smoking_health_data_final[[#This Row],[colesterol]])</f>
        <v>223</v>
      </c>
      <c r="N1111">
        <f>GESTEP(smoking_health_data_final[[#This Row],[colesterol]],200)</f>
        <v>1</v>
      </c>
      <c r="O1111">
        <f>IF(smoking_health_data_final[[#This Row],[cigs por dia]]="","n/s",smoking_health_data_final[[#This Row],[cigs por dia]])</f>
        <v>0</v>
      </c>
      <c r="P1111" t="str">
        <f>IF(smoking_health_data_final[[#This Row],[Hipercolesterolemia (y/n)]]=1,"si","no")</f>
        <v>si</v>
      </c>
      <c r="Q1111">
        <f>IF(IFERROR(VLOOKUP(smoking_health_data_final[[#This Row],[Edad]],A1112:A5011,1,FALSE),0),1,0)</f>
        <v>1</v>
      </c>
    </row>
    <row r="1112" spans="1:17" x14ac:dyDescent="0.3">
      <c r="A1112">
        <v>55</v>
      </c>
      <c r="B1112" t="s">
        <v>3</v>
      </c>
      <c r="C1112" t="s">
        <v>2</v>
      </c>
      <c r="D1112">
        <v>72</v>
      </c>
      <c r="E1112">
        <f>GESTEP(smoking_health_data_final[[#This Row],[Ritmo cardiaco]],100)</f>
        <v>0</v>
      </c>
      <c r="F1112" t="str">
        <f>IF(smoking_health_data_final[[#This Row],[Taquicardia 1/0]]=0,"no","si")</f>
        <v>no</v>
      </c>
      <c r="G1112" s="2" t="s">
        <v>74</v>
      </c>
      <c r="H1112">
        <f>GESTEP(smoking_health_data_final[[#This Row],[Presión sistólica]],140)</f>
        <v>0</v>
      </c>
      <c r="I1112" t="str">
        <f>IF(smoking_health_data_final[[#This Row],[Hipertensión (0/1)]]=1,"si","no")</f>
        <v>no</v>
      </c>
      <c r="J1112" t="s">
        <v>184</v>
      </c>
      <c r="K1112">
        <v>0</v>
      </c>
      <c r="L1112">
        <v>266</v>
      </c>
      <c r="M1112">
        <f>IF(smoking_health_data_final[[#This Row],[colesterol]]="","Desconocido",smoking_health_data_final[[#This Row],[colesterol]])</f>
        <v>266</v>
      </c>
      <c r="N1112">
        <f>GESTEP(smoking_health_data_final[[#This Row],[colesterol]],200)</f>
        <v>1</v>
      </c>
      <c r="O1112">
        <f>IF(smoking_health_data_final[[#This Row],[cigs por dia]]="","n/s",smoking_health_data_final[[#This Row],[cigs por dia]])</f>
        <v>0</v>
      </c>
      <c r="P1112" t="str">
        <f>IF(smoking_health_data_final[[#This Row],[Hipercolesterolemia (y/n)]]=1,"si","no")</f>
        <v>si</v>
      </c>
      <c r="Q1112">
        <f>IF(IFERROR(VLOOKUP(smoking_health_data_final[[#This Row],[Edad]],A1113:A5012,1,FALSE),0),1,0)</f>
        <v>1</v>
      </c>
    </row>
    <row r="1113" spans="1:17" x14ac:dyDescent="0.3">
      <c r="A1113">
        <v>42</v>
      </c>
      <c r="B1113" t="s">
        <v>0</v>
      </c>
      <c r="C1113" t="s">
        <v>2</v>
      </c>
      <c r="D1113">
        <v>67</v>
      </c>
      <c r="E1113">
        <f>GESTEP(smoking_health_data_final[[#This Row],[Ritmo cardiaco]],100)</f>
        <v>0</v>
      </c>
      <c r="F1113" t="str">
        <f>IF(smoking_health_data_final[[#This Row],[Taquicardia 1/0]]=0,"no","si")</f>
        <v>no</v>
      </c>
      <c r="G1113" s="2" t="s">
        <v>49</v>
      </c>
      <c r="H1113">
        <f>GESTEP(smoking_health_data_final[[#This Row],[Presión sistólica]],140)</f>
        <v>0</v>
      </c>
      <c r="I1113" t="str">
        <f>IF(smoking_health_data_final[[#This Row],[Hipertensión (0/1)]]=1,"si","no")</f>
        <v>no</v>
      </c>
      <c r="J1113" t="s">
        <v>184</v>
      </c>
      <c r="K1113">
        <v>0</v>
      </c>
      <c r="L1113">
        <v>235</v>
      </c>
      <c r="M1113">
        <f>IF(smoking_health_data_final[[#This Row],[colesterol]]="","Desconocido",smoking_health_data_final[[#This Row],[colesterol]])</f>
        <v>235</v>
      </c>
      <c r="N1113">
        <f>GESTEP(smoking_health_data_final[[#This Row],[colesterol]],200)</f>
        <v>1</v>
      </c>
      <c r="O1113">
        <f>IF(smoking_health_data_final[[#This Row],[cigs por dia]]="","n/s",smoking_health_data_final[[#This Row],[cigs por dia]])</f>
        <v>0</v>
      </c>
      <c r="P1113" t="str">
        <f>IF(smoking_health_data_final[[#This Row],[Hipercolesterolemia (y/n)]]=1,"si","no")</f>
        <v>si</v>
      </c>
      <c r="Q1113">
        <f>IF(IFERROR(VLOOKUP(smoking_health_data_final[[#This Row],[Edad]],A1114:A5013,1,FALSE),0),1,0)</f>
        <v>1</v>
      </c>
    </row>
    <row r="1114" spans="1:17" x14ac:dyDescent="0.3">
      <c r="A1114">
        <v>41</v>
      </c>
      <c r="B1114" t="s">
        <v>3</v>
      </c>
      <c r="C1114" t="s">
        <v>2</v>
      </c>
      <c r="D1114">
        <v>65</v>
      </c>
      <c r="E1114">
        <f>GESTEP(smoking_health_data_final[[#This Row],[Ritmo cardiaco]],100)</f>
        <v>0</v>
      </c>
      <c r="F1114" t="str">
        <f>IF(smoking_health_data_final[[#This Row],[Taquicardia 1/0]]=0,"no","si")</f>
        <v>no</v>
      </c>
      <c r="G1114" s="2" t="s">
        <v>39</v>
      </c>
      <c r="H1114">
        <f>GESTEP(smoking_health_data_final[[#This Row],[Presión sistólica]],140)</f>
        <v>0</v>
      </c>
      <c r="I1114" t="str">
        <f>IF(smoking_health_data_final[[#This Row],[Hipertensión (0/1)]]=1,"si","no")</f>
        <v>no</v>
      </c>
      <c r="J1114" t="s">
        <v>184</v>
      </c>
      <c r="K1114">
        <v>0</v>
      </c>
      <c r="L1114">
        <v>199</v>
      </c>
      <c r="M1114">
        <f>IF(smoking_health_data_final[[#This Row],[colesterol]]="","Desconocido",smoking_health_data_final[[#This Row],[colesterol]])</f>
        <v>199</v>
      </c>
      <c r="N1114">
        <f>GESTEP(smoking_health_data_final[[#This Row],[colesterol]],200)</f>
        <v>0</v>
      </c>
      <c r="O1114">
        <f>IF(smoking_health_data_final[[#This Row],[cigs por dia]]="","n/s",smoking_health_data_final[[#This Row],[cigs por dia]])</f>
        <v>0</v>
      </c>
      <c r="P1114" t="str">
        <f>IF(smoking_health_data_final[[#This Row],[Hipercolesterolemia (y/n)]]=1,"si","no")</f>
        <v>no</v>
      </c>
      <c r="Q1114">
        <f>IF(IFERROR(VLOOKUP(smoking_health_data_final[[#This Row],[Edad]],A1115:A5014,1,FALSE),0),1,0)</f>
        <v>1</v>
      </c>
    </row>
    <row r="1115" spans="1:17" x14ac:dyDescent="0.3">
      <c r="A1115">
        <v>37</v>
      </c>
      <c r="B1115" t="s">
        <v>3</v>
      </c>
      <c r="C1115" t="s">
        <v>2</v>
      </c>
      <c r="D1115">
        <v>70</v>
      </c>
      <c r="E1115">
        <f>GESTEP(smoking_health_data_final[[#This Row],[Ritmo cardiaco]],100)</f>
        <v>0</v>
      </c>
      <c r="F1115" t="str">
        <f>IF(smoking_health_data_final[[#This Row],[Taquicardia 1/0]]=0,"no","si")</f>
        <v>no</v>
      </c>
      <c r="G1115" s="2">
        <v>118.5</v>
      </c>
      <c r="H1115">
        <f>GESTEP(smoking_health_data_final[[#This Row],[Presión sistólica]],140)</f>
        <v>0</v>
      </c>
      <c r="I1115" t="str">
        <f>IF(smoking_health_data_final[[#This Row],[Hipertensión (0/1)]]=1,"si","no")</f>
        <v>no</v>
      </c>
      <c r="J1115" t="s">
        <v>184</v>
      </c>
      <c r="K1115">
        <v>0</v>
      </c>
      <c r="L1115">
        <v>208</v>
      </c>
      <c r="M1115">
        <f>IF(smoking_health_data_final[[#This Row],[colesterol]]="","Desconocido",smoking_health_data_final[[#This Row],[colesterol]])</f>
        <v>208</v>
      </c>
      <c r="N1115">
        <f>GESTEP(smoking_health_data_final[[#This Row],[colesterol]],200)</f>
        <v>1</v>
      </c>
      <c r="O1115">
        <f>IF(smoking_health_data_final[[#This Row],[cigs por dia]]="","n/s",smoking_health_data_final[[#This Row],[cigs por dia]])</f>
        <v>0</v>
      </c>
      <c r="P1115" t="str">
        <f>IF(smoking_health_data_final[[#This Row],[Hipercolesterolemia (y/n)]]=1,"si","no")</f>
        <v>si</v>
      </c>
      <c r="Q1115">
        <f>IF(IFERROR(VLOOKUP(smoking_health_data_final[[#This Row],[Edad]],A1116:A5015,1,FALSE),0),1,0)</f>
        <v>1</v>
      </c>
    </row>
    <row r="1116" spans="1:17" x14ac:dyDescent="0.3">
      <c r="A1116">
        <v>44</v>
      </c>
      <c r="B1116" t="s">
        <v>3</v>
      </c>
      <c r="C1116" t="s">
        <v>2</v>
      </c>
      <c r="D1116">
        <v>92</v>
      </c>
      <c r="E1116">
        <f>GESTEP(smoking_health_data_final[[#This Row],[Ritmo cardiaco]],100)</f>
        <v>0</v>
      </c>
      <c r="F1116" t="str">
        <f>IF(smoking_health_data_final[[#This Row],[Taquicardia 1/0]]=0,"no","si")</f>
        <v>no</v>
      </c>
      <c r="G1116" s="2" t="s">
        <v>4</v>
      </c>
      <c r="H1116">
        <f>GESTEP(smoking_health_data_final[[#This Row],[Presión sistólica]],140)</f>
        <v>0</v>
      </c>
      <c r="I1116" t="str">
        <f>IF(smoking_health_data_final[[#This Row],[Hipertensión (0/1)]]=1,"si","no")</f>
        <v>no</v>
      </c>
      <c r="J1116" t="s">
        <v>184</v>
      </c>
      <c r="K1116">
        <v>0</v>
      </c>
      <c r="L1116">
        <v>180</v>
      </c>
      <c r="M1116">
        <f>IF(smoking_health_data_final[[#This Row],[colesterol]]="","Desconocido",smoking_health_data_final[[#This Row],[colesterol]])</f>
        <v>180</v>
      </c>
      <c r="N1116">
        <f>GESTEP(smoking_health_data_final[[#This Row],[colesterol]],200)</f>
        <v>0</v>
      </c>
      <c r="O1116">
        <f>IF(smoking_health_data_final[[#This Row],[cigs por dia]]="","n/s",smoking_health_data_final[[#This Row],[cigs por dia]])</f>
        <v>0</v>
      </c>
      <c r="P1116" t="str">
        <f>IF(smoking_health_data_final[[#This Row],[Hipercolesterolemia (y/n)]]=1,"si","no")</f>
        <v>no</v>
      </c>
      <c r="Q1116">
        <f>IF(IFERROR(VLOOKUP(smoking_health_data_final[[#This Row],[Edad]],A1117:A5016,1,FALSE),0),1,0)</f>
        <v>1</v>
      </c>
    </row>
    <row r="1117" spans="1:17" x14ac:dyDescent="0.3">
      <c r="A1117">
        <v>61</v>
      </c>
      <c r="B1117" t="s">
        <v>0</v>
      </c>
      <c r="C1117" t="s">
        <v>2</v>
      </c>
      <c r="D1117">
        <v>55</v>
      </c>
      <c r="E1117">
        <f>GESTEP(smoking_health_data_final[[#This Row],[Ritmo cardiaco]],100)</f>
        <v>0</v>
      </c>
      <c r="F1117" t="str">
        <f>IF(smoking_health_data_final[[#This Row],[Taquicardia 1/0]]=0,"no","si")</f>
        <v>no</v>
      </c>
      <c r="G1117" s="2" t="s">
        <v>59</v>
      </c>
      <c r="H1117">
        <f>GESTEP(smoking_health_data_final[[#This Row],[Presión sistólica]],140)</f>
        <v>0</v>
      </c>
      <c r="I1117" t="str">
        <f>IF(smoking_health_data_final[[#This Row],[Hipertensión (0/1)]]=1,"si","no")</f>
        <v>no</v>
      </c>
      <c r="J1117" t="s">
        <v>185</v>
      </c>
      <c r="K1117">
        <v>0</v>
      </c>
      <c r="L1117">
        <v>224</v>
      </c>
      <c r="M1117">
        <f>IF(smoking_health_data_final[[#This Row],[colesterol]]="","Desconocido",smoking_health_data_final[[#This Row],[colesterol]])</f>
        <v>224</v>
      </c>
      <c r="N1117">
        <f>GESTEP(smoking_health_data_final[[#This Row],[colesterol]],200)</f>
        <v>1</v>
      </c>
      <c r="O1117">
        <f>IF(smoking_health_data_final[[#This Row],[cigs por dia]]="","n/s",smoking_health_data_final[[#This Row],[cigs por dia]])</f>
        <v>0</v>
      </c>
      <c r="P1117" t="str">
        <f>IF(smoking_health_data_final[[#This Row],[Hipercolesterolemia (y/n)]]=1,"si","no")</f>
        <v>si</v>
      </c>
      <c r="Q1117">
        <f>IF(IFERROR(VLOOKUP(smoking_health_data_final[[#This Row],[Edad]],A1118:A5017,1,FALSE),0),1,0)</f>
        <v>1</v>
      </c>
    </row>
    <row r="1118" spans="1:17" x14ac:dyDescent="0.3">
      <c r="A1118">
        <v>67</v>
      </c>
      <c r="B1118" t="s">
        <v>0</v>
      </c>
      <c r="C1118" t="s">
        <v>2</v>
      </c>
      <c r="D1118">
        <v>96</v>
      </c>
      <c r="E1118">
        <f>GESTEP(smoking_health_data_final[[#This Row],[Ritmo cardiaco]],100)</f>
        <v>0</v>
      </c>
      <c r="F1118" t="str">
        <f>IF(smoking_health_data_final[[#This Row],[Taquicardia 1/0]]=0,"no","si")</f>
        <v>no</v>
      </c>
      <c r="G1118" s="2" t="s">
        <v>70</v>
      </c>
      <c r="H1118">
        <f>GESTEP(smoking_health_data_final[[#This Row],[Presión sistólica]],140)</f>
        <v>0</v>
      </c>
      <c r="I1118" t="str">
        <f>IF(smoking_health_data_final[[#This Row],[Hipertensión (0/1)]]=1,"si","no")</f>
        <v>no</v>
      </c>
      <c r="J1118" t="s">
        <v>185</v>
      </c>
      <c r="K1118">
        <v>0</v>
      </c>
      <c r="L1118">
        <v>203</v>
      </c>
      <c r="M1118">
        <f>IF(smoking_health_data_final[[#This Row],[colesterol]]="","Desconocido",smoking_health_data_final[[#This Row],[colesterol]])</f>
        <v>203</v>
      </c>
      <c r="N1118">
        <f>GESTEP(smoking_health_data_final[[#This Row],[colesterol]],200)</f>
        <v>1</v>
      </c>
      <c r="O1118">
        <f>IF(smoking_health_data_final[[#This Row],[cigs por dia]]="","n/s",smoking_health_data_final[[#This Row],[cigs por dia]])</f>
        <v>0</v>
      </c>
      <c r="P1118" t="str">
        <f>IF(smoking_health_data_final[[#This Row],[Hipercolesterolemia (y/n)]]=1,"si","no")</f>
        <v>si</v>
      </c>
      <c r="Q1118">
        <f>IF(IFERROR(VLOOKUP(smoking_health_data_final[[#This Row],[Edad]],A1119:A5018,1,FALSE),0),1,0)</f>
        <v>1</v>
      </c>
    </row>
    <row r="1119" spans="1:17" x14ac:dyDescent="0.3">
      <c r="A1119">
        <v>48</v>
      </c>
      <c r="B1119" t="s">
        <v>3</v>
      </c>
      <c r="C1119" t="s">
        <v>2</v>
      </c>
      <c r="D1119">
        <v>70</v>
      </c>
      <c r="E1119">
        <f>GESTEP(smoking_health_data_final[[#This Row],[Ritmo cardiaco]],100)</f>
        <v>0</v>
      </c>
      <c r="F1119" t="str">
        <f>IF(smoking_health_data_final[[#This Row],[Taquicardia 1/0]]=0,"no","si")</f>
        <v>no</v>
      </c>
      <c r="G1119" s="2" t="s">
        <v>59</v>
      </c>
      <c r="H1119">
        <f>GESTEP(smoking_health_data_final[[#This Row],[Presión sistólica]],140)</f>
        <v>0</v>
      </c>
      <c r="I1119" t="str">
        <f>IF(smoking_health_data_final[[#This Row],[Hipertensión (0/1)]]=1,"si","no")</f>
        <v>no</v>
      </c>
      <c r="J1119" t="s">
        <v>185</v>
      </c>
      <c r="K1119">
        <v>0</v>
      </c>
      <c r="L1119">
        <v>310</v>
      </c>
      <c r="M1119">
        <f>IF(smoking_health_data_final[[#This Row],[colesterol]]="","Desconocido",smoking_health_data_final[[#This Row],[colesterol]])</f>
        <v>310</v>
      </c>
      <c r="N1119">
        <f>GESTEP(smoking_health_data_final[[#This Row],[colesterol]],200)</f>
        <v>1</v>
      </c>
      <c r="O1119">
        <f>IF(smoking_health_data_final[[#This Row],[cigs por dia]]="","n/s",smoking_health_data_final[[#This Row],[cigs por dia]])</f>
        <v>0</v>
      </c>
      <c r="P1119" t="str">
        <f>IF(smoking_health_data_final[[#This Row],[Hipercolesterolemia (y/n)]]=1,"si","no")</f>
        <v>si</v>
      </c>
      <c r="Q1119">
        <f>IF(IFERROR(VLOOKUP(smoking_health_data_final[[#This Row],[Edad]],A1120:A5019,1,FALSE),0),1,0)</f>
        <v>1</v>
      </c>
    </row>
    <row r="1120" spans="1:17" x14ac:dyDescent="0.3">
      <c r="A1120">
        <v>64</v>
      </c>
      <c r="B1120" t="s">
        <v>3</v>
      </c>
      <c r="C1120" t="s">
        <v>2</v>
      </c>
      <c r="D1120">
        <v>76</v>
      </c>
      <c r="E1120">
        <f>GESTEP(smoking_health_data_final[[#This Row],[Ritmo cardiaco]],100)</f>
        <v>0</v>
      </c>
      <c r="F1120" t="str">
        <f>IF(smoking_health_data_final[[#This Row],[Taquicardia 1/0]]=0,"no","si")</f>
        <v>no</v>
      </c>
      <c r="G1120" s="2" t="s">
        <v>80</v>
      </c>
      <c r="H1120">
        <f>GESTEP(smoking_health_data_final[[#This Row],[Presión sistólica]],140)</f>
        <v>0</v>
      </c>
      <c r="I1120" t="str">
        <f>IF(smoking_health_data_final[[#This Row],[Hipertensión (0/1)]]=1,"si","no")</f>
        <v>no</v>
      </c>
      <c r="J1120" t="s">
        <v>185</v>
      </c>
      <c r="K1120">
        <v>0</v>
      </c>
      <c r="L1120">
        <v>268</v>
      </c>
      <c r="M1120">
        <f>IF(smoking_health_data_final[[#This Row],[colesterol]]="","Desconocido",smoking_health_data_final[[#This Row],[colesterol]])</f>
        <v>268</v>
      </c>
      <c r="N1120">
        <f>GESTEP(smoking_health_data_final[[#This Row],[colesterol]],200)</f>
        <v>1</v>
      </c>
      <c r="O1120">
        <f>IF(smoking_health_data_final[[#This Row],[cigs por dia]]="","n/s",smoking_health_data_final[[#This Row],[cigs por dia]])</f>
        <v>0</v>
      </c>
      <c r="P1120" t="str">
        <f>IF(smoking_health_data_final[[#This Row],[Hipercolesterolemia (y/n)]]=1,"si","no")</f>
        <v>si</v>
      </c>
      <c r="Q1120">
        <f>IF(IFERROR(VLOOKUP(smoking_health_data_final[[#This Row],[Edad]],A1121:A5020,1,FALSE),0),1,0)</f>
        <v>1</v>
      </c>
    </row>
    <row r="1121" spans="1:17" x14ac:dyDescent="0.3">
      <c r="A1121">
        <v>49</v>
      </c>
      <c r="B1121" t="s">
        <v>0</v>
      </c>
      <c r="C1121" t="s">
        <v>2</v>
      </c>
      <c r="D1121">
        <v>63</v>
      </c>
      <c r="E1121">
        <f>GESTEP(smoking_health_data_final[[#This Row],[Ritmo cardiaco]],100)</f>
        <v>0</v>
      </c>
      <c r="F1121" t="str">
        <f>IF(smoking_health_data_final[[#This Row],[Taquicardia 1/0]]=0,"no","si")</f>
        <v>no</v>
      </c>
      <c r="G1121" s="2" t="s">
        <v>57</v>
      </c>
      <c r="H1121">
        <f>GESTEP(smoking_health_data_final[[#This Row],[Presión sistólica]],140)</f>
        <v>0</v>
      </c>
      <c r="I1121" t="str">
        <f>IF(smoking_health_data_final[[#This Row],[Hipertensión (0/1)]]=1,"si","no")</f>
        <v>no</v>
      </c>
      <c r="J1121" t="s">
        <v>185</v>
      </c>
      <c r="K1121">
        <v>0</v>
      </c>
      <c r="L1121">
        <v>168</v>
      </c>
      <c r="M1121">
        <f>IF(smoking_health_data_final[[#This Row],[colesterol]]="","Desconocido",smoking_health_data_final[[#This Row],[colesterol]])</f>
        <v>168</v>
      </c>
      <c r="N1121">
        <f>GESTEP(smoking_health_data_final[[#This Row],[colesterol]],200)</f>
        <v>0</v>
      </c>
      <c r="O1121">
        <f>IF(smoking_health_data_final[[#This Row],[cigs por dia]]="","n/s",smoking_health_data_final[[#This Row],[cigs por dia]])</f>
        <v>0</v>
      </c>
      <c r="P1121" t="str">
        <f>IF(smoking_health_data_final[[#This Row],[Hipercolesterolemia (y/n)]]=1,"si","no")</f>
        <v>no</v>
      </c>
      <c r="Q1121">
        <f>IF(IFERROR(VLOOKUP(smoking_health_data_final[[#This Row],[Edad]],A1122:A5021,1,FALSE),0),1,0)</f>
        <v>1</v>
      </c>
    </row>
    <row r="1122" spans="1:17" x14ac:dyDescent="0.3">
      <c r="A1122">
        <v>47</v>
      </c>
      <c r="B1122" t="s">
        <v>3</v>
      </c>
      <c r="C1122" t="s">
        <v>2</v>
      </c>
      <c r="D1122">
        <v>80</v>
      </c>
      <c r="E1122">
        <f>GESTEP(smoking_health_data_final[[#This Row],[Ritmo cardiaco]],100)</f>
        <v>0</v>
      </c>
      <c r="F1122" t="str">
        <f>IF(smoking_health_data_final[[#This Row],[Taquicardia 1/0]]=0,"no","si")</f>
        <v>no</v>
      </c>
      <c r="G1122" s="2" t="s">
        <v>38</v>
      </c>
      <c r="H1122">
        <f>GESTEP(smoking_health_data_final[[#This Row],[Presión sistólica]],140)</f>
        <v>0</v>
      </c>
      <c r="I1122" t="str">
        <f>IF(smoking_health_data_final[[#This Row],[Hipertensión (0/1)]]=1,"si","no")</f>
        <v>no</v>
      </c>
      <c r="J1122" t="s">
        <v>185</v>
      </c>
      <c r="K1122">
        <v>0</v>
      </c>
      <c r="L1122">
        <v>223</v>
      </c>
      <c r="M1122">
        <f>IF(smoking_health_data_final[[#This Row],[colesterol]]="","Desconocido",smoking_health_data_final[[#This Row],[colesterol]])</f>
        <v>223</v>
      </c>
      <c r="N1122">
        <f>GESTEP(smoking_health_data_final[[#This Row],[colesterol]],200)</f>
        <v>1</v>
      </c>
      <c r="O1122">
        <f>IF(smoking_health_data_final[[#This Row],[cigs por dia]]="","n/s",smoking_health_data_final[[#This Row],[cigs por dia]])</f>
        <v>0</v>
      </c>
      <c r="P1122" t="str">
        <f>IF(smoking_health_data_final[[#This Row],[Hipercolesterolemia (y/n)]]=1,"si","no")</f>
        <v>si</v>
      </c>
      <c r="Q1122">
        <f>IF(IFERROR(VLOOKUP(smoking_health_data_final[[#This Row],[Edad]],A1123:A5022,1,FALSE),0),1,0)</f>
        <v>1</v>
      </c>
    </row>
    <row r="1123" spans="1:17" x14ac:dyDescent="0.3">
      <c r="A1123">
        <v>38</v>
      </c>
      <c r="B1123" t="s">
        <v>0</v>
      </c>
      <c r="C1123" t="s">
        <v>2</v>
      </c>
      <c r="D1123">
        <v>53</v>
      </c>
      <c r="E1123">
        <f>GESTEP(smoking_health_data_final[[#This Row],[Ritmo cardiaco]],100)</f>
        <v>0</v>
      </c>
      <c r="F1123" t="str">
        <f>IF(smoking_health_data_final[[#This Row],[Taquicardia 1/0]]=0,"no","si")</f>
        <v>no</v>
      </c>
      <c r="G1123" s="2">
        <v>121.5</v>
      </c>
      <c r="H1123">
        <f>GESTEP(smoking_health_data_final[[#This Row],[Presión sistólica]],140)</f>
        <v>0</v>
      </c>
      <c r="I1123" t="str">
        <f>IF(smoking_health_data_final[[#This Row],[Hipertensión (0/1)]]=1,"si","no")</f>
        <v>no</v>
      </c>
      <c r="J1123" t="s">
        <v>185</v>
      </c>
      <c r="K1123">
        <v>0</v>
      </c>
      <c r="L1123">
        <v>208</v>
      </c>
      <c r="M1123">
        <f>IF(smoking_health_data_final[[#This Row],[colesterol]]="","Desconocido",smoking_health_data_final[[#This Row],[colesterol]])</f>
        <v>208</v>
      </c>
      <c r="N1123">
        <f>GESTEP(smoking_health_data_final[[#This Row],[colesterol]],200)</f>
        <v>1</v>
      </c>
      <c r="O1123">
        <f>IF(smoking_health_data_final[[#This Row],[cigs por dia]]="","n/s",smoking_health_data_final[[#This Row],[cigs por dia]])</f>
        <v>0</v>
      </c>
      <c r="P1123" t="str">
        <f>IF(smoking_health_data_final[[#This Row],[Hipercolesterolemia (y/n)]]=1,"si","no")</f>
        <v>si</v>
      </c>
      <c r="Q1123">
        <f>IF(IFERROR(VLOOKUP(smoking_health_data_final[[#This Row],[Edad]],A1124:A5023,1,FALSE),0),1,0)</f>
        <v>1</v>
      </c>
    </row>
    <row r="1124" spans="1:17" x14ac:dyDescent="0.3">
      <c r="A1124">
        <v>57</v>
      </c>
      <c r="B1124" t="s">
        <v>3</v>
      </c>
      <c r="C1124" t="s">
        <v>2</v>
      </c>
      <c r="D1124">
        <v>66</v>
      </c>
      <c r="E1124">
        <f>GESTEP(smoking_health_data_final[[#This Row],[Ritmo cardiaco]],100)</f>
        <v>0</v>
      </c>
      <c r="F1124" t="str">
        <f>IF(smoking_health_data_final[[#This Row],[Taquicardia 1/0]]=0,"no","si")</f>
        <v>no</v>
      </c>
      <c r="G1124" s="2" t="s">
        <v>63</v>
      </c>
      <c r="H1124">
        <f>GESTEP(smoking_health_data_final[[#This Row],[Presión sistólica]],140)</f>
        <v>0</v>
      </c>
      <c r="I1124" t="str">
        <f>IF(smoking_health_data_final[[#This Row],[Hipertensión (0/1)]]=1,"si","no")</f>
        <v>no</v>
      </c>
      <c r="J1124" t="s">
        <v>185</v>
      </c>
      <c r="K1124">
        <v>0</v>
      </c>
      <c r="L1124">
        <v>289</v>
      </c>
      <c r="M1124">
        <f>IF(smoking_health_data_final[[#This Row],[colesterol]]="","Desconocido",smoking_health_data_final[[#This Row],[colesterol]])</f>
        <v>289</v>
      </c>
      <c r="N1124">
        <f>GESTEP(smoking_health_data_final[[#This Row],[colesterol]],200)</f>
        <v>1</v>
      </c>
      <c r="O1124">
        <f>IF(smoking_health_data_final[[#This Row],[cigs por dia]]="","n/s",smoking_health_data_final[[#This Row],[cigs por dia]])</f>
        <v>0</v>
      </c>
      <c r="P1124" t="str">
        <f>IF(smoking_health_data_final[[#This Row],[Hipercolesterolemia (y/n)]]=1,"si","no")</f>
        <v>si</v>
      </c>
      <c r="Q1124">
        <f>IF(IFERROR(VLOOKUP(smoking_health_data_final[[#This Row],[Edad]],A1125:A5024,1,FALSE),0),1,0)</f>
        <v>1</v>
      </c>
    </row>
    <row r="1125" spans="1:17" x14ac:dyDescent="0.3">
      <c r="A1125">
        <v>62</v>
      </c>
      <c r="B1125" t="s">
        <v>0</v>
      </c>
      <c r="C1125" t="s">
        <v>2</v>
      </c>
      <c r="D1125">
        <v>68</v>
      </c>
      <c r="E1125">
        <f>GESTEP(smoking_health_data_final[[#This Row],[Ritmo cardiaco]],100)</f>
        <v>0</v>
      </c>
      <c r="F1125" t="str">
        <f>IF(smoking_health_data_final[[#This Row],[Taquicardia 1/0]]=0,"no","si")</f>
        <v>no</v>
      </c>
      <c r="G1125" s="2">
        <v>119.5</v>
      </c>
      <c r="H1125">
        <f>GESTEP(smoking_health_data_final[[#This Row],[Presión sistólica]],140)</f>
        <v>0</v>
      </c>
      <c r="I1125" t="str">
        <f>IF(smoking_health_data_final[[#This Row],[Hipertensión (0/1)]]=1,"si","no")</f>
        <v>no</v>
      </c>
      <c r="J1125" t="s">
        <v>185</v>
      </c>
      <c r="K1125">
        <v>0</v>
      </c>
      <c r="L1125">
        <v>332</v>
      </c>
      <c r="M1125">
        <f>IF(smoking_health_data_final[[#This Row],[colesterol]]="","Desconocido",smoking_health_data_final[[#This Row],[colesterol]])</f>
        <v>332</v>
      </c>
      <c r="N1125">
        <f>GESTEP(smoking_health_data_final[[#This Row],[colesterol]],200)</f>
        <v>1</v>
      </c>
      <c r="O1125">
        <f>IF(smoking_health_data_final[[#This Row],[cigs por dia]]="","n/s",smoking_health_data_final[[#This Row],[cigs por dia]])</f>
        <v>0</v>
      </c>
      <c r="P1125" t="str">
        <f>IF(smoking_health_data_final[[#This Row],[Hipercolesterolemia (y/n)]]=1,"si","no")</f>
        <v>si</v>
      </c>
      <c r="Q1125">
        <f>IF(IFERROR(VLOOKUP(smoking_health_data_final[[#This Row],[Edad]],A1126:A5025,1,FALSE),0),1,0)</f>
        <v>1</v>
      </c>
    </row>
    <row r="1126" spans="1:17" x14ac:dyDescent="0.3">
      <c r="A1126">
        <v>36</v>
      </c>
      <c r="B1126" t="s">
        <v>0</v>
      </c>
      <c r="C1126" t="s">
        <v>2</v>
      </c>
      <c r="D1126">
        <v>125</v>
      </c>
      <c r="E1126">
        <f>GESTEP(smoking_health_data_final[[#This Row],[Ritmo cardiaco]],100)</f>
        <v>1</v>
      </c>
      <c r="F1126" t="str">
        <f>IF(smoking_health_data_final[[#This Row],[Taquicardia 1/0]]=0,"no","si")</f>
        <v>si</v>
      </c>
      <c r="G1126" s="2" t="s">
        <v>89</v>
      </c>
      <c r="H1126">
        <f>GESTEP(smoking_health_data_final[[#This Row],[Presión sistólica]],140)</f>
        <v>1</v>
      </c>
      <c r="I1126" t="str">
        <f>IF(smoking_health_data_final[[#This Row],[Hipertensión (0/1)]]=1,"si","no")</f>
        <v>si</v>
      </c>
      <c r="J1126" t="s">
        <v>185</v>
      </c>
      <c r="K1126">
        <v>0</v>
      </c>
      <c r="L1126">
        <v>167</v>
      </c>
      <c r="M1126">
        <f>IF(smoking_health_data_final[[#This Row],[colesterol]]="","Desconocido",smoking_health_data_final[[#This Row],[colesterol]])</f>
        <v>167</v>
      </c>
      <c r="N1126">
        <f>GESTEP(smoking_health_data_final[[#This Row],[colesterol]],200)</f>
        <v>0</v>
      </c>
      <c r="O1126">
        <f>IF(smoking_health_data_final[[#This Row],[cigs por dia]]="","n/s",smoking_health_data_final[[#This Row],[cigs por dia]])</f>
        <v>0</v>
      </c>
      <c r="P1126" t="str">
        <f>IF(smoking_health_data_final[[#This Row],[Hipercolesterolemia (y/n)]]=1,"si","no")</f>
        <v>no</v>
      </c>
      <c r="Q1126">
        <f>IF(IFERROR(VLOOKUP(smoking_health_data_final[[#This Row],[Edad]],A1127:A5026,1,FALSE),0),1,0)</f>
        <v>1</v>
      </c>
    </row>
    <row r="1127" spans="1:17" x14ac:dyDescent="0.3">
      <c r="A1127">
        <v>40</v>
      </c>
      <c r="B1127" t="s">
        <v>3</v>
      </c>
      <c r="C1127" t="s">
        <v>2</v>
      </c>
      <c r="D1127">
        <v>80</v>
      </c>
      <c r="E1127">
        <f>GESTEP(smoking_health_data_final[[#This Row],[Ritmo cardiaco]],100)</f>
        <v>0</v>
      </c>
      <c r="F1127" t="str">
        <f>IF(smoking_health_data_final[[#This Row],[Taquicardia 1/0]]=0,"no","si")</f>
        <v>no</v>
      </c>
      <c r="G1127" s="2" t="s">
        <v>91</v>
      </c>
      <c r="H1127">
        <f>GESTEP(smoking_health_data_final[[#This Row],[Presión sistólica]],140)</f>
        <v>0</v>
      </c>
      <c r="I1127" t="str">
        <f>IF(smoking_health_data_final[[#This Row],[Hipertensión (0/1)]]=1,"si","no")</f>
        <v>no</v>
      </c>
      <c r="J1127" t="s">
        <v>185</v>
      </c>
      <c r="K1127">
        <v>0</v>
      </c>
      <c r="L1127">
        <v>187</v>
      </c>
      <c r="M1127">
        <f>IF(smoking_health_data_final[[#This Row],[colesterol]]="","Desconocido",smoking_health_data_final[[#This Row],[colesterol]])</f>
        <v>187</v>
      </c>
      <c r="N1127">
        <f>GESTEP(smoking_health_data_final[[#This Row],[colesterol]],200)</f>
        <v>0</v>
      </c>
      <c r="O1127">
        <f>IF(smoking_health_data_final[[#This Row],[cigs por dia]]="","n/s",smoking_health_data_final[[#This Row],[cigs por dia]])</f>
        <v>0</v>
      </c>
      <c r="P1127" t="str">
        <f>IF(smoking_health_data_final[[#This Row],[Hipercolesterolemia (y/n)]]=1,"si","no")</f>
        <v>no</v>
      </c>
      <c r="Q1127">
        <f>IF(IFERROR(VLOOKUP(smoking_health_data_final[[#This Row],[Edad]],A1128:A5027,1,FALSE),0),1,0)</f>
        <v>1</v>
      </c>
    </row>
    <row r="1128" spans="1:17" x14ac:dyDescent="0.3">
      <c r="A1128">
        <v>46</v>
      </c>
      <c r="B1128" t="s">
        <v>3</v>
      </c>
      <c r="C1128" t="s">
        <v>2</v>
      </c>
      <c r="D1128">
        <v>95</v>
      </c>
      <c r="E1128">
        <f>GESTEP(smoking_health_data_final[[#This Row],[Ritmo cardiaco]],100)</f>
        <v>0</v>
      </c>
      <c r="F1128" t="str">
        <f>IF(smoking_health_data_final[[#This Row],[Taquicardia 1/0]]=0,"no","si")</f>
        <v>no</v>
      </c>
      <c r="G1128" s="2" t="s">
        <v>54</v>
      </c>
      <c r="H1128">
        <f>GESTEP(smoking_health_data_final[[#This Row],[Presión sistólica]],140)</f>
        <v>0</v>
      </c>
      <c r="I1128" t="str">
        <f>IF(smoking_health_data_final[[#This Row],[Hipertensión (0/1)]]=1,"si","no")</f>
        <v>no</v>
      </c>
      <c r="J1128" t="s">
        <v>185</v>
      </c>
      <c r="K1128">
        <v>0</v>
      </c>
      <c r="L1128">
        <v>190</v>
      </c>
      <c r="M1128">
        <f>IF(smoking_health_data_final[[#This Row],[colesterol]]="","Desconocido",smoking_health_data_final[[#This Row],[colesterol]])</f>
        <v>190</v>
      </c>
      <c r="N1128">
        <f>GESTEP(smoking_health_data_final[[#This Row],[colesterol]],200)</f>
        <v>0</v>
      </c>
      <c r="O1128">
        <f>IF(smoking_health_data_final[[#This Row],[cigs por dia]]="","n/s",smoking_health_data_final[[#This Row],[cigs por dia]])</f>
        <v>0</v>
      </c>
      <c r="P1128" t="str">
        <f>IF(smoking_health_data_final[[#This Row],[Hipercolesterolemia (y/n)]]=1,"si","no")</f>
        <v>no</v>
      </c>
      <c r="Q1128">
        <f>IF(IFERROR(VLOOKUP(smoking_health_data_final[[#This Row],[Edad]],A1129:A5028,1,FALSE),0),1,0)</f>
        <v>1</v>
      </c>
    </row>
    <row r="1129" spans="1:17" x14ac:dyDescent="0.3">
      <c r="A1129">
        <v>34</v>
      </c>
      <c r="B1129" t="s">
        <v>3</v>
      </c>
      <c r="C1129" t="s">
        <v>2</v>
      </c>
      <c r="D1129">
        <v>67</v>
      </c>
      <c r="E1129">
        <f>GESTEP(smoking_health_data_final[[#This Row],[Ritmo cardiaco]],100)</f>
        <v>0</v>
      </c>
      <c r="F1129" t="str">
        <f>IF(smoking_health_data_final[[#This Row],[Taquicardia 1/0]]=0,"no","si")</f>
        <v>no</v>
      </c>
      <c r="G1129" s="2" t="s">
        <v>6</v>
      </c>
      <c r="H1129">
        <f>GESTEP(smoking_health_data_final[[#This Row],[Presión sistólica]],140)</f>
        <v>0</v>
      </c>
      <c r="I1129" t="str">
        <f>IF(smoking_health_data_final[[#This Row],[Hipertensión (0/1)]]=1,"si","no")</f>
        <v>no</v>
      </c>
      <c r="J1129" t="s">
        <v>185</v>
      </c>
      <c r="K1129">
        <v>0</v>
      </c>
      <c r="L1129">
        <v>170</v>
      </c>
      <c r="M1129">
        <f>IF(smoking_health_data_final[[#This Row],[colesterol]]="","Desconocido",smoking_health_data_final[[#This Row],[colesterol]])</f>
        <v>170</v>
      </c>
      <c r="N1129">
        <f>GESTEP(smoking_health_data_final[[#This Row],[colesterol]],200)</f>
        <v>0</v>
      </c>
      <c r="O1129">
        <f>IF(smoking_health_data_final[[#This Row],[cigs por dia]]="","n/s",smoking_health_data_final[[#This Row],[cigs por dia]])</f>
        <v>0</v>
      </c>
      <c r="P1129" t="str">
        <f>IF(smoking_health_data_final[[#This Row],[Hipercolesterolemia (y/n)]]=1,"si","no")</f>
        <v>no</v>
      </c>
      <c r="Q1129">
        <f>IF(IFERROR(VLOOKUP(smoking_health_data_final[[#This Row],[Edad]],A1130:A5029,1,FALSE),0),1,0)</f>
        <v>1</v>
      </c>
    </row>
    <row r="1130" spans="1:17" x14ac:dyDescent="0.3">
      <c r="A1130">
        <v>54</v>
      </c>
      <c r="B1130" t="s">
        <v>0</v>
      </c>
      <c r="C1130" t="s">
        <v>2</v>
      </c>
      <c r="D1130">
        <v>70</v>
      </c>
      <c r="E1130">
        <f>GESTEP(smoking_health_data_final[[#This Row],[Ritmo cardiaco]],100)</f>
        <v>0</v>
      </c>
      <c r="F1130" t="str">
        <f>IF(smoking_health_data_final[[#This Row],[Taquicardia 1/0]]=0,"no","si")</f>
        <v>no</v>
      </c>
      <c r="G1130" s="2">
        <v>113.5</v>
      </c>
      <c r="H1130">
        <f>GESTEP(smoking_health_data_final[[#This Row],[Presión sistólica]],140)</f>
        <v>0</v>
      </c>
      <c r="I1130" t="str">
        <f>IF(smoking_health_data_final[[#This Row],[Hipertensión (0/1)]]=1,"si","no")</f>
        <v>no</v>
      </c>
      <c r="J1130" t="s">
        <v>185</v>
      </c>
      <c r="K1130">
        <v>0</v>
      </c>
      <c r="L1130">
        <v>225</v>
      </c>
      <c r="M1130">
        <f>IF(smoking_health_data_final[[#This Row],[colesterol]]="","Desconocido",smoking_health_data_final[[#This Row],[colesterol]])</f>
        <v>225</v>
      </c>
      <c r="N1130">
        <f>GESTEP(smoking_health_data_final[[#This Row],[colesterol]],200)</f>
        <v>1</v>
      </c>
      <c r="O1130">
        <f>IF(smoking_health_data_final[[#This Row],[cigs por dia]]="","n/s",smoking_health_data_final[[#This Row],[cigs por dia]])</f>
        <v>0</v>
      </c>
      <c r="P1130" t="str">
        <f>IF(smoking_health_data_final[[#This Row],[Hipercolesterolemia (y/n)]]=1,"si","no")</f>
        <v>si</v>
      </c>
      <c r="Q1130">
        <f>IF(IFERROR(VLOOKUP(smoking_health_data_final[[#This Row],[Edad]],A1131:A5030,1,FALSE),0),1,0)</f>
        <v>1</v>
      </c>
    </row>
    <row r="1131" spans="1:17" x14ac:dyDescent="0.3">
      <c r="A1131">
        <v>48</v>
      </c>
      <c r="B1131" t="s">
        <v>3</v>
      </c>
      <c r="C1131" t="s">
        <v>2</v>
      </c>
      <c r="D1131">
        <v>56</v>
      </c>
      <c r="E1131">
        <f>GESTEP(smoking_health_data_final[[#This Row],[Ritmo cardiaco]],100)</f>
        <v>0</v>
      </c>
      <c r="F1131" t="str">
        <f>IF(smoking_health_data_final[[#This Row],[Taquicardia 1/0]]=0,"no","si")</f>
        <v>no</v>
      </c>
      <c r="G1131" s="2" t="s">
        <v>4</v>
      </c>
      <c r="H1131">
        <f>GESTEP(smoking_health_data_final[[#This Row],[Presión sistólica]],140)</f>
        <v>0</v>
      </c>
      <c r="I1131" t="str">
        <f>IF(smoking_health_data_final[[#This Row],[Hipertensión (0/1)]]=1,"si","no")</f>
        <v>no</v>
      </c>
      <c r="J1131" t="s">
        <v>185</v>
      </c>
      <c r="K1131">
        <v>0</v>
      </c>
      <c r="L1131">
        <v>271</v>
      </c>
      <c r="M1131">
        <f>IF(smoking_health_data_final[[#This Row],[colesterol]]="","Desconocido",smoking_health_data_final[[#This Row],[colesterol]])</f>
        <v>271</v>
      </c>
      <c r="N1131">
        <f>GESTEP(smoking_health_data_final[[#This Row],[colesterol]],200)</f>
        <v>1</v>
      </c>
      <c r="O1131">
        <f>IF(smoking_health_data_final[[#This Row],[cigs por dia]]="","n/s",smoking_health_data_final[[#This Row],[cigs por dia]])</f>
        <v>0</v>
      </c>
      <c r="P1131" t="str">
        <f>IF(smoking_health_data_final[[#This Row],[Hipercolesterolemia (y/n)]]=1,"si","no")</f>
        <v>si</v>
      </c>
      <c r="Q1131">
        <f>IF(IFERROR(VLOOKUP(smoking_health_data_final[[#This Row],[Edad]],A1132:A5031,1,FALSE),0),1,0)</f>
        <v>1</v>
      </c>
    </row>
    <row r="1132" spans="1:17" x14ac:dyDescent="0.3">
      <c r="A1132">
        <v>61</v>
      </c>
      <c r="B1132" t="s">
        <v>0</v>
      </c>
      <c r="C1132" t="s">
        <v>2</v>
      </c>
      <c r="D1132">
        <v>66</v>
      </c>
      <c r="E1132">
        <f>GESTEP(smoking_health_data_final[[#This Row],[Ritmo cardiaco]],100)</f>
        <v>0</v>
      </c>
      <c r="F1132" t="str">
        <f>IF(smoking_health_data_final[[#This Row],[Taquicardia 1/0]]=0,"no","si")</f>
        <v>no</v>
      </c>
      <c r="G1132" s="2" t="s">
        <v>105</v>
      </c>
      <c r="H1132">
        <f>GESTEP(smoking_health_data_final[[#This Row],[Presión sistólica]],140)</f>
        <v>1</v>
      </c>
      <c r="I1132" t="str">
        <f>IF(smoking_health_data_final[[#This Row],[Hipertensión (0/1)]]=1,"si","no")</f>
        <v>si</v>
      </c>
      <c r="J1132" t="s">
        <v>185</v>
      </c>
      <c r="K1132">
        <v>0</v>
      </c>
      <c r="L1132">
        <v>260</v>
      </c>
      <c r="M1132">
        <f>IF(smoking_health_data_final[[#This Row],[colesterol]]="","Desconocido",smoking_health_data_final[[#This Row],[colesterol]])</f>
        <v>260</v>
      </c>
      <c r="N1132">
        <f>GESTEP(smoking_health_data_final[[#This Row],[colesterol]],200)</f>
        <v>1</v>
      </c>
      <c r="O1132">
        <f>IF(smoking_health_data_final[[#This Row],[cigs por dia]]="","n/s",smoking_health_data_final[[#This Row],[cigs por dia]])</f>
        <v>0</v>
      </c>
      <c r="P1132" t="str">
        <f>IF(smoking_health_data_final[[#This Row],[Hipercolesterolemia (y/n)]]=1,"si","no")</f>
        <v>si</v>
      </c>
      <c r="Q1132">
        <f>IF(IFERROR(VLOOKUP(smoking_health_data_final[[#This Row],[Edad]],A1133:A5032,1,FALSE),0),1,0)</f>
        <v>1</v>
      </c>
    </row>
    <row r="1133" spans="1:17" x14ac:dyDescent="0.3">
      <c r="A1133">
        <v>54</v>
      </c>
      <c r="B1133" t="s">
        <v>3</v>
      </c>
      <c r="C1133" t="s">
        <v>2</v>
      </c>
      <c r="D1133">
        <v>65</v>
      </c>
      <c r="E1133">
        <f>GESTEP(smoking_health_data_final[[#This Row],[Ritmo cardiaco]],100)</f>
        <v>0</v>
      </c>
      <c r="F1133" t="str">
        <f>IF(smoking_health_data_final[[#This Row],[Taquicardia 1/0]]=0,"no","si")</f>
        <v>no</v>
      </c>
      <c r="G1133" s="2" t="s">
        <v>4</v>
      </c>
      <c r="H1133">
        <f>GESTEP(smoking_health_data_final[[#This Row],[Presión sistólica]],140)</f>
        <v>0</v>
      </c>
      <c r="I1133" t="str">
        <f>IF(smoking_health_data_final[[#This Row],[Hipertensión (0/1)]]=1,"si","no")</f>
        <v>no</v>
      </c>
      <c r="J1133" t="s">
        <v>185</v>
      </c>
      <c r="K1133">
        <v>0</v>
      </c>
      <c r="L1133">
        <v>286</v>
      </c>
      <c r="M1133">
        <f>IF(smoking_health_data_final[[#This Row],[colesterol]]="","Desconocido",smoking_health_data_final[[#This Row],[colesterol]])</f>
        <v>286</v>
      </c>
      <c r="N1133">
        <f>GESTEP(smoking_health_data_final[[#This Row],[colesterol]],200)</f>
        <v>1</v>
      </c>
      <c r="O1133">
        <f>IF(smoking_health_data_final[[#This Row],[cigs por dia]]="","n/s",smoking_health_data_final[[#This Row],[cigs por dia]])</f>
        <v>0</v>
      </c>
      <c r="P1133" t="str">
        <f>IF(smoking_health_data_final[[#This Row],[Hipercolesterolemia (y/n)]]=1,"si","no")</f>
        <v>si</v>
      </c>
      <c r="Q1133">
        <f>IF(IFERROR(VLOOKUP(smoking_health_data_final[[#This Row],[Edad]],A1134:A5033,1,FALSE),0),1,0)</f>
        <v>1</v>
      </c>
    </row>
    <row r="1134" spans="1:17" x14ac:dyDescent="0.3">
      <c r="A1134">
        <v>60</v>
      </c>
      <c r="B1134" t="s">
        <v>0</v>
      </c>
      <c r="C1134" t="s">
        <v>2</v>
      </c>
      <c r="D1134">
        <v>70</v>
      </c>
      <c r="E1134">
        <f>GESTEP(smoking_health_data_final[[#This Row],[Ritmo cardiaco]],100)</f>
        <v>0</v>
      </c>
      <c r="F1134" t="str">
        <f>IF(smoking_health_data_final[[#This Row],[Taquicardia 1/0]]=0,"no","si")</f>
        <v>no</v>
      </c>
      <c r="G1134" s="2" t="s">
        <v>70</v>
      </c>
      <c r="H1134">
        <f>GESTEP(smoking_health_data_final[[#This Row],[Presión sistólica]],140)</f>
        <v>0</v>
      </c>
      <c r="I1134" t="str">
        <f>IF(smoking_health_data_final[[#This Row],[Hipertensión (0/1)]]=1,"si","no")</f>
        <v>no</v>
      </c>
      <c r="J1134" t="s">
        <v>185</v>
      </c>
      <c r="K1134">
        <v>0</v>
      </c>
      <c r="L1134">
        <v>261</v>
      </c>
      <c r="M1134">
        <f>IF(smoking_health_data_final[[#This Row],[colesterol]]="","Desconocido",smoking_health_data_final[[#This Row],[colesterol]])</f>
        <v>261</v>
      </c>
      <c r="N1134">
        <f>GESTEP(smoking_health_data_final[[#This Row],[colesterol]],200)</f>
        <v>1</v>
      </c>
      <c r="O1134">
        <f>IF(smoking_health_data_final[[#This Row],[cigs por dia]]="","n/s",smoking_health_data_final[[#This Row],[cigs por dia]])</f>
        <v>0</v>
      </c>
      <c r="P1134" t="str">
        <f>IF(smoking_health_data_final[[#This Row],[Hipercolesterolemia (y/n)]]=1,"si","no")</f>
        <v>si</v>
      </c>
      <c r="Q1134">
        <f>IF(IFERROR(VLOOKUP(smoking_health_data_final[[#This Row],[Edad]],A1135:A5034,1,FALSE),0),1,0)</f>
        <v>1</v>
      </c>
    </row>
    <row r="1135" spans="1:17" x14ac:dyDescent="0.3">
      <c r="A1135">
        <v>50</v>
      </c>
      <c r="B1135" t="s">
        <v>3</v>
      </c>
      <c r="C1135" t="s">
        <v>2</v>
      </c>
      <c r="D1135">
        <v>85</v>
      </c>
      <c r="E1135">
        <f>GESTEP(smoking_health_data_final[[#This Row],[Ritmo cardiaco]],100)</f>
        <v>0</v>
      </c>
      <c r="F1135" t="str">
        <f>IF(smoking_health_data_final[[#This Row],[Taquicardia 1/0]]=0,"no","si")</f>
        <v>no</v>
      </c>
      <c r="G1135" s="2">
        <v>107.5</v>
      </c>
      <c r="H1135">
        <f>GESTEP(smoking_health_data_final[[#This Row],[Presión sistólica]],140)</f>
        <v>0</v>
      </c>
      <c r="I1135" t="str">
        <f>IF(smoking_health_data_final[[#This Row],[Hipertensión (0/1)]]=1,"si","no")</f>
        <v>no</v>
      </c>
      <c r="J1135" t="s">
        <v>185</v>
      </c>
      <c r="K1135">
        <v>0</v>
      </c>
      <c r="L1135">
        <v>281</v>
      </c>
      <c r="M1135">
        <f>IF(smoking_health_data_final[[#This Row],[colesterol]]="","Desconocido",smoking_health_data_final[[#This Row],[colesterol]])</f>
        <v>281</v>
      </c>
      <c r="N1135">
        <f>GESTEP(smoking_health_data_final[[#This Row],[colesterol]],200)</f>
        <v>1</v>
      </c>
      <c r="O1135">
        <f>IF(smoking_health_data_final[[#This Row],[cigs por dia]]="","n/s",smoking_health_data_final[[#This Row],[cigs por dia]])</f>
        <v>0</v>
      </c>
      <c r="P1135" t="str">
        <f>IF(smoking_health_data_final[[#This Row],[Hipercolesterolemia (y/n)]]=1,"si","no")</f>
        <v>si</v>
      </c>
      <c r="Q1135">
        <f>IF(IFERROR(VLOOKUP(smoking_health_data_final[[#This Row],[Edad]],A1136:A5035,1,FALSE),0),1,0)</f>
        <v>1</v>
      </c>
    </row>
    <row r="1136" spans="1:17" x14ac:dyDescent="0.3">
      <c r="A1136">
        <v>56</v>
      </c>
      <c r="B1136" t="s">
        <v>3</v>
      </c>
      <c r="C1136" t="s">
        <v>2</v>
      </c>
      <c r="D1136">
        <v>71</v>
      </c>
      <c r="E1136">
        <f>GESTEP(smoking_health_data_final[[#This Row],[Ritmo cardiaco]],100)</f>
        <v>0</v>
      </c>
      <c r="F1136" t="str">
        <f>IF(smoking_health_data_final[[#This Row],[Taquicardia 1/0]]=0,"no","si")</f>
        <v>no</v>
      </c>
      <c r="G1136" s="2" t="s">
        <v>70</v>
      </c>
      <c r="H1136">
        <f>GESTEP(smoking_health_data_final[[#This Row],[Presión sistólica]],140)</f>
        <v>0</v>
      </c>
      <c r="I1136" t="str">
        <f>IF(smoking_health_data_final[[#This Row],[Hipertensión (0/1)]]=1,"si","no")</f>
        <v>no</v>
      </c>
      <c r="J1136" t="s">
        <v>185</v>
      </c>
      <c r="K1136">
        <v>0</v>
      </c>
      <c r="L1136">
        <v>220</v>
      </c>
      <c r="M1136">
        <f>IF(smoking_health_data_final[[#This Row],[colesterol]]="","Desconocido",smoking_health_data_final[[#This Row],[colesterol]])</f>
        <v>220</v>
      </c>
      <c r="N1136">
        <f>GESTEP(smoking_health_data_final[[#This Row],[colesterol]],200)</f>
        <v>1</v>
      </c>
      <c r="O1136">
        <f>IF(smoking_health_data_final[[#This Row],[cigs por dia]]="","n/s",smoking_health_data_final[[#This Row],[cigs por dia]])</f>
        <v>0</v>
      </c>
      <c r="P1136" t="str">
        <f>IF(smoking_health_data_final[[#This Row],[Hipercolesterolemia (y/n)]]=1,"si","no")</f>
        <v>si</v>
      </c>
      <c r="Q1136">
        <f>IF(IFERROR(VLOOKUP(smoking_health_data_final[[#This Row],[Edad]],A1137:A5036,1,FALSE),0),1,0)</f>
        <v>1</v>
      </c>
    </row>
    <row r="1137" spans="1:17" x14ac:dyDescent="0.3">
      <c r="A1137">
        <v>59</v>
      </c>
      <c r="B1137" t="s">
        <v>3</v>
      </c>
      <c r="C1137" t="s">
        <v>2</v>
      </c>
      <c r="D1137">
        <v>72</v>
      </c>
      <c r="E1137">
        <f>GESTEP(smoking_health_data_final[[#This Row],[Ritmo cardiaco]],100)</f>
        <v>0</v>
      </c>
      <c r="F1137" t="str">
        <f>IF(smoking_health_data_final[[#This Row],[Taquicardia 1/0]]=0,"no","si")</f>
        <v>no</v>
      </c>
      <c r="G1137" s="2" t="s">
        <v>59</v>
      </c>
      <c r="H1137">
        <f>GESTEP(smoking_health_data_final[[#This Row],[Presión sistólica]],140)</f>
        <v>0</v>
      </c>
      <c r="I1137" t="str">
        <f>IF(smoking_health_data_final[[#This Row],[Hipertensión (0/1)]]=1,"si","no")</f>
        <v>no</v>
      </c>
      <c r="J1137" t="s">
        <v>185</v>
      </c>
      <c r="K1137">
        <v>0</v>
      </c>
      <c r="L1137">
        <v>293</v>
      </c>
      <c r="M1137">
        <f>IF(smoking_health_data_final[[#This Row],[colesterol]]="","Desconocido",smoking_health_data_final[[#This Row],[colesterol]])</f>
        <v>293</v>
      </c>
      <c r="N1137">
        <f>GESTEP(smoking_health_data_final[[#This Row],[colesterol]],200)</f>
        <v>1</v>
      </c>
      <c r="O1137">
        <f>IF(smoking_health_data_final[[#This Row],[cigs por dia]]="","n/s",smoking_health_data_final[[#This Row],[cigs por dia]])</f>
        <v>0</v>
      </c>
      <c r="P1137" t="str">
        <f>IF(smoking_health_data_final[[#This Row],[Hipercolesterolemia (y/n)]]=1,"si","no")</f>
        <v>si</v>
      </c>
      <c r="Q1137">
        <f>IF(IFERROR(VLOOKUP(smoking_health_data_final[[#This Row],[Edad]],A1138:A5037,1,FALSE),0),1,0)</f>
        <v>1</v>
      </c>
    </row>
    <row r="1138" spans="1:17" x14ac:dyDescent="0.3">
      <c r="A1138">
        <v>45</v>
      </c>
      <c r="B1138" t="s">
        <v>3</v>
      </c>
      <c r="C1138" t="s">
        <v>2</v>
      </c>
      <c r="D1138">
        <v>73</v>
      </c>
      <c r="E1138">
        <f>GESTEP(smoking_health_data_final[[#This Row],[Ritmo cardiaco]],100)</f>
        <v>0</v>
      </c>
      <c r="F1138" t="str">
        <f>IF(smoking_health_data_final[[#This Row],[Taquicardia 1/0]]=0,"no","si")</f>
        <v>no</v>
      </c>
      <c r="G1138" s="2" t="s">
        <v>40</v>
      </c>
      <c r="H1138">
        <f>GESTEP(smoking_health_data_final[[#This Row],[Presión sistólica]],140)</f>
        <v>0</v>
      </c>
      <c r="I1138" t="str">
        <f>IF(smoking_health_data_final[[#This Row],[Hipertensión (0/1)]]=1,"si","no")</f>
        <v>no</v>
      </c>
      <c r="J1138" t="s">
        <v>185</v>
      </c>
      <c r="K1138">
        <v>0</v>
      </c>
      <c r="L1138">
        <v>260</v>
      </c>
      <c r="M1138">
        <f>IF(smoking_health_data_final[[#This Row],[colesterol]]="","Desconocido",smoking_health_data_final[[#This Row],[colesterol]])</f>
        <v>260</v>
      </c>
      <c r="N1138">
        <f>GESTEP(smoking_health_data_final[[#This Row],[colesterol]],200)</f>
        <v>1</v>
      </c>
      <c r="O1138">
        <f>IF(smoking_health_data_final[[#This Row],[cigs por dia]]="","n/s",smoking_health_data_final[[#This Row],[cigs por dia]])</f>
        <v>0</v>
      </c>
      <c r="P1138" t="str">
        <f>IF(smoking_health_data_final[[#This Row],[Hipercolesterolemia (y/n)]]=1,"si","no")</f>
        <v>si</v>
      </c>
      <c r="Q1138">
        <f>IF(IFERROR(VLOOKUP(smoking_health_data_final[[#This Row],[Edad]],A1139:A5038,1,FALSE),0),1,0)</f>
        <v>1</v>
      </c>
    </row>
    <row r="1139" spans="1:17" x14ac:dyDescent="0.3">
      <c r="A1139">
        <v>57</v>
      </c>
      <c r="B1139" t="s">
        <v>0</v>
      </c>
      <c r="C1139" t="s">
        <v>2</v>
      </c>
      <c r="D1139">
        <v>80</v>
      </c>
      <c r="E1139">
        <f>GESTEP(smoking_health_data_final[[#This Row],[Ritmo cardiaco]],100)</f>
        <v>0</v>
      </c>
      <c r="F1139" t="str">
        <f>IF(smoking_health_data_final[[#This Row],[Taquicardia 1/0]]=0,"no","si")</f>
        <v>no</v>
      </c>
      <c r="G1139" s="2" t="s">
        <v>6</v>
      </c>
      <c r="H1139">
        <f>GESTEP(smoking_health_data_final[[#This Row],[Presión sistólica]],140)</f>
        <v>0</v>
      </c>
      <c r="I1139" t="str">
        <f>IF(smoking_health_data_final[[#This Row],[Hipertensión (0/1)]]=1,"si","no")</f>
        <v>no</v>
      </c>
      <c r="J1139" t="s">
        <v>185</v>
      </c>
      <c r="K1139">
        <v>0</v>
      </c>
      <c r="L1139">
        <v>300</v>
      </c>
      <c r="M1139">
        <f>IF(smoking_health_data_final[[#This Row],[colesterol]]="","Desconocido",smoking_health_data_final[[#This Row],[colesterol]])</f>
        <v>300</v>
      </c>
      <c r="N1139">
        <f>GESTEP(smoking_health_data_final[[#This Row],[colesterol]],200)</f>
        <v>1</v>
      </c>
      <c r="O1139">
        <f>IF(smoking_health_data_final[[#This Row],[cigs por dia]]="","n/s",smoking_health_data_final[[#This Row],[cigs por dia]])</f>
        <v>0</v>
      </c>
      <c r="P1139" t="str">
        <f>IF(smoking_health_data_final[[#This Row],[Hipercolesterolemia (y/n)]]=1,"si","no")</f>
        <v>si</v>
      </c>
      <c r="Q1139">
        <f>IF(IFERROR(VLOOKUP(smoking_health_data_final[[#This Row],[Edad]],A1140:A5039,1,FALSE),0),1,0)</f>
        <v>1</v>
      </c>
    </row>
    <row r="1140" spans="1:17" x14ac:dyDescent="0.3">
      <c r="A1140">
        <v>37</v>
      </c>
      <c r="B1140" t="s">
        <v>3</v>
      </c>
      <c r="C1140" t="s">
        <v>2</v>
      </c>
      <c r="D1140">
        <v>82</v>
      </c>
      <c r="E1140">
        <f>GESTEP(smoking_health_data_final[[#This Row],[Ritmo cardiaco]],100)</f>
        <v>0</v>
      </c>
      <c r="F1140" t="str">
        <f>IF(smoking_health_data_final[[#This Row],[Taquicardia 1/0]]=0,"no","si")</f>
        <v>no</v>
      </c>
      <c r="G1140" s="2" t="s">
        <v>46</v>
      </c>
      <c r="H1140">
        <f>GESTEP(smoking_health_data_final[[#This Row],[Presión sistólica]],140)</f>
        <v>0</v>
      </c>
      <c r="I1140" t="str">
        <f>IF(smoking_health_data_final[[#This Row],[Hipertensión (0/1)]]=1,"si","no")</f>
        <v>no</v>
      </c>
      <c r="J1140" t="s">
        <v>185</v>
      </c>
      <c r="K1140">
        <v>0</v>
      </c>
      <c r="L1140">
        <v>249</v>
      </c>
      <c r="M1140">
        <f>IF(smoking_health_data_final[[#This Row],[colesterol]]="","Desconocido",smoking_health_data_final[[#This Row],[colesterol]])</f>
        <v>249</v>
      </c>
      <c r="N1140">
        <f>GESTEP(smoking_health_data_final[[#This Row],[colesterol]],200)</f>
        <v>1</v>
      </c>
      <c r="O1140">
        <f>IF(smoking_health_data_final[[#This Row],[cigs por dia]]="","n/s",smoking_health_data_final[[#This Row],[cigs por dia]])</f>
        <v>0</v>
      </c>
      <c r="P1140" t="str">
        <f>IF(smoking_health_data_final[[#This Row],[Hipercolesterolemia (y/n)]]=1,"si","no")</f>
        <v>si</v>
      </c>
      <c r="Q1140">
        <f>IF(IFERROR(VLOOKUP(smoking_health_data_final[[#This Row],[Edad]],A1141:A5040,1,FALSE),0),1,0)</f>
        <v>1</v>
      </c>
    </row>
    <row r="1141" spans="1:17" x14ac:dyDescent="0.3">
      <c r="A1141">
        <v>45</v>
      </c>
      <c r="B1141" t="s">
        <v>3</v>
      </c>
      <c r="C1141" t="s">
        <v>2</v>
      </c>
      <c r="D1141">
        <v>72</v>
      </c>
      <c r="E1141">
        <f>GESTEP(smoking_health_data_final[[#This Row],[Ritmo cardiaco]],100)</f>
        <v>0</v>
      </c>
      <c r="F1141" t="str">
        <f>IF(smoking_health_data_final[[#This Row],[Taquicardia 1/0]]=0,"no","si")</f>
        <v>no</v>
      </c>
      <c r="G1141" s="2" t="s">
        <v>52</v>
      </c>
      <c r="H1141">
        <f>GESTEP(smoking_health_data_final[[#This Row],[Presión sistólica]],140)</f>
        <v>0</v>
      </c>
      <c r="I1141" t="str">
        <f>IF(smoking_health_data_final[[#This Row],[Hipertensión (0/1)]]=1,"si","no")</f>
        <v>no</v>
      </c>
      <c r="J1141" t="s">
        <v>185</v>
      </c>
      <c r="K1141">
        <v>0</v>
      </c>
      <c r="L1141">
        <v>175</v>
      </c>
      <c r="M1141">
        <f>IF(smoking_health_data_final[[#This Row],[colesterol]]="","Desconocido",smoking_health_data_final[[#This Row],[colesterol]])</f>
        <v>175</v>
      </c>
      <c r="N1141">
        <f>GESTEP(smoking_health_data_final[[#This Row],[colesterol]],200)</f>
        <v>0</v>
      </c>
      <c r="O1141">
        <f>IF(smoking_health_data_final[[#This Row],[cigs por dia]]="","n/s",smoking_health_data_final[[#This Row],[cigs por dia]])</f>
        <v>0</v>
      </c>
      <c r="P1141" t="str">
        <f>IF(smoking_health_data_final[[#This Row],[Hipercolesterolemia (y/n)]]=1,"si","no")</f>
        <v>no</v>
      </c>
      <c r="Q1141">
        <f>IF(IFERROR(VLOOKUP(smoking_health_data_final[[#This Row],[Edad]],A1142:A5041,1,FALSE),0),1,0)</f>
        <v>1</v>
      </c>
    </row>
    <row r="1142" spans="1:17" x14ac:dyDescent="0.3">
      <c r="A1142">
        <v>35</v>
      </c>
      <c r="B1142" t="s">
        <v>3</v>
      </c>
      <c r="C1142" t="s">
        <v>2</v>
      </c>
      <c r="D1142">
        <v>75</v>
      </c>
      <c r="E1142">
        <f>GESTEP(smoking_health_data_final[[#This Row],[Ritmo cardiaco]],100)</f>
        <v>0</v>
      </c>
      <c r="F1142" t="str">
        <f>IF(smoking_health_data_final[[#This Row],[Taquicardia 1/0]]=0,"no","si")</f>
        <v>no</v>
      </c>
      <c r="G1142" s="2" t="s">
        <v>43</v>
      </c>
      <c r="H1142">
        <f>GESTEP(smoking_health_data_final[[#This Row],[Presión sistólica]],140)</f>
        <v>0</v>
      </c>
      <c r="I1142" t="str">
        <f>IF(smoking_health_data_final[[#This Row],[Hipertensión (0/1)]]=1,"si","no")</f>
        <v>no</v>
      </c>
      <c r="J1142" t="s">
        <v>185</v>
      </c>
      <c r="K1142">
        <v>0</v>
      </c>
      <c r="L1142">
        <v>219</v>
      </c>
      <c r="M1142">
        <f>IF(smoking_health_data_final[[#This Row],[colesterol]]="","Desconocido",smoking_health_data_final[[#This Row],[colesterol]])</f>
        <v>219</v>
      </c>
      <c r="N1142">
        <f>GESTEP(smoking_health_data_final[[#This Row],[colesterol]],200)</f>
        <v>1</v>
      </c>
      <c r="O1142">
        <f>IF(smoking_health_data_final[[#This Row],[cigs por dia]]="","n/s",smoking_health_data_final[[#This Row],[cigs por dia]])</f>
        <v>0</v>
      </c>
      <c r="P1142" t="str">
        <f>IF(smoking_health_data_final[[#This Row],[Hipercolesterolemia (y/n)]]=1,"si","no")</f>
        <v>si</v>
      </c>
      <c r="Q1142">
        <f>IF(IFERROR(VLOOKUP(smoking_health_data_final[[#This Row],[Edad]],A1143:A5042,1,FALSE),0),1,0)</f>
        <v>1</v>
      </c>
    </row>
    <row r="1143" spans="1:17" x14ac:dyDescent="0.3">
      <c r="A1143">
        <v>58</v>
      </c>
      <c r="B1143" t="s">
        <v>0</v>
      </c>
      <c r="C1143" t="s">
        <v>2</v>
      </c>
      <c r="D1143">
        <v>66</v>
      </c>
      <c r="E1143">
        <f>GESTEP(smoking_health_data_final[[#This Row],[Ritmo cardiaco]],100)</f>
        <v>0</v>
      </c>
      <c r="F1143" t="str">
        <f>IF(smoking_health_data_final[[#This Row],[Taquicardia 1/0]]=0,"no","si")</f>
        <v>no</v>
      </c>
      <c r="G1143" s="2" t="s">
        <v>140</v>
      </c>
      <c r="H1143">
        <f>GESTEP(smoking_health_data_final[[#This Row],[Presión sistólica]],140)</f>
        <v>1</v>
      </c>
      <c r="I1143" t="str">
        <f>IF(smoking_health_data_final[[#This Row],[Hipertensión (0/1)]]=1,"si","no")</f>
        <v>si</v>
      </c>
      <c r="J1143" t="s">
        <v>185</v>
      </c>
      <c r="K1143">
        <v>0</v>
      </c>
      <c r="L1143">
        <v>279</v>
      </c>
      <c r="M1143">
        <f>IF(smoking_health_data_final[[#This Row],[colesterol]]="","Desconocido",smoking_health_data_final[[#This Row],[colesterol]])</f>
        <v>279</v>
      </c>
      <c r="N1143">
        <f>GESTEP(smoking_health_data_final[[#This Row],[colesterol]],200)</f>
        <v>1</v>
      </c>
      <c r="O1143">
        <f>IF(smoking_health_data_final[[#This Row],[cigs por dia]]="","n/s",smoking_health_data_final[[#This Row],[cigs por dia]])</f>
        <v>0</v>
      </c>
      <c r="P1143" t="str">
        <f>IF(smoking_health_data_final[[#This Row],[Hipercolesterolemia (y/n)]]=1,"si","no")</f>
        <v>si</v>
      </c>
      <c r="Q1143">
        <f>IF(IFERROR(VLOOKUP(smoking_health_data_final[[#This Row],[Edad]],A1144:A5043,1,FALSE),0),1,0)</f>
        <v>1</v>
      </c>
    </row>
    <row r="1144" spans="1:17" x14ac:dyDescent="0.3">
      <c r="A1144">
        <v>43</v>
      </c>
      <c r="B1144" t="s">
        <v>0</v>
      </c>
      <c r="C1144" t="s">
        <v>2</v>
      </c>
      <c r="D1144">
        <v>60</v>
      </c>
      <c r="E1144">
        <f>GESTEP(smoking_health_data_final[[#This Row],[Ritmo cardiaco]],100)</f>
        <v>0</v>
      </c>
      <c r="F1144" t="str">
        <f>IF(smoking_health_data_final[[#This Row],[Taquicardia 1/0]]=0,"no","si")</f>
        <v>no</v>
      </c>
      <c r="G1144" s="2" t="s">
        <v>60</v>
      </c>
      <c r="H1144">
        <f>GESTEP(smoking_health_data_final[[#This Row],[Presión sistólica]],140)</f>
        <v>0</v>
      </c>
      <c r="I1144" t="str">
        <f>IF(smoking_health_data_final[[#This Row],[Hipertensión (0/1)]]=1,"si","no")</f>
        <v>no</v>
      </c>
      <c r="J1144" t="s">
        <v>185</v>
      </c>
      <c r="K1144">
        <v>0</v>
      </c>
      <c r="L1144">
        <v>237</v>
      </c>
      <c r="M1144">
        <f>IF(smoking_health_data_final[[#This Row],[colesterol]]="","Desconocido",smoking_health_data_final[[#This Row],[colesterol]])</f>
        <v>237</v>
      </c>
      <c r="N1144">
        <f>GESTEP(smoking_health_data_final[[#This Row],[colesterol]],200)</f>
        <v>1</v>
      </c>
      <c r="O1144">
        <f>IF(smoking_health_data_final[[#This Row],[cigs por dia]]="","n/s",smoking_health_data_final[[#This Row],[cigs por dia]])</f>
        <v>0</v>
      </c>
      <c r="P1144" t="str">
        <f>IF(smoking_health_data_final[[#This Row],[Hipercolesterolemia (y/n)]]=1,"si","no")</f>
        <v>si</v>
      </c>
      <c r="Q1144">
        <f>IF(IFERROR(VLOOKUP(smoking_health_data_final[[#This Row],[Edad]],A1145:A5044,1,FALSE),0),1,0)</f>
        <v>1</v>
      </c>
    </row>
    <row r="1145" spans="1:17" x14ac:dyDescent="0.3">
      <c r="A1145">
        <v>58</v>
      </c>
      <c r="B1145" t="s">
        <v>0</v>
      </c>
      <c r="C1145" t="s">
        <v>2</v>
      </c>
      <c r="D1145">
        <v>50</v>
      </c>
      <c r="E1145">
        <f>GESTEP(smoking_health_data_final[[#This Row],[Ritmo cardiaco]],100)</f>
        <v>0</v>
      </c>
      <c r="F1145" t="str">
        <f>IF(smoking_health_data_final[[#This Row],[Taquicardia 1/0]]=0,"no","si")</f>
        <v>no</v>
      </c>
      <c r="G1145" s="2">
        <v>105.5</v>
      </c>
      <c r="H1145">
        <f>GESTEP(smoking_health_data_final[[#This Row],[Presión sistólica]],140)</f>
        <v>0</v>
      </c>
      <c r="I1145" t="str">
        <f>IF(smoking_health_data_final[[#This Row],[Hipertensión (0/1)]]=1,"si","no")</f>
        <v>no</v>
      </c>
      <c r="J1145" t="s">
        <v>185</v>
      </c>
      <c r="K1145">
        <v>0</v>
      </c>
      <c r="L1145">
        <v>225</v>
      </c>
      <c r="M1145">
        <f>IF(smoking_health_data_final[[#This Row],[colesterol]]="","Desconocido",smoking_health_data_final[[#This Row],[colesterol]])</f>
        <v>225</v>
      </c>
      <c r="N1145">
        <f>GESTEP(smoking_health_data_final[[#This Row],[colesterol]],200)</f>
        <v>1</v>
      </c>
      <c r="O1145">
        <f>IF(smoking_health_data_final[[#This Row],[cigs por dia]]="","n/s",smoking_health_data_final[[#This Row],[cigs por dia]])</f>
        <v>0</v>
      </c>
      <c r="P1145" t="str">
        <f>IF(smoking_health_data_final[[#This Row],[Hipercolesterolemia (y/n)]]=1,"si","no")</f>
        <v>si</v>
      </c>
      <c r="Q1145">
        <f>IF(IFERROR(VLOOKUP(smoking_health_data_final[[#This Row],[Edad]],A1146:A5045,1,FALSE),0),1,0)</f>
        <v>1</v>
      </c>
    </row>
    <row r="1146" spans="1:17" x14ac:dyDescent="0.3">
      <c r="A1146">
        <v>66</v>
      </c>
      <c r="B1146" t="s">
        <v>3</v>
      </c>
      <c r="C1146" t="s">
        <v>2</v>
      </c>
      <c r="D1146">
        <v>72</v>
      </c>
      <c r="E1146">
        <f>GESTEP(smoking_health_data_final[[#This Row],[Ritmo cardiaco]],100)</f>
        <v>0</v>
      </c>
      <c r="F1146" t="str">
        <f>IF(smoking_health_data_final[[#This Row],[Taquicardia 1/0]]=0,"no","si")</f>
        <v>no</v>
      </c>
      <c r="G1146" s="2" t="s">
        <v>81</v>
      </c>
      <c r="H1146">
        <f>GESTEP(smoking_health_data_final[[#This Row],[Presión sistólica]],140)</f>
        <v>1</v>
      </c>
      <c r="I1146" t="str">
        <f>IF(smoking_health_data_final[[#This Row],[Hipertensión (0/1)]]=1,"si","no")</f>
        <v>si</v>
      </c>
      <c r="J1146" t="s">
        <v>185</v>
      </c>
      <c r="K1146">
        <v>0</v>
      </c>
      <c r="L1146">
        <v>312</v>
      </c>
      <c r="M1146">
        <f>IF(smoking_health_data_final[[#This Row],[colesterol]]="","Desconocido",smoking_health_data_final[[#This Row],[colesterol]])</f>
        <v>312</v>
      </c>
      <c r="N1146">
        <f>GESTEP(smoking_health_data_final[[#This Row],[colesterol]],200)</f>
        <v>1</v>
      </c>
      <c r="O1146">
        <f>IF(smoking_health_data_final[[#This Row],[cigs por dia]]="","n/s",smoking_health_data_final[[#This Row],[cigs por dia]])</f>
        <v>0</v>
      </c>
      <c r="P1146" t="str">
        <f>IF(smoking_health_data_final[[#This Row],[Hipercolesterolemia (y/n)]]=1,"si","no")</f>
        <v>si</v>
      </c>
      <c r="Q1146">
        <f>IF(IFERROR(VLOOKUP(smoking_health_data_final[[#This Row],[Edad]],A1147:A5046,1,FALSE),0),1,0)</f>
        <v>1</v>
      </c>
    </row>
    <row r="1147" spans="1:17" x14ac:dyDescent="0.3">
      <c r="A1147">
        <v>40</v>
      </c>
      <c r="B1147" t="s">
        <v>3</v>
      </c>
      <c r="C1147" t="s">
        <v>2</v>
      </c>
      <c r="D1147">
        <v>56</v>
      </c>
      <c r="E1147">
        <f>GESTEP(smoking_health_data_final[[#This Row],[Ritmo cardiaco]],100)</f>
        <v>0</v>
      </c>
      <c r="F1147" t="str">
        <f>IF(smoking_health_data_final[[#This Row],[Taquicardia 1/0]]=0,"no","si")</f>
        <v>no</v>
      </c>
      <c r="G1147" s="2" t="s">
        <v>4</v>
      </c>
      <c r="H1147">
        <f>GESTEP(smoking_health_data_final[[#This Row],[Presión sistólica]],140)</f>
        <v>0</v>
      </c>
      <c r="I1147" t="str">
        <f>IF(smoking_health_data_final[[#This Row],[Hipertensión (0/1)]]=1,"si","no")</f>
        <v>no</v>
      </c>
      <c r="J1147" t="s">
        <v>185</v>
      </c>
      <c r="K1147">
        <v>0</v>
      </c>
      <c r="L1147">
        <v>156</v>
      </c>
      <c r="M1147">
        <f>IF(smoking_health_data_final[[#This Row],[colesterol]]="","Desconocido",smoking_health_data_final[[#This Row],[colesterol]])</f>
        <v>156</v>
      </c>
      <c r="N1147">
        <f>GESTEP(smoking_health_data_final[[#This Row],[colesterol]],200)</f>
        <v>0</v>
      </c>
      <c r="O1147">
        <f>IF(smoking_health_data_final[[#This Row],[cigs por dia]]="","n/s",smoking_health_data_final[[#This Row],[cigs por dia]])</f>
        <v>0</v>
      </c>
      <c r="P1147" t="str">
        <f>IF(smoking_health_data_final[[#This Row],[Hipercolesterolemia (y/n)]]=1,"si","no")</f>
        <v>no</v>
      </c>
      <c r="Q1147">
        <f>IF(IFERROR(VLOOKUP(smoking_health_data_final[[#This Row],[Edad]],A1148:A5047,1,FALSE),0),1,0)</f>
        <v>1</v>
      </c>
    </row>
    <row r="1148" spans="1:17" x14ac:dyDescent="0.3">
      <c r="A1148">
        <v>44</v>
      </c>
      <c r="B1148" t="s">
        <v>3</v>
      </c>
      <c r="C1148" t="s">
        <v>2</v>
      </c>
      <c r="D1148">
        <v>80</v>
      </c>
      <c r="E1148">
        <f>GESTEP(smoking_health_data_final[[#This Row],[Ritmo cardiaco]],100)</f>
        <v>0</v>
      </c>
      <c r="F1148" t="str">
        <f>IF(smoking_health_data_final[[#This Row],[Taquicardia 1/0]]=0,"no","si")</f>
        <v>no</v>
      </c>
      <c r="G1148" s="2" t="s">
        <v>55</v>
      </c>
      <c r="H1148">
        <f>GESTEP(smoking_health_data_final[[#This Row],[Presión sistólica]],140)</f>
        <v>0</v>
      </c>
      <c r="I1148" t="str">
        <f>IF(smoking_health_data_final[[#This Row],[Hipertensión (0/1)]]=1,"si","no")</f>
        <v>no</v>
      </c>
      <c r="J1148" t="s">
        <v>185</v>
      </c>
      <c r="K1148">
        <v>0</v>
      </c>
      <c r="L1148">
        <v>216</v>
      </c>
      <c r="M1148">
        <f>IF(smoking_health_data_final[[#This Row],[colesterol]]="","Desconocido",smoking_health_data_final[[#This Row],[colesterol]])</f>
        <v>216</v>
      </c>
      <c r="N1148">
        <f>GESTEP(smoking_health_data_final[[#This Row],[colesterol]],200)</f>
        <v>1</v>
      </c>
      <c r="O1148">
        <f>IF(smoking_health_data_final[[#This Row],[cigs por dia]]="","n/s",smoking_health_data_final[[#This Row],[cigs por dia]])</f>
        <v>0</v>
      </c>
      <c r="P1148" t="str">
        <f>IF(smoking_health_data_final[[#This Row],[Hipercolesterolemia (y/n)]]=1,"si","no")</f>
        <v>si</v>
      </c>
      <c r="Q1148">
        <f>IF(IFERROR(VLOOKUP(smoking_health_data_final[[#This Row],[Edad]],A1149:A5048,1,FALSE),0),1,0)</f>
        <v>1</v>
      </c>
    </row>
    <row r="1149" spans="1:17" x14ac:dyDescent="0.3">
      <c r="A1149">
        <v>57</v>
      </c>
      <c r="B1149" t="s">
        <v>0</v>
      </c>
      <c r="C1149" t="s">
        <v>2</v>
      </c>
      <c r="D1149">
        <v>60</v>
      </c>
      <c r="E1149">
        <f>GESTEP(smoking_health_data_final[[#This Row],[Ritmo cardiaco]],100)</f>
        <v>0</v>
      </c>
      <c r="F1149" t="str">
        <f>IF(smoking_health_data_final[[#This Row],[Taquicardia 1/0]]=0,"no","si")</f>
        <v>no</v>
      </c>
      <c r="G1149" s="2" t="s">
        <v>22</v>
      </c>
      <c r="H1149">
        <f>GESTEP(smoking_health_data_final[[#This Row],[Presión sistólica]],140)</f>
        <v>0</v>
      </c>
      <c r="I1149" t="str">
        <f>IF(smoking_health_data_final[[#This Row],[Hipertensión (0/1)]]=1,"si","no")</f>
        <v>no</v>
      </c>
      <c r="J1149" t="s">
        <v>185</v>
      </c>
      <c r="K1149">
        <v>0</v>
      </c>
      <c r="L1149">
        <v>242</v>
      </c>
      <c r="M1149">
        <f>IF(smoking_health_data_final[[#This Row],[colesterol]]="","Desconocido",smoking_health_data_final[[#This Row],[colesterol]])</f>
        <v>242</v>
      </c>
      <c r="N1149">
        <f>GESTEP(smoking_health_data_final[[#This Row],[colesterol]],200)</f>
        <v>1</v>
      </c>
      <c r="O1149">
        <f>IF(smoking_health_data_final[[#This Row],[cigs por dia]]="","n/s",smoking_health_data_final[[#This Row],[cigs por dia]])</f>
        <v>0</v>
      </c>
      <c r="P1149" t="str">
        <f>IF(smoking_health_data_final[[#This Row],[Hipercolesterolemia (y/n)]]=1,"si","no")</f>
        <v>si</v>
      </c>
      <c r="Q1149">
        <f>IF(IFERROR(VLOOKUP(smoking_health_data_final[[#This Row],[Edad]],A1150:A5049,1,FALSE),0),1,0)</f>
        <v>1</v>
      </c>
    </row>
    <row r="1150" spans="1:17" x14ac:dyDescent="0.3">
      <c r="A1150">
        <v>60</v>
      </c>
      <c r="B1150" t="s">
        <v>3</v>
      </c>
      <c r="C1150" t="s">
        <v>2</v>
      </c>
      <c r="D1150">
        <v>66</v>
      </c>
      <c r="E1150">
        <f>GESTEP(smoking_health_data_final[[#This Row],[Ritmo cardiaco]],100)</f>
        <v>0</v>
      </c>
      <c r="F1150" t="str">
        <f>IF(smoking_health_data_final[[#This Row],[Taquicardia 1/0]]=0,"no","si")</f>
        <v>no</v>
      </c>
      <c r="G1150" s="2" t="s">
        <v>86</v>
      </c>
      <c r="H1150">
        <f>GESTEP(smoking_health_data_final[[#This Row],[Presión sistólica]],140)</f>
        <v>0</v>
      </c>
      <c r="I1150" t="str">
        <f>IF(smoking_health_data_final[[#This Row],[Hipertensión (0/1)]]=1,"si","no")</f>
        <v>no</v>
      </c>
      <c r="J1150" t="s">
        <v>185</v>
      </c>
      <c r="K1150">
        <v>0</v>
      </c>
      <c r="L1150">
        <v>275</v>
      </c>
      <c r="M1150">
        <f>IF(smoking_health_data_final[[#This Row],[colesterol]]="","Desconocido",smoking_health_data_final[[#This Row],[colesterol]])</f>
        <v>275</v>
      </c>
      <c r="N1150">
        <f>GESTEP(smoking_health_data_final[[#This Row],[colesterol]],200)</f>
        <v>1</v>
      </c>
      <c r="O1150">
        <f>IF(smoking_health_data_final[[#This Row],[cigs por dia]]="","n/s",smoking_health_data_final[[#This Row],[cigs por dia]])</f>
        <v>0</v>
      </c>
      <c r="P1150" t="str">
        <f>IF(smoking_health_data_final[[#This Row],[Hipercolesterolemia (y/n)]]=1,"si","no")</f>
        <v>si</v>
      </c>
      <c r="Q1150">
        <f>IF(IFERROR(VLOOKUP(smoking_health_data_final[[#This Row],[Edad]],A1151:A5050,1,FALSE),0),1,0)</f>
        <v>1</v>
      </c>
    </row>
    <row r="1151" spans="1:17" x14ac:dyDescent="0.3">
      <c r="A1151">
        <v>52</v>
      </c>
      <c r="B1151" t="s">
        <v>0</v>
      </c>
      <c r="C1151" t="s">
        <v>2</v>
      </c>
      <c r="D1151">
        <v>95</v>
      </c>
      <c r="E1151">
        <f>GESTEP(smoking_health_data_final[[#This Row],[Ritmo cardiaco]],100)</f>
        <v>0</v>
      </c>
      <c r="F1151" t="str">
        <f>IF(smoking_health_data_final[[#This Row],[Taquicardia 1/0]]=0,"no","si")</f>
        <v>no</v>
      </c>
      <c r="G1151" s="2" t="s">
        <v>22</v>
      </c>
      <c r="H1151">
        <f>GESTEP(smoking_health_data_final[[#This Row],[Presión sistólica]],140)</f>
        <v>0</v>
      </c>
      <c r="I1151" t="str">
        <f>IF(smoking_health_data_final[[#This Row],[Hipertensión (0/1)]]=1,"si","no")</f>
        <v>no</v>
      </c>
      <c r="J1151" t="s">
        <v>185</v>
      </c>
      <c r="K1151">
        <v>0</v>
      </c>
      <c r="L1151">
        <v>232</v>
      </c>
      <c r="M1151">
        <f>IF(smoking_health_data_final[[#This Row],[colesterol]]="","Desconocido",smoking_health_data_final[[#This Row],[colesterol]])</f>
        <v>232</v>
      </c>
      <c r="N1151">
        <f>GESTEP(smoking_health_data_final[[#This Row],[colesterol]],200)</f>
        <v>1</v>
      </c>
      <c r="O1151">
        <f>IF(smoking_health_data_final[[#This Row],[cigs por dia]]="","n/s",smoking_health_data_final[[#This Row],[cigs por dia]])</f>
        <v>0</v>
      </c>
      <c r="P1151" t="str">
        <f>IF(smoking_health_data_final[[#This Row],[Hipercolesterolemia (y/n)]]=1,"si","no")</f>
        <v>si</v>
      </c>
      <c r="Q1151">
        <f>IF(IFERROR(VLOOKUP(smoking_health_data_final[[#This Row],[Edad]],A1152:A5051,1,FALSE),0),1,0)</f>
        <v>1</v>
      </c>
    </row>
    <row r="1152" spans="1:17" x14ac:dyDescent="0.3">
      <c r="A1152">
        <v>38</v>
      </c>
      <c r="B1152" t="s">
        <v>0</v>
      </c>
      <c r="C1152" t="s">
        <v>2</v>
      </c>
      <c r="D1152">
        <v>65</v>
      </c>
      <c r="E1152">
        <f>GESTEP(smoking_health_data_final[[#This Row],[Ritmo cardiaco]],100)</f>
        <v>0</v>
      </c>
      <c r="F1152" t="str">
        <f>IF(smoking_health_data_final[[#This Row],[Taquicardia 1/0]]=0,"no","si")</f>
        <v>no</v>
      </c>
      <c r="G1152" s="2">
        <v>116.5</v>
      </c>
      <c r="H1152">
        <f>GESTEP(smoking_health_data_final[[#This Row],[Presión sistólica]],140)</f>
        <v>0</v>
      </c>
      <c r="I1152" t="str">
        <f>IF(smoking_health_data_final[[#This Row],[Hipertensión (0/1)]]=1,"si","no")</f>
        <v>no</v>
      </c>
      <c r="J1152" t="s">
        <v>185</v>
      </c>
      <c r="K1152">
        <v>0</v>
      </c>
      <c r="L1152">
        <v>210</v>
      </c>
      <c r="M1152">
        <f>IF(smoking_health_data_final[[#This Row],[colesterol]]="","Desconocido",smoking_health_data_final[[#This Row],[colesterol]])</f>
        <v>210</v>
      </c>
      <c r="N1152">
        <f>GESTEP(smoking_health_data_final[[#This Row],[colesterol]],200)</f>
        <v>1</v>
      </c>
      <c r="O1152">
        <f>IF(smoking_health_data_final[[#This Row],[cigs por dia]]="","n/s",smoking_health_data_final[[#This Row],[cigs por dia]])</f>
        <v>0</v>
      </c>
      <c r="P1152" t="str">
        <f>IF(smoking_health_data_final[[#This Row],[Hipercolesterolemia (y/n)]]=1,"si","no")</f>
        <v>si</v>
      </c>
      <c r="Q1152">
        <f>IF(IFERROR(VLOOKUP(smoking_health_data_final[[#This Row],[Edad]],A1153:A5052,1,FALSE),0),1,0)</f>
        <v>1</v>
      </c>
    </row>
    <row r="1153" spans="1:17" x14ac:dyDescent="0.3">
      <c r="A1153">
        <v>45</v>
      </c>
      <c r="B1153" t="s">
        <v>0</v>
      </c>
      <c r="C1153" t="s">
        <v>2</v>
      </c>
      <c r="D1153">
        <v>70</v>
      </c>
      <c r="E1153">
        <f>GESTEP(smoking_health_data_final[[#This Row],[Ritmo cardiaco]],100)</f>
        <v>0</v>
      </c>
      <c r="F1153" t="str">
        <f>IF(smoking_health_data_final[[#This Row],[Taquicardia 1/0]]=0,"no","si")</f>
        <v>no</v>
      </c>
      <c r="G1153" s="2" t="s">
        <v>78</v>
      </c>
      <c r="H1153">
        <f>GESTEP(smoking_health_data_final[[#This Row],[Presión sistólica]],140)</f>
        <v>0</v>
      </c>
      <c r="I1153" t="str">
        <f>IF(smoking_health_data_final[[#This Row],[Hipertensión (0/1)]]=1,"si","no")</f>
        <v>no</v>
      </c>
      <c r="J1153" t="s">
        <v>185</v>
      </c>
      <c r="K1153">
        <v>0</v>
      </c>
      <c r="L1153">
        <v>220</v>
      </c>
      <c r="M1153">
        <f>IF(smoking_health_data_final[[#This Row],[colesterol]]="","Desconocido",smoking_health_data_final[[#This Row],[colesterol]])</f>
        <v>220</v>
      </c>
      <c r="N1153">
        <f>GESTEP(smoking_health_data_final[[#This Row],[colesterol]],200)</f>
        <v>1</v>
      </c>
      <c r="O1153">
        <f>IF(smoking_health_data_final[[#This Row],[cigs por dia]]="","n/s",smoking_health_data_final[[#This Row],[cigs por dia]])</f>
        <v>0</v>
      </c>
      <c r="P1153" t="str">
        <f>IF(smoking_health_data_final[[#This Row],[Hipercolesterolemia (y/n)]]=1,"si","no")</f>
        <v>si</v>
      </c>
      <c r="Q1153">
        <f>IF(IFERROR(VLOOKUP(smoking_health_data_final[[#This Row],[Edad]],A1154:A5053,1,FALSE),0),1,0)</f>
        <v>1</v>
      </c>
    </row>
    <row r="1154" spans="1:17" x14ac:dyDescent="0.3">
      <c r="A1154">
        <v>50</v>
      </c>
      <c r="B1154" t="s">
        <v>0</v>
      </c>
      <c r="C1154" t="s">
        <v>2</v>
      </c>
      <c r="D1154">
        <v>80</v>
      </c>
      <c r="E1154">
        <f>GESTEP(smoking_health_data_final[[#This Row],[Ritmo cardiaco]],100)</f>
        <v>0</v>
      </c>
      <c r="F1154" t="str">
        <f>IF(smoking_health_data_final[[#This Row],[Taquicardia 1/0]]=0,"no","si")</f>
        <v>no</v>
      </c>
      <c r="G1154" s="2" t="s">
        <v>11</v>
      </c>
      <c r="H1154">
        <f>GESTEP(smoking_health_data_final[[#This Row],[Presión sistólica]],140)</f>
        <v>0</v>
      </c>
      <c r="I1154" t="str">
        <f>IF(smoking_health_data_final[[#This Row],[Hipertensión (0/1)]]=1,"si","no")</f>
        <v>no</v>
      </c>
      <c r="J1154" t="s">
        <v>185</v>
      </c>
      <c r="K1154">
        <v>0</v>
      </c>
      <c r="L1154">
        <v>260</v>
      </c>
      <c r="M1154">
        <f>IF(smoking_health_data_final[[#This Row],[colesterol]]="","Desconocido",smoking_health_data_final[[#This Row],[colesterol]])</f>
        <v>260</v>
      </c>
      <c r="N1154">
        <f>GESTEP(smoking_health_data_final[[#This Row],[colesterol]],200)</f>
        <v>1</v>
      </c>
      <c r="O1154">
        <f>IF(smoking_health_data_final[[#This Row],[cigs por dia]]="","n/s",smoking_health_data_final[[#This Row],[cigs por dia]])</f>
        <v>0</v>
      </c>
      <c r="P1154" t="str">
        <f>IF(smoking_health_data_final[[#This Row],[Hipercolesterolemia (y/n)]]=1,"si","no")</f>
        <v>si</v>
      </c>
      <c r="Q1154">
        <f>IF(IFERROR(VLOOKUP(smoking_health_data_final[[#This Row],[Edad]],A1155:A5054,1,FALSE),0),1,0)</f>
        <v>1</v>
      </c>
    </row>
    <row r="1155" spans="1:17" x14ac:dyDescent="0.3">
      <c r="A1155">
        <v>52</v>
      </c>
      <c r="B1155" t="s">
        <v>3</v>
      </c>
      <c r="C1155" t="s">
        <v>2</v>
      </c>
      <c r="D1155">
        <v>70</v>
      </c>
      <c r="E1155">
        <f>GESTEP(smoking_health_data_final[[#This Row],[Ritmo cardiaco]],100)</f>
        <v>0</v>
      </c>
      <c r="F1155" t="str">
        <f>IF(smoking_health_data_final[[#This Row],[Taquicardia 1/0]]=0,"no","si")</f>
        <v>no</v>
      </c>
      <c r="G1155" s="2" t="s">
        <v>105</v>
      </c>
      <c r="H1155">
        <f>GESTEP(smoking_health_data_final[[#This Row],[Presión sistólica]],140)</f>
        <v>1</v>
      </c>
      <c r="I1155" t="str">
        <f>IF(smoking_health_data_final[[#This Row],[Hipertensión (0/1)]]=1,"si","no")</f>
        <v>si</v>
      </c>
      <c r="J1155" t="s">
        <v>186</v>
      </c>
      <c r="K1155">
        <v>0</v>
      </c>
      <c r="L1155">
        <v>234</v>
      </c>
      <c r="M1155">
        <f>IF(smoking_health_data_final[[#This Row],[colesterol]]="","Desconocido",smoking_health_data_final[[#This Row],[colesterol]])</f>
        <v>234</v>
      </c>
      <c r="N1155">
        <f>GESTEP(smoking_health_data_final[[#This Row],[colesterol]],200)</f>
        <v>1</v>
      </c>
      <c r="O1155">
        <f>IF(smoking_health_data_final[[#This Row],[cigs por dia]]="","n/s",smoking_health_data_final[[#This Row],[cigs por dia]])</f>
        <v>0</v>
      </c>
      <c r="P1155" t="str">
        <f>IF(smoking_health_data_final[[#This Row],[Hipercolesterolemia (y/n)]]=1,"si","no")</f>
        <v>si</v>
      </c>
      <c r="Q1155">
        <f>IF(IFERROR(VLOOKUP(smoking_health_data_final[[#This Row],[Edad]],A1156:A5055,1,FALSE),0),1,0)</f>
        <v>1</v>
      </c>
    </row>
    <row r="1156" spans="1:17" x14ac:dyDescent="0.3">
      <c r="A1156">
        <v>39</v>
      </c>
      <c r="B1156" t="s">
        <v>0</v>
      </c>
      <c r="C1156" t="s">
        <v>2</v>
      </c>
      <c r="D1156">
        <v>68</v>
      </c>
      <c r="E1156">
        <f>GESTEP(smoking_health_data_final[[#This Row],[Ritmo cardiaco]],100)</f>
        <v>0</v>
      </c>
      <c r="F1156" t="str">
        <f>IF(smoking_health_data_final[[#This Row],[Taquicardia 1/0]]=0,"no","si")</f>
        <v>no</v>
      </c>
      <c r="G1156" s="2" t="s">
        <v>130</v>
      </c>
      <c r="H1156">
        <f>GESTEP(smoking_health_data_final[[#This Row],[Presión sistólica]],140)</f>
        <v>0</v>
      </c>
      <c r="I1156" t="str">
        <f>IF(smoking_health_data_final[[#This Row],[Hipertensión (0/1)]]=1,"si","no")</f>
        <v>no</v>
      </c>
      <c r="J1156" t="s">
        <v>186</v>
      </c>
      <c r="K1156">
        <v>0</v>
      </c>
      <c r="L1156">
        <v>167</v>
      </c>
      <c r="M1156">
        <f>IF(smoking_health_data_final[[#This Row],[colesterol]]="","Desconocido",smoking_health_data_final[[#This Row],[colesterol]])</f>
        <v>167</v>
      </c>
      <c r="N1156">
        <f>GESTEP(smoking_health_data_final[[#This Row],[colesterol]],200)</f>
        <v>0</v>
      </c>
      <c r="O1156">
        <f>IF(smoking_health_data_final[[#This Row],[cigs por dia]]="","n/s",smoking_health_data_final[[#This Row],[cigs por dia]])</f>
        <v>0</v>
      </c>
      <c r="P1156" t="str">
        <f>IF(smoking_health_data_final[[#This Row],[Hipercolesterolemia (y/n)]]=1,"si","no")</f>
        <v>no</v>
      </c>
      <c r="Q1156">
        <f>IF(IFERROR(VLOOKUP(smoking_health_data_final[[#This Row],[Edad]],A1157:A5056,1,FALSE),0),1,0)</f>
        <v>1</v>
      </c>
    </row>
    <row r="1157" spans="1:17" x14ac:dyDescent="0.3">
      <c r="A1157">
        <v>42</v>
      </c>
      <c r="B1157" t="s">
        <v>0</v>
      </c>
      <c r="C1157" t="s">
        <v>2</v>
      </c>
      <c r="D1157">
        <v>62</v>
      </c>
      <c r="E1157">
        <f>GESTEP(smoking_health_data_final[[#This Row],[Ritmo cardiaco]],100)</f>
        <v>0</v>
      </c>
      <c r="F1157" t="str">
        <f>IF(smoking_health_data_final[[#This Row],[Taquicardia 1/0]]=0,"no","si")</f>
        <v>no</v>
      </c>
      <c r="G1157" s="2" t="s">
        <v>72</v>
      </c>
      <c r="H1157">
        <f>GESTEP(smoking_health_data_final[[#This Row],[Presión sistólica]],140)</f>
        <v>1</v>
      </c>
      <c r="I1157" t="str">
        <f>IF(smoking_health_data_final[[#This Row],[Hipertensión (0/1)]]=1,"si","no")</f>
        <v>si</v>
      </c>
      <c r="J1157" t="s">
        <v>186</v>
      </c>
      <c r="K1157">
        <v>0</v>
      </c>
      <c r="L1157">
        <v>227</v>
      </c>
      <c r="M1157">
        <f>IF(smoking_health_data_final[[#This Row],[colesterol]]="","Desconocido",smoking_health_data_final[[#This Row],[colesterol]])</f>
        <v>227</v>
      </c>
      <c r="N1157">
        <f>GESTEP(smoking_health_data_final[[#This Row],[colesterol]],200)</f>
        <v>1</v>
      </c>
      <c r="O1157">
        <f>IF(smoking_health_data_final[[#This Row],[cigs por dia]]="","n/s",smoking_health_data_final[[#This Row],[cigs por dia]])</f>
        <v>0</v>
      </c>
      <c r="P1157" t="str">
        <f>IF(smoking_health_data_final[[#This Row],[Hipercolesterolemia (y/n)]]=1,"si","no")</f>
        <v>si</v>
      </c>
      <c r="Q1157">
        <f>IF(IFERROR(VLOOKUP(smoking_health_data_final[[#This Row],[Edad]],A1158:A5057,1,FALSE),0),1,0)</f>
        <v>1</v>
      </c>
    </row>
    <row r="1158" spans="1:17" x14ac:dyDescent="0.3">
      <c r="A1158">
        <v>51</v>
      </c>
      <c r="B1158" t="s">
        <v>3</v>
      </c>
      <c r="C1158" t="s">
        <v>2</v>
      </c>
      <c r="D1158">
        <v>68</v>
      </c>
      <c r="E1158">
        <f>GESTEP(smoking_health_data_final[[#This Row],[Ritmo cardiaco]],100)</f>
        <v>0</v>
      </c>
      <c r="F1158" t="str">
        <f>IF(smoking_health_data_final[[#This Row],[Taquicardia 1/0]]=0,"no","si")</f>
        <v>no</v>
      </c>
      <c r="G1158" s="2" t="s">
        <v>83</v>
      </c>
      <c r="H1158">
        <f>GESTEP(smoking_health_data_final[[#This Row],[Presión sistólica]],140)</f>
        <v>0</v>
      </c>
      <c r="I1158" t="str">
        <f>IF(smoking_health_data_final[[#This Row],[Hipertensión (0/1)]]=1,"si","no")</f>
        <v>no</v>
      </c>
      <c r="J1158" t="s">
        <v>186</v>
      </c>
      <c r="K1158">
        <v>0</v>
      </c>
      <c r="L1158">
        <v>284</v>
      </c>
      <c r="M1158">
        <f>IF(smoking_health_data_final[[#This Row],[colesterol]]="","Desconocido",smoking_health_data_final[[#This Row],[colesterol]])</f>
        <v>284</v>
      </c>
      <c r="N1158">
        <f>GESTEP(smoking_health_data_final[[#This Row],[colesterol]],200)</f>
        <v>1</v>
      </c>
      <c r="O1158">
        <f>IF(smoking_health_data_final[[#This Row],[cigs por dia]]="","n/s",smoking_health_data_final[[#This Row],[cigs por dia]])</f>
        <v>0</v>
      </c>
      <c r="P1158" t="str">
        <f>IF(smoking_health_data_final[[#This Row],[Hipercolesterolemia (y/n)]]=1,"si","no")</f>
        <v>si</v>
      </c>
      <c r="Q1158">
        <f>IF(IFERROR(VLOOKUP(smoking_health_data_final[[#This Row],[Edad]],A1159:A5058,1,FALSE),0),1,0)</f>
        <v>1</v>
      </c>
    </row>
    <row r="1159" spans="1:17" x14ac:dyDescent="0.3">
      <c r="A1159">
        <v>43</v>
      </c>
      <c r="B1159" t="s">
        <v>0</v>
      </c>
      <c r="C1159" t="s">
        <v>2</v>
      </c>
      <c r="D1159">
        <v>55</v>
      </c>
      <c r="E1159">
        <f>GESTEP(smoking_health_data_final[[#This Row],[Ritmo cardiaco]],100)</f>
        <v>0</v>
      </c>
      <c r="F1159" t="str">
        <f>IF(smoking_health_data_final[[#This Row],[Taquicardia 1/0]]=0,"no","si")</f>
        <v>no</v>
      </c>
      <c r="G1159" s="2" t="s">
        <v>67</v>
      </c>
      <c r="H1159">
        <f>GESTEP(smoking_health_data_final[[#This Row],[Presión sistólica]],140)</f>
        <v>0</v>
      </c>
      <c r="I1159" t="str">
        <f>IF(smoking_health_data_final[[#This Row],[Hipertensión (0/1)]]=1,"si","no")</f>
        <v>no</v>
      </c>
      <c r="J1159" t="s">
        <v>186</v>
      </c>
      <c r="K1159">
        <v>0</v>
      </c>
      <c r="L1159">
        <v>200</v>
      </c>
      <c r="M1159">
        <f>IF(smoking_health_data_final[[#This Row],[colesterol]]="","Desconocido",smoking_health_data_final[[#This Row],[colesterol]])</f>
        <v>200</v>
      </c>
      <c r="N1159">
        <f>GESTEP(smoking_health_data_final[[#This Row],[colesterol]],200)</f>
        <v>1</v>
      </c>
      <c r="O1159">
        <f>IF(smoking_health_data_final[[#This Row],[cigs por dia]]="","n/s",smoking_health_data_final[[#This Row],[cigs por dia]])</f>
        <v>0</v>
      </c>
      <c r="P1159" t="str">
        <f>IF(smoking_health_data_final[[#This Row],[Hipercolesterolemia (y/n)]]=1,"si","no")</f>
        <v>si</v>
      </c>
      <c r="Q1159">
        <f>IF(IFERROR(VLOOKUP(smoking_health_data_final[[#This Row],[Edad]],A1160:A5059,1,FALSE),0),1,0)</f>
        <v>1</v>
      </c>
    </row>
    <row r="1160" spans="1:17" x14ac:dyDescent="0.3">
      <c r="A1160">
        <v>48</v>
      </c>
      <c r="B1160" t="s">
        <v>3</v>
      </c>
      <c r="C1160" t="s">
        <v>2</v>
      </c>
      <c r="D1160">
        <v>63</v>
      </c>
      <c r="E1160">
        <f>GESTEP(smoking_health_data_final[[#This Row],[Ritmo cardiaco]],100)</f>
        <v>0</v>
      </c>
      <c r="F1160" t="str">
        <f>IF(smoking_health_data_final[[#This Row],[Taquicardia 1/0]]=0,"no","si")</f>
        <v>no</v>
      </c>
      <c r="G1160" s="2" t="s">
        <v>61</v>
      </c>
      <c r="H1160">
        <f>GESTEP(smoking_health_data_final[[#This Row],[Presión sistólica]],140)</f>
        <v>0</v>
      </c>
      <c r="I1160" t="str">
        <f>IF(smoking_health_data_final[[#This Row],[Hipertensión (0/1)]]=1,"si","no")</f>
        <v>no</v>
      </c>
      <c r="J1160" t="s">
        <v>186</v>
      </c>
      <c r="K1160">
        <v>0</v>
      </c>
      <c r="L1160">
        <v>200</v>
      </c>
      <c r="M1160">
        <f>IF(smoking_health_data_final[[#This Row],[colesterol]]="","Desconocido",smoking_health_data_final[[#This Row],[colesterol]])</f>
        <v>200</v>
      </c>
      <c r="N1160">
        <f>GESTEP(smoking_health_data_final[[#This Row],[colesterol]],200)</f>
        <v>1</v>
      </c>
      <c r="O1160">
        <f>IF(smoking_health_data_final[[#This Row],[cigs por dia]]="","n/s",smoking_health_data_final[[#This Row],[cigs por dia]])</f>
        <v>0</v>
      </c>
      <c r="P1160" t="str">
        <f>IF(smoking_health_data_final[[#This Row],[Hipercolesterolemia (y/n)]]=1,"si","no")</f>
        <v>si</v>
      </c>
      <c r="Q1160">
        <f>IF(IFERROR(VLOOKUP(smoking_health_data_final[[#This Row],[Edad]],A1161:A5060,1,FALSE),0),1,0)</f>
        <v>1</v>
      </c>
    </row>
    <row r="1161" spans="1:17" x14ac:dyDescent="0.3">
      <c r="A1161">
        <v>64</v>
      </c>
      <c r="B1161" t="s">
        <v>0</v>
      </c>
      <c r="C1161" t="s">
        <v>2</v>
      </c>
      <c r="D1161">
        <v>72</v>
      </c>
      <c r="E1161">
        <f>GESTEP(smoking_health_data_final[[#This Row],[Ritmo cardiaco]],100)</f>
        <v>0</v>
      </c>
      <c r="F1161" t="str">
        <f>IF(smoking_health_data_final[[#This Row],[Taquicardia 1/0]]=0,"no","si")</f>
        <v>no</v>
      </c>
      <c r="G1161" s="2" t="s">
        <v>22</v>
      </c>
      <c r="H1161">
        <f>GESTEP(smoking_health_data_final[[#This Row],[Presión sistólica]],140)</f>
        <v>0</v>
      </c>
      <c r="I1161" t="str">
        <f>IF(smoking_health_data_final[[#This Row],[Hipertensión (0/1)]]=1,"si","no")</f>
        <v>no</v>
      </c>
      <c r="J1161" t="s">
        <v>186</v>
      </c>
      <c r="K1161">
        <v>0</v>
      </c>
      <c r="L1161">
        <v>203</v>
      </c>
      <c r="M1161">
        <f>IF(smoking_health_data_final[[#This Row],[colesterol]]="","Desconocido",smoking_health_data_final[[#This Row],[colesterol]])</f>
        <v>203</v>
      </c>
      <c r="N1161">
        <f>GESTEP(smoking_health_data_final[[#This Row],[colesterol]],200)</f>
        <v>1</v>
      </c>
      <c r="O1161">
        <f>IF(smoking_health_data_final[[#This Row],[cigs por dia]]="","n/s",smoking_health_data_final[[#This Row],[cigs por dia]])</f>
        <v>0</v>
      </c>
      <c r="P1161" t="str">
        <f>IF(smoking_health_data_final[[#This Row],[Hipercolesterolemia (y/n)]]=1,"si","no")</f>
        <v>si</v>
      </c>
      <c r="Q1161">
        <f>IF(IFERROR(VLOOKUP(smoking_health_data_final[[#This Row],[Edad]],A1162:A5061,1,FALSE),0),1,0)</f>
        <v>1</v>
      </c>
    </row>
    <row r="1162" spans="1:17" x14ac:dyDescent="0.3">
      <c r="A1162">
        <v>59</v>
      </c>
      <c r="B1162" t="s">
        <v>0</v>
      </c>
      <c r="C1162" t="s">
        <v>2</v>
      </c>
      <c r="D1162">
        <v>53</v>
      </c>
      <c r="E1162">
        <f>GESTEP(smoking_health_data_final[[#This Row],[Ritmo cardiaco]],100)</f>
        <v>0</v>
      </c>
      <c r="F1162" t="str">
        <f>IF(smoking_health_data_final[[#This Row],[Taquicardia 1/0]]=0,"no","si")</f>
        <v>no</v>
      </c>
      <c r="G1162" s="2" t="s">
        <v>141</v>
      </c>
      <c r="H1162">
        <f>GESTEP(smoking_health_data_final[[#This Row],[Presión sistólica]],140)</f>
        <v>1</v>
      </c>
      <c r="I1162" t="str">
        <f>IF(smoking_health_data_final[[#This Row],[Hipertensión (0/1)]]=1,"si","no")</f>
        <v>si</v>
      </c>
      <c r="J1162" t="s">
        <v>186</v>
      </c>
      <c r="K1162">
        <v>0</v>
      </c>
      <c r="L1162">
        <v>300</v>
      </c>
      <c r="M1162">
        <f>IF(smoking_health_data_final[[#This Row],[colesterol]]="","Desconocido",smoking_health_data_final[[#This Row],[colesterol]])</f>
        <v>300</v>
      </c>
      <c r="N1162">
        <f>GESTEP(smoking_health_data_final[[#This Row],[colesterol]],200)</f>
        <v>1</v>
      </c>
      <c r="O1162">
        <f>IF(smoking_health_data_final[[#This Row],[cigs por dia]]="","n/s",smoking_health_data_final[[#This Row],[cigs por dia]])</f>
        <v>0</v>
      </c>
      <c r="P1162" t="str">
        <f>IF(smoking_health_data_final[[#This Row],[Hipercolesterolemia (y/n)]]=1,"si","no")</f>
        <v>si</v>
      </c>
      <c r="Q1162">
        <f>IF(IFERROR(VLOOKUP(smoking_health_data_final[[#This Row],[Edad]],A1163:A5062,1,FALSE),0),1,0)</f>
        <v>1</v>
      </c>
    </row>
    <row r="1163" spans="1:17" x14ac:dyDescent="0.3">
      <c r="A1163">
        <v>60</v>
      </c>
      <c r="B1163" t="s">
        <v>0</v>
      </c>
      <c r="C1163" t="s">
        <v>2</v>
      </c>
      <c r="D1163">
        <v>60</v>
      </c>
      <c r="E1163">
        <f>GESTEP(smoking_health_data_final[[#This Row],[Ritmo cardiaco]],100)</f>
        <v>0</v>
      </c>
      <c r="F1163" t="str">
        <f>IF(smoking_health_data_final[[#This Row],[Taquicardia 1/0]]=0,"no","si")</f>
        <v>no</v>
      </c>
      <c r="G1163" s="2" t="s">
        <v>72</v>
      </c>
      <c r="H1163">
        <f>GESTEP(smoking_health_data_final[[#This Row],[Presión sistólica]],140)</f>
        <v>1</v>
      </c>
      <c r="I1163" t="str">
        <f>IF(smoking_health_data_final[[#This Row],[Hipertensión (0/1)]]=1,"si","no")</f>
        <v>si</v>
      </c>
      <c r="J1163" t="s">
        <v>186</v>
      </c>
      <c r="K1163">
        <v>0</v>
      </c>
      <c r="L1163">
        <v>276</v>
      </c>
      <c r="M1163">
        <f>IF(smoking_health_data_final[[#This Row],[colesterol]]="","Desconocido",smoking_health_data_final[[#This Row],[colesterol]])</f>
        <v>276</v>
      </c>
      <c r="N1163">
        <f>GESTEP(smoking_health_data_final[[#This Row],[colesterol]],200)</f>
        <v>1</v>
      </c>
      <c r="O1163">
        <f>IF(smoking_health_data_final[[#This Row],[cigs por dia]]="","n/s",smoking_health_data_final[[#This Row],[cigs por dia]])</f>
        <v>0</v>
      </c>
      <c r="P1163" t="str">
        <f>IF(smoking_health_data_final[[#This Row],[Hipercolesterolemia (y/n)]]=1,"si","no")</f>
        <v>si</v>
      </c>
      <c r="Q1163">
        <f>IF(IFERROR(VLOOKUP(smoking_health_data_final[[#This Row],[Edad]],A1164:A5063,1,FALSE),0),1,0)</f>
        <v>1</v>
      </c>
    </row>
    <row r="1164" spans="1:17" x14ac:dyDescent="0.3">
      <c r="A1164">
        <v>64</v>
      </c>
      <c r="B1164" t="s">
        <v>3</v>
      </c>
      <c r="C1164" t="s">
        <v>2</v>
      </c>
      <c r="D1164">
        <v>67</v>
      </c>
      <c r="E1164">
        <f>GESTEP(smoking_health_data_final[[#This Row],[Ritmo cardiaco]],100)</f>
        <v>0</v>
      </c>
      <c r="F1164" t="str">
        <f>IF(smoking_health_data_final[[#This Row],[Taquicardia 1/0]]=0,"no","si")</f>
        <v>no</v>
      </c>
      <c r="G1164" s="2" t="s">
        <v>57</v>
      </c>
      <c r="H1164">
        <f>GESTEP(smoking_health_data_final[[#This Row],[Presión sistólica]],140)</f>
        <v>0</v>
      </c>
      <c r="I1164" t="str">
        <f>IF(smoking_health_data_final[[#This Row],[Hipertensión (0/1)]]=1,"si","no")</f>
        <v>no</v>
      </c>
      <c r="J1164" t="s">
        <v>186</v>
      </c>
      <c r="K1164">
        <v>0</v>
      </c>
      <c r="L1164">
        <v>295</v>
      </c>
      <c r="M1164">
        <f>IF(smoking_health_data_final[[#This Row],[colesterol]]="","Desconocido",smoking_health_data_final[[#This Row],[colesterol]])</f>
        <v>295</v>
      </c>
      <c r="N1164">
        <f>GESTEP(smoking_health_data_final[[#This Row],[colesterol]],200)</f>
        <v>1</v>
      </c>
      <c r="O1164">
        <f>IF(smoking_health_data_final[[#This Row],[cigs por dia]]="","n/s",smoking_health_data_final[[#This Row],[cigs por dia]])</f>
        <v>0</v>
      </c>
      <c r="P1164" t="str">
        <f>IF(smoking_health_data_final[[#This Row],[Hipercolesterolemia (y/n)]]=1,"si","no")</f>
        <v>si</v>
      </c>
      <c r="Q1164">
        <f>IF(IFERROR(VLOOKUP(smoking_health_data_final[[#This Row],[Edad]],A1165:A5064,1,FALSE),0),1,0)</f>
        <v>1</v>
      </c>
    </row>
    <row r="1165" spans="1:17" x14ac:dyDescent="0.3">
      <c r="A1165">
        <v>40</v>
      </c>
      <c r="B1165" t="s">
        <v>3</v>
      </c>
      <c r="C1165" t="s">
        <v>2</v>
      </c>
      <c r="D1165">
        <v>65</v>
      </c>
      <c r="E1165">
        <f>GESTEP(smoking_health_data_final[[#This Row],[Ritmo cardiaco]],100)</f>
        <v>0</v>
      </c>
      <c r="F1165" t="str">
        <f>IF(smoking_health_data_final[[#This Row],[Taquicardia 1/0]]=0,"no","si")</f>
        <v>no</v>
      </c>
      <c r="G1165" s="2" t="s">
        <v>70</v>
      </c>
      <c r="H1165">
        <f>GESTEP(smoking_health_data_final[[#This Row],[Presión sistólica]],140)</f>
        <v>0</v>
      </c>
      <c r="I1165" t="str">
        <f>IF(smoking_health_data_final[[#This Row],[Hipertensión (0/1)]]=1,"si","no")</f>
        <v>no</v>
      </c>
      <c r="J1165" t="s">
        <v>186</v>
      </c>
      <c r="K1165">
        <v>0</v>
      </c>
      <c r="L1165">
        <v>152</v>
      </c>
      <c r="M1165">
        <f>IF(smoking_health_data_final[[#This Row],[colesterol]]="","Desconocido",smoking_health_data_final[[#This Row],[colesterol]])</f>
        <v>152</v>
      </c>
      <c r="N1165">
        <f>GESTEP(smoking_health_data_final[[#This Row],[colesterol]],200)</f>
        <v>0</v>
      </c>
      <c r="O1165">
        <f>IF(smoking_health_data_final[[#This Row],[cigs por dia]]="","n/s",smoking_health_data_final[[#This Row],[cigs por dia]])</f>
        <v>0</v>
      </c>
      <c r="P1165" t="str">
        <f>IF(smoking_health_data_final[[#This Row],[Hipercolesterolemia (y/n)]]=1,"si","no")</f>
        <v>no</v>
      </c>
      <c r="Q1165">
        <f>IF(IFERROR(VLOOKUP(smoking_health_data_final[[#This Row],[Edad]],A1166:A5065,1,FALSE),0),1,0)</f>
        <v>1</v>
      </c>
    </row>
    <row r="1166" spans="1:17" x14ac:dyDescent="0.3">
      <c r="A1166">
        <v>43</v>
      </c>
      <c r="B1166" t="s">
        <v>3</v>
      </c>
      <c r="C1166" t="s">
        <v>2</v>
      </c>
      <c r="D1166">
        <v>90</v>
      </c>
      <c r="E1166">
        <f>GESTEP(smoking_health_data_final[[#This Row],[Ritmo cardiaco]],100)</f>
        <v>0</v>
      </c>
      <c r="F1166" t="str">
        <f>IF(smoking_health_data_final[[#This Row],[Taquicardia 1/0]]=0,"no","si")</f>
        <v>no</v>
      </c>
      <c r="G1166" s="2">
        <v>121.5</v>
      </c>
      <c r="H1166">
        <f>GESTEP(smoking_health_data_final[[#This Row],[Presión sistólica]],140)</f>
        <v>0</v>
      </c>
      <c r="I1166" t="str">
        <f>IF(smoking_health_data_final[[#This Row],[Hipertensión (0/1)]]=1,"si","no")</f>
        <v>no</v>
      </c>
      <c r="J1166" t="s">
        <v>186</v>
      </c>
      <c r="K1166">
        <v>0</v>
      </c>
      <c r="L1166">
        <v>214</v>
      </c>
      <c r="M1166">
        <f>IF(smoking_health_data_final[[#This Row],[colesterol]]="","Desconocido",smoking_health_data_final[[#This Row],[colesterol]])</f>
        <v>214</v>
      </c>
      <c r="N1166">
        <f>GESTEP(smoking_health_data_final[[#This Row],[colesterol]],200)</f>
        <v>1</v>
      </c>
      <c r="O1166">
        <f>IF(smoking_health_data_final[[#This Row],[cigs por dia]]="","n/s",smoking_health_data_final[[#This Row],[cigs por dia]])</f>
        <v>0</v>
      </c>
      <c r="P1166" t="str">
        <f>IF(smoking_health_data_final[[#This Row],[Hipercolesterolemia (y/n)]]=1,"si","no")</f>
        <v>si</v>
      </c>
      <c r="Q1166">
        <f>IF(IFERROR(VLOOKUP(smoking_health_data_final[[#This Row],[Edad]],A1167:A5066,1,FALSE),0),1,0)</f>
        <v>1</v>
      </c>
    </row>
    <row r="1167" spans="1:17" x14ac:dyDescent="0.3">
      <c r="A1167">
        <v>50</v>
      </c>
      <c r="B1167" t="s">
        <v>0</v>
      </c>
      <c r="C1167" t="s">
        <v>2</v>
      </c>
      <c r="D1167">
        <v>79</v>
      </c>
      <c r="E1167">
        <f>GESTEP(smoking_health_data_final[[#This Row],[Ritmo cardiaco]],100)</f>
        <v>0</v>
      </c>
      <c r="F1167" t="str">
        <f>IF(smoking_health_data_final[[#This Row],[Taquicardia 1/0]]=0,"no","si")</f>
        <v>no</v>
      </c>
      <c r="G1167" s="2" t="s">
        <v>52</v>
      </c>
      <c r="H1167">
        <f>GESTEP(smoking_health_data_final[[#This Row],[Presión sistólica]],140)</f>
        <v>0</v>
      </c>
      <c r="I1167" t="str">
        <f>IF(smoking_health_data_final[[#This Row],[Hipertensión (0/1)]]=1,"si","no")</f>
        <v>no</v>
      </c>
      <c r="J1167" t="s">
        <v>186</v>
      </c>
      <c r="K1167">
        <v>0</v>
      </c>
      <c r="L1167">
        <v>220</v>
      </c>
      <c r="M1167">
        <f>IF(smoking_health_data_final[[#This Row],[colesterol]]="","Desconocido",smoking_health_data_final[[#This Row],[colesterol]])</f>
        <v>220</v>
      </c>
      <c r="N1167">
        <f>GESTEP(smoking_health_data_final[[#This Row],[colesterol]],200)</f>
        <v>1</v>
      </c>
      <c r="O1167">
        <f>IF(smoking_health_data_final[[#This Row],[cigs por dia]]="","n/s",smoking_health_data_final[[#This Row],[cigs por dia]])</f>
        <v>0</v>
      </c>
      <c r="P1167" t="str">
        <f>IF(smoking_health_data_final[[#This Row],[Hipercolesterolemia (y/n)]]=1,"si","no")</f>
        <v>si</v>
      </c>
      <c r="Q1167">
        <f>IF(IFERROR(VLOOKUP(smoking_health_data_final[[#This Row],[Edad]],A1168:A5067,1,FALSE),0),1,0)</f>
        <v>1</v>
      </c>
    </row>
    <row r="1168" spans="1:17" x14ac:dyDescent="0.3">
      <c r="A1168">
        <v>52</v>
      </c>
      <c r="B1168" t="s">
        <v>0</v>
      </c>
      <c r="C1168" t="s">
        <v>2</v>
      </c>
      <c r="D1168">
        <v>65</v>
      </c>
      <c r="E1168">
        <f>GESTEP(smoking_health_data_final[[#This Row],[Ritmo cardiaco]],100)</f>
        <v>0</v>
      </c>
      <c r="F1168" t="str">
        <f>IF(smoking_health_data_final[[#This Row],[Taquicardia 1/0]]=0,"no","si")</f>
        <v>no</v>
      </c>
      <c r="G1168" s="2" t="s">
        <v>4</v>
      </c>
      <c r="H1168">
        <f>GESTEP(smoking_health_data_final[[#This Row],[Presión sistólica]],140)</f>
        <v>0</v>
      </c>
      <c r="I1168" t="str">
        <f>IF(smoking_health_data_final[[#This Row],[Hipertensión (0/1)]]=1,"si","no")</f>
        <v>no</v>
      </c>
      <c r="J1168" t="s">
        <v>186</v>
      </c>
      <c r="K1168">
        <v>0</v>
      </c>
      <c r="L1168">
        <v>206</v>
      </c>
      <c r="M1168">
        <f>IF(smoking_health_data_final[[#This Row],[colesterol]]="","Desconocido",smoking_health_data_final[[#This Row],[colesterol]])</f>
        <v>206</v>
      </c>
      <c r="N1168">
        <f>GESTEP(smoking_health_data_final[[#This Row],[colesterol]],200)</f>
        <v>1</v>
      </c>
      <c r="O1168">
        <f>IF(smoking_health_data_final[[#This Row],[cigs por dia]]="","n/s",smoking_health_data_final[[#This Row],[cigs por dia]])</f>
        <v>0</v>
      </c>
      <c r="P1168" t="str">
        <f>IF(smoking_health_data_final[[#This Row],[Hipercolesterolemia (y/n)]]=1,"si","no")</f>
        <v>si</v>
      </c>
      <c r="Q1168">
        <f>IF(IFERROR(VLOOKUP(smoking_health_data_final[[#This Row],[Edad]],A1169:A5068,1,FALSE),0),1,0)</f>
        <v>1</v>
      </c>
    </row>
    <row r="1169" spans="1:17" x14ac:dyDescent="0.3">
      <c r="A1169">
        <v>49</v>
      </c>
      <c r="B1169" t="s">
        <v>3</v>
      </c>
      <c r="C1169" t="s">
        <v>2</v>
      </c>
      <c r="D1169">
        <v>70</v>
      </c>
      <c r="E1169">
        <f>GESTEP(smoking_health_data_final[[#This Row],[Ritmo cardiaco]],100)</f>
        <v>0</v>
      </c>
      <c r="F1169" t="str">
        <f>IF(smoking_health_data_final[[#This Row],[Taquicardia 1/0]]=0,"no","si")</f>
        <v>no</v>
      </c>
      <c r="G1169" s="2" t="s">
        <v>61</v>
      </c>
      <c r="H1169">
        <f>GESTEP(smoking_health_data_final[[#This Row],[Presión sistólica]],140)</f>
        <v>0</v>
      </c>
      <c r="I1169" t="str">
        <f>IF(smoking_health_data_final[[#This Row],[Hipertensión (0/1)]]=1,"si","no")</f>
        <v>no</v>
      </c>
      <c r="J1169" t="s">
        <v>186</v>
      </c>
      <c r="K1169">
        <v>0</v>
      </c>
      <c r="L1169">
        <v>222</v>
      </c>
      <c r="M1169">
        <f>IF(smoking_health_data_final[[#This Row],[colesterol]]="","Desconocido",smoking_health_data_final[[#This Row],[colesterol]])</f>
        <v>222</v>
      </c>
      <c r="N1169">
        <f>GESTEP(smoking_health_data_final[[#This Row],[colesterol]],200)</f>
        <v>1</v>
      </c>
      <c r="O1169">
        <f>IF(smoking_health_data_final[[#This Row],[cigs por dia]]="","n/s",smoking_health_data_final[[#This Row],[cigs por dia]])</f>
        <v>0</v>
      </c>
      <c r="P1169" t="str">
        <f>IF(smoking_health_data_final[[#This Row],[Hipercolesterolemia (y/n)]]=1,"si","no")</f>
        <v>si</v>
      </c>
      <c r="Q1169">
        <f>IF(IFERROR(VLOOKUP(smoking_health_data_final[[#This Row],[Edad]],A1170:A5069,1,FALSE),0),1,0)</f>
        <v>1</v>
      </c>
    </row>
    <row r="1170" spans="1:17" x14ac:dyDescent="0.3">
      <c r="A1170">
        <v>65</v>
      </c>
      <c r="B1170" t="s">
        <v>3</v>
      </c>
      <c r="C1170" t="s">
        <v>2</v>
      </c>
      <c r="D1170">
        <v>70</v>
      </c>
      <c r="E1170">
        <f>GESTEP(smoking_health_data_final[[#This Row],[Ritmo cardiaco]],100)</f>
        <v>0</v>
      </c>
      <c r="F1170" t="str">
        <f>IF(smoking_health_data_final[[#This Row],[Taquicardia 1/0]]=0,"no","si")</f>
        <v>no</v>
      </c>
      <c r="G1170" s="2">
        <v>149.5</v>
      </c>
      <c r="H1170">
        <f>GESTEP(smoking_health_data_final[[#This Row],[Presión sistólica]],140)</f>
        <v>1</v>
      </c>
      <c r="I1170" t="str">
        <f>IF(smoking_health_data_final[[#This Row],[Hipertensión (0/1)]]=1,"si","no")</f>
        <v>si</v>
      </c>
      <c r="J1170" t="s">
        <v>186</v>
      </c>
      <c r="K1170">
        <v>0</v>
      </c>
      <c r="L1170">
        <v>289</v>
      </c>
      <c r="M1170">
        <f>IF(smoking_health_data_final[[#This Row],[colesterol]]="","Desconocido",smoking_health_data_final[[#This Row],[colesterol]])</f>
        <v>289</v>
      </c>
      <c r="N1170">
        <f>GESTEP(smoking_health_data_final[[#This Row],[colesterol]],200)</f>
        <v>1</v>
      </c>
      <c r="O1170">
        <f>IF(smoking_health_data_final[[#This Row],[cigs por dia]]="","n/s",smoking_health_data_final[[#This Row],[cigs por dia]])</f>
        <v>0</v>
      </c>
      <c r="P1170" t="str">
        <f>IF(smoking_health_data_final[[#This Row],[Hipercolesterolemia (y/n)]]=1,"si","no")</f>
        <v>si</v>
      </c>
      <c r="Q1170">
        <f>IF(IFERROR(VLOOKUP(smoking_health_data_final[[#This Row],[Edad]],A1171:A5070,1,FALSE),0),1,0)</f>
        <v>1</v>
      </c>
    </row>
    <row r="1171" spans="1:17" x14ac:dyDescent="0.3">
      <c r="A1171">
        <v>55</v>
      </c>
      <c r="B1171" t="s">
        <v>0</v>
      </c>
      <c r="C1171" t="s">
        <v>2</v>
      </c>
      <c r="D1171">
        <v>69</v>
      </c>
      <c r="E1171">
        <f>GESTEP(smoking_health_data_final[[#This Row],[Ritmo cardiaco]],100)</f>
        <v>0</v>
      </c>
      <c r="F1171" t="str">
        <f>IF(smoking_health_data_final[[#This Row],[Taquicardia 1/0]]=0,"no","si")</f>
        <v>no</v>
      </c>
      <c r="G1171" s="2" t="s">
        <v>69</v>
      </c>
      <c r="H1171">
        <f>GESTEP(smoking_health_data_final[[#This Row],[Presión sistólica]],140)</f>
        <v>0</v>
      </c>
      <c r="I1171" t="str">
        <f>IF(smoking_health_data_final[[#This Row],[Hipertensión (0/1)]]=1,"si","no")</f>
        <v>no</v>
      </c>
      <c r="J1171" t="s">
        <v>186</v>
      </c>
      <c r="K1171">
        <v>0</v>
      </c>
      <c r="L1171">
        <v>255</v>
      </c>
      <c r="M1171">
        <f>IF(smoking_health_data_final[[#This Row],[colesterol]]="","Desconocido",smoking_health_data_final[[#This Row],[colesterol]])</f>
        <v>255</v>
      </c>
      <c r="N1171">
        <f>GESTEP(smoking_health_data_final[[#This Row],[colesterol]],200)</f>
        <v>1</v>
      </c>
      <c r="O1171">
        <f>IF(smoking_health_data_final[[#This Row],[cigs por dia]]="","n/s",smoking_health_data_final[[#This Row],[cigs por dia]])</f>
        <v>0</v>
      </c>
      <c r="P1171" t="str">
        <f>IF(smoking_health_data_final[[#This Row],[Hipercolesterolemia (y/n)]]=1,"si","no")</f>
        <v>si</v>
      </c>
      <c r="Q1171">
        <f>IF(IFERROR(VLOOKUP(smoking_health_data_final[[#This Row],[Edad]],A1172:A5071,1,FALSE),0),1,0)</f>
        <v>1</v>
      </c>
    </row>
    <row r="1172" spans="1:17" x14ac:dyDescent="0.3">
      <c r="A1172">
        <v>63</v>
      </c>
      <c r="B1172" t="s">
        <v>3</v>
      </c>
      <c r="C1172" t="s">
        <v>2</v>
      </c>
      <c r="D1172">
        <v>65</v>
      </c>
      <c r="E1172">
        <f>GESTEP(smoking_health_data_final[[#This Row],[Ritmo cardiaco]],100)</f>
        <v>0</v>
      </c>
      <c r="F1172" t="str">
        <f>IF(smoking_health_data_final[[#This Row],[Taquicardia 1/0]]=0,"no","si")</f>
        <v>no</v>
      </c>
      <c r="G1172" s="2" t="s">
        <v>75</v>
      </c>
      <c r="H1172">
        <f>GESTEP(smoking_health_data_final[[#This Row],[Presión sistólica]],140)</f>
        <v>1</v>
      </c>
      <c r="I1172" t="str">
        <f>IF(smoking_health_data_final[[#This Row],[Hipertensión (0/1)]]=1,"si","no")</f>
        <v>si</v>
      </c>
      <c r="J1172" t="s">
        <v>186</v>
      </c>
      <c r="K1172">
        <v>0</v>
      </c>
      <c r="L1172">
        <v>222</v>
      </c>
      <c r="M1172">
        <f>IF(smoking_health_data_final[[#This Row],[colesterol]]="","Desconocido",smoking_health_data_final[[#This Row],[colesterol]])</f>
        <v>222</v>
      </c>
      <c r="N1172">
        <f>GESTEP(smoking_health_data_final[[#This Row],[colesterol]],200)</f>
        <v>1</v>
      </c>
      <c r="O1172">
        <f>IF(smoking_health_data_final[[#This Row],[cigs por dia]]="","n/s",smoking_health_data_final[[#This Row],[cigs por dia]])</f>
        <v>0</v>
      </c>
      <c r="P1172" t="str">
        <f>IF(smoking_health_data_final[[#This Row],[Hipercolesterolemia (y/n)]]=1,"si","no")</f>
        <v>si</v>
      </c>
      <c r="Q1172">
        <f>IF(IFERROR(VLOOKUP(smoking_health_data_final[[#This Row],[Edad]],A1173:A5072,1,FALSE),0),1,0)</f>
        <v>1</v>
      </c>
    </row>
    <row r="1173" spans="1:17" x14ac:dyDescent="0.3">
      <c r="A1173">
        <v>40</v>
      </c>
      <c r="B1173" t="s">
        <v>3</v>
      </c>
      <c r="C1173" t="s">
        <v>2</v>
      </c>
      <c r="D1173">
        <v>65</v>
      </c>
      <c r="E1173">
        <f>GESTEP(smoking_health_data_final[[#This Row],[Ritmo cardiaco]],100)</f>
        <v>0</v>
      </c>
      <c r="F1173" t="str">
        <f>IF(smoking_health_data_final[[#This Row],[Taquicardia 1/0]]=0,"no","si")</f>
        <v>no</v>
      </c>
      <c r="G1173" s="2" t="s">
        <v>39</v>
      </c>
      <c r="H1173">
        <f>GESTEP(smoking_health_data_final[[#This Row],[Presión sistólica]],140)</f>
        <v>0</v>
      </c>
      <c r="I1173" t="str">
        <f>IF(smoking_health_data_final[[#This Row],[Hipertensión (0/1)]]=1,"si","no")</f>
        <v>no</v>
      </c>
      <c r="J1173" t="s">
        <v>186</v>
      </c>
      <c r="K1173">
        <v>0</v>
      </c>
      <c r="L1173">
        <v>168</v>
      </c>
      <c r="M1173">
        <f>IF(smoking_health_data_final[[#This Row],[colesterol]]="","Desconocido",smoking_health_data_final[[#This Row],[colesterol]])</f>
        <v>168</v>
      </c>
      <c r="N1173">
        <f>GESTEP(smoking_health_data_final[[#This Row],[colesterol]],200)</f>
        <v>0</v>
      </c>
      <c r="O1173">
        <f>IF(smoking_health_data_final[[#This Row],[cigs por dia]]="","n/s",smoking_health_data_final[[#This Row],[cigs por dia]])</f>
        <v>0</v>
      </c>
      <c r="P1173" t="str">
        <f>IF(smoking_health_data_final[[#This Row],[Hipercolesterolemia (y/n)]]=1,"si","no")</f>
        <v>no</v>
      </c>
      <c r="Q1173">
        <f>IF(IFERROR(VLOOKUP(smoking_health_data_final[[#This Row],[Edad]],A1174:A5073,1,FALSE),0),1,0)</f>
        <v>1</v>
      </c>
    </row>
    <row r="1174" spans="1:17" x14ac:dyDescent="0.3">
      <c r="A1174">
        <v>40</v>
      </c>
      <c r="B1174" t="s">
        <v>3</v>
      </c>
      <c r="C1174" t="s">
        <v>2</v>
      </c>
      <c r="D1174">
        <v>62</v>
      </c>
      <c r="E1174">
        <f>GESTEP(smoking_health_data_final[[#This Row],[Ritmo cardiaco]],100)</f>
        <v>0</v>
      </c>
      <c r="F1174" t="str">
        <f>IF(smoking_health_data_final[[#This Row],[Taquicardia 1/0]]=0,"no","si")</f>
        <v>no</v>
      </c>
      <c r="G1174" s="2" t="s">
        <v>43</v>
      </c>
      <c r="H1174">
        <f>GESTEP(smoking_health_data_final[[#This Row],[Presión sistólica]],140)</f>
        <v>0</v>
      </c>
      <c r="I1174" t="str">
        <f>IF(smoking_health_data_final[[#This Row],[Hipertensión (0/1)]]=1,"si","no")</f>
        <v>no</v>
      </c>
      <c r="J1174" t="s">
        <v>186</v>
      </c>
      <c r="K1174">
        <v>0</v>
      </c>
      <c r="L1174">
        <v>228</v>
      </c>
      <c r="M1174">
        <f>IF(smoking_health_data_final[[#This Row],[colesterol]]="","Desconocido",smoking_health_data_final[[#This Row],[colesterol]])</f>
        <v>228</v>
      </c>
      <c r="N1174">
        <f>GESTEP(smoking_health_data_final[[#This Row],[colesterol]],200)</f>
        <v>1</v>
      </c>
      <c r="O1174">
        <f>IF(smoking_health_data_final[[#This Row],[cigs por dia]]="","n/s",smoking_health_data_final[[#This Row],[cigs por dia]])</f>
        <v>0</v>
      </c>
      <c r="P1174" t="str">
        <f>IF(smoking_health_data_final[[#This Row],[Hipercolesterolemia (y/n)]]=1,"si","no")</f>
        <v>si</v>
      </c>
      <c r="Q1174">
        <f>IF(IFERROR(VLOOKUP(smoking_health_data_final[[#This Row],[Edad]],A1175:A5074,1,FALSE),0),1,0)</f>
        <v>1</v>
      </c>
    </row>
    <row r="1175" spans="1:17" x14ac:dyDescent="0.3">
      <c r="A1175">
        <v>38</v>
      </c>
      <c r="B1175" t="s">
        <v>3</v>
      </c>
      <c r="C1175" t="s">
        <v>2</v>
      </c>
      <c r="D1175">
        <v>78</v>
      </c>
      <c r="E1175">
        <f>GESTEP(smoking_health_data_final[[#This Row],[Ritmo cardiaco]],100)</f>
        <v>0</v>
      </c>
      <c r="F1175" t="str">
        <f>IF(smoking_health_data_final[[#This Row],[Taquicardia 1/0]]=0,"no","si")</f>
        <v>no</v>
      </c>
      <c r="G1175" s="2" t="s">
        <v>59</v>
      </c>
      <c r="H1175">
        <f>GESTEP(smoking_health_data_final[[#This Row],[Presión sistólica]],140)</f>
        <v>0</v>
      </c>
      <c r="I1175" t="str">
        <f>IF(smoking_health_data_final[[#This Row],[Hipertensión (0/1)]]=1,"si","no")</f>
        <v>no</v>
      </c>
      <c r="J1175" t="s">
        <v>186</v>
      </c>
      <c r="K1175">
        <v>0</v>
      </c>
      <c r="L1175">
        <v>293</v>
      </c>
      <c r="M1175">
        <f>IF(smoking_health_data_final[[#This Row],[colesterol]]="","Desconocido",smoking_health_data_final[[#This Row],[colesterol]])</f>
        <v>293</v>
      </c>
      <c r="N1175">
        <f>GESTEP(smoking_health_data_final[[#This Row],[colesterol]],200)</f>
        <v>1</v>
      </c>
      <c r="O1175">
        <f>IF(smoking_health_data_final[[#This Row],[cigs por dia]]="","n/s",smoking_health_data_final[[#This Row],[cigs por dia]])</f>
        <v>0</v>
      </c>
      <c r="P1175" t="str">
        <f>IF(smoking_health_data_final[[#This Row],[Hipercolesterolemia (y/n)]]=1,"si","no")</f>
        <v>si</v>
      </c>
      <c r="Q1175">
        <f>IF(IFERROR(VLOOKUP(smoking_health_data_final[[#This Row],[Edad]],A1176:A5075,1,FALSE),0),1,0)</f>
        <v>1</v>
      </c>
    </row>
    <row r="1176" spans="1:17" x14ac:dyDescent="0.3">
      <c r="A1176">
        <v>58</v>
      </c>
      <c r="B1176" t="s">
        <v>3</v>
      </c>
      <c r="C1176" t="s">
        <v>2</v>
      </c>
      <c r="D1176">
        <v>70</v>
      </c>
      <c r="E1176">
        <f>GESTEP(smoking_health_data_final[[#This Row],[Ritmo cardiaco]],100)</f>
        <v>0</v>
      </c>
      <c r="F1176" t="str">
        <f>IF(smoking_health_data_final[[#This Row],[Taquicardia 1/0]]=0,"no","si")</f>
        <v>no</v>
      </c>
      <c r="G1176" s="2" t="s">
        <v>64</v>
      </c>
      <c r="H1176">
        <f>GESTEP(smoking_health_data_final[[#This Row],[Presión sistólica]],140)</f>
        <v>0</v>
      </c>
      <c r="I1176" t="str">
        <f>IF(smoking_health_data_final[[#This Row],[Hipertensión (0/1)]]=1,"si","no")</f>
        <v>no</v>
      </c>
      <c r="J1176" t="s">
        <v>186</v>
      </c>
      <c r="K1176">
        <v>0</v>
      </c>
      <c r="L1176">
        <v>295</v>
      </c>
      <c r="M1176">
        <f>IF(smoking_health_data_final[[#This Row],[colesterol]]="","Desconocido",smoking_health_data_final[[#This Row],[colesterol]])</f>
        <v>295</v>
      </c>
      <c r="N1176">
        <f>GESTEP(smoking_health_data_final[[#This Row],[colesterol]],200)</f>
        <v>1</v>
      </c>
      <c r="O1176">
        <f>IF(smoking_health_data_final[[#This Row],[cigs por dia]]="","n/s",smoking_health_data_final[[#This Row],[cigs por dia]])</f>
        <v>0</v>
      </c>
      <c r="P1176" t="str">
        <f>IF(smoking_health_data_final[[#This Row],[Hipercolesterolemia (y/n)]]=1,"si","no")</f>
        <v>si</v>
      </c>
      <c r="Q1176">
        <f>IF(IFERROR(VLOOKUP(smoking_health_data_final[[#This Row],[Edad]],A1177:A5076,1,FALSE),0),1,0)</f>
        <v>1</v>
      </c>
    </row>
    <row r="1177" spans="1:17" x14ac:dyDescent="0.3">
      <c r="A1177">
        <v>61</v>
      </c>
      <c r="B1177" t="s">
        <v>3</v>
      </c>
      <c r="C1177" t="s">
        <v>2</v>
      </c>
      <c r="D1177">
        <v>65</v>
      </c>
      <c r="E1177">
        <f>GESTEP(smoking_health_data_final[[#This Row],[Ritmo cardiaco]],100)</f>
        <v>0</v>
      </c>
      <c r="F1177" t="str">
        <f>IF(smoking_health_data_final[[#This Row],[Taquicardia 1/0]]=0,"no","si")</f>
        <v>no</v>
      </c>
      <c r="G1177" s="2" t="s">
        <v>6</v>
      </c>
      <c r="H1177">
        <f>GESTEP(smoking_health_data_final[[#This Row],[Presión sistólica]],140)</f>
        <v>0</v>
      </c>
      <c r="I1177" t="str">
        <f>IF(smoking_health_data_final[[#This Row],[Hipertensión (0/1)]]=1,"si","no")</f>
        <v>no</v>
      </c>
      <c r="J1177" t="s">
        <v>186</v>
      </c>
      <c r="K1177">
        <v>0</v>
      </c>
      <c r="L1177">
        <v>340</v>
      </c>
      <c r="M1177">
        <f>IF(smoking_health_data_final[[#This Row],[colesterol]]="","Desconocido",smoking_health_data_final[[#This Row],[colesterol]])</f>
        <v>340</v>
      </c>
      <c r="N1177">
        <f>GESTEP(smoking_health_data_final[[#This Row],[colesterol]],200)</f>
        <v>1</v>
      </c>
      <c r="O1177">
        <f>IF(smoking_health_data_final[[#This Row],[cigs por dia]]="","n/s",smoking_health_data_final[[#This Row],[cigs por dia]])</f>
        <v>0</v>
      </c>
      <c r="P1177" t="str">
        <f>IF(smoking_health_data_final[[#This Row],[Hipercolesterolemia (y/n)]]=1,"si","no")</f>
        <v>si</v>
      </c>
      <c r="Q1177">
        <f>IF(IFERROR(VLOOKUP(smoking_health_data_final[[#This Row],[Edad]],A1178:A5077,1,FALSE),0),1,0)</f>
        <v>1</v>
      </c>
    </row>
    <row r="1178" spans="1:17" x14ac:dyDescent="0.3">
      <c r="A1178">
        <v>39</v>
      </c>
      <c r="B1178" t="s">
        <v>3</v>
      </c>
      <c r="C1178" t="s">
        <v>2</v>
      </c>
      <c r="D1178">
        <v>66</v>
      </c>
      <c r="E1178">
        <f>GESTEP(smoking_health_data_final[[#This Row],[Ritmo cardiaco]],100)</f>
        <v>0</v>
      </c>
      <c r="F1178" t="str">
        <f>IF(smoking_health_data_final[[#This Row],[Taquicardia 1/0]]=0,"no","si")</f>
        <v>no</v>
      </c>
      <c r="G1178" s="2" t="s">
        <v>16</v>
      </c>
      <c r="H1178">
        <f>GESTEP(smoking_health_data_final[[#This Row],[Presión sistólica]],140)</f>
        <v>0</v>
      </c>
      <c r="I1178" t="str">
        <f>IF(smoking_health_data_final[[#This Row],[Hipertensión (0/1)]]=1,"si","no")</f>
        <v>no</v>
      </c>
      <c r="J1178" t="s">
        <v>186</v>
      </c>
      <c r="K1178">
        <v>0</v>
      </c>
      <c r="L1178">
        <v>214</v>
      </c>
      <c r="M1178">
        <f>IF(smoking_health_data_final[[#This Row],[colesterol]]="","Desconocido",smoking_health_data_final[[#This Row],[colesterol]])</f>
        <v>214</v>
      </c>
      <c r="N1178">
        <f>GESTEP(smoking_health_data_final[[#This Row],[colesterol]],200)</f>
        <v>1</v>
      </c>
      <c r="O1178">
        <f>IF(smoking_health_data_final[[#This Row],[cigs por dia]]="","n/s",smoking_health_data_final[[#This Row],[cigs por dia]])</f>
        <v>0</v>
      </c>
      <c r="P1178" t="str">
        <f>IF(smoking_health_data_final[[#This Row],[Hipercolesterolemia (y/n)]]=1,"si","no")</f>
        <v>si</v>
      </c>
      <c r="Q1178">
        <f>IF(IFERROR(VLOOKUP(smoking_health_data_final[[#This Row],[Edad]],A1179:A5078,1,FALSE),0),1,0)</f>
        <v>1</v>
      </c>
    </row>
    <row r="1179" spans="1:17" x14ac:dyDescent="0.3">
      <c r="A1179">
        <v>59</v>
      </c>
      <c r="B1179" t="s">
        <v>3</v>
      </c>
      <c r="C1179" t="s">
        <v>2</v>
      </c>
      <c r="D1179">
        <v>68</v>
      </c>
      <c r="E1179">
        <f>GESTEP(smoking_health_data_final[[#This Row],[Ritmo cardiaco]],100)</f>
        <v>0</v>
      </c>
      <c r="F1179" t="str">
        <f>IF(smoking_health_data_final[[#This Row],[Taquicardia 1/0]]=0,"no","si")</f>
        <v>no</v>
      </c>
      <c r="G1179" s="2" t="s">
        <v>88</v>
      </c>
      <c r="H1179">
        <f>GESTEP(smoking_health_data_final[[#This Row],[Presión sistólica]],140)</f>
        <v>1</v>
      </c>
      <c r="I1179" t="str">
        <f>IF(smoking_health_data_final[[#This Row],[Hipertensión (0/1)]]=1,"si","no")</f>
        <v>si</v>
      </c>
      <c r="J1179" t="s">
        <v>186</v>
      </c>
      <c r="K1179">
        <v>0</v>
      </c>
      <c r="L1179">
        <v>261</v>
      </c>
      <c r="M1179">
        <f>IF(smoking_health_data_final[[#This Row],[colesterol]]="","Desconocido",smoking_health_data_final[[#This Row],[colesterol]])</f>
        <v>261</v>
      </c>
      <c r="N1179">
        <f>GESTEP(smoking_health_data_final[[#This Row],[colesterol]],200)</f>
        <v>1</v>
      </c>
      <c r="O1179">
        <f>IF(smoking_health_data_final[[#This Row],[cigs por dia]]="","n/s",smoking_health_data_final[[#This Row],[cigs por dia]])</f>
        <v>0</v>
      </c>
      <c r="P1179" t="str">
        <f>IF(smoking_health_data_final[[#This Row],[Hipercolesterolemia (y/n)]]=1,"si","no")</f>
        <v>si</v>
      </c>
      <c r="Q1179">
        <f>IF(IFERROR(VLOOKUP(smoking_health_data_final[[#This Row],[Edad]],A1180:A5079,1,FALSE),0),1,0)</f>
        <v>1</v>
      </c>
    </row>
    <row r="1180" spans="1:17" x14ac:dyDescent="0.3">
      <c r="A1180">
        <v>55</v>
      </c>
      <c r="B1180" t="s">
        <v>0</v>
      </c>
      <c r="C1180" t="s">
        <v>2</v>
      </c>
      <c r="D1180">
        <v>73</v>
      </c>
      <c r="E1180">
        <f>GESTEP(smoking_health_data_final[[#This Row],[Ritmo cardiaco]],100)</f>
        <v>0</v>
      </c>
      <c r="F1180" t="str">
        <f>IF(smoking_health_data_final[[#This Row],[Taquicardia 1/0]]=0,"no","si")</f>
        <v>no</v>
      </c>
      <c r="G1180" s="2" t="s">
        <v>67</v>
      </c>
      <c r="H1180">
        <f>GESTEP(smoking_health_data_final[[#This Row],[Presión sistólica]],140)</f>
        <v>0</v>
      </c>
      <c r="I1180" t="str">
        <f>IF(smoking_health_data_final[[#This Row],[Hipertensión (0/1)]]=1,"si","no")</f>
        <v>no</v>
      </c>
      <c r="J1180" t="s">
        <v>186</v>
      </c>
      <c r="K1180">
        <v>0</v>
      </c>
      <c r="L1180">
        <v>245</v>
      </c>
      <c r="M1180">
        <f>IF(smoking_health_data_final[[#This Row],[colesterol]]="","Desconocido",smoking_health_data_final[[#This Row],[colesterol]])</f>
        <v>245</v>
      </c>
      <c r="N1180">
        <f>GESTEP(smoking_health_data_final[[#This Row],[colesterol]],200)</f>
        <v>1</v>
      </c>
      <c r="O1180">
        <f>IF(smoking_health_data_final[[#This Row],[cigs por dia]]="","n/s",smoking_health_data_final[[#This Row],[cigs por dia]])</f>
        <v>0</v>
      </c>
      <c r="P1180" t="str">
        <f>IF(smoking_health_data_final[[#This Row],[Hipercolesterolemia (y/n)]]=1,"si","no")</f>
        <v>si</v>
      </c>
      <c r="Q1180">
        <f>IF(IFERROR(VLOOKUP(smoking_health_data_final[[#This Row],[Edad]],A1181:A5080,1,FALSE),0),1,0)</f>
        <v>1</v>
      </c>
    </row>
    <row r="1181" spans="1:17" x14ac:dyDescent="0.3">
      <c r="A1181">
        <v>52</v>
      </c>
      <c r="B1181" t="s">
        <v>0</v>
      </c>
      <c r="C1181" t="s">
        <v>2</v>
      </c>
      <c r="D1181">
        <v>70</v>
      </c>
      <c r="E1181">
        <f>GESTEP(smoking_health_data_final[[#This Row],[Ritmo cardiaco]],100)</f>
        <v>0</v>
      </c>
      <c r="F1181" t="str">
        <f>IF(smoking_health_data_final[[#This Row],[Taquicardia 1/0]]=0,"no","si")</f>
        <v>no</v>
      </c>
      <c r="G1181" s="2" t="s">
        <v>68</v>
      </c>
      <c r="H1181">
        <f>GESTEP(smoking_health_data_final[[#This Row],[Presión sistólica]],140)</f>
        <v>0</v>
      </c>
      <c r="I1181" t="str">
        <f>IF(smoking_health_data_final[[#This Row],[Hipertensión (0/1)]]=1,"si","no")</f>
        <v>no</v>
      </c>
      <c r="J1181" t="s">
        <v>186</v>
      </c>
      <c r="K1181">
        <v>0</v>
      </c>
      <c r="L1181">
        <v>266</v>
      </c>
      <c r="M1181">
        <f>IF(smoking_health_data_final[[#This Row],[colesterol]]="","Desconocido",smoking_health_data_final[[#This Row],[colesterol]])</f>
        <v>266</v>
      </c>
      <c r="N1181">
        <f>GESTEP(smoking_health_data_final[[#This Row],[colesterol]],200)</f>
        <v>1</v>
      </c>
      <c r="O1181">
        <f>IF(smoking_health_data_final[[#This Row],[cigs por dia]]="","n/s",smoking_health_data_final[[#This Row],[cigs por dia]])</f>
        <v>0</v>
      </c>
      <c r="P1181" t="str">
        <f>IF(smoking_health_data_final[[#This Row],[Hipercolesterolemia (y/n)]]=1,"si","no")</f>
        <v>si</v>
      </c>
      <c r="Q1181">
        <f>IF(IFERROR(VLOOKUP(smoking_health_data_final[[#This Row],[Edad]],A1182:A5081,1,FALSE),0),1,0)</f>
        <v>1</v>
      </c>
    </row>
    <row r="1182" spans="1:17" x14ac:dyDescent="0.3">
      <c r="A1182">
        <v>63</v>
      </c>
      <c r="B1182" t="s">
        <v>3</v>
      </c>
      <c r="C1182" t="s">
        <v>2</v>
      </c>
      <c r="D1182">
        <v>68</v>
      </c>
      <c r="E1182">
        <f>GESTEP(smoking_health_data_final[[#This Row],[Ritmo cardiaco]],100)</f>
        <v>0</v>
      </c>
      <c r="F1182" t="str">
        <f>IF(smoking_health_data_final[[#This Row],[Taquicardia 1/0]]=0,"no","si")</f>
        <v>no</v>
      </c>
      <c r="G1182" s="2" t="s">
        <v>82</v>
      </c>
      <c r="H1182">
        <f>GESTEP(smoking_health_data_final[[#This Row],[Presión sistólica]],140)</f>
        <v>1</v>
      </c>
      <c r="I1182" t="str">
        <f>IF(smoking_health_data_final[[#This Row],[Hipertensión (0/1)]]=1,"si","no")</f>
        <v>si</v>
      </c>
      <c r="J1182" t="s">
        <v>186</v>
      </c>
      <c r="K1182">
        <v>0</v>
      </c>
      <c r="L1182">
        <v>380</v>
      </c>
      <c r="M1182">
        <f>IF(smoking_health_data_final[[#This Row],[colesterol]]="","Desconocido",smoking_health_data_final[[#This Row],[colesterol]])</f>
        <v>380</v>
      </c>
      <c r="N1182">
        <f>GESTEP(smoking_health_data_final[[#This Row],[colesterol]],200)</f>
        <v>1</v>
      </c>
      <c r="O1182">
        <f>IF(smoking_health_data_final[[#This Row],[cigs por dia]]="","n/s",smoking_health_data_final[[#This Row],[cigs por dia]])</f>
        <v>0</v>
      </c>
      <c r="P1182" t="str">
        <f>IF(smoking_health_data_final[[#This Row],[Hipercolesterolemia (y/n)]]=1,"si","no")</f>
        <v>si</v>
      </c>
      <c r="Q1182">
        <f>IF(IFERROR(VLOOKUP(smoking_health_data_final[[#This Row],[Edad]],A1183:A5082,1,FALSE),0),1,0)</f>
        <v>1</v>
      </c>
    </row>
    <row r="1183" spans="1:17" x14ac:dyDescent="0.3">
      <c r="A1183">
        <v>59</v>
      </c>
      <c r="B1183" t="s">
        <v>0</v>
      </c>
      <c r="C1183" t="s">
        <v>2</v>
      </c>
      <c r="D1183">
        <v>60</v>
      </c>
      <c r="E1183">
        <f>GESTEP(smoking_health_data_final[[#This Row],[Ritmo cardiaco]],100)</f>
        <v>0</v>
      </c>
      <c r="F1183" t="str">
        <f>IF(smoking_health_data_final[[#This Row],[Taquicardia 1/0]]=0,"no","si")</f>
        <v>no</v>
      </c>
      <c r="G1183" s="2">
        <v>120.5</v>
      </c>
      <c r="H1183">
        <f>GESTEP(smoking_health_data_final[[#This Row],[Presión sistólica]],140)</f>
        <v>0</v>
      </c>
      <c r="I1183" t="str">
        <f>IF(smoking_health_data_final[[#This Row],[Hipertensión (0/1)]]=1,"si","no")</f>
        <v>no</v>
      </c>
      <c r="J1183" t="s">
        <v>186</v>
      </c>
      <c r="K1183">
        <v>0</v>
      </c>
      <c r="L1183">
        <v>299</v>
      </c>
      <c r="M1183">
        <f>IF(smoking_health_data_final[[#This Row],[colesterol]]="","Desconocido",smoking_health_data_final[[#This Row],[colesterol]])</f>
        <v>299</v>
      </c>
      <c r="N1183">
        <f>GESTEP(smoking_health_data_final[[#This Row],[colesterol]],200)</f>
        <v>1</v>
      </c>
      <c r="O1183">
        <f>IF(smoking_health_data_final[[#This Row],[cigs por dia]]="","n/s",smoking_health_data_final[[#This Row],[cigs por dia]])</f>
        <v>0</v>
      </c>
      <c r="P1183" t="str">
        <f>IF(smoking_health_data_final[[#This Row],[Hipercolesterolemia (y/n)]]=1,"si","no")</f>
        <v>si</v>
      </c>
      <c r="Q1183">
        <f>IF(IFERROR(VLOOKUP(smoking_health_data_final[[#This Row],[Edad]],A1184:A5083,1,FALSE),0),1,0)</f>
        <v>1</v>
      </c>
    </row>
    <row r="1184" spans="1:17" x14ac:dyDescent="0.3">
      <c r="A1184">
        <v>63</v>
      </c>
      <c r="B1184" t="s">
        <v>0</v>
      </c>
      <c r="C1184" t="s">
        <v>2</v>
      </c>
      <c r="D1184">
        <v>72</v>
      </c>
      <c r="E1184">
        <f>GESTEP(smoking_health_data_final[[#This Row],[Ritmo cardiaco]],100)</f>
        <v>0</v>
      </c>
      <c r="F1184" t="str">
        <f>IF(smoking_health_data_final[[#This Row],[Taquicardia 1/0]]=0,"no","si")</f>
        <v>no</v>
      </c>
      <c r="G1184" s="2" t="s">
        <v>61</v>
      </c>
      <c r="H1184">
        <f>GESTEP(smoking_health_data_final[[#This Row],[Presión sistólica]],140)</f>
        <v>0</v>
      </c>
      <c r="I1184" t="str">
        <f>IF(smoking_health_data_final[[#This Row],[Hipertensión (0/1)]]=1,"si","no")</f>
        <v>no</v>
      </c>
      <c r="J1184" t="s">
        <v>186</v>
      </c>
      <c r="K1184">
        <v>0</v>
      </c>
      <c r="L1184">
        <v>270</v>
      </c>
      <c r="M1184">
        <f>IF(smoking_health_data_final[[#This Row],[colesterol]]="","Desconocido",smoking_health_data_final[[#This Row],[colesterol]])</f>
        <v>270</v>
      </c>
      <c r="N1184">
        <f>GESTEP(smoking_health_data_final[[#This Row],[colesterol]],200)</f>
        <v>1</v>
      </c>
      <c r="O1184">
        <f>IF(smoking_health_data_final[[#This Row],[cigs por dia]]="","n/s",smoking_health_data_final[[#This Row],[cigs por dia]])</f>
        <v>0</v>
      </c>
      <c r="P1184" t="str">
        <f>IF(smoking_health_data_final[[#This Row],[Hipercolesterolemia (y/n)]]=1,"si","no")</f>
        <v>si</v>
      </c>
      <c r="Q1184">
        <f>IF(IFERROR(VLOOKUP(smoking_health_data_final[[#This Row],[Edad]],A1185:A5084,1,FALSE),0),1,0)</f>
        <v>1</v>
      </c>
    </row>
    <row r="1185" spans="1:17" x14ac:dyDescent="0.3">
      <c r="A1185">
        <v>60</v>
      </c>
      <c r="B1185" t="s">
        <v>3</v>
      </c>
      <c r="C1185" t="s">
        <v>2</v>
      </c>
      <c r="D1185">
        <v>94</v>
      </c>
      <c r="E1185">
        <f>GESTEP(smoking_health_data_final[[#This Row],[Ritmo cardiaco]],100)</f>
        <v>0</v>
      </c>
      <c r="F1185" t="str">
        <f>IF(smoking_health_data_final[[#This Row],[Taquicardia 1/0]]=0,"no","si")</f>
        <v>no</v>
      </c>
      <c r="G1185" s="2" t="s">
        <v>52</v>
      </c>
      <c r="H1185">
        <f>GESTEP(smoking_health_data_final[[#This Row],[Presión sistólica]],140)</f>
        <v>0</v>
      </c>
      <c r="I1185" t="str">
        <f>IF(smoking_health_data_final[[#This Row],[Hipertensión (0/1)]]=1,"si","no")</f>
        <v>no</v>
      </c>
      <c r="J1185" t="s">
        <v>186</v>
      </c>
      <c r="K1185">
        <v>0</v>
      </c>
      <c r="L1185">
        <v>254</v>
      </c>
      <c r="M1185">
        <f>IF(smoking_health_data_final[[#This Row],[colesterol]]="","Desconocido",smoking_health_data_final[[#This Row],[colesterol]])</f>
        <v>254</v>
      </c>
      <c r="N1185">
        <f>GESTEP(smoking_health_data_final[[#This Row],[colesterol]],200)</f>
        <v>1</v>
      </c>
      <c r="O1185">
        <f>IF(smoking_health_data_final[[#This Row],[cigs por dia]]="","n/s",smoking_health_data_final[[#This Row],[cigs por dia]])</f>
        <v>0</v>
      </c>
      <c r="P1185" t="str">
        <f>IF(smoking_health_data_final[[#This Row],[Hipercolesterolemia (y/n)]]=1,"si","no")</f>
        <v>si</v>
      </c>
      <c r="Q1185">
        <f>IF(IFERROR(VLOOKUP(smoking_health_data_final[[#This Row],[Edad]],A1186:A5085,1,FALSE),0),1,0)</f>
        <v>1</v>
      </c>
    </row>
    <row r="1186" spans="1:17" x14ac:dyDescent="0.3">
      <c r="A1186">
        <v>39</v>
      </c>
      <c r="B1186" t="s">
        <v>3</v>
      </c>
      <c r="C1186" t="s">
        <v>2</v>
      </c>
      <c r="D1186">
        <v>63</v>
      </c>
      <c r="E1186">
        <f>GESTEP(smoking_health_data_final[[#This Row],[Ritmo cardiaco]],100)</f>
        <v>0</v>
      </c>
      <c r="F1186" t="str">
        <f>IF(smoking_health_data_final[[#This Row],[Taquicardia 1/0]]=0,"no","si")</f>
        <v>no</v>
      </c>
      <c r="G1186" s="2" t="s">
        <v>130</v>
      </c>
      <c r="H1186">
        <f>GESTEP(smoking_health_data_final[[#This Row],[Presión sistólica]],140)</f>
        <v>0</v>
      </c>
      <c r="I1186" t="str">
        <f>IF(smoking_health_data_final[[#This Row],[Hipertensión (0/1)]]=1,"si","no")</f>
        <v>no</v>
      </c>
      <c r="J1186" t="s">
        <v>186</v>
      </c>
      <c r="K1186">
        <v>0</v>
      </c>
      <c r="L1186">
        <v>185</v>
      </c>
      <c r="M1186">
        <f>IF(smoking_health_data_final[[#This Row],[colesterol]]="","Desconocido",smoking_health_data_final[[#This Row],[colesterol]])</f>
        <v>185</v>
      </c>
      <c r="N1186">
        <f>GESTEP(smoking_health_data_final[[#This Row],[colesterol]],200)</f>
        <v>0</v>
      </c>
      <c r="O1186">
        <f>IF(smoking_health_data_final[[#This Row],[cigs por dia]]="","n/s",smoking_health_data_final[[#This Row],[cigs por dia]])</f>
        <v>0</v>
      </c>
      <c r="P1186" t="str">
        <f>IF(smoking_health_data_final[[#This Row],[Hipercolesterolemia (y/n)]]=1,"si","no")</f>
        <v>no</v>
      </c>
      <c r="Q1186">
        <f>IF(IFERROR(VLOOKUP(smoking_health_data_final[[#This Row],[Edad]],A1187:A5086,1,FALSE),0),1,0)</f>
        <v>1</v>
      </c>
    </row>
    <row r="1187" spans="1:17" x14ac:dyDescent="0.3">
      <c r="A1187">
        <v>54</v>
      </c>
      <c r="B1187" t="s">
        <v>3</v>
      </c>
      <c r="C1187" t="s">
        <v>2</v>
      </c>
      <c r="D1187">
        <v>67</v>
      </c>
      <c r="E1187">
        <f>GESTEP(smoking_health_data_final[[#This Row],[Ritmo cardiaco]],100)</f>
        <v>0</v>
      </c>
      <c r="F1187" t="str">
        <f>IF(smoking_health_data_final[[#This Row],[Taquicardia 1/0]]=0,"no","si")</f>
        <v>no</v>
      </c>
      <c r="G1187" s="2" t="s">
        <v>64</v>
      </c>
      <c r="H1187">
        <f>GESTEP(smoking_health_data_final[[#This Row],[Presión sistólica]],140)</f>
        <v>0</v>
      </c>
      <c r="I1187" t="str">
        <f>IF(smoking_health_data_final[[#This Row],[Hipertensión (0/1)]]=1,"si","no")</f>
        <v>no</v>
      </c>
      <c r="J1187" t="s">
        <v>186</v>
      </c>
      <c r="K1187">
        <v>0</v>
      </c>
      <c r="L1187">
        <v>208</v>
      </c>
      <c r="M1187">
        <f>IF(smoking_health_data_final[[#This Row],[colesterol]]="","Desconocido",smoking_health_data_final[[#This Row],[colesterol]])</f>
        <v>208</v>
      </c>
      <c r="N1187">
        <f>GESTEP(smoking_health_data_final[[#This Row],[colesterol]],200)</f>
        <v>1</v>
      </c>
      <c r="O1187">
        <f>IF(smoking_health_data_final[[#This Row],[cigs por dia]]="","n/s",smoking_health_data_final[[#This Row],[cigs por dia]])</f>
        <v>0</v>
      </c>
      <c r="P1187" t="str">
        <f>IF(smoking_health_data_final[[#This Row],[Hipercolesterolemia (y/n)]]=1,"si","no")</f>
        <v>si</v>
      </c>
      <c r="Q1187">
        <f>IF(IFERROR(VLOOKUP(smoking_health_data_final[[#This Row],[Edad]],A1188:A5087,1,FALSE),0),1,0)</f>
        <v>1</v>
      </c>
    </row>
    <row r="1188" spans="1:17" x14ac:dyDescent="0.3">
      <c r="A1188">
        <v>47</v>
      </c>
      <c r="B1188" t="s">
        <v>3</v>
      </c>
      <c r="C1188" t="s">
        <v>2</v>
      </c>
      <c r="D1188">
        <v>67</v>
      </c>
      <c r="E1188">
        <f>GESTEP(smoking_health_data_final[[#This Row],[Ritmo cardiaco]],100)</f>
        <v>0</v>
      </c>
      <c r="F1188" t="str">
        <f>IF(smoking_health_data_final[[#This Row],[Taquicardia 1/0]]=0,"no","si")</f>
        <v>no</v>
      </c>
      <c r="G1188" s="2" t="s">
        <v>70</v>
      </c>
      <c r="H1188">
        <f>GESTEP(smoking_health_data_final[[#This Row],[Presión sistólica]],140)</f>
        <v>0</v>
      </c>
      <c r="I1188" t="str">
        <f>IF(smoking_health_data_final[[#This Row],[Hipertensión (0/1)]]=1,"si","no")</f>
        <v>no</v>
      </c>
      <c r="J1188" t="s">
        <v>186</v>
      </c>
      <c r="K1188">
        <v>0</v>
      </c>
      <c r="L1188">
        <v>205</v>
      </c>
      <c r="M1188">
        <f>IF(smoking_health_data_final[[#This Row],[colesterol]]="","Desconocido",smoking_health_data_final[[#This Row],[colesterol]])</f>
        <v>205</v>
      </c>
      <c r="N1188">
        <f>GESTEP(smoking_health_data_final[[#This Row],[colesterol]],200)</f>
        <v>1</v>
      </c>
      <c r="O1188">
        <f>IF(smoking_health_data_final[[#This Row],[cigs por dia]]="","n/s",smoking_health_data_final[[#This Row],[cigs por dia]])</f>
        <v>0</v>
      </c>
      <c r="P1188" t="str">
        <f>IF(smoking_health_data_final[[#This Row],[Hipercolesterolemia (y/n)]]=1,"si","no")</f>
        <v>si</v>
      </c>
      <c r="Q1188">
        <f>IF(IFERROR(VLOOKUP(smoking_health_data_final[[#This Row],[Edad]],A1189:A5088,1,FALSE),0),1,0)</f>
        <v>1</v>
      </c>
    </row>
    <row r="1189" spans="1:17" x14ac:dyDescent="0.3">
      <c r="A1189">
        <v>57</v>
      </c>
      <c r="B1189" t="s">
        <v>0</v>
      </c>
      <c r="C1189" t="s">
        <v>2</v>
      </c>
      <c r="D1189">
        <v>60</v>
      </c>
      <c r="E1189">
        <f>GESTEP(smoking_health_data_final[[#This Row],[Ritmo cardiaco]],100)</f>
        <v>0</v>
      </c>
      <c r="F1189" t="str">
        <f>IF(smoking_health_data_final[[#This Row],[Taquicardia 1/0]]=0,"no","si")</f>
        <v>no</v>
      </c>
      <c r="G1189" s="2" t="s">
        <v>16</v>
      </c>
      <c r="H1189">
        <f>GESTEP(smoking_health_data_final[[#This Row],[Presión sistólica]],140)</f>
        <v>0</v>
      </c>
      <c r="I1189" t="str">
        <f>IF(smoking_health_data_final[[#This Row],[Hipertensión (0/1)]]=1,"si","no")</f>
        <v>no</v>
      </c>
      <c r="J1189" t="s">
        <v>186</v>
      </c>
      <c r="K1189">
        <v>0</v>
      </c>
      <c r="L1189">
        <v>235</v>
      </c>
      <c r="M1189">
        <f>IF(smoking_health_data_final[[#This Row],[colesterol]]="","Desconocido",smoking_health_data_final[[#This Row],[colesterol]])</f>
        <v>235</v>
      </c>
      <c r="N1189">
        <f>GESTEP(smoking_health_data_final[[#This Row],[colesterol]],200)</f>
        <v>1</v>
      </c>
      <c r="O1189">
        <f>IF(smoking_health_data_final[[#This Row],[cigs por dia]]="","n/s",smoking_health_data_final[[#This Row],[cigs por dia]])</f>
        <v>0</v>
      </c>
      <c r="P1189" t="str">
        <f>IF(smoking_health_data_final[[#This Row],[Hipercolesterolemia (y/n)]]=1,"si","no")</f>
        <v>si</v>
      </c>
      <c r="Q1189">
        <f>IF(IFERROR(VLOOKUP(smoking_health_data_final[[#This Row],[Edad]],A1190:A5089,1,FALSE),0),1,0)</f>
        <v>1</v>
      </c>
    </row>
    <row r="1190" spans="1:17" x14ac:dyDescent="0.3">
      <c r="A1190">
        <v>44</v>
      </c>
      <c r="B1190" t="s">
        <v>3</v>
      </c>
      <c r="C1190" t="s">
        <v>2</v>
      </c>
      <c r="D1190">
        <v>65</v>
      </c>
      <c r="E1190">
        <f>GESTEP(smoking_health_data_final[[#This Row],[Ritmo cardiaco]],100)</f>
        <v>0</v>
      </c>
      <c r="F1190" t="str">
        <f>IF(smoking_health_data_final[[#This Row],[Taquicardia 1/0]]=0,"no","si")</f>
        <v>no</v>
      </c>
      <c r="G1190" s="2" t="s">
        <v>68</v>
      </c>
      <c r="H1190">
        <f>GESTEP(smoking_health_data_final[[#This Row],[Presión sistólica]],140)</f>
        <v>0</v>
      </c>
      <c r="I1190" t="str">
        <f>IF(smoking_health_data_final[[#This Row],[Hipertensión (0/1)]]=1,"si","no")</f>
        <v>no</v>
      </c>
      <c r="J1190" t="s">
        <v>186</v>
      </c>
      <c r="K1190">
        <v>0</v>
      </c>
      <c r="L1190">
        <v>194</v>
      </c>
      <c r="M1190">
        <f>IF(smoking_health_data_final[[#This Row],[colesterol]]="","Desconocido",smoking_health_data_final[[#This Row],[colesterol]])</f>
        <v>194</v>
      </c>
      <c r="N1190">
        <f>GESTEP(smoking_health_data_final[[#This Row],[colesterol]],200)</f>
        <v>0</v>
      </c>
      <c r="O1190">
        <f>IF(smoking_health_data_final[[#This Row],[cigs por dia]]="","n/s",smoking_health_data_final[[#This Row],[cigs por dia]])</f>
        <v>0</v>
      </c>
      <c r="P1190" t="str">
        <f>IF(smoking_health_data_final[[#This Row],[Hipercolesterolemia (y/n)]]=1,"si","no")</f>
        <v>no</v>
      </c>
      <c r="Q1190">
        <f>IF(IFERROR(VLOOKUP(smoking_health_data_final[[#This Row],[Edad]],A1191:A5090,1,FALSE),0),1,0)</f>
        <v>1</v>
      </c>
    </row>
    <row r="1191" spans="1:17" x14ac:dyDescent="0.3">
      <c r="A1191">
        <v>55</v>
      </c>
      <c r="B1191" t="s">
        <v>0</v>
      </c>
      <c r="C1191" t="s">
        <v>2</v>
      </c>
      <c r="D1191">
        <v>73</v>
      </c>
      <c r="E1191">
        <f>GESTEP(smoking_health_data_final[[#This Row],[Ritmo cardiaco]],100)</f>
        <v>0</v>
      </c>
      <c r="F1191" t="str">
        <f>IF(smoking_health_data_final[[#This Row],[Taquicardia 1/0]]=0,"no","si")</f>
        <v>no</v>
      </c>
      <c r="G1191" s="2" t="s">
        <v>42</v>
      </c>
      <c r="H1191">
        <f>GESTEP(smoking_health_data_final[[#This Row],[Presión sistólica]],140)</f>
        <v>0</v>
      </c>
      <c r="I1191" t="str">
        <f>IF(smoking_health_data_final[[#This Row],[Hipertensión (0/1)]]=1,"si","no")</f>
        <v>no</v>
      </c>
      <c r="J1191" t="s">
        <v>186</v>
      </c>
      <c r="K1191">
        <v>0</v>
      </c>
      <c r="L1191">
        <v>275</v>
      </c>
      <c r="M1191">
        <f>IF(smoking_health_data_final[[#This Row],[colesterol]]="","Desconocido",smoking_health_data_final[[#This Row],[colesterol]])</f>
        <v>275</v>
      </c>
      <c r="N1191">
        <f>GESTEP(smoking_health_data_final[[#This Row],[colesterol]],200)</f>
        <v>1</v>
      </c>
      <c r="O1191">
        <f>IF(smoking_health_data_final[[#This Row],[cigs por dia]]="","n/s",smoking_health_data_final[[#This Row],[cigs por dia]])</f>
        <v>0</v>
      </c>
      <c r="P1191" t="str">
        <f>IF(smoking_health_data_final[[#This Row],[Hipercolesterolemia (y/n)]]=1,"si","no")</f>
        <v>si</v>
      </c>
      <c r="Q1191">
        <f>IF(IFERROR(VLOOKUP(smoking_health_data_final[[#This Row],[Edad]],A1192:A5091,1,FALSE),0),1,0)</f>
        <v>1</v>
      </c>
    </row>
    <row r="1192" spans="1:17" x14ac:dyDescent="0.3">
      <c r="A1192">
        <v>44</v>
      </c>
      <c r="B1192" t="s">
        <v>3</v>
      </c>
      <c r="C1192" t="s">
        <v>2</v>
      </c>
      <c r="D1192">
        <v>64</v>
      </c>
      <c r="E1192">
        <f>GESTEP(smoking_health_data_final[[#This Row],[Ritmo cardiaco]],100)</f>
        <v>0</v>
      </c>
      <c r="F1192" t="str">
        <f>IF(smoking_health_data_final[[#This Row],[Taquicardia 1/0]]=0,"no","si")</f>
        <v>no</v>
      </c>
      <c r="G1192" s="2" t="s">
        <v>55</v>
      </c>
      <c r="H1192">
        <f>GESTEP(smoking_health_data_final[[#This Row],[Presión sistólica]],140)</f>
        <v>0</v>
      </c>
      <c r="I1192" t="str">
        <f>IF(smoking_health_data_final[[#This Row],[Hipertensión (0/1)]]=1,"si","no")</f>
        <v>no</v>
      </c>
      <c r="J1192" t="s">
        <v>186</v>
      </c>
      <c r="K1192">
        <v>0</v>
      </c>
      <c r="L1192">
        <v>178</v>
      </c>
      <c r="M1192">
        <f>IF(smoking_health_data_final[[#This Row],[colesterol]]="","Desconocido",smoking_health_data_final[[#This Row],[colesterol]])</f>
        <v>178</v>
      </c>
      <c r="N1192">
        <f>GESTEP(smoking_health_data_final[[#This Row],[colesterol]],200)</f>
        <v>0</v>
      </c>
      <c r="O1192">
        <f>IF(smoking_health_data_final[[#This Row],[cigs por dia]]="","n/s",smoking_health_data_final[[#This Row],[cigs por dia]])</f>
        <v>0</v>
      </c>
      <c r="P1192" t="str">
        <f>IF(smoking_health_data_final[[#This Row],[Hipercolesterolemia (y/n)]]=1,"si","no")</f>
        <v>no</v>
      </c>
      <c r="Q1192">
        <f>IF(IFERROR(VLOOKUP(smoking_health_data_final[[#This Row],[Edad]],A1193:A5092,1,FALSE),0),1,0)</f>
        <v>1</v>
      </c>
    </row>
    <row r="1193" spans="1:17" x14ac:dyDescent="0.3">
      <c r="A1193">
        <v>39</v>
      </c>
      <c r="B1193" t="s">
        <v>3</v>
      </c>
      <c r="C1193" t="s">
        <v>2</v>
      </c>
      <c r="D1193">
        <v>100</v>
      </c>
      <c r="E1193">
        <f>GESTEP(smoking_health_data_final[[#This Row],[Ritmo cardiaco]],100)</f>
        <v>1</v>
      </c>
      <c r="F1193" t="str">
        <f>IF(smoking_health_data_final[[#This Row],[Taquicardia 1/0]]=0,"no","si")</f>
        <v>si</v>
      </c>
      <c r="G1193" s="2" t="s">
        <v>86</v>
      </c>
      <c r="H1193">
        <f>GESTEP(smoking_health_data_final[[#This Row],[Presión sistólica]],140)</f>
        <v>0</v>
      </c>
      <c r="I1193" t="str">
        <f>IF(smoking_health_data_final[[#This Row],[Hipertensión (0/1)]]=1,"si","no")</f>
        <v>no</v>
      </c>
      <c r="J1193" t="s">
        <v>186</v>
      </c>
      <c r="K1193">
        <v>0</v>
      </c>
      <c r="L1193">
        <v>197</v>
      </c>
      <c r="M1193">
        <f>IF(smoking_health_data_final[[#This Row],[colesterol]]="","Desconocido",smoking_health_data_final[[#This Row],[colesterol]])</f>
        <v>197</v>
      </c>
      <c r="N1193">
        <f>GESTEP(smoking_health_data_final[[#This Row],[colesterol]],200)</f>
        <v>0</v>
      </c>
      <c r="O1193">
        <f>IF(smoking_health_data_final[[#This Row],[cigs por dia]]="","n/s",smoking_health_data_final[[#This Row],[cigs por dia]])</f>
        <v>0</v>
      </c>
      <c r="P1193" t="str">
        <f>IF(smoking_health_data_final[[#This Row],[Hipercolesterolemia (y/n)]]=1,"si","no")</f>
        <v>no</v>
      </c>
      <c r="Q1193">
        <f>IF(IFERROR(VLOOKUP(smoking_health_data_final[[#This Row],[Edad]],A1194:A5093,1,FALSE),0),1,0)</f>
        <v>1</v>
      </c>
    </row>
    <row r="1194" spans="1:17" x14ac:dyDescent="0.3">
      <c r="A1194">
        <v>45</v>
      </c>
      <c r="B1194" t="s">
        <v>0</v>
      </c>
      <c r="C1194" t="s">
        <v>2</v>
      </c>
      <c r="D1194">
        <v>75</v>
      </c>
      <c r="E1194">
        <f>GESTEP(smoking_health_data_final[[#This Row],[Ritmo cardiaco]],100)</f>
        <v>0</v>
      </c>
      <c r="F1194" t="str">
        <f>IF(smoking_health_data_final[[#This Row],[Taquicardia 1/0]]=0,"no","si")</f>
        <v>no</v>
      </c>
      <c r="G1194" s="2" t="s">
        <v>83</v>
      </c>
      <c r="H1194">
        <f>GESTEP(smoking_health_data_final[[#This Row],[Presión sistólica]],140)</f>
        <v>0</v>
      </c>
      <c r="I1194" t="str">
        <f>IF(smoking_health_data_final[[#This Row],[Hipertensión (0/1)]]=1,"si","no")</f>
        <v>no</v>
      </c>
      <c r="J1194" t="s">
        <v>186</v>
      </c>
      <c r="K1194">
        <v>0</v>
      </c>
      <c r="L1194">
        <v>189</v>
      </c>
      <c r="M1194">
        <f>IF(smoking_health_data_final[[#This Row],[colesterol]]="","Desconocido",smoking_health_data_final[[#This Row],[colesterol]])</f>
        <v>189</v>
      </c>
      <c r="N1194">
        <f>GESTEP(smoking_health_data_final[[#This Row],[colesterol]],200)</f>
        <v>0</v>
      </c>
      <c r="O1194">
        <f>IF(smoking_health_data_final[[#This Row],[cigs por dia]]="","n/s",smoking_health_data_final[[#This Row],[cigs por dia]])</f>
        <v>0</v>
      </c>
      <c r="P1194" t="str">
        <f>IF(smoking_health_data_final[[#This Row],[Hipercolesterolemia (y/n)]]=1,"si","no")</f>
        <v>no</v>
      </c>
      <c r="Q1194">
        <f>IF(IFERROR(VLOOKUP(smoking_health_data_final[[#This Row],[Edad]],A1195:A5094,1,FALSE),0),1,0)</f>
        <v>1</v>
      </c>
    </row>
    <row r="1195" spans="1:17" x14ac:dyDescent="0.3">
      <c r="A1195">
        <v>49</v>
      </c>
      <c r="B1195" t="s">
        <v>3</v>
      </c>
      <c r="C1195" t="s">
        <v>2</v>
      </c>
      <c r="D1195">
        <v>80</v>
      </c>
      <c r="E1195">
        <f>GESTEP(smoking_health_data_final[[#This Row],[Ritmo cardiaco]],100)</f>
        <v>0</v>
      </c>
      <c r="F1195" t="str">
        <f>IF(smoking_health_data_final[[#This Row],[Taquicardia 1/0]]=0,"no","si")</f>
        <v>no</v>
      </c>
      <c r="G1195" s="2" t="s">
        <v>54</v>
      </c>
      <c r="H1195">
        <f>GESTEP(smoking_health_data_final[[#This Row],[Presión sistólica]],140)</f>
        <v>0</v>
      </c>
      <c r="I1195" t="str">
        <f>IF(smoking_health_data_final[[#This Row],[Hipertensión (0/1)]]=1,"si","no")</f>
        <v>no</v>
      </c>
      <c r="J1195" t="s">
        <v>186</v>
      </c>
      <c r="K1195">
        <v>0</v>
      </c>
      <c r="L1195">
        <v>308</v>
      </c>
      <c r="M1195">
        <f>IF(smoking_health_data_final[[#This Row],[colesterol]]="","Desconocido",smoking_health_data_final[[#This Row],[colesterol]])</f>
        <v>308</v>
      </c>
      <c r="N1195">
        <f>GESTEP(smoking_health_data_final[[#This Row],[colesterol]],200)</f>
        <v>1</v>
      </c>
      <c r="O1195">
        <f>IF(smoking_health_data_final[[#This Row],[cigs por dia]]="","n/s",smoking_health_data_final[[#This Row],[cigs por dia]])</f>
        <v>0</v>
      </c>
      <c r="P1195" t="str">
        <f>IF(smoking_health_data_final[[#This Row],[Hipercolesterolemia (y/n)]]=1,"si","no")</f>
        <v>si</v>
      </c>
      <c r="Q1195">
        <f>IF(IFERROR(VLOOKUP(smoking_health_data_final[[#This Row],[Edad]],A1196:A5095,1,FALSE),0),1,0)</f>
        <v>1</v>
      </c>
    </row>
    <row r="1196" spans="1:17" x14ac:dyDescent="0.3">
      <c r="A1196">
        <v>36</v>
      </c>
      <c r="B1196" t="s">
        <v>3</v>
      </c>
      <c r="C1196" t="s">
        <v>2</v>
      </c>
      <c r="D1196">
        <v>63</v>
      </c>
      <c r="E1196">
        <f>GESTEP(smoking_health_data_final[[#This Row],[Ritmo cardiaco]],100)</f>
        <v>0</v>
      </c>
      <c r="F1196" t="str">
        <f>IF(smoking_health_data_final[[#This Row],[Taquicardia 1/0]]=0,"no","si")</f>
        <v>no</v>
      </c>
      <c r="G1196" s="2" t="s">
        <v>32</v>
      </c>
      <c r="H1196">
        <f>GESTEP(smoking_health_data_final[[#This Row],[Presión sistólica]],140)</f>
        <v>0</v>
      </c>
      <c r="I1196" t="str">
        <f>IF(smoking_health_data_final[[#This Row],[Hipertensión (0/1)]]=1,"si","no")</f>
        <v>no</v>
      </c>
      <c r="J1196" t="s">
        <v>186</v>
      </c>
      <c r="K1196">
        <v>0</v>
      </c>
      <c r="L1196">
        <v>188</v>
      </c>
      <c r="M1196">
        <f>IF(smoking_health_data_final[[#This Row],[colesterol]]="","Desconocido",smoking_health_data_final[[#This Row],[colesterol]])</f>
        <v>188</v>
      </c>
      <c r="N1196">
        <f>GESTEP(smoking_health_data_final[[#This Row],[colesterol]],200)</f>
        <v>0</v>
      </c>
      <c r="O1196">
        <f>IF(smoking_health_data_final[[#This Row],[cigs por dia]]="","n/s",smoking_health_data_final[[#This Row],[cigs por dia]])</f>
        <v>0</v>
      </c>
      <c r="P1196" t="str">
        <f>IF(smoking_health_data_final[[#This Row],[Hipercolesterolemia (y/n)]]=1,"si","no")</f>
        <v>no</v>
      </c>
      <c r="Q1196">
        <f>IF(IFERROR(VLOOKUP(smoking_health_data_final[[#This Row],[Edad]],A1197:A5096,1,FALSE),0),1,0)</f>
        <v>1</v>
      </c>
    </row>
    <row r="1197" spans="1:17" x14ac:dyDescent="0.3">
      <c r="A1197">
        <v>62</v>
      </c>
      <c r="B1197" t="s">
        <v>0</v>
      </c>
      <c r="C1197" t="s">
        <v>2</v>
      </c>
      <c r="D1197">
        <v>56</v>
      </c>
      <c r="E1197">
        <f>GESTEP(smoking_health_data_final[[#This Row],[Ritmo cardiaco]],100)</f>
        <v>0</v>
      </c>
      <c r="F1197" t="str">
        <f>IF(smoking_health_data_final[[#This Row],[Taquicardia 1/0]]=0,"no","si")</f>
        <v>no</v>
      </c>
      <c r="G1197" s="2" t="s">
        <v>54</v>
      </c>
      <c r="H1197">
        <f>GESTEP(smoking_health_data_final[[#This Row],[Presión sistólica]],140)</f>
        <v>0</v>
      </c>
      <c r="I1197" t="str">
        <f>IF(smoking_health_data_final[[#This Row],[Hipertensión (0/1)]]=1,"si","no")</f>
        <v>no</v>
      </c>
      <c r="J1197" t="s">
        <v>186</v>
      </c>
      <c r="K1197">
        <v>0</v>
      </c>
      <c r="L1197">
        <v>211</v>
      </c>
      <c r="M1197">
        <f>IF(smoking_health_data_final[[#This Row],[colesterol]]="","Desconocido",smoking_health_data_final[[#This Row],[colesterol]])</f>
        <v>211</v>
      </c>
      <c r="N1197">
        <f>GESTEP(smoking_health_data_final[[#This Row],[colesterol]],200)</f>
        <v>1</v>
      </c>
      <c r="O1197">
        <f>IF(smoking_health_data_final[[#This Row],[cigs por dia]]="","n/s",smoking_health_data_final[[#This Row],[cigs por dia]])</f>
        <v>0</v>
      </c>
      <c r="P1197" t="str">
        <f>IF(smoking_health_data_final[[#This Row],[Hipercolesterolemia (y/n)]]=1,"si","no")</f>
        <v>si</v>
      </c>
      <c r="Q1197">
        <f>IF(IFERROR(VLOOKUP(smoking_health_data_final[[#This Row],[Edad]],A1198:A5097,1,FALSE),0),1,0)</f>
        <v>1</v>
      </c>
    </row>
    <row r="1198" spans="1:17" x14ac:dyDescent="0.3">
      <c r="A1198">
        <v>44</v>
      </c>
      <c r="B1198" t="s">
        <v>0</v>
      </c>
      <c r="C1198" t="s">
        <v>2</v>
      </c>
      <c r="D1198">
        <v>55</v>
      </c>
      <c r="E1198">
        <f>GESTEP(smoking_health_data_final[[#This Row],[Ritmo cardiaco]],100)</f>
        <v>0</v>
      </c>
      <c r="F1198" t="str">
        <f>IF(smoking_health_data_final[[#This Row],[Taquicardia 1/0]]=0,"no","si")</f>
        <v>no</v>
      </c>
      <c r="G1198" s="2" t="s">
        <v>60</v>
      </c>
      <c r="H1198">
        <f>GESTEP(smoking_health_data_final[[#This Row],[Presión sistólica]],140)</f>
        <v>0</v>
      </c>
      <c r="I1198" t="str">
        <f>IF(smoking_health_data_final[[#This Row],[Hipertensión (0/1)]]=1,"si","no")</f>
        <v>no</v>
      </c>
      <c r="J1198" t="s">
        <v>186</v>
      </c>
      <c r="K1198">
        <v>0</v>
      </c>
      <c r="L1198">
        <v>175</v>
      </c>
      <c r="M1198">
        <f>IF(smoking_health_data_final[[#This Row],[colesterol]]="","Desconocido",smoking_health_data_final[[#This Row],[colesterol]])</f>
        <v>175</v>
      </c>
      <c r="N1198">
        <f>GESTEP(smoking_health_data_final[[#This Row],[colesterol]],200)</f>
        <v>0</v>
      </c>
      <c r="O1198">
        <f>IF(smoking_health_data_final[[#This Row],[cigs por dia]]="","n/s",smoking_health_data_final[[#This Row],[cigs por dia]])</f>
        <v>0</v>
      </c>
      <c r="P1198" t="str">
        <f>IF(smoking_health_data_final[[#This Row],[Hipercolesterolemia (y/n)]]=1,"si","no")</f>
        <v>no</v>
      </c>
      <c r="Q1198">
        <f>IF(IFERROR(VLOOKUP(smoking_health_data_final[[#This Row],[Edad]],A1199:A5098,1,FALSE),0),1,0)</f>
        <v>1</v>
      </c>
    </row>
    <row r="1199" spans="1:17" x14ac:dyDescent="0.3">
      <c r="A1199">
        <v>36</v>
      </c>
      <c r="B1199" t="s">
        <v>0</v>
      </c>
      <c r="C1199" t="s">
        <v>2</v>
      </c>
      <c r="D1199">
        <v>45</v>
      </c>
      <c r="E1199">
        <f>GESTEP(smoking_health_data_final[[#This Row],[Ritmo cardiaco]],100)</f>
        <v>0</v>
      </c>
      <c r="F1199" t="str">
        <f>IF(smoking_health_data_final[[#This Row],[Taquicardia 1/0]]=0,"no","si")</f>
        <v>no</v>
      </c>
      <c r="G1199" s="2" t="s">
        <v>70</v>
      </c>
      <c r="H1199">
        <f>GESTEP(smoking_health_data_final[[#This Row],[Presión sistólica]],140)</f>
        <v>0</v>
      </c>
      <c r="I1199" t="str">
        <f>IF(smoking_health_data_final[[#This Row],[Hipertensión (0/1)]]=1,"si","no")</f>
        <v>no</v>
      </c>
      <c r="J1199" t="s">
        <v>186</v>
      </c>
      <c r="K1199">
        <v>0</v>
      </c>
      <c r="L1199">
        <v>230</v>
      </c>
      <c r="M1199">
        <f>IF(smoking_health_data_final[[#This Row],[colesterol]]="","Desconocido",smoking_health_data_final[[#This Row],[colesterol]])</f>
        <v>230</v>
      </c>
      <c r="N1199">
        <f>GESTEP(smoking_health_data_final[[#This Row],[colesterol]],200)</f>
        <v>1</v>
      </c>
      <c r="O1199">
        <f>IF(smoking_health_data_final[[#This Row],[cigs por dia]]="","n/s",smoking_health_data_final[[#This Row],[cigs por dia]])</f>
        <v>0</v>
      </c>
      <c r="P1199" t="str">
        <f>IF(smoking_health_data_final[[#This Row],[Hipercolesterolemia (y/n)]]=1,"si","no")</f>
        <v>si</v>
      </c>
      <c r="Q1199">
        <f>IF(IFERROR(VLOOKUP(smoking_health_data_final[[#This Row],[Edad]],A1200:A5099,1,FALSE),0),1,0)</f>
        <v>1</v>
      </c>
    </row>
    <row r="1200" spans="1:17" x14ac:dyDescent="0.3">
      <c r="A1200">
        <v>61</v>
      </c>
      <c r="B1200" t="s">
        <v>0</v>
      </c>
      <c r="C1200" t="s">
        <v>2</v>
      </c>
      <c r="D1200">
        <v>80</v>
      </c>
      <c r="E1200">
        <f>GESTEP(smoking_health_data_final[[#This Row],[Ritmo cardiaco]],100)</f>
        <v>0</v>
      </c>
      <c r="F1200" t="str">
        <f>IF(smoking_health_data_final[[#This Row],[Taquicardia 1/0]]=0,"no","si")</f>
        <v>no</v>
      </c>
      <c r="G1200" s="2" t="s">
        <v>11</v>
      </c>
      <c r="H1200">
        <f>GESTEP(smoking_health_data_final[[#This Row],[Presión sistólica]],140)</f>
        <v>0</v>
      </c>
      <c r="I1200" t="str">
        <f>IF(smoking_health_data_final[[#This Row],[Hipertensión (0/1)]]=1,"si","no")</f>
        <v>no</v>
      </c>
      <c r="J1200" t="s">
        <v>186</v>
      </c>
      <c r="K1200">
        <v>0</v>
      </c>
      <c r="L1200">
        <v>238</v>
      </c>
      <c r="M1200">
        <f>IF(smoking_health_data_final[[#This Row],[colesterol]]="","Desconocido",smoking_health_data_final[[#This Row],[colesterol]])</f>
        <v>238</v>
      </c>
      <c r="N1200">
        <f>GESTEP(smoking_health_data_final[[#This Row],[colesterol]],200)</f>
        <v>1</v>
      </c>
      <c r="O1200">
        <f>IF(smoking_health_data_final[[#This Row],[cigs por dia]]="","n/s",smoking_health_data_final[[#This Row],[cigs por dia]])</f>
        <v>0</v>
      </c>
      <c r="P1200" t="str">
        <f>IF(smoking_health_data_final[[#This Row],[Hipercolesterolemia (y/n)]]=1,"si","no")</f>
        <v>si</v>
      </c>
      <c r="Q1200">
        <f>IF(IFERROR(VLOOKUP(smoking_health_data_final[[#This Row],[Edad]],A1201:A5100,1,FALSE),0),1,0)</f>
        <v>1</v>
      </c>
    </row>
    <row r="1201" spans="1:17" x14ac:dyDescent="0.3">
      <c r="A1201">
        <v>64</v>
      </c>
      <c r="B1201" t="s">
        <v>0</v>
      </c>
      <c r="C1201" t="s">
        <v>2</v>
      </c>
      <c r="D1201">
        <v>95</v>
      </c>
      <c r="E1201">
        <f>GESTEP(smoking_health_data_final[[#This Row],[Ritmo cardiaco]],100)</f>
        <v>0</v>
      </c>
      <c r="F1201" t="str">
        <f>IF(smoking_health_data_final[[#This Row],[Taquicardia 1/0]]=0,"no","si")</f>
        <v>no</v>
      </c>
      <c r="G1201" s="2" t="s">
        <v>153</v>
      </c>
      <c r="H1201">
        <f>GESTEP(smoking_health_data_final[[#This Row],[Presión sistólica]],140)</f>
        <v>1</v>
      </c>
      <c r="I1201" t="str">
        <f>IF(smoking_health_data_final[[#This Row],[Hipertensión (0/1)]]=1,"si","no")</f>
        <v>si</v>
      </c>
      <c r="J1201" t="s">
        <v>186</v>
      </c>
      <c r="K1201">
        <v>0</v>
      </c>
      <c r="L1201">
        <v>195</v>
      </c>
      <c r="M1201">
        <f>IF(smoking_health_data_final[[#This Row],[colesterol]]="","Desconocido",smoking_health_data_final[[#This Row],[colesterol]])</f>
        <v>195</v>
      </c>
      <c r="N1201">
        <f>GESTEP(smoking_health_data_final[[#This Row],[colesterol]],200)</f>
        <v>0</v>
      </c>
      <c r="O1201">
        <f>IF(smoking_health_data_final[[#This Row],[cigs por dia]]="","n/s",smoking_health_data_final[[#This Row],[cigs por dia]])</f>
        <v>0</v>
      </c>
      <c r="P1201" t="str">
        <f>IF(smoking_health_data_final[[#This Row],[Hipercolesterolemia (y/n)]]=1,"si","no")</f>
        <v>no</v>
      </c>
      <c r="Q1201">
        <f>IF(IFERROR(VLOOKUP(smoking_health_data_final[[#This Row],[Edad]],A1202:A5101,1,FALSE),0),1,0)</f>
        <v>1</v>
      </c>
    </row>
    <row r="1202" spans="1:17" x14ac:dyDescent="0.3">
      <c r="A1202">
        <v>40</v>
      </c>
      <c r="B1202" t="s">
        <v>3</v>
      </c>
      <c r="C1202" t="s">
        <v>2</v>
      </c>
      <c r="D1202">
        <v>86</v>
      </c>
      <c r="E1202">
        <f>GESTEP(smoking_health_data_final[[#This Row],[Ritmo cardiaco]],100)</f>
        <v>0</v>
      </c>
      <c r="F1202" t="str">
        <f>IF(smoking_health_data_final[[#This Row],[Taquicardia 1/0]]=0,"no","si")</f>
        <v>no</v>
      </c>
      <c r="G1202" s="2" t="s">
        <v>70</v>
      </c>
      <c r="H1202">
        <f>GESTEP(smoking_health_data_final[[#This Row],[Presión sistólica]],140)</f>
        <v>0</v>
      </c>
      <c r="I1202" t="str">
        <f>IF(smoking_health_data_final[[#This Row],[Hipertensión (0/1)]]=1,"si","no")</f>
        <v>no</v>
      </c>
      <c r="J1202" t="s">
        <v>186</v>
      </c>
      <c r="K1202">
        <v>0</v>
      </c>
      <c r="L1202">
        <v>190</v>
      </c>
      <c r="M1202">
        <f>IF(smoking_health_data_final[[#This Row],[colesterol]]="","Desconocido",smoking_health_data_final[[#This Row],[colesterol]])</f>
        <v>190</v>
      </c>
      <c r="N1202">
        <f>GESTEP(smoking_health_data_final[[#This Row],[colesterol]],200)</f>
        <v>0</v>
      </c>
      <c r="O1202">
        <f>IF(smoking_health_data_final[[#This Row],[cigs por dia]]="","n/s",smoking_health_data_final[[#This Row],[cigs por dia]])</f>
        <v>0</v>
      </c>
      <c r="P1202" t="str">
        <f>IF(smoking_health_data_final[[#This Row],[Hipercolesterolemia (y/n)]]=1,"si","no")</f>
        <v>no</v>
      </c>
      <c r="Q1202">
        <f>IF(IFERROR(VLOOKUP(smoking_health_data_final[[#This Row],[Edad]],A1203:A5102,1,FALSE),0),1,0)</f>
        <v>1</v>
      </c>
    </row>
    <row r="1203" spans="1:17" x14ac:dyDescent="0.3">
      <c r="A1203">
        <v>42</v>
      </c>
      <c r="B1203" t="s">
        <v>3</v>
      </c>
      <c r="C1203" t="s">
        <v>2</v>
      </c>
      <c r="D1203">
        <v>80</v>
      </c>
      <c r="E1203">
        <f>GESTEP(smoking_health_data_final[[#This Row],[Ritmo cardiaco]],100)</f>
        <v>0</v>
      </c>
      <c r="F1203" t="str">
        <f>IF(smoking_health_data_final[[#This Row],[Taquicardia 1/0]]=0,"no","si")</f>
        <v>no</v>
      </c>
      <c r="G1203" s="2" t="s">
        <v>42</v>
      </c>
      <c r="H1203">
        <f>GESTEP(smoking_health_data_final[[#This Row],[Presión sistólica]],140)</f>
        <v>0</v>
      </c>
      <c r="I1203" t="str">
        <f>IF(smoking_health_data_final[[#This Row],[Hipertensión (0/1)]]=1,"si","no")</f>
        <v>no</v>
      </c>
      <c r="J1203" t="s">
        <v>186</v>
      </c>
      <c r="K1203">
        <v>0</v>
      </c>
      <c r="L1203">
        <v>179</v>
      </c>
      <c r="M1203">
        <f>IF(smoking_health_data_final[[#This Row],[colesterol]]="","Desconocido",smoking_health_data_final[[#This Row],[colesterol]])</f>
        <v>179</v>
      </c>
      <c r="N1203">
        <f>GESTEP(smoking_health_data_final[[#This Row],[colesterol]],200)</f>
        <v>0</v>
      </c>
      <c r="O1203">
        <f>IF(smoking_health_data_final[[#This Row],[cigs por dia]]="","n/s",smoking_health_data_final[[#This Row],[cigs por dia]])</f>
        <v>0</v>
      </c>
      <c r="P1203" t="str">
        <f>IF(smoking_health_data_final[[#This Row],[Hipercolesterolemia (y/n)]]=1,"si","no")</f>
        <v>no</v>
      </c>
      <c r="Q1203">
        <f>IF(IFERROR(VLOOKUP(smoking_health_data_final[[#This Row],[Edad]],A1204:A5103,1,FALSE),0),1,0)</f>
        <v>1</v>
      </c>
    </row>
    <row r="1204" spans="1:17" x14ac:dyDescent="0.3">
      <c r="A1204">
        <v>57</v>
      </c>
      <c r="B1204" t="s">
        <v>0</v>
      </c>
      <c r="C1204" t="s">
        <v>2</v>
      </c>
      <c r="D1204">
        <v>72</v>
      </c>
      <c r="E1204">
        <f>GESTEP(smoking_health_data_final[[#This Row],[Ritmo cardiaco]],100)</f>
        <v>0</v>
      </c>
      <c r="F1204" t="str">
        <f>IF(smoking_health_data_final[[#This Row],[Taquicardia 1/0]]=0,"no","si")</f>
        <v>no</v>
      </c>
      <c r="G1204" s="2" t="s">
        <v>67</v>
      </c>
      <c r="H1204">
        <f>GESTEP(smoking_health_data_final[[#This Row],[Presión sistólica]],140)</f>
        <v>0</v>
      </c>
      <c r="I1204" t="str">
        <f>IF(smoking_health_data_final[[#This Row],[Hipertensión (0/1)]]=1,"si","no")</f>
        <v>no</v>
      </c>
      <c r="J1204" t="s">
        <v>186</v>
      </c>
      <c r="K1204">
        <v>0</v>
      </c>
      <c r="L1204">
        <v>194</v>
      </c>
      <c r="M1204">
        <f>IF(smoking_health_data_final[[#This Row],[colesterol]]="","Desconocido",smoking_health_data_final[[#This Row],[colesterol]])</f>
        <v>194</v>
      </c>
      <c r="N1204">
        <f>GESTEP(smoking_health_data_final[[#This Row],[colesterol]],200)</f>
        <v>0</v>
      </c>
      <c r="O1204">
        <f>IF(smoking_health_data_final[[#This Row],[cigs por dia]]="","n/s",smoking_health_data_final[[#This Row],[cigs por dia]])</f>
        <v>0</v>
      </c>
      <c r="P1204" t="str">
        <f>IF(smoking_health_data_final[[#This Row],[Hipercolesterolemia (y/n)]]=1,"si","no")</f>
        <v>no</v>
      </c>
      <c r="Q1204">
        <f>IF(IFERROR(VLOOKUP(smoking_health_data_final[[#This Row],[Edad]],A1205:A5104,1,FALSE),0),1,0)</f>
        <v>1</v>
      </c>
    </row>
    <row r="1205" spans="1:17" x14ac:dyDescent="0.3">
      <c r="A1205">
        <v>62</v>
      </c>
      <c r="B1205" t="s">
        <v>3</v>
      </c>
      <c r="C1205" t="s">
        <v>2</v>
      </c>
      <c r="D1205">
        <v>65</v>
      </c>
      <c r="E1205">
        <f>GESTEP(smoking_health_data_final[[#This Row],[Ritmo cardiaco]],100)</f>
        <v>0</v>
      </c>
      <c r="F1205" t="str">
        <f>IF(smoking_health_data_final[[#This Row],[Taquicardia 1/0]]=0,"no","si")</f>
        <v>no</v>
      </c>
      <c r="G1205" s="2" t="s">
        <v>64</v>
      </c>
      <c r="H1205">
        <f>GESTEP(smoking_health_data_final[[#This Row],[Presión sistólica]],140)</f>
        <v>0</v>
      </c>
      <c r="I1205" t="str">
        <f>IF(smoking_health_data_final[[#This Row],[Hipertensión (0/1)]]=1,"si","no")</f>
        <v>no</v>
      </c>
      <c r="J1205" t="s">
        <v>21</v>
      </c>
      <c r="K1205">
        <v>0</v>
      </c>
      <c r="L1205">
        <v>261</v>
      </c>
      <c r="M1205">
        <f>IF(smoking_health_data_final[[#This Row],[colesterol]]="","Desconocido",smoking_health_data_final[[#This Row],[colesterol]])</f>
        <v>261</v>
      </c>
      <c r="N1205">
        <f>GESTEP(smoking_health_data_final[[#This Row],[colesterol]],200)</f>
        <v>1</v>
      </c>
      <c r="O1205">
        <f>IF(smoking_health_data_final[[#This Row],[cigs por dia]]="","n/s",smoking_health_data_final[[#This Row],[cigs por dia]])</f>
        <v>0</v>
      </c>
      <c r="P1205" t="str">
        <f>IF(smoking_health_data_final[[#This Row],[Hipercolesterolemia (y/n)]]=1,"si","no")</f>
        <v>si</v>
      </c>
      <c r="Q1205">
        <f>IF(IFERROR(VLOOKUP(smoking_health_data_final[[#This Row],[Edad]],A1206:A5105,1,FALSE),0),1,0)</f>
        <v>1</v>
      </c>
    </row>
    <row r="1206" spans="1:17" x14ac:dyDescent="0.3">
      <c r="A1206">
        <v>63</v>
      </c>
      <c r="B1206" t="s">
        <v>3</v>
      </c>
      <c r="C1206" t="s">
        <v>2</v>
      </c>
      <c r="D1206">
        <v>85</v>
      </c>
      <c r="E1206">
        <f>GESTEP(smoking_health_data_final[[#This Row],[Ritmo cardiaco]],100)</f>
        <v>0</v>
      </c>
      <c r="F1206" t="str">
        <f>IF(smoking_health_data_final[[#This Row],[Taquicardia 1/0]]=0,"no","si")</f>
        <v>no</v>
      </c>
      <c r="G1206" s="2" t="s">
        <v>80</v>
      </c>
      <c r="H1206">
        <f>GESTEP(smoking_health_data_final[[#This Row],[Presión sistólica]],140)</f>
        <v>0</v>
      </c>
      <c r="I1206" t="str">
        <f>IF(smoking_health_data_final[[#This Row],[Hipertensión (0/1)]]=1,"si","no")</f>
        <v>no</v>
      </c>
      <c r="J1206" t="s">
        <v>21</v>
      </c>
      <c r="K1206">
        <v>0</v>
      </c>
      <c r="L1206">
        <v>273</v>
      </c>
      <c r="M1206">
        <f>IF(smoking_health_data_final[[#This Row],[colesterol]]="","Desconocido",smoking_health_data_final[[#This Row],[colesterol]])</f>
        <v>273</v>
      </c>
      <c r="N1206">
        <f>GESTEP(smoking_health_data_final[[#This Row],[colesterol]],200)</f>
        <v>1</v>
      </c>
      <c r="O1206">
        <f>IF(smoking_health_data_final[[#This Row],[cigs por dia]]="","n/s",smoking_health_data_final[[#This Row],[cigs por dia]])</f>
        <v>0</v>
      </c>
      <c r="P1206" t="str">
        <f>IF(smoking_health_data_final[[#This Row],[Hipercolesterolemia (y/n)]]=1,"si","no")</f>
        <v>si</v>
      </c>
      <c r="Q1206">
        <f>IF(IFERROR(VLOOKUP(smoking_health_data_final[[#This Row],[Edad]],A1207:A5106,1,FALSE),0),1,0)</f>
        <v>1</v>
      </c>
    </row>
    <row r="1207" spans="1:17" x14ac:dyDescent="0.3">
      <c r="A1207">
        <v>50</v>
      </c>
      <c r="B1207" t="s">
        <v>0</v>
      </c>
      <c r="C1207" t="s">
        <v>2</v>
      </c>
      <c r="D1207">
        <v>75</v>
      </c>
      <c r="E1207">
        <f>GESTEP(smoking_health_data_final[[#This Row],[Ritmo cardiaco]],100)</f>
        <v>0</v>
      </c>
      <c r="F1207" t="str">
        <f>IF(smoking_health_data_final[[#This Row],[Taquicardia 1/0]]=0,"no","si")</f>
        <v>no</v>
      </c>
      <c r="G1207" s="2" t="s">
        <v>57</v>
      </c>
      <c r="H1207">
        <f>GESTEP(smoking_health_data_final[[#This Row],[Presión sistólica]],140)</f>
        <v>0</v>
      </c>
      <c r="I1207" t="str">
        <f>IF(smoking_health_data_final[[#This Row],[Hipertensión (0/1)]]=1,"si","no")</f>
        <v>no</v>
      </c>
      <c r="J1207" t="s">
        <v>21</v>
      </c>
      <c r="K1207">
        <v>0</v>
      </c>
      <c r="L1207">
        <v>257</v>
      </c>
      <c r="M1207">
        <f>IF(smoking_health_data_final[[#This Row],[colesterol]]="","Desconocido",smoking_health_data_final[[#This Row],[colesterol]])</f>
        <v>257</v>
      </c>
      <c r="N1207">
        <f>GESTEP(smoking_health_data_final[[#This Row],[colesterol]],200)</f>
        <v>1</v>
      </c>
      <c r="O1207">
        <f>IF(smoking_health_data_final[[#This Row],[cigs por dia]]="","n/s",smoking_health_data_final[[#This Row],[cigs por dia]])</f>
        <v>0</v>
      </c>
      <c r="P1207" t="str">
        <f>IF(smoking_health_data_final[[#This Row],[Hipercolesterolemia (y/n)]]=1,"si","no")</f>
        <v>si</v>
      </c>
      <c r="Q1207">
        <f>IF(IFERROR(VLOOKUP(smoking_health_data_final[[#This Row],[Edad]],A1208:A5107,1,FALSE),0),1,0)</f>
        <v>1</v>
      </c>
    </row>
    <row r="1208" spans="1:17" x14ac:dyDescent="0.3">
      <c r="A1208">
        <v>55</v>
      </c>
      <c r="B1208" t="s">
        <v>3</v>
      </c>
      <c r="C1208" t="s">
        <v>2</v>
      </c>
      <c r="D1208">
        <v>80</v>
      </c>
      <c r="E1208">
        <f>GESTEP(smoking_health_data_final[[#This Row],[Ritmo cardiaco]],100)</f>
        <v>0</v>
      </c>
      <c r="F1208" t="str">
        <f>IF(smoking_health_data_final[[#This Row],[Taquicardia 1/0]]=0,"no","si")</f>
        <v>no</v>
      </c>
      <c r="G1208" s="2" t="s">
        <v>64</v>
      </c>
      <c r="H1208">
        <f>GESTEP(smoking_health_data_final[[#This Row],[Presión sistólica]],140)</f>
        <v>0</v>
      </c>
      <c r="I1208" t="str">
        <f>IF(smoking_health_data_final[[#This Row],[Hipertensión (0/1)]]=1,"si","no")</f>
        <v>no</v>
      </c>
      <c r="J1208" t="s">
        <v>21</v>
      </c>
      <c r="K1208">
        <v>0</v>
      </c>
      <c r="L1208">
        <v>286</v>
      </c>
      <c r="M1208">
        <f>IF(smoking_health_data_final[[#This Row],[colesterol]]="","Desconocido",smoking_health_data_final[[#This Row],[colesterol]])</f>
        <v>286</v>
      </c>
      <c r="N1208">
        <f>GESTEP(smoking_health_data_final[[#This Row],[colesterol]],200)</f>
        <v>1</v>
      </c>
      <c r="O1208">
        <f>IF(smoking_health_data_final[[#This Row],[cigs por dia]]="","n/s",smoking_health_data_final[[#This Row],[cigs por dia]])</f>
        <v>0</v>
      </c>
      <c r="P1208" t="str">
        <f>IF(smoking_health_data_final[[#This Row],[Hipercolesterolemia (y/n)]]=1,"si","no")</f>
        <v>si</v>
      </c>
      <c r="Q1208">
        <f>IF(IFERROR(VLOOKUP(smoking_health_data_final[[#This Row],[Edad]],A1209:A5108,1,FALSE),0),1,0)</f>
        <v>1</v>
      </c>
    </row>
    <row r="1209" spans="1:17" x14ac:dyDescent="0.3">
      <c r="A1209">
        <v>40</v>
      </c>
      <c r="B1209" t="s">
        <v>3</v>
      </c>
      <c r="C1209" t="s">
        <v>2</v>
      </c>
      <c r="D1209">
        <v>85</v>
      </c>
      <c r="E1209">
        <f>GESTEP(smoking_health_data_final[[#This Row],[Ritmo cardiaco]],100)</f>
        <v>0</v>
      </c>
      <c r="F1209" t="str">
        <f>IF(smoking_health_data_final[[#This Row],[Taquicardia 1/0]]=0,"no","si")</f>
        <v>no</v>
      </c>
      <c r="G1209" s="2" t="s">
        <v>30</v>
      </c>
      <c r="H1209">
        <f>GESTEP(smoking_health_data_final[[#This Row],[Presión sistólica]],140)</f>
        <v>0</v>
      </c>
      <c r="I1209" t="str">
        <f>IF(smoking_health_data_final[[#This Row],[Hipertensión (0/1)]]=1,"si","no")</f>
        <v>no</v>
      </c>
      <c r="J1209" t="s">
        <v>21</v>
      </c>
      <c r="K1209">
        <v>0</v>
      </c>
      <c r="L1209">
        <v>173</v>
      </c>
      <c r="M1209">
        <f>IF(smoking_health_data_final[[#This Row],[colesterol]]="","Desconocido",smoking_health_data_final[[#This Row],[colesterol]])</f>
        <v>173</v>
      </c>
      <c r="N1209">
        <f>GESTEP(smoking_health_data_final[[#This Row],[colesterol]],200)</f>
        <v>0</v>
      </c>
      <c r="O1209">
        <f>IF(smoking_health_data_final[[#This Row],[cigs por dia]]="","n/s",smoking_health_data_final[[#This Row],[cigs por dia]])</f>
        <v>0</v>
      </c>
      <c r="P1209" t="str">
        <f>IF(smoking_health_data_final[[#This Row],[Hipercolesterolemia (y/n)]]=1,"si","no")</f>
        <v>no</v>
      </c>
      <c r="Q1209">
        <f>IF(IFERROR(VLOOKUP(smoking_health_data_final[[#This Row],[Edad]],A1210:A5109,1,FALSE),0),1,0)</f>
        <v>1</v>
      </c>
    </row>
    <row r="1210" spans="1:17" x14ac:dyDescent="0.3">
      <c r="A1210">
        <v>64</v>
      </c>
      <c r="B1210" t="s">
        <v>3</v>
      </c>
      <c r="C1210" t="s">
        <v>2</v>
      </c>
      <c r="D1210">
        <v>140</v>
      </c>
      <c r="E1210">
        <f>GESTEP(smoking_health_data_final[[#This Row],[Ritmo cardiaco]],100)</f>
        <v>1</v>
      </c>
      <c r="F1210" t="str">
        <f>IF(smoking_health_data_final[[#This Row],[Taquicardia 1/0]]=0,"no","si")</f>
        <v>si</v>
      </c>
      <c r="G1210" s="2" t="s">
        <v>104</v>
      </c>
      <c r="H1210">
        <f>GESTEP(smoking_health_data_final[[#This Row],[Presión sistólica]],140)</f>
        <v>1</v>
      </c>
      <c r="I1210" t="str">
        <f>IF(smoking_health_data_final[[#This Row],[Hipertensión (0/1)]]=1,"si","no")</f>
        <v>si</v>
      </c>
      <c r="J1210" t="s">
        <v>21</v>
      </c>
      <c r="K1210">
        <v>0</v>
      </c>
      <c r="L1210">
        <v>312</v>
      </c>
      <c r="M1210">
        <f>IF(smoking_health_data_final[[#This Row],[colesterol]]="","Desconocido",smoking_health_data_final[[#This Row],[colesterol]])</f>
        <v>312</v>
      </c>
      <c r="N1210">
        <f>GESTEP(smoking_health_data_final[[#This Row],[colesterol]],200)</f>
        <v>1</v>
      </c>
      <c r="O1210">
        <f>IF(smoking_health_data_final[[#This Row],[cigs por dia]]="","n/s",smoking_health_data_final[[#This Row],[cigs por dia]])</f>
        <v>0</v>
      </c>
      <c r="P1210" t="str">
        <f>IF(smoking_health_data_final[[#This Row],[Hipercolesterolemia (y/n)]]=1,"si","no")</f>
        <v>si</v>
      </c>
      <c r="Q1210">
        <f>IF(IFERROR(VLOOKUP(smoking_health_data_final[[#This Row],[Edad]],A1211:A5110,1,FALSE),0),1,0)</f>
        <v>1</v>
      </c>
    </row>
    <row r="1211" spans="1:17" x14ac:dyDescent="0.3">
      <c r="A1211">
        <v>66</v>
      </c>
      <c r="B1211" t="s">
        <v>0</v>
      </c>
      <c r="C1211" t="s">
        <v>2</v>
      </c>
      <c r="D1211">
        <v>90</v>
      </c>
      <c r="E1211">
        <f>GESTEP(smoking_health_data_final[[#This Row],[Ritmo cardiaco]],100)</f>
        <v>0</v>
      </c>
      <c r="F1211" t="str">
        <f>IF(smoking_health_data_final[[#This Row],[Taquicardia 1/0]]=0,"no","si")</f>
        <v>no</v>
      </c>
      <c r="G1211" s="2" t="s">
        <v>51</v>
      </c>
      <c r="H1211">
        <f>GESTEP(smoking_health_data_final[[#This Row],[Presión sistólica]],140)</f>
        <v>1</v>
      </c>
      <c r="I1211" t="str">
        <f>IF(smoking_health_data_final[[#This Row],[Hipertensión (0/1)]]=1,"si","no")</f>
        <v>si</v>
      </c>
      <c r="J1211" t="s">
        <v>21</v>
      </c>
      <c r="K1211">
        <v>0</v>
      </c>
      <c r="L1211">
        <v>276</v>
      </c>
      <c r="M1211">
        <f>IF(smoking_health_data_final[[#This Row],[colesterol]]="","Desconocido",smoking_health_data_final[[#This Row],[colesterol]])</f>
        <v>276</v>
      </c>
      <c r="N1211">
        <f>GESTEP(smoking_health_data_final[[#This Row],[colesterol]],200)</f>
        <v>1</v>
      </c>
      <c r="O1211">
        <f>IF(smoking_health_data_final[[#This Row],[cigs por dia]]="","n/s",smoking_health_data_final[[#This Row],[cigs por dia]])</f>
        <v>0</v>
      </c>
      <c r="P1211" t="str">
        <f>IF(smoking_health_data_final[[#This Row],[Hipercolesterolemia (y/n)]]=1,"si","no")</f>
        <v>si</v>
      </c>
      <c r="Q1211">
        <f>IF(IFERROR(VLOOKUP(smoking_health_data_final[[#This Row],[Edad]],A1212:A5111,1,FALSE),0),1,0)</f>
        <v>1</v>
      </c>
    </row>
    <row r="1212" spans="1:17" x14ac:dyDescent="0.3">
      <c r="A1212">
        <v>64</v>
      </c>
      <c r="B1212" t="s">
        <v>3</v>
      </c>
      <c r="C1212" t="s">
        <v>2</v>
      </c>
      <c r="D1212">
        <v>70</v>
      </c>
      <c r="E1212">
        <f>GESTEP(smoking_health_data_final[[#This Row],[Ritmo cardiaco]],100)</f>
        <v>0</v>
      </c>
      <c r="F1212" t="str">
        <f>IF(smoking_health_data_final[[#This Row],[Taquicardia 1/0]]=0,"no","si")</f>
        <v>no</v>
      </c>
      <c r="G1212" s="2" t="s">
        <v>83</v>
      </c>
      <c r="H1212">
        <f>GESTEP(smoking_health_data_final[[#This Row],[Presión sistólica]],140)</f>
        <v>0</v>
      </c>
      <c r="I1212" t="str">
        <f>IF(smoking_health_data_final[[#This Row],[Hipertensión (0/1)]]=1,"si","no")</f>
        <v>no</v>
      </c>
      <c r="J1212" t="s">
        <v>21</v>
      </c>
      <c r="K1212">
        <v>0</v>
      </c>
      <c r="L1212">
        <v>251</v>
      </c>
      <c r="M1212">
        <f>IF(smoking_health_data_final[[#This Row],[colesterol]]="","Desconocido",smoking_health_data_final[[#This Row],[colesterol]])</f>
        <v>251</v>
      </c>
      <c r="N1212">
        <f>GESTEP(smoking_health_data_final[[#This Row],[colesterol]],200)</f>
        <v>1</v>
      </c>
      <c r="O1212">
        <f>IF(smoking_health_data_final[[#This Row],[cigs por dia]]="","n/s",smoking_health_data_final[[#This Row],[cigs por dia]])</f>
        <v>0</v>
      </c>
      <c r="P1212" t="str">
        <f>IF(smoking_health_data_final[[#This Row],[Hipercolesterolemia (y/n)]]=1,"si","no")</f>
        <v>si</v>
      </c>
      <c r="Q1212">
        <f>IF(IFERROR(VLOOKUP(smoking_health_data_final[[#This Row],[Edad]],A1213:A5112,1,FALSE),0),1,0)</f>
        <v>1</v>
      </c>
    </row>
    <row r="1213" spans="1:17" x14ac:dyDescent="0.3">
      <c r="A1213">
        <v>45</v>
      </c>
      <c r="B1213" t="s">
        <v>3</v>
      </c>
      <c r="C1213" t="s">
        <v>2</v>
      </c>
      <c r="D1213">
        <v>79</v>
      </c>
      <c r="E1213">
        <f>GESTEP(smoking_health_data_final[[#This Row],[Ritmo cardiaco]],100)</f>
        <v>0</v>
      </c>
      <c r="F1213" t="str">
        <f>IF(smoking_health_data_final[[#This Row],[Taquicardia 1/0]]=0,"no","si")</f>
        <v>no</v>
      </c>
      <c r="G1213" s="2" t="s">
        <v>27</v>
      </c>
      <c r="H1213">
        <f>GESTEP(smoking_health_data_final[[#This Row],[Presión sistólica]],140)</f>
        <v>0</v>
      </c>
      <c r="I1213" t="str">
        <f>IF(smoking_health_data_final[[#This Row],[Hipertensión (0/1)]]=1,"si","no")</f>
        <v>no</v>
      </c>
      <c r="J1213" t="s">
        <v>21</v>
      </c>
      <c r="K1213">
        <v>0</v>
      </c>
      <c r="L1213">
        <v>220</v>
      </c>
      <c r="M1213">
        <f>IF(smoking_health_data_final[[#This Row],[colesterol]]="","Desconocido",smoking_health_data_final[[#This Row],[colesterol]])</f>
        <v>220</v>
      </c>
      <c r="N1213">
        <f>GESTEP(smoking_health_data_final[[#This Row],[colesterol]],200)</f>
        <v>1</v>
      </c>
      <c r="O1213">
        <f>IF(smoking_health_data_final[[#This Row],[cigs por dia]]="","n/s",smoking_health_data_final[[#This Row],[cigs por dia]])</f>
        <v>0</v>
      </c>
      <c r="P1213" t="str">
        <f>IF(smoking_health_data_final[[#This Row],[Hipercolesterolemia (y/n)]]=1,"si","no")</f>
        <v>si</v>
      </c>
      <c r="Q1213">
        <f>IF(IFERROR(VLOOKUP(smoking_health_data_final[[#This Row],[Edad]],A1214:A5113,1,FALSE),0),1,0)</f>
        <v>1</v>
      </c>
    </row>
    <row r="1214" spans="1:17" x14ac:dyDescent="0.3">
      <c r="A1214">
        <v>44</v>
      </c>
      <c r="B1214" t="s">
        <v>0</v>
      </c>
      <c r="C1214" t="s">
        <v>2</v>
      </c>
      <c r="D1214">
        <v>75</v>
      </c>
      <c r="E1214">
        <f>GESTEP(smoking_health_data_final[[#This Row],[Ritmo cardiaco]],100)</f>
        <v>0</v>
      </c>
      <c r="F1214" t="str">
        <f>IF(smoking_health_data_final[[#This Row],[Taquicardia 1/0]]=0,"no","si")</f>
        <v>no</v>
      </c>
      <c r="G1214" s="2" t="s">
        <v>11</v>
      </c>
      <c r="H1214">
        <f>GESTEP(smoking_health_data_final[[#This Row],[Presión sistólica]],140)</f>
        <v>0</v>
      </c>
      <c r="I1214" t="str">
        <f>IF(smoking_health_data_final[[#This Row],[Hipertensión (0/1)]]=1,"si","no")</f>
        <v>no</v>
      </c>
      <c r="J1214" t="s">
        <v>21</v>
      </c>
      <c r="K1214">
        <v>0</v>
      </c>
      <c r="L1214">
        <v>198</v>
      </c>
      <c r="M1214">
        <f>IF(smoking_health_data_final[[#This Row],[colesterol]]="","Desconocido",smoking_health_data_final[[#This Row],[colesterol]])</f>
        <v>198</v>
      </c>
      <c r="N1214">
        <f>GESTEP(smoking_health_data_final[[#This Row],[colesterol]],200)</f>
        <v>0</v>
      </c>
      <c r="O1214">
        <f>IF(smoking_health_data_final[[#This Row],[cigs por dia]]="","n/s",smoking_health_data_final[[#This Row],[cigs por dia]])</f>
        <v>0</v>
      </c>
      <c r="P1214" t="str">
        <f>IF(smoking_health_data_final[[#This Row],[Hipercolesterolemia (y/n)]]=1,"si","no")</f>
        <v>no</v>
      </c>
      <c r="Q1214">
        <f>IF(IFERROR(VLOOKUP(smoking_health_data_final[[#This Row],[Edad]],A1215:A5114,1,FALSE),0),1,0)</f>
        <v>1</v>
      </c>
    </row>
    <row r="1215" spans="1:17" x14ac:dyDescent="0.3">
      <c r="A1215">
        <v>45</v>
      </c>
      <c r="B1215" t="s">
        <v>3</v>
      </c>
      <c r="C1215" t="s">
        <v>2</v>
      </c>
      <c r="D1215">
        <v>100</v>
      </c>
      <c r="E1215">
        <f>GESTEP(smoking_health_data_final[[#This Row],[Ritmo cardiaco]],100)</f>
        <v>1</v>
      </c>
      <c r="F1215" t="str">
        <f>IF(smoking_health_data_final[[#This Row],[Taquicardia 1/0]]=0,"no","si")</f>
        <v>si</v>
      </c>
      <c r="G1215" s="2">
        <v>152.5</v>
      </c>
      <c r="H1215">
        <f>GESTEP(smoking_health_data_final[[#This Row],[Presión sistólica]],140)</f>
        <v>1</v>
      </c>
      <c r="I1215" t="str">
        <f>IF(smoking_health_data_final[[#This Row],[Hipertensión (0/1)]]=1,"si","no")</f>
        <v>si</v>
      </c>
      <c r="J1215" t="s">
        <v>21</v>
      </c>
      <c r="K1215">
        <v>0</v>
      </c>
      <c r="L1215">
        <v>215</v>
      </c>
      <c r="M1215">
        <f>IF(smoking_health_data_final[[#This Row],[colesterol]]="","Desconocido",smoking_health_data_final[[#This Row],[colesterol]])</f>
        <v>215</v>
      </c>
      <c r="N1215">
        <f>GESTEP(smoking_health_data_final[[#This Row],[colesterol]],200)</f>
        <v>1</v>
      </c>
      <c r="O1215">
        <f>IF(smoking_health_data_final[[#This Row],[cigs por dia]]="","n/s",smoking_health_data_final[[#This Row],[cigs por dia]])</f>
        <v>0</v>
      </c>
      <c r="P1215" t="str">
        <f>IF(smoking_health_data_final[[#This Row],[Hipercolesterolemia (y/n)]]=1,"si","no")</f>
        <v>si</v>
      </c>
      <c r="Q1215">
        <f>IF(IFERROR(VLOOKUP(smoking_health_data_final[[#This Row],[Edad]],A1216:A5115,1,FALSE),0),1,0)</f>
        <v>1</v>
      </c>
    </row>
    <row r="1216" spans="1:17" x14ac:dyDescent="0.3">
      <c r="A1216">
        <v>60</v>
      </c>
      <c r="B1216" t="s">
        <v>0</v>
      </c>
      <c r="C1216" t="s">
        <v>2</v>
      </c>
      <c r="D1216">
        <v>70</v>
      </c>
      <c r="E1216">
        <f>GESTEP(smoking_health_data_final[[#This Row],[Ritmo cardiaco]],100)</f>
        <v>0</v>
      </c>
      <c r="F1216" t="str">
        <f>IF(smoking_health_data_final[[#This Row],[Taquicardia 1/0]]=0,"no","si")</f>
        <v>no</v>
      </c>
      <c r="G1216" s="2" t="s">
        <v>11</v>
      </c>
      <c r="H1216">
        <f>GESTEP(smoking_health_data_final[[#This Row],[Presión sistólica]],140)</f>
        <v>0</v>
      </c>
      <c r="I1216" t="str">
        <f>IF(smoking_health_data_final[[#This Row],[Hipertensión (0/1)]]=1,"si","no")</f>
        <v>no</v>
      </c>
      <c r="J1216" t="s">
        <v>21</v>
      </c>
      <c r="K1216">
        <v>0</v>
      </c>
      <c r="L1216">
        <v>245</v>
      </c>
      <c r="M1216">
        <f>IF(smoking_health_data_final[[#This Row],[colesterol]]="","Desconocido",smoking_health_data_final[[#This Row],[colesterol]])</f>
        <v>245</v>
      </c>
      <c r="N1216">
        <f>GESTEP(smoking_health_data_final[[#This Row],[colesterol]],200)</f>
        <v>1</v>
      </c>
      <c r="O1216">
        <f>IF(smoking_health_data_final[[#This Row],[cigs por dia]]="","n/s",smoking_health_data_final[[#This Row],[cigs por dia]])</f>
        <v>0</v>
      </c>
      <c r="P1216" t="str">
        <f>IF(smoking_health_data_final[[#This Row],[Hipercolesterolemia (y/n)]]=1,"si","no")</f>
        <v>si</v>
      </c>
      <c r="Q1216">
        <f>IF(IFERROR(VLOOKUP(smoking_health_data_final[[#This Row],[Edad]],A1217:A5116,1,FALSE),0),1,0)</f>
        <v>1</v>
      </c>
    </row>
    <row r="1217" spans="1:17" x14ac:dyDescent="0.3">
      <c r="A1217">
        <v>45</v>
      </c>
      <c r="B1217" t="s">
        <v>0</v>
      </c>
      <c r="C1217" t="s">
        <v>2</v>
      </c>
      <c r="D1217">
        <v>72</v>
      </c>
      <c r="E1217">
        <f>GESTEP(smoking_health_data_final[[#This Row],[Ritmo cardiaco]],100)</f>
        <v>0</v>
      </c>
      <c r="F1217" t="str">
        <f>IF(smoking_health_data_final[[#This Row],[Taquicardia 1/0]]=0,"no","si")</f>
        <v>no</v>
      </c>
      <c r="G1217" s="2" t="s">
        <v>27</v>
      </c>
      <c r="H1217">
        <f>GESTEP(smoking_health_data_final[[#This Row],[Presión sistólica]],140)</f>
        <v>0</v>
      </c>
      <c r="I1217" t="str">
        <f>IF(smoking_health_data_final[[#This Row],[Hipertensión (0/1)]]=1,"si","no")</f>
        <v>no</v>
      </c>
      <c r="J1217" t="s">
        <v>21</v>
      </c>
      <c r="K1217">
        <v>0</v>
      </c>
      <c r="L1217">
        <v>258</v>
      </c>
      <c r="M1217">
        <f>IF(smoking_health_data_final[[#This Row],[colesterol]]="","Desconocido",smoking_health_data_final[[#This Row],[colesterol]])</f>
        <v>258</v>
      </c>
      <c r="N1217">
        <f>GESTEP(smoking_health_data_final[[#This Row],[colesterol]],200)</f>
        <v>1</v>
      </c>
      <c r="O1217">
        <f>IF(smoking_health_data_final[[#This Row],[cigs por dia]]="","n/s",smoking_health_data_final[[#This Row],[cigs por dia]])</f>
        <v>0</v>
      </c>
      <c r="P1217" t="str">
        <f>IF(smoking_health_data_final[[#This Row],[Hipercolesterolemia (y/n)]]=1,"si","no")</f>
        <v>si</v>
      </c>
      <c r="Q1217">
        <f>IF(IFERROR(VLOOKUP(smoking_health_data_final[[#This Row],[Edad]],A1218:A5117,1,FALSE),0),1,0)</f>
        <v>1</v>
      </c>
    </row>
    <row r="1218" spans="1:17" x14ac:dyDescent="0.3">
      <c r="A1218">
        <v>36</v>
      </c>
      <c r="B1218" t="s">
        <v>0</v>
      </c>
      <c r="C1218" t="s">
        <v>2</v>
      </c>
      <c r="D1218">
        <v>53</v>
      </c>
      <c r="E1218">
        <f>GESTEP(smoking_health_data_final[[#This Row],[Ritmo cardiaco]],100)</f>
        <v>0</v>
      </c>
      <c r="F1218" t="str">
        <f>IF(smoking_health_data_final[[#This Row],[Taquicardia 1/0]]=0,"no","si")</f>
        <v>no</v>
      </c>
      <c r="G1218" s="2" t="s">
        <v>66</v>
      </c>
      <c r="H1218">
        <f>GESTEP(smoking_health_data_final[[#This Row],[Presión sistólica]],140)</f>
        <v>1</v>
      </c>
      <c r="I1218" t="str">
        <f>IF(smoking_health_data_final[[#This Row],[Hipertensión (0/1)]]=1,"si","no")</f>
        <v>si</v>
      </c>
      <c r="J1218" t="s">
        <v>21</v>
      </c>
      <c r="K1218">
        <v>0</v>
      </c>
      <c r="L1218">
        <v>237</v>
      </c>
      <c r="M1218">
        <f>IF(smoking_health_data_final[[#This Row],[colesterol]]="","Desconocido",smoking_health_data_final[[#This Row],[colesterol]])</f>
        <v>237</v>
      </c>
      <c r="N1218">
        <f>GESTEP(smoking_health_data_final[[#This Row],[colesterol]],200)</f>
        <v>1</v>
      </c>
      <c r="O1218">
        <f>IF(smoking_health_data_final[[#This Row],[cigs por dia]]="","n/s",smoking_health_data_final[[#This Row],[cigs por dia]])</f>
        <v>0</v>
      </c>
      <c r="P1218" t="str">
        <f>IF(smoking_health_data_final[[#This Row],[Hipercolesterolemia (y/n)]]=1,"si","no")</f>
        <v>si</v>
      </c>
      <c r="Q1218">
        <f>IF(IFERROR(VLOOKUP(smoking_health_data_final[[#This Row],[Edad]],A1219:A5118,1,FALSE),0),1,0)</f>
        <v>1</v>
      </c>
    </row>
    <row r="1219" spans="1:17" x14ac:dyDescent="0.3">
      <c r="A1219">
        <v>55</v>
      </c>
      <c r="B1219" t="s">
        <v>3</v>
      </c>
      <c r="C1219" t="s">
        <v>2</v>
      </c>
      <c r="D1219">
        <v>72</v>
      </c>
      <c r="E1219">
        <f>GESTEP(smoking_health_data_final[[#This Row],[Ritmo cardiaco]],100)</f>
        <v>0</v>
      </c>
      <c r="F1219" t="str">
        <f>IF(smoking_health_data_final[[#This Row],[Taquicardia 1/0]]=0,"no","si")</f>
        <v>no</v>
      </c>
      <c r="G1219" s="2" t="s">
        <v>107</v>
      </c>
      <c r="H1219">
        <f>GESTEP(smoking_health_data_final[[#This Row],[Presión sistólica]],140)</f>
        <v>1</v>
      </c>
      <c r="I1219" t="str">
        <f>IF(smoking_health_data_final[[#This Row],[Hipertensión (0/1)]]=1,"si","no")</f>
        <v>si</v>
      </c>
      <c r="J1219" t="s">
        <v>21</v>
      </c>
      <c r="K1219">
        <v>0</v>
      </c>
      <c r="L1219">
        <v>305</v>
      </c>
      <c r="M1219">
        <f>IF(smoking_health_data_final[[#This Row],[colesterol]]="","Desconocido",smoking_health_data_final[[#This Row],[colesterol]])</f>
        <v>305</v>
      </c>
      <c r="N1219">
        <f>GESTEP(smoking_health_data_final[[#This Row],[colesterol]],200)</f>
        <v>1</v>
      </c>
      <c r="O1219">
        <f>IF(smoking_health_data_final[[#This Row],[cigs por dia]]="","n/s",smoking_health_data_final[[#This Row],[cigs por dia]])</f>
        <v>0</v>
      </c>
      <c r="P1219" t="str">
        <f>IF(smoking_health_data_final[[#This Row],[Hipercolesterolemia (y/n)]]=1,"si","no")</f>
        <v>si</v>
      </c>
      <c r="Q1219">
        <f>IF(IFERROR(VLOOKUP(smoking_health_data_final[[#This Row],[Edad]],A1220:A5119,1,FALSE),0),1,0)</f>
        <v>1</v>
      </c>
    </row>
    <row r="1220" spans="1:17" x14ac:dyDescent="0.3">
      <c r="A1220">
        <v>55</v>
      </c>
      <c r="B1220" t="s">
        <v>0</v>
      </c>
      <c r="C1220" t="s">
        <v>2</v>
      </c>
      <c r="D1220">
        <v>77</v>
      </c>
      <c r="E1220">
        <f>GESTEP(smoking_health_data_final[[#This Row],[Ritmo cardiaco]],100)</f>
        <v>0</v>
      </c>
      <c r="F1220" t="str">
        <f>IF(smoking_health_data_final[[#This Row],[Taquicardia 1/0]]=0,"no","si")</f>
        <v>no</v>
      </c>
      <c r="G1220" s="2" t="s">
        <v>70</v>
      </c>
      <c r="H1220">
        <f>GESTEP(smoking_health_data_final[[#This Row],[Presión sistólica]],140)</f>
        <v>0</v>
      </c>
      <c r="I1220" t="str">
        <f>IF(smoking_health_data_final[[#This Row],[Hipertensión (0/1)]]=1,"si","no")</f>
        <v>no</v>
      </c>
      <c r="J1220" t="s">
        <v>21</v>
      </c>
      <c r="K1220">
        <v>0</v>
      </c>
      <c r="L1220">
        <v>207</v>
      </c>
      <c r="M1220">
        <f>IF(smoking_health_data_final[[#This Row],[colesterol]]="","Desconocido",smoking_health_data_final[[#This Row],[colesterol]])</f>
        <v>207</v>
      </c>
      <c r="N1220">
        <f>GESTEP(smoking_health_data_final[[#This Row],[colesterol]],200)</f>
        <v>1</v>
      </c>
      <c r="O1220">
        <f>IF(smoking_health_data_final[[#This Row],[cigs por dia]]="","n/s",smoking_health_data_final[[#This Row],[cigs por dia]])</f>
        <v>0</v>
      </c>
      <c r="P1220" t="str">
        <f>IF(smoking_health_data_final[[#This Row],[Hipercolesterolemia (y/n)]]=1,"si","no")</f>
        <v>si</v>
      </c>
      <c r="Q1220">
        <f>IF(IFERROR(VLOOKUP(smoking_health_data_final[[#This Row],[Edad]],A1221:A5120,1,FALSE),0),1,0)</f>
        <v>1</v>
      </c>
    </row>
    <row r="1221" spans="1:17" x14ac:dyDescent="0.3">
      <c r="A1221">
        <v>42</v>
      </c>
      <c r="B1221" t="s">
        <v>0</v>
      </c>
      <c r="C1221" t="s">
        <v>2</v>
      </c>
      <c r="D1221">
        <v>65</v>
      </c>
      <c r="E1221">
        <f>GESTEP(smoking_health_data_final[[#This Row],[Ritmo cardiaco]],100)</f>
        <v>0</v>
      </c>
      <c r="F1221" t="str">
        <f>IF(smoking_health_data_final[[#This Row],[Taquicardia 1/0]]=0,"no","si")</f>
        <v>no</v>
      </c>
      <c r="G1221" s="2" t="s">
        <v>80</v>
      </c>
      <c r="H1221">
        <f>GESTEP(smoking_health_data_final[[#This Row],[Presión sistólica]],140)</f>
        <v>0</v>
      </c>
      <c r="I1221" t="str">
        <f>IF(smoking_health_data_final[[#This Row],[Hipertensión (0/1)]]=1,"si","no")</f>
        <v>no</v>
      </c>
      <c r="J1221" t="s">
        <v>21</v>
      </c>
      <c r="K1221">
        <v>0</v>
      </c>
      <c r="L1221">
        <v>163</v>
      </c>
      <c r="M1221">
        <f>IF(smoking_health_data_final[[#This Row],[colesterol]]="","Desconocido",smoking_health_data_final[[#This Row],[colesterol]])</f>
        <v>163</v>
      </c>
      <c r="N1221">
        <f>GESTEP(smoking_health_data_final[[#This Row],[colesterol]],200)</f>
        <v>0</v>
      </c>
      <c r="O1221">
        <f>IF(smoking_health_data_final[[#This Row],[cigs por dia]]="","n/s",smoking_health_data_final[[#This Row],[cigs por dia]])</f>
        <v>0</v>
      </c>
      <c r="P1221" t="str">
        <f>IF(smoking_health_data_final[[#This Row],[Hipercolesterolemia (y/n)]]=1,"si","no")</f>
        <v>no</v>
      </c>
      <c r="Q1221">
        <f>IF(IFERROR(VLOOKUP(smoking_health_data_final[[#This Row],[Edad]],A1222:A5121,1,FALSE),0),1,0)</f>
        <v>1</v>
      </c>
    </row>
    <row r="1222" spans="1:17" x14ac:dyDescent="0.3">
      <c r="A1222">
        <v>47</v>
      </c>
      <c r="B1222" t="s">
        <v>3</v>
      </c>
      <c r="C1222" t="s">
        <v>2</v>
      </c>
      <c r="D1222">
        <v>75</v>
      </c>
      <c r="E1222">
        <f>GESTEP(smoking_health_data_final[[#This Row],[Ritmo cardiaco]],100)</f>
        <v>0</v>
      </c>
      <c r="F1222" t="str">
        <f>IF(smoking_health_data_final[[#This Row],[Taquicardia 1/0]]=0,"no","si")</f>
        <v>no</v>
      </c>
      <c r="G1222" s="2" t="s">
        <v>79</v>
      </c>
      <c r="H1222">
        <f>GESTEP(smoking_health_data_final[[#This Row],[Presión sistólica]],140)</f>
        <v>1</v>
      </c>
      <c r="I1222" t="str">
        <f>IF(smoking_health_data_final[[#This Row],[Hipertensión (0/1)]]=1,"si","no")</f>
        <v>si</v>
      </c>
      <c r="J1222" t="s">
        <v>21</v>
      </c>
      <c r="K1222">
        <v>0</v>
      </c>
      <c r="L1222">
        <v>202</v>
      </c>
      <c r="M1222">
        <f>IF(smoking_health_data_final[[#This Row],[colesterol]]="","Desconocido",smoking_health_data_final[[#This Row],[colesterol]])</f>
        <v>202</v>
      </c>
      <c r="N1222">
        <f>GESTEP(smoking_health_data_final[[#This Row],[colesterol]],200)</f>
        <v>1</v>
      </c>
      <c r="O1222">
        <f>IF(smoking_health_data_final[[#This Row],[cigs por dia]]="","n/s",smoking_health_data_final[[#This Row],[cigs por dia]])</f>
        <v>0</v>
      </c>
      <c r="P1222" t="str">
        <f>IF(smoking_health_data_final[[#This Row],[Hipercolesterolemia (y/n)]]=1,"si","no")</f>
        <v>si</v>
      </c>
      <c r="Q1222">
        <f>IF(IFERROR(VLOOKUP(smoking_health_data_final[[#This Row],[Edad]],A1223:A5122,1,FALSE),0),1,0)</f>
        <v>1</v>
      </c>
    </row>
    <row r="1223" spans="1:17" x14ac:dyDescent="0.3">
      <c r="A1223">
        <v>47</v>
      </c>
      <c r="B1223" t="s">
        <v>0</v>
      </c>
      <c r="C1223" t="s">
        <v>2</v>
      </c>
      <c r="D1223">
        <v>48</v>
      </c>
      <c r="E1223">
        <f>GESTEP(smoking_health_data_final[[#This Row],[Ritmo cardiaco]],100)</f>
        <v>0</v>
      </c>
      <c r="F1223" t="str">
        <f>IF(smoking_health_data_final[[#This Row],[Taquicardia 1/0]]=0,"no","si")</f>
        <v>no</v>
      </c>
      <c r="G1223" s="2" t="s">
        <v>42</v>
      </c>
      <c r="H1223">
        <f>GESTEP(smoking_health_data_final[[#This Row],[Presión sistólica]],140)</f>
        <v>0</v>
      </c>
      <c r="I1223" t="str">
        <f>IF(smoking_health_data_final[[#This Row],[Hipertensión (0/1)]]=1,"si","no")</f>
        <v>no</v>
      </c>
      <c r="J1223" t="s">
        <v>21</v>
      </c>
      <c r="K1223">
        <v>0</v>
      </c>
      <c r="L1223">
        <v>194</v>
      </c>
      <c r="M1223">
        <f>IF(smoking_health_data_final[[#This Row],[colesterol]]="","Desconocido",smoking_health_data_final[[#This Row],[colesterol]])</f>
        <v>194</v>
      </c>
      <c r="N1223">
        <f>GESTEP(smoking_health_data_final[[#This Row],[colesterol]],200)</f>
        <v>0</v>
      </c>
      <c r="O1223">
        <f>IF(smoking_health_data_final[[#This Row],[cigs por dia]]="","n/s",smoking_health_data_final[[#This Row],[cigs por dia]])</f>
        <v>0</v>
      </c>
      <c r="P1223" t="str">
        <f>IF(smoking_health_data_final[[#This Row],[Hipercolesterolemia (y/n)]]=1,"si","no")</f>
        <v>no</v>
      </c>
      <c r="Q1223">
        <f>IF(IFERROR(VLOOKUP(smoking_health_data_final[[#This Row],[Edad]],A1224:A5123,1,FALSE),0),1,0)</f>
        <v>1</v>
      </c>
    </row>
    <row r="1224" spans="1:17" x14ac:dyDescent="0.3">
      <c r="A1224">
        <v>50</v>
      </c>
      <c r="B1224" t="s">
        <v>0</v>
      </c>
      <c r="C1224" t="s">
        <v>2</v>
      </c>
      <c r="D1224">
        <v>54</v>
      </c>
      <c r="E1224">
        <f>GESTEP(smoking_health_data_final[[#This Row],[Ritmo cardiaco]],100)</f>
        <v>0</v>
      </c>
      <c r="F1224" t="str">
        <f>IF(smoking_health_data_final[[#This Row],[Taquicardia 1/0]]=0,"no","si")</f>
        <v>no</v>
      </c>
      <c r="G1224" s="2" t="s">
        <v>59</v>
      </c>
      <c r="H1224">
        <f>GESTEP(smoking_health_data_final[[#This Row],[Presión sistólica]],140)</f>
        <v>0</v>
      </c>
      <c r="I1224" t="str">
        <f>IF(smoking_health_data_final[[#This Row],[Hipertensión (0/1)]]=1,"si","no")</f>
        <v>no</v>
      </c>
      <c r="J1224" t="s">
        <v>21</v>
      </c>
      <c r="K1224">
        <v>0</v>
      </c>
      <c r="L1224">
        <v>220</v>
      </c>
      <c r="M1224">
        <f>IF(smoking_health_data_final[[#This Row],[colesterol]]="","Desconocido",smoking_health_data_final[[#This Row],[colesterol]])</f>
        <v>220</v>
      </c>
      <c r="N1224">
        <f>GESTEP(smoking_health_data_final[[#This Row],[colesterol]],200)</f>
        <v>1</v>
      </c>
      <c r="O1224">
        <f>IF(smoking_health_data_final[[#This Row],[cigs por dia]]="","n/s",smoking_health_data_final[[#This Row],[cigs por dia]])</f>
        <v>0</v>
      </c>
      <c r="P1224" t="str">
        <f>IF(smoking_health_data_final[[#This Row],[Hipercolesterolemia (y/n)]]=1,"si","no")</f>
        <v>si</v>
      </c>
      <c r="Q1224">
        <f>IF(IFERROR(VLOOKUP(smoking_health_data_final[[#This Row],[Edad]],A1225:A5124,1,FALSE),0),1,0)</f>
        <v>1</v>
      </c>
    </row>
    <row r="1225" spans="1:17" x14ac:dyDescent="0.3">
      <c r="A1225">
        <v>48</v>
      </c>
      <c r="B1225" t="s">
        <v>0</v>
      </c>
      <c r="C1225" t="s">
        <v>2</v>
      </c>
      <c r="D1225">
        <v>84</v>
      </c>
      <c r="E1225">
        <f>GESTEP(smoking_health_data_final[[#This Row],[Ritmo cardiaco]],100)</f>
        <v>0</v>
      </c>
      <c r="F1225" t="str">
        <f>IF(smoking_health_data_final[[#This Row],[Taquicardia 1/0]]=0,"no","si")</f>
        <v>no</v>
      </c>
      <c r="G1225" s="2">
        <v>141.5</v>
      </c>
      <c r="H1225">
        <f>GESTEP(smoking_health_data_final[[#This Row],[Presión sistólica]],140)</f>
        <v>1</v>
      </c>
      <c r="I1225" t="str">
        <f>IF(smoking_health_data_final[[#This Row],[Hipertensión (0/1)]]=1,"si","no")</f>
        <v>si</v>
      </c>
      <c r="J1225" t="s">
        <v>21</v>
      </c>
      <c r="K1225">
        <v>0</v>
      </c>
      <c r="L1225">
        <v>287</v>
      </c>
      <c r="M1225">
        <f>IF(smoking_health_data_final[[#This Row],[colesterol]]="","Desconocido",smoking_health_data_final[[#This Row],[colesterol]])</f>
        <v>287</v>
      </c>
      <c r="N1225">
        <f>GESTEP(smoking_health_data_final[[#This Row],[colesterol]],200)</f>
        <v>1</v>
      </c>
      <c r="O1225">
        <f>IF(smoking_health_data_final[[#This Row],[cigs por dia]]="","n/s",smoking_health_data_final[[#This Row],[cigs por dia]])</f>
        <v>0</v>
      </c>
      <c r="P1225" t="str">
        <f>IF(smoking_health_data_final[[#This Row],[Hipercolesterolemia (y/n)]]=1,"si","no")</f>
        <v>si</v>
      </c>
      <c r="Q1225">
        <f>IF(IFERROR(VLOOKUP(smoking_health_data_final[[#This Row],[Edad]],A1226:A5125,1,FALSE),0),1,0)</f>
        <v>1</v>
      </c>
    </row>
    <row r="1226" spans="1:17" x14ac:dyDescent="0.3">
      <c r="A1226">
        <v>40</v>
      </c>
      <c r="B1226" t="s">
        <v>0</v>
      </c>
      <c r="C1226" t="s">
        <v>2</v>
      </c>
      <c r="D1226">
        <v>60</v>
      </c>
      <c r="E1226">
        <f>GESTEP(smoking_health_data_final[[#This Row],[Ritmo cardiaco]],100)</f>
        <v>0</v>
      </c>
      <c r="F1226" t="str">
        <f>IF(smoking_health_data_final[[#This Row],[Taquicardia 1/0]]=0,"no","si")</f>
        <v>no</v>
      </c>
      <c r="G1226" s="2" t="s">
        <v>57</v>
      </c>
      <c r="H1226">
        <f>GESTEP(smoking_health_data_final[[#This Row],[Presión sistólica]],140)</f>
        <v>0</v>
      </c>
      <c r="I1226" t="str">
        <f>IF(smoking_health_data_final[[#This Row],[Hipertensión (0/1)]]=1,"si","no")</f>
        <v>no</v>
      </c>
      <c r="J1226" t="s">
        <v>21</v>
      </c>
      <c r="K1226">
        <v>0</v>
      </c>
      <c r="L1226">
        <v>137</v>
      </c>
      <c r="M1226">
        <f>IF(smoking_health_data_final[[#This Row],[colesterol]]="","Desconocido",smoking_health_data_final[[#This Row],[colesterol]])</f>
        <v>137</v>
      </c>
      <c r="N1226">
        <f>GESTEP(smoking_health_data_final[[#This Row],[colesterol]],200)</f>
        <v>0</v>
      </c>
      <c r="O1226">
        <f>IF(smoking_health_data_final[[#This Row],[cigs por dia]]="","n/s",smoking_health_data_final[[#This Row],[cigs por dia]])</f>
        <v>0</v>
      </c>
      <c r="P1226" t="str">
        <f>IF(smoking_health_data_final[[#This Row],[Hipercolesterolemia (y/n)]]=1,"si","no")</f>
        <v>no</v>
      </c>
      <c r="Q1226">
        <f>IF(IFERROR(VLOOKUP(smoking_health_data_final[[#This Row],[Edad]],A1227:A5126,1,FALSE),0),1,0)</f>
        <v>1</v>
      </c>
    </row>
    <row r="1227" spans="1:17" x14ac:dyDescent="0.3">
      <c r="A1227">
        <v>62</v>
      </c>
      <c r="B1227" t="s">
        <v>0</v>
      </c>
      <c r="C1227" t="s">
        <v>2</v>
      </c>
      <c r="D1227">
        <v>69</v>
      </c>
      <c r="E1227">
        <f>GESTEP(smoking_health_data_final[[#This Row],[Ritmo cardiaco]],100)</f>
        <v>0</v>
      </c>
      <c r="F1227" t="str">
        <f>IF(smoking_health_data_final[[#This Row],[Taquicardia 1/0]]=0,"no","si")</f>
        <v>no</v>
      </c>
      <c r="G1227" s="2" t="s">
        <v>27</v>
      </c>
      <c r="H1227">
        <f>GESTEP(smoking_health_data_final[[#This Row],[Presión sistólica]],140)</f>
        <v>0</v>
      </c>
      <c r="I1227" t="str">
        <f>IF(smoking_health_data_final[[#This Row],[Hipertensión (0/1)]]=1,"si","no")</f>
        <v>no</v>
      </c>
      <c r="J1227" t="s">
        <v>21</v>
      </c>
      <c r="K1227">
        <v>0</v>
      </c>
      <c r="L1227">
        <v>216</v>
      </c>
      <c r="M1227">
        <f>IF(smoking_health_data_final[[#This Row],[colesterol]]="","Desconocido",smoking_health_data_final[[#This Row],[colesterol]])</f>
        <v>216</v>
      </c>
      <c r="N1227">
        <f>GESTEP(smoking_health_data_final[[#This Row],[colesterol]],200)</f>
        <v>1</v>
      </c>
      <c r="O1227">
        <f>IF(smoking_health_data_final[[#This Row],[cigs por dia]]="","n/s",smoking_health_data_final[[#This Row],[cigs por dia]])</f>
        <v>0</v>
      </c>
      <c r="P1227" t="str">
        <f>IF(smoking_health_data_final[[#This Row],[Hipercolesterolemia (y/n)]]=1,"si","no")</f>
        <v>si</v>
      </c>
      <c r="Q1227">
        <f>IF(IFERROR(VLOOKUP(smoking_health_data_final[[#This Row],[Edad]],A1228:A5127,1,FALSE),0),1,0)</f>
        <v>1</v>
      </c>
    </row>
    <row r="1228" spans="1:17" x14ac:dyDescent="0.3">
      <c r="A1228">
        <v>46</v>
      </c>
      <c r="B1228" t="s">
        <v>3</v>
      </c>
      <c r="C1228" t="s">
        <v>2</v>
      </c>
      <c r="D1228">
        <v>93</v>
      </c>
      <c r="E1228">
        <f>GESTEP(smoking_health_data_final[[#This Row],[Ritmo cardiaco]],100)</f>
        <v>0</v>
      </c>
      <c r="F1228" t="str">
        <f>IF(smoking_health_data_final[[#This Row],[Taquicardia 1/0]]=0,"no","si")</f>
        <v>no</v>
      </c>
      <c r="G1228" s="2" t="s">
        <v>42</v>
      </c>
      <c r="H1228">
        <f>GESTEP(smoking_health_data_final[[#This Row],[Presión sistólica]],140)</f>
        <v>0</v>
      </c>
      <c r="I1228" t="str">
        <f>IF(smoking_health_data_final[[#This Row],[Hipertensión (0/1)]]=1,"si","no")</f>
        <v>no</v>
      </c>
      <c r="J1228" t="s">
        <v>21</v>
      </c>
      <c r="K1228">
        <v>0</v>
      </c>
      <c r="L1228">
        <v>248</v>
      </c>
      <c r="M1228">
        <f>IF(smoking_health_data_final[[#This Row],[colesterol]]="","Desconocido",smoking_health_data_final[[#This Row],[colesterol]])</f>
        <v>248</v>
      </c>
      <c r="N1228">
        <f>GESTEP(smoking_health_data_final[[#This Row],[colesterol]],200)</f>
        <v>1</v>
      </c>
      <c r="O1228">
        <f>IF(smoking_health_data_final[[#This Row],[cigs por dia]]="","n/s",smoking_health_data_final[[#This Row],[cigs por dia]])</f>
        <v>0</v>
      </c>
      <c r="P1228" t="str">
        <f>IF(smoking_health_data_final[[#This Row],[Hipercolesterolemia (y/n)]]=1,"si","no")</f>
        <v>si</v>
      </c>
      <c r="Q1228">
        <f>IF(IFERROR(VLOOKUP(smoking_health_data_final[[#This Row],[Edad]],A1229:A5128,1,FALSE),0),1,0)</f>
        <v>1</v>
      </c>
    </row>
    <row r="1229" spans="1:17" x14ac:dyDescent="0.3">
      <c r="A1229">
        <v>55</v>
      </c>
      <c r="B1229" t="s">
        <v>3</v>
      </c>
      <c r="C1229" t="s">
        <v>2</v>
      </c>
      <c r="D1229">
        <v>78</v>
      </c>
      <c r="E1229">
        <f>GESTEP(smoking_health_data_final[[#This Row],[Ritmo cardiaco]],100)</f>
        <v>0</v>
      </c>
      <c r="F1229" t="str">
        <f>IF(smoking_health_data_final[[#This Row],[Taquicardia 1/0]]=0,"no","si")</f>
        <v>no</v>
      </c>
      <c r="G1229" s="2" t="s">
        <v>22</v>
      </c>
      <c r="H1229">
        <f>GESTEP(smoking_health_data_final[[#This Row],[Presión sistólica]],140)</f>
        <v>0</v>
      </c>
      <c r="I1229" t="str">
        <f>IF(smoking_health_data_final[[#This Row],[Hipertensión (0/1)]]=1,"si","no")</f>
        <v>no</v>
      </c>
      <c r="J1229" t="s">
        <v>21</v>
      </c>
      <c r="K1229">
        <v>0</v>
      </c>
      <c r="L1229">
        <v>252</v>
      </c>
      <c r="M1229">
        <f>IF(smoking_health_data_final[[#This Row],[colesterol]]="","Desconocido",smoking_health_data_final[[#This Row],[colesterol]])</f>
        <v>252</v>
      </c>
      <c r="N1229">
        <f>GESTEP(smoking_health_data_final[[#This Row],[colesterol]],200)</f>
        <v>1</v>
      </c>
      <c r="O1229">
        <f>IF(smoking_health_data_final[[#This Row],[cigs por dia]]="","n/s",smoking_health_data_final[[#This Row],[cigs por dia]])</f>
        <v>0</v>
      </c>
      <c r="P1229" t="str">
        <f>IF(smoking_health_data_final[[#This Row],[Hipercolesterolemia (y/n)]]=1,"si","no")</f>
        <v>si</v>
      </c>
      <c r="Q1229">
        <f>IF(IFERROR(VLOOKUP(smoking_health_data_final[[#This Row],[Edad]],A1230:A5129,1,FALSE),0),1,0)</f>
        <v>1</v>
      </c>
    </row>
    <row r="1230" spans="1:17" x14ac:dyDescent="0.3">
      <c r="A1230">
        <v>55</v>
      </c>
      <c r="B1230" t="s">
        <v>3</v>
      </c>
      <c r="C1230" t="s">
        <v>2</v>
      </c>
      <c r="D1230">
        <v>70</v>
      </c>
      <c r="E1230">
        <f>GESTEP(smoking_health_data_final[[#This Row],[Ritmo cardiaco]],100)</f>
        <v>0</v>
      </c>
      <c r="F1230" t="str">
        <f>IF(smoking_health_data_final[[#This Row],[Taquicardia 1/0]]=0,"no","si")</f>
        <v>no</v>
      </c>
      <c r="G1230" s="2" t="s">
        <v>96</v>
      </c>
      <c r="H1230">
        <f>GESTEP(smoking_health_data_final[[#This Row],[Presión sistólica]],140)</f>
        <v>1</v>
      </c>
      <c r="I1230" t="str">
        <f>IF(smoking_health_data_final[[#This Row],[Hipertensión (0/1)]]=1,"si","no")</f>
        <v>si</v>
      </c>
      <c r="J1230" t="s">
        <v>21</v>
      </c>
      <c r="K1230">
        <v>0</v>
      </c>
      <c r="L1230">
        <v>329</v>
      </c>
      <c r="M1230">
        <f>IF(smoking_health_data_final[[#This Row],[colesterol]]="","Desconocido",smoking_health_data_final[[#This Row],[colesterol]])</f>
        <v>329</v>
      </c>
      <c r="N1230">
        <f>GESTEP(smoking_health_data_final[[#This Row],[colesterol]],200)</f>
        <v>1</v>
      </c>
      <c r="O1230">
        <f>IF(smoking_health_data_final[[#This Row],[cigs por dia]]="","n/s",smoking_health_data_final[[#This Row],[cigs por dia]])</f>
        <v>0</v>
      </c>
      <c r="P1230" t="str">
        <f>IF(smoking_health_data_final[[#This Row],[Hipercolesterolemia (y/n)]]=1,"si","no")</f>
        <v>si</v>
      </c>
      <c r="Q1230">
        <f>IF(IFERROR(VLOOKUP(smoking_health_data_final[[#This Row],[Edad]],A1231:A5130,1,FALSE),0),1,0)</f>
        <v>1</v>
      </c>
    </row>
    <row r="1231" spans="1:17" x14ac:dyDescent="0.3">
      <c r="A1231">
        <v>47</v>
      </c>
      <c r="B1231" t="s">
        <v>0</v>
      </c>
      <c r="C1231" t="s">
        <v>2</v>
      </c>
      <c r="D1231">
        <v>58</v>
      </c>
      <c r="E1231">
        <f>GESTEP(smoking_health_data_final[[#This Row],[Ritmo cardiaco]],100)</f>
        <v>0</v>
      </c>
      <c r="F1231" t="str">
        <f>IF(smoking_health_data_final[[#This Row],[Taquicardia 1/0]]=0,"no","si")</f>
        <v>no</v>
      </c>
      <c r="G1231" s="2" t="s">
        <v>43</v>
      </c>
      <c r="H1231">
        <f>GESTEP(smoking_health_data_final[[#This Row],[Presión sistólica]],140)</f>
        <v>0</v>
      </c>
      <c r="I1231" t="str">
        <f>IF(smoking_health_data_final[[#This Row],[Hipertensión (0/1)]]=1,"si","no")</f>
        <v>no</v>
      </c>
      <c r="J1231" t="s">
        <v>21</v>
      </c>
      <c r="K1231">
        <v>0</v>
      </c>
      <c r="L1231">
        <v>219</v>
      </c>
      <c r="M1231">
        <f>IF(smoking_health_data_final[[#This Row],[colesterol]]="","Desconocido",smoking_health_data_final[[#This Row],[colesterol]])</f>
        <v>219</v>
      </c>
      <c r="N1231">
        <f>GESTEP(smoking_health_data_final[[#This Row],[colesterol]],200)</f>
        <v>1</v>
      </c>
      <c r="O1231">
        <f>IF(smoking_health_data_final[[#This Row],[cigs por dia]]="","n/s",smoking_health_data_final[[#This Row],[cigs por dia]])</f>
        <v>0</v>
      </c>
      <c r="P1231" t="str">
        <f>IF(smoking_health_data_final[[#This Row],[Hipercolesterolemia (y/n)]]=1,"si","no")</f>
        <v>si</v>
      </c>
      <c r="Q1231">
        <f>IF(IFERROR(VLOOKUP(smoking_health_data_final[[#This Row],[Edad]],A1232:A5131,1,FALSE),0),1,0)</f>
        <v>1</v>
      </c>
    </row>
    <row r="1232" spans="1:17" x14ac:dyDescent="0.3">
      <c r="A1232">
        <v>60</v>
      </c>
      <c r="B1232" t="s">
        <v>3</v>
      </c>
      <c r="C1232" t="s">
        <v>2</v>
      </c>
      <c r="D1232">
        <v>80</v>
      </c>
      <c r="E1232">
        <f>GESTEP(smoking_health_data_final[[#This Row],[Ritmo cardiaco]],100)</f>
        <v>0</v>
      </c>
      <c r="F1232" t="str">
        <f>IF(smoking_health_data_final[[#This Row],[Taquicardia 1/0]]=0,"no","si")</f>
        <v>no</v>
      </c>
      <c r="G1232" s="2" t="s">
        <v>16</v>
      </c>
      <c r="H1232">
        <f>GESTEP(smoking_health_data_final[[#This Row],[Presión sistólica]],140)</f>
        <v>0</v>
      </c>
      <c r="I1232" t="str">
        <f>IF(smoking_health_data_final[[#This Row],[Hipertensión (0/1)]]=1,"si","no")</f>
        <v>no</v>
      </c>
      <c r="J1232" t="s">
        <v>21</v>
      </c>
      <c r="K1232">
        <v>0</v>
      </c>
      <c r="L1232">
        <v>268</v>
      </c>
      <c r="M1232">
        <f>IF(smoking_health_data_final[[#This Row],[colesterol]]="","Desconocido",smoking_health_data_final[[#This Row],[colesterol]])</f>
        <v>268</v>
      </c>
      <c r="N1232">
        <f>GESTEP(smoking_health_data_final[[#This Row],[colesterol]],200)</f>
        <v>1</v>
      </c>
      <c r="O1232">
        <f>IF(smoking_health_data_final[[#This Row],[cigs por dia]]="","n/s",smoking_health_data_final[[#This Row],[cigs por dia]])</f>
        <v>0</v>
      </c>
      <c r="P1232" t="str">
        <f>IF(smoking_health_data_final[[#This Row],[Hipercolesterolemia (y/n)]]=1,"si","no")</f>
        <v>si</v>
      </c>
      <c r="Q1232">
        <f>IF(IFERROR(VLOOKUP(smoking_health_data_final[[#This Row],[Edad]],A1233:A5132,1,FALSE),0),1,0)</f>
        <v>1</v>
      </c>
    </row>
    <row r="1233" spans="1:17" x14ac:dyDescent="0.3">
      <c r="A1233">
        <v>44</v>
      </c>
      <c r="B1233" t="s">
        <v>3</v>
      </c>
      <c r="C1233" t="s">
        <v>2</v>
      </c>
      <c r="D1233">
        <v>75</v>
      </c>
      <c r="E1233">
        <f>GESTEP(smoking_health_data_final[[#This Row],[Ritmo cardiaco]],100)</f>
        <v>0</v>
      </c>
      <c r="F1233" t="str">
        <f>IF(smoking_health_data_final[[#This Row],[Taquicardia 1/0]]=0,"no","si")</f>
        <v>no</v>
      </c>
      <c r="G1233" s="2" t="s">
        <v>83</v>
      </c>
      <c r="H1233">
        <f>GESTEP(smoking_health_data_final[[#This Row],[Presión sistólica]],140)</f>
        <v>0</v>
      </c>
      <c r="I1233" t="str">
        <f>IF(smoking_health_data_final[[#This Row],[Hipertensión (0/1)]]=1,"si","no")</f>
        <v>no</v>
      </c>
      <c r="J1233" t="s">
        <v>21</v>
      </c>
      <c r="K1233">
        <v>0</v>
      </c>
      <c r="L1233">
        <v>212</v>
      </c>
      <c r="M1233">
        <f>IF(smoking_health_data_final[[#This Row],[colesterol]]="","Desconocido",smoking_health_data_final[[#This Row],[colesterol]])</f>
        <v>212</v>
      </c>
      <c r="N1233">
        <f>GESTEP(smoking_health_data_final[[#This Row],[colesterol]],200)</f>
        <v>1</v>
      </c>
      <c r="O1233">
        <f>IF(smoking_health_data_final[[#This Row],[cigs por dia]]="","n/s",smoking_health_data_final[[#This Row],[cigs por dia]])</f>
        <v>0</v>
      </c>
      <c r="P1233" t="str">
        <f>IF(smoking_health_data_final[[#This Row],[Hipercolesterolemia (y/n)]]=1,"si","no")</f>
        <v>si</v>
      </c>
      <c r="Q1233">
        <f>IF(IFERROR(VLOOKUP(smoking_health_data_final[[#This Row],[Edad]],A1234:A5133,1,FALSE),0),1,0)</f>
        <v>1</v>
      </c>
    </row>
    <row r="1234" spans="1:17" x14ac:dyDescent="0.3">
      <c r="A1234">
        <v>60</v>
      </c>
      <c r="B1234" t="s">
        <v>3</v>
      </c>
      <c r="C1234" t="s">
        <v>2</v>
      </c>
      <c r="D1234">
        <v>93</v>
      </c>
      <c r="E1234">
        <f>GESTEP(smoking_health_data_final[[#This Row],[Ritmo cardiaco]],100)</f>
        <v>0</v>
      </c>
      <c r="F1234" t="str">
        <f>IF(smoking_health_data_final[[#This Row],[Taquicardia 1/0]]=0,"no","si")</f>
        <v>no</v>
      </c>
      <c r="G1234" s="2" t="s">
        <v>77</v>
      </c>
      <c r="H1234">
        <f>GESTEP(smoking_health_data_final[[#This Row],[Presión sistólica]],140)</f>
        <v>1</v>
      </c>
      <c r="I1234" t="str">
        <f>IF(smoking_health_data_final[[#This Row],[Hipertensión (0/1)]]=1,"si","no")</f>
        <v>si</v>
      </c>
      <c r="J1234" t="s">
        <v>21</v>
      </c>
      <c r="K1234">
        <v>0</v>
      </c>
      <c r="L1234">
        <v>270</v>
      </c>
      <c r="M1234">
        <f>IF(smoking_health_data_final[[#This Row],[colesterol]]="","Desconocido",smoking_health_data_final[[#This Row],[colesterol]])</f>
        <v>270</v>
      </c>
      <c r="N1234">
        <f>GESTEP(smoking_health_data_final[[#This Row],[colesterol]],200)</f>
        <v>1</v>
      </c>
      <c r="O1234">
        <f>IF(smoking_health_data_final[[#This Row],[cigs por dia]]="","n/s",smoking_health_data_final[[#This Row],[cigs por dia]])</f>
        <v>0</v>
      </c>
      <c r="P1234" t="str">
        <f>IF(smoking_health_data_final[[#This Row],[Hipercolesterolemia (y/n)]]=1,"si","no")</f>
        <v>si</v>
      </c>
      <c r="Q1234">
        <f>IF(IFERROR(VLOOKUP(smoking_health_data_final[[#This Row],[Edad]],A1235:A5134,1,FALSE),0),1,0)</f>
        <v>1</v>
      </c>
    </row>
    <row r="1235" spans="1:17" x14ac:dyDescent="0.3">
      <c r="A1235">
        <v>60</v>
      </c>
      <c r="B1235" t="s">
        <v>0</v>
      </c>
      <c r="C1235" t="s">
        <v>2</v>
      </c>
      <c r="D1235">
        <v>75</v>
      </c>
      <c r="E1235">
        <f>GESTEP(smoking_health_data_final[[#This Row],[Ritmo cardiaco]],100)</f>
        <v>0</v>
      </c>
      <c r="F1235" t="str">
        <f>IF(smoking_health_data_final[[#This Row],[Taquicardia 1/0]]=0,"no","si")</f>
        <v>no</v>
      </c>
      <c r="G1235" s="2" t="s">
        <v>83</v>
      </c>
      <c r="H1235">
        <f>GESTEP(smoking_health_data_final[[#This Row],[Presión sistólica]],140)</f>
        <v>0</v>
      </c>
      <c r="I1235" t="str">
        <f>IF(smoking_health_data_final[[#This Row],[Hipertensión (0/1)]]=1,"si","no")</f>
        <v>no</v>
      </c>
      <c r="J1235" t="s">
        <v>21</v>
      </c>
      <c r="K1235">
        <v>0</v>
      </c>
      <c r="L1235">
        <v>275</v>
      </c>
      <c r="M1235">
        <f>IF(smoking_health_data_final[[#This Row],[colesterol]]="","Desconocido",smoking_health_data_final[[#This Row],[colesterol]])</f>
        <v>275</v>
      </c>
      <c r="N1235">
        <f>GESTEP(smoking_health_data_final[[#This Row],[colesterol]],200)</f>
        <v>1</v>
      </c>
      <c r="O1235">
        <f>IF(smoking_health_data_final[[#This Row],[cigs por dia]]="","n/s",smoking_health_data_final[[#This Row],[cigs por dia]])</f>
        <v>0</v>
      </c>
      <c r="P1235" t="str">
        <f>IF(smoking_health_data_final[[#This Row],[Hipercolesterolemia (y/n)]]=1,"si","no")</f>
        <v>si</v>
      </c>
      <c r="Q1235">
        <f>IF(IFERROR(VLOOKUP(smoking_health_data_final[[#This Row],[Edad]],A1236:A5135,1,FALSE),0),1,0)</f>
        <v>1</v>
      </c>
    </row>
    <row r="1236" spans="1:17" x14ac:dyDescent="0.3">
      <c r="A1236">
        <v>42</v>
      </c>
      <c r="B1236" t="s">
        <v>3</v>
      </c>
      <c r="C1236" t="s">
        <v>2</v>
      </c>
      <c r="D1236">
        <v>75</v>
      </c>
      <c r="E1236">
        <f>GESTEP(smoking_health_data_final[[#This Row],[Ritmo cardiaco]],100)</f>
        <v>0</v>
      </c>
      <c r="F1236" t="str">
        <f>IF(smoking_health_data_final[[#This Row],[Taquicardia 1/0]]=0,"no","si")</f>
        <v>no</v>
      </c>
      <c r="G1236" s="2" t="s">
        <v>86</v>
      </c>
      <c r="H1236">
        <f>GESTEP(smoking_health_data_final[[#This Row],[Presión sistólica]],140)</f>
        <v>0</v>
      </c>
      <c r="I1236" t="str">
        <f>IF(smoking_health_data_final[[#This Row],[Hipertensión (0/1)]]=1,"si","no")</f>
        <v>no</v>
      </c>
      <c r="J1236" t="s">
        <v>21</v>
      </c>
      <c r="K1236">
        <v>0</v>
      </c>
      <c r="L1236">
        <v>211</v>
      </c>
      <c r="M1236">
        <f>IF(smoking_health_data_final[[#This Row],[colesterol]]="","Desconocido",smoking_health_data_final[[#This Row],[colesterol]])</f>
        <v>211</v>
      </c>
      <c r="N1236">
        <f>GESTEP(smoking_health_data_final[[#This Row],[colesterol]],200)</f>
        <v>1</v>
      </c>
      <c r="O1236">
        <f>IF(smoking_health_data_final[[#This Row],[cigs por dia]]="","n/s",smoking_health_data_final[[#This Row],[cigs por dia]])</f>
        <v>0</v>
      </c>
      <c r="P1236" t="str">
        <f>IF(smoking_health_data_final[[#This Row],[Hipercolesterolemia (y/n)]]=1,"si","no")</f>
        <v>si</v>
      </c>
      <c r="Q1236">
        <f>IF(IFERROR(VLOOKUP(smoking_health_data_final[[#This Row],[Edad]],A1237:A5136,1,FALSE),0),1,0)</f>
        <v>1</v>
      </c>
    </row>
    <row r="1237" spans="1:17" x14ac:dyDescent="0.3">
      <c r="A1237">
        <v>56</v>
      </c>
      <c r="B1237" t="s">
        <v>3</v>
      </c>
      <c r="C1237" t="s">
        <v>2</v>
      </c>
      <c r="D1237">
        <v>80</v>
      </c>
      <c r="E1237">
        <f>GESTEP(smoking_health_data_final[[#This Row],[Ritmo cardiaco]],100)</f>
        <v>0</v>
      </c>
      <c r="F1237" t="str">
        <f>IF(smoking_health_data_final[[#This Row],[Taquicardia 1/0]]=0,"no","si")</f>
        <v>no</v>
      </c>
      <c r="G1237" s="2" t="s">
        <v>11</v>
      </c>
      <c r="H1237">
        <f>GESTEP(smoking_health_data_final[[#This Row],[Presión sistólica]],140)</f>
        <v>0</v>
      </c>
      <c r="I1237" t="str">
        <f>IF(smoking_health_data_final[[#This Row],[Hipertensión (0/1)]]=1,"si","no")</f>
        <v>no</v>
      </c>
      <c r="J1237" t="s">
        <v>21</v>
      </c>
      <c r="K1237">
        <v>0</v>
      </c>
      <c r="L1237">
        <v>344</v>
      </c>
      <c r="M1237">
        <f>IF(smoking_health_data_final[[#This Row],[colesterol]]="","Desconocido",smoking_health_data_final[[#This Row],[colesterol]])</f>
        <v>344</v>
      </c>
      <c r="N1237">
        <f>GESTEP(smoking_health_data_final[[#This Row],[colesterol]],200)</f>
        <v>1</v>
      </c>
      <c r="O1237">
        <f>IF(smoking_health_data_final[[#This Row],[cigs por dia]]="","n/s",smoking_health_data_final[[#This Row],[cigs por dia]])</f>
        <v>0</v>
      </c>
      <c r="P1237" t="str">
        <f>IF(smoking_health_data_final[[#This Row],[Hipercolesterolemia (y/n)]]=1,"si","no")</f>
        <v>si</v>
      </c>
      <c r="Q1237">
        <f>IF(IFERROR(VLOOKUP(smoking_health_data_final[[#This Row],[Edad]],A1238:A5137,1,FALSE),0),1,0)</f>
        <v>1</v>
      </c>
    </row>
    <row r="1238" spans="1:17" x14ac:dyDescent="0.3">
      <c r="A1238">
        <v>52</v>
      </c>
      <c r="B1238" t="s">
        <v>3</v>
      </c>
      <c r="C1238" t="s">
        <v>2</v>
      </c>
      <c r="D1238">
        <v>75</v>
      </c>
      <c r="E1238">
        <f>GESTEP(smoking_health_data_final[[#This Row],[Ritmo cardiaco]],100)</f>
        <v>0</v>
      </c>
      <c r="F1238" t="str">
        <f>IF(smoking_health_data_final[[#This Row],[Taquicardia 1/0]]=0,"no","si")</f>
        <v>no</v>
      </c>
      <c r="G1238" s="2" t="s">
        <v>83</v>
      </c>
      <c r="H1238">
        <f>GESTEP(smoking_health_data_final[[#This Row],[Presión sistólica]],140)</f>
        <v>0</v>
      </c>
      <c r="I1238" t="str">
        <f>IF(smoking_health_data_final[[#This Row],[Hipertensión (0/1)]]=1,"si","no")</f>
        <v>no</v>
      </c>
      <c r="J1238" t="s">
        <v>21</v>
      </c>
      <c r="K1238">
        <v>0</v>
      </c>
      <c r="L1238">
        <v>223</v>
      </c>
      <c r="M1238">
        <f>IF(smoking_health_data_final[[#This Row],[colesterol]]="","Desconocido",smoking_health_data_final[[#This Row],[colesterol]])</f>
        <v>223</v>
      </c>
      <c r="N1238">
        <f>GESTEP(smoking_health_data_final[[#This Row],[colesterol]],200)</f>
        <v>1</v>
      </c>
      <c r="O1238">
        <f>IF(smoking_health_data_final[[#This Row],[cigs por dia]]="","n/s",smoking_health_data_final[[#This Row],[cigs por dia]])</f>
        <v>0</v>
      </c>
      <c r="P1238" t="str">
        <f>IF(smoking_health_data_final[[#This Row],[Hipercolesterolemia (y/n)]]=1,"si","no")</f>
        <v>si</v>
      </c>
      <c r="Q1238">
        <f>IF(IFERROR(VLOOKUP(smoking_health_data_final[[#This Row],[Edad]],A1239:A5138,1,FALSE),0),1,0)</f>
        <v>1</v>
      </c>
    </row>
    <row r="1239" spans="1:17" x14ac:dyDescent="0.3">
      <c r="A1239">
        <v>40</v>
      </c>
      <c r="B1239" t="s">
        <v>0</v>
      </c>
      <c r="C1239" t="s">
        <v>2</v>
      </c>
      <c r="D1239">
        <v>77</v>
      </c>
      <c r="E1239">
        <f>GESTEP(smoking_health_data_final[[#This Row],[Ritmo cardiaco]],100)</f>
        <v>0</v>
      </c>
      <c r="F1239" t="str">
        <f>IF(smoking_health_data_final[[#This Row],[Taquicardia 1/0]]=0,"no","si")</f>
        <v>no</v>
      </c>
      <c r="G1239" s="2" t="s">
        <v>32</v>
      </c>
      <c r="H1239">
        <f>GESTEP(smoking_health_data_final[[#This Row],[Presión sistólica]],140)</f>
        <v>0</v>
      </c>
      <c r="I1239" t="str">
        <f>IF(smoking_health_data_final[[#This Row],[Hipertensión (0/1)]]=1,"si","no")</f>
        <v>no</v>
      </c>
      <c r="J1239" t="s">
        <v>21</v>
      </c>
      <c r="K1239">
        <v>0</v>
      </c>
      <c r="L1239">
        <v>222</v>
      </c>
      <c r="M1239">
        <f>IF(smoking_health_data_final[[#This Row],[colesterol]]="","Desconocido",smoking_health_data_final[[#This Row],[colesterol]])</f>
        <v>222</v>
      </c>
      <c r="N1239">
        <f>GESTEP(smoking_health_data_final[[#This Row],[colesterol]],200)</f>
        <v>1</v>
      </c>
      <c r="O1239">
        <f>IF(smoking_health_data_final[[#This Row],[cigs por dia]]="","n/s",smoking_health_data_final[[#This Row],[cigs por dia]])</f>
        <v>0</v>
      </c>
      <c r="P1239" t="str">
        <f>IF(smoking_health_data_final[[#This Row],[Hipercolesterolemia (y/n)]]=1,"si","no")</f>
        <v>si</v>
      </c>
      <c r="Q1239">
        <f>IF(IFERROR(VLOOKUP(smoking_health_data_final[[#This Row],[Edad]],A1240:A5139,1,FALSE),0),1,0)</f>
        <v>1</v>
      </c>
    </row>
    <row r="1240" spans="1:17" x14ac:dyDescent="0.3">
      <c r="A1240">
        <v>51</v>
      </c>
      <c r="B1240" t="s">
        <v>3</v>
      </c>
      <c r="C1240" t="s">
        <v>2</v>
      </c>
      <c r="D1240">
        <v>70</v>
      </c>
      <c r="E1240">
        <f>GESTEP(smoking_health_data_final[[#This Row],[Ritmo cardiaco]],100)</f>
        <v>0</v>
      </c>
      <c r="F1240" t="str">
        <f>IF(smoking_health_data_final[[#This Row],[Taquicardia 1/0]]=0,"no","si")</f>
        <v>no</v>
      </c>
      <c r="G1240" s="2" t="s">
        <v>80</v>
      </c>
      <c r="H1240">
        <f>GESTEP(smoking_health_data_final[[#This Row],[Presión sistólica]],140)</f>
        <v>0</v>
      </c>
      <c r="I1240" t="str">
        <f>IF(smoking_health_data_final[[#This Row],[Hipertensión (0/1)]]=1,"si","no")</f>
        <v>no</v>
      </c>
      <c r="J1240" t="s">
        <v>21</v>
      </c>
      <c r="K1240">
        <v>0</v>
      </c>
      <c r="L1240">
        <v>246</v>
      </c>
      <c r="M1240">
        <f>IF(smoking_health_data_final[[#This Row],[colesterol]]="","Desconocido",smoking_health_data_final[[#This Row],[colesterol]])</f>
        <v>246</v>
      </c>
      <c r="N1240">
        <f>GESTEP(smoking_health_data_final[[#This Row],[colesterol]],200)</f>
        <v>1</v>
      </c>
      <c r="O1240">
        <f>IF(smoking_health_data_final[[#This Row],[cigs por dia]]="","n/s",smoking_health_data_final[[#This Row],[cigs por dia]])</f>
        <v>0</v>
      </c>
      <c r="P1240" t="str">
        <f>IF(smoking_health_data_final[[#This Row],[Hipercolesterolemia (y/n)]]=1,"si","no")</f>
        <v>si</v>
      </c>
      <c r="Q1240">
        <f>IF(IFERROR(VLOOKUP(smoking_health_data_final[[#This Row],[Edad]],A1241:A5140,1,FALSE),0),1,0)</f>
        <v>1</v>
      </c>
    </row>
    <row r="1241" spans="1:17" x14ac:dyDescent="0.3">
      <c r="A1241">
        <v>46</v>
      </c>
      <c r="B1241" t="s">
        <v>3</v>
      </c>
      <c r="C1241" t="s">
        <v>2</v>
      </c>
      <c r="D1241">
        <v>80</v>
      </c>
      <c r="E1241">
        <f>GESTEP(smoking_health_data_final[[#This Row],[Ritmo cardiaco]],100)</f>
        <v>0</v>
      </c>
      <c r="F1241" t="str">
        <f>IF(smoking_health_data_final[[#This Row],[Taquicardia 1/0]]=0,"no","si")</f>
        <v>no</v>
      </c>
      <c r="G1241" s="2" t="s">
        <v>83</v>
      </c>
      <c r="H1241">
        <f>GESTEP(smoking_health_data_final[[#This Row],[Presión sistólica]],140)</f>
        <v>0</v>
      </c>
      <c r="I1241" t="str">
        <f>IF(smoking_health_data_final[[#This Row],[Hipertensión (0/1)]]=1,"si","no")</f>
        <v>no</v>
      </c>
      <c r="J1241" t="s">
        <v>21</v>
      </c>
      <c r="K1241">
        <v>0</v>
      </c>
      <c r="L1241">
        <v>212</v>
      </c>
      <c r="M1241">
        <f>IF(smoking_health_data_final[[#This Row],[colesterol]]="","Desconocido",smoking_health_data_final[[#This Row],[colesterol]])</f>
        <v>212</v>
      </c>
      <c r="N1241">
        <f>GESTEP(smoking_health_data_final[[#This Row],[colesterol]],200)</f>
        <v>1</v>
      </c>
      <c r="O1241">
        <f>IF(smoking_health_data_final[[#This Row],[cigs por dia]]="","n/s",smoking_health_data_final[[#This Row],[cigs por dia]])</f>
        <v>0</v>
      </c>
      <c r="P1241" t="str">
        <f>IF(smoking_health_data_final[[#This Row],[Hipercolesterolemia (y/n)]]=1,"si","no")</f>
        <v>si</v>
      </c>
      <c r="Q1241">
        <f>IF(IFERROR(VLOOKUP(smoking_health_data_final[[#This Row],[Edad]],A1242:A5141,1,FALSE),0),1,0)</f>
        <v>1</v>
      </c>
    </row>
    <row r="1242" spans="1:17" x14ac:dyDescent="0.3">
      <c r="A1242">
        <v>64</v>
      </c>
      <c r="B1242" t="s">
        <v>3</v>
      </c>
      <c r="C1242" t="s">
        <v>2</v>
      </c>
      <c r="D1242">
        <v>85</v>
      </c>
      <c r="E1242">
        <f>GESTEP(smoking_health_data_final[[#This Row],[Ritmo cardiaco]],100)</f>
        <v>0</v>
      </c>
      <c r="F1242" t="str">
        <f>IF(smoking_health_data_final[[#This Row],[Taquicardia 1/0]]=0,"no","si")</f>
        <v>no</v>
      </c>
      <c r="G1242" s="2" t="s">
        <v>46</v>
      </c>
      <c r="H1242">
        <f>GESTEP(smoking_health_data_final[[#This Row],[Presión sistólica]],140)</f>
        <v>0</v>
      </c>
      <c r="I1242" t="str">
        <f>IF(smoking_health_data_final[[#This Row],[Hipertensión (0/1)]]=1,"si","no")</f>
        <v>no</v>
      </c>
      <c r="J1242" t="s">
        <v>21</v>
      </c>
      <c r="K1242">
        <v>0</v>
      </c>
      <c r="L1242">
        <v>330</v>
      </c>
      <c r="M1242">
        <f>IF(smoking_health_data_final[[#This Row],[colesterol]]="","Desconocido",smoking_health_data_final[[#This Row],[colesterol]])</f>
        <v>330</v>
      </c>
      <c r="N1242">
        <f>GESTEP(smoking_health_data_final[[#This Row],[colesterol]],200)</f>
        <v>1</v>
      </c>
      <c r="O1242">
        <f>IF(smoking_health_data_final[[#This Row],[cigs por dia]]="","n/s",smoking_health_data_final[[#This Row],[cigs por dia]])</f>
        <v>0</v>
      </c>
      <c r="P1242" t="str">
        <f>IF(smoking_health_data_final[[#This Row],[Hipercolesterolemia (y/n)]]=1,"si","no")</f>
        <v>si</v>
      </c>
      <c r="Q1242">
        <f>IF(IFERROR(VLOOKUP(smoking_health_data_final[[#This Row],[Edad]],A1243:A5142,1,FALSE),0),1,0)</f>
        <v>1</v>
      </c>
    </row>
    <row r="1243" spans="1:17" x14ac:dyDescent="0.3">
      <c r="A1243">
        <v>42</v>
      </c>
      <c r="B1243" t="s">
        <v>3</v>
      </c>
      <c r="C1243" t="s">
        <v>2</v>
      </c>
      <c r="D1243">
        <v>69</v>
      </c>
      <c r="E1243">
        <f>GESTEP(smoking_health_data_final[[#This Row],[Ritmo cardiaco]],100)</f>
        <v>0</v>
      </c>
      <c r="F1243" t="str">
        <f>IF(smoking_health_data_final[[#This Row],[Taquicardia 1/0]]=0,"no","si")</f>
        <v>no</v>
      </c>
      <c r="G1243" s="2" t="s">
        <v>83</v>
      </c>
      <c r="H1243">
        <f>GESTEP(smoking_health_data_final[[#This Row],[Presión sistólica]],140)</f>
        <v>0</v>
      </c>
      <c r="I1243" t="str">
        <f>IF(smoking_health_data_final[[#This Row],[Hipertensión (0/1)]]=1,"si","no")</f>
        <v>no</v>
      </c>
      <c r="J1243" t="s">
        <v>21</v>
      </c>
      <c r="K1243">
        <v>0</v>
      </c>
      <c r="L1243">
        <v>233</v>
      </c>
      <c r="M1243">
        <f>IF(smoking_health_data_final[[#This Row],[colesterol]]="","Desconocido",smoking_health_data_final[[#This Row],[colesterol]])</f>
        <v>233</v>
      </c>
      <c r="N1243">
        <f>GESTEP(smoking_health_data_final[[#This Row],[colesterol]],200)</f>
        <v>1</v>
      </c>
      <c r="O1243">
        <f>IF(smoking_health_data_final[[#This Row],[cigs por dia]]="","n/s",smoking_health_data_final[[#This Row],[cigs por dia]])</f>
        <v>0</v>
      </c>
      <c r="P1243" t="str">
        <f>IF(smoking_health_data_final[[#This Row],[Hipercolesterolemia (y/n)]]=1,"si","no")</f>
        <v>si</v>
      </c>
      <c r="Q1243">
        <f>IF(IFERROR(VLOOKUP(smoking_health_data_final[[#This Row],[Edad]],A1244:A5143,1,FALSE),0),1,0)</f>
        <v>1</v>
      </c>
    </row>
    <row r="1244" spans="1:17" x14ac:dyDescent="0.3">
      <c r="A1244">
        <v>64</v>
      </c>
      <c r="B1244" t="s">
        <v>3</v>
      </c>
      <c r="C1244" t="s">
        <v>2</v>
      </c>
      <c r="D1244">
        <v>60</v>
      </c>
      <c r="E1244">
        <f>GESTEP(smoking_health_data_final[[#This Row],[Ritmo cardiaco]],100)</f>
        <v>0</v>
      </c>
      <c r="F1244" t="str">
        <f>IF(smoking_health_data_final[[#This Row],[Taquicardia 1/0]]=0,"no","si")</f>
        <v>no</v>
      </c>
      <c r="G1244" s="2" t="s">
        <v>72</v>
      </c>
      <c r="H1244">
        <f>GESTEP(smoking_health_data_final[[#This Row],[Presión sistólica]],140)</f>
        <v>1</v>
      </c>
      <c r="I1244" t="str">
        <f>IF(smoking_health_data_final[[#This Row],[Hipertensión (0/1)]]=1,"si","no")</f>
        <v>si</v>
      </c>
      <c r="J1244" t="s">
        <v>21</v>
      </c>
      <c r="K1244">
        <v>0</v>
      </c>
      <c r="L1244">
        <v>173</v>
      </c>
      <c r="M1244">
        <f>IF(smoking_health_data_final[[#This Row],[colesterol]]="","Desconocido",smoking_health_data_final[[#This Row],[colesterol]])</f>
        <v>173</v>
      </c>
      <c r="N1244">
        <f>GESTEP(smoking_health_data_final[[#This Row],[colesterol]],200)</f>
        <v>0</v>
      </c>
      <c r="O1244">
        <f>IF(smoking_health_data_final[[#This Row],[cigs por dia]]="","n/s",smoking_health_data_final[[#This Row],[cigs por dia]])</f>
        <v>0</v>
      </c>
      <c r="P1244" t="str">
        <f>IF(smoking_health_data_final[[#This Row],[Hipercolesterolemia (y/n)]]=1,"si","no")</f>
        <v>no</v>
      </c>
      <c r="Q1244">
        <f>IF(IFERROR(VLOOKUP(smoking_health_data_final[[#This Row],[Edad]],A1245:A5144,1,FALSE),0),1,0)</f>
        <v>1</v>
      </c>
    </row>
    <row r="1245" spans="1:17" x14ac:dyDescent="0.3">
      <c r="A1245">
        <v>52</v>
      </c>
      <c r="B1245" t="s">
        <v>3</v>
      </c>
      <c r="C1245" t="s">
        <v>2</v>
      </c>
      <c r="D1245">
        <v>85</v>
      </c>
      <c r="E1245">
        <f>GESTEP(smoking_health_data_final[[#This Row],[Ritmo cardiaco]],100)</f>
        <v>0</v>
      </c>
      <c r="F1245" t="str">
        <f>IF(smoking_health_data_final[[#This Row],[Taquicardia 1/0]]=0,"no","si")</f>
        <v>no</v>
      </c>
      <c r="G1245" s="2">
        <v>146.5</v>
      </c>
      <c r="H1245">
        <f>GESTEP(smoking_health_data_final[[#This Row],[Presión sistólica]],140)</f>
        <v>1</v>
      </c>
      <c r="I1245" t="str">
        <f>IF(smoking_health_data_final[[#This Row],[Hipertensión (0/1)]]=1,"si","no")</f>
        <v>si</v>
      </c>
      <c r="J1245" t="s">
        <v>21</v>
      </c>
      <c r="K1245">
        <v>0</v>
      </c>
      <c r="L1245">
        <v>210</v>
      </c>
      <c r="M1245">
        <f>IF(smoking_health_data_final[[#This Row],[colesterol]]="","Desconocido",smoking_health_data_final[[#This Row],[colesterol]])</f>
        <v>210</v>
      </c>
      <c r="N1245">
        <f>GESTEP(smoking_health_data_final[[#This Row],[colesterol]],200)</f>
        <v>1</v>
      </c>
      <c r="O1245">
        <f>IF(smoking_health_data_final[[#This Row],[cigs por dia]]="","n/s",smoking_health_data_final[[#This Row],[cigs por dia]])</f>
        <v>0</v>
      </c>
      <c r="P1245" t="str">
        <f>IF(smoking_health_data_final[[#This Row],[Hipercolesterolemia (y/n)]]=1,"si","no")</f>
        <v>si</v>
      </c>
      <c r="Q1245">
        <f>IF(IFERROR(VLOOKUP(smoking_health_data_final[[#This Row],[Edad]],A1246:A5145,1,FALSE),0),1,0)</f>
        <v>1</v>
      </c>
    </row>
    <row r="1246" spans="1:17" x14ac:dyDescent="0.3">
      <c r="A1246">
        <v>38</v>
      </c>
      <c r="B1246" t="s">
        <v>0</v>
      </c>
      <c r="C1246" t="s">
        <v>2</v>
      </c>
      <c r="D1246">
        <v>82</v>
      </c>
      <c r="E1246">
        <f>GESTEP(smoking_health_data_final[[#This Row],[Ritmo cardiaco]],100)</f>
        <v>0</v>
      </c>
      <c r="F1246" t="str">
        <f>IF(smoking_health_data_final[[#This Row],[Taquicardia 1/0]]=0,"no","si")</f>
        <v>no</v>
      </c>
      <c r="G1246" s="2" t="s">
        <v>59</v>
      </c>
      <c r="H1246">
        <f>GESTEP(smoking_health_data_final[[#This Row],[Presión sistólica]],140)</f>
        <v>0</v>
      </c>
      <c r="I1246" t="str">
        <f>IF(smoking_health_data_final[[#This Row],[Hipertensión (0/1)]]=1,"si","no")</f>
        <v>no</v>
      </c>
      <c r="J1246" t="s">
        <v>21</v>
      </c>
      <c r="K1246">
        <v>0</v>
      </c>
      <c r="L1246">
        <v>328</v>
      </c>
      <c r="M1246">
        <f>IF(smoking_health_data_final[[#This Row],[colesterol]]="","Desconocido",smoking_health_data_final[[#This Row],[colesterol]])</f>
        <v>328</v>
      </c>
      <c r="N1246">
        <f>GESTEP(smoking_health_data_final[[#This Row],[colesterol]],200)</f>
        <v>1</v>
      </c>
      <c r="O1246">
        <f>IF(smoking_health_data_final[[#This Row],[cigs por dia]]="","n/s",smoking_health_data_final[[#This Row],[cigs por dia]])</f>
        <v>0</v>
      </c>
      <c r="P1246" t="str">
        <f>IF(smoking_health_data_final[[#This Row],[Hipercolesterolemia (y/n)]]=1,"si","no")</f>
        <v>si</v>
      </c>
      <c r="Q1246">
        <f>IF(IFERROR(VLOOKUP(smoking_health_data_final[[#This Row],[Edad]],A1247:A5146,1,FALSE),0),1,0)</f>
        <v>1</v>
      </c>
    </row>
    <row r="1247" spans="1:17" x14ac:dyDescent="0.3">
      <c r="A1247">
        <v>52</v>
      </c>
      <c r="B1247" t="s">
        <v>0</v>
      </c>
      <c r="C1247" t="s">
        <v>2</v>
      </c>
      <c r="D1247">
        <v>73</v>
      </c>
      <c r="E1247">
        <f>GESTEP(smoking_health_data_final[[#This Row],[Ritmo cardiaco]],100)</f>
        <v>0</v>
      </c>
      <c r="F1247" t="str">
        <f>IF(smoking_health_data_final[[#This Row],[Taquicardia 1/0]]=0,"no","si")</f>
        <v>no</v>
      </c>
      <c r="G1247" s="2" t="s">
        <v>63</v>
      </c>
      <c r="H1247">
        <f>GESTEP(smoking_health_data_final[[#This Row],[Presión sistólica]],140)</f>
        <v>0</v>
      </c>
      <c r="I1247" t="str">
        <f>IF(smoking_health_data_final[[#This Row],[Hipertensión (0/1)]]=1,"si","no")</f>
        <v>no</v>
      </c>
      <c r="J1247" t="s">
        <v>21</v>
      </c>
      <c r="K1247">
        <v>0</v>
      </c>
      <c r="L1247">
        <v>219</v>
      </c>
      <c r="M1247">
        <f>IF(smoking_health_data_final[[#This Row],[colesterol]]="","Desconocido",smoking_health_data_final[[#This Row],[colesterol]])</f>
        <v>219</v>
      </c>
      <c r="N1247">
        <f>GESTEP(smoking_health_data_final[[#This Row],[colesterol]],200)</f>
        <v>1</v>
      </c>
      <c r="O1247">
        <f>IF(smoking_health_data_final[[#This Row],[cigs por dia]]="","n/s",smoking_health_data_final[[#This Row],[cigs por dia]])</f>
        <v>0</v>
      </c>
      <c r="P1247" t="str">
        <f>IF(smoking_health_data_final[[#This Row],[Hipercolesterolemia (y/n)]]=1,"si","no")</f>
        <v>si</v>
      </c>
      <c r="Q1247">
        <f>IF(IFERROR(VLOOKUP(smoking_health_data_final[[#This Row],[Edad]],A1248:A5147,1,FALSE),0),1,0)</f>
        <v>1</v>
      </c>
    </row>
    <row r="1248" spans="1:17" x14ac:dyDescent="0.3">
      <c r="A1248">
        <v>63</v>
      </c>
      <c r="B1248" t="s">
        <v>3</v>
      </c>
      <c r="C1248" t="s">
        <v>2</v>
      </c>
      <c r="D1248">
        <v>78</v>
      </c>
      <c r="E1248">
        <f>GESTEP(smoking_health_data_final[[#This Row],[Ritmo cardiaco]],100)</f>
        <v>0</v>
      </c>
      <c r="F1248" t="str">
        <f>IF(smoking_health_data_final[[#This Row],[Taquicardia 1/0]]=0,"no","si")</f>
        <v>no</v>
      </c>
      <c r="G1248" s="2" t="s">
        <v>38</v>
      </c>
      <c r="H1248">
        <f>GESTEP(smoking_health_data_final[[#This Row],[Presión sistólica]],140)</f>
        <v>0</v>
      </c>
      <c r="I1248" t="str">
        <f>IF(smoking_health_data_final[[#This Row],[Hipertensión (0/1)]]=1,"si","no")</f>
        <v>no</v>
      </c>
      <c r="J1248" t="s">
        <v>21</v>
      </c>
      <c r="K1248">
        <v>0</v>
      </c>
      <c r="L1248">
        <v>229</v>
      </c>
      <c r="M1248">
        <f>IF(smoking_health_data_final[[#This Row],[colesterol]]="","Desconocido",smoking_health_data_final[[#This Row],[colesterol]])</f>
        <v>229</v>
      </c>
      <c r="N1248">
        <f>GESTEP(smoking_health_data_final[[#This Row],[colesterol]],200)</f>
        <v>1</v>
      </c>
      <c r="O1248">
        <f>IF(smoking_health_data_final[[#This Row],[cigs por dia]]="","n/s",smoking_health_data_final[[#This Row],[cigs por dia]])</f>
        <v>0</v>
      </c>
      <c r="P1248" t="str">
        <f>IF(smoking_health_data_final[[#This Row],[Hipercolesterolemia (y/n)]]=1,"si","no")</f>
        <v>si</v>
      </c>
      <c r="Q1248">
        <f>IF(IFERROR(VLOOKUP(smoking_health_data_final[[#This Row],[Edad]],A1249:A5148,1,FALSE),0),1,0)</f>
        <v>1</v>
      </c>
    </row>
    <row r="1249" spans="1:17" x14ac:dyDescent="0.3">
      <c r="A1249">
        <v>48</v>
      </c>
      <c r="B1249" t="s">
        <v>0</v>
      </c>
      <c r="C1249" t="s">
        <v>2</v>
      </c>
      <c r="D1249">
        <v>80</v>
      </c>
      <c r="E1249">
        <f>GESTEP(smoking_health_data_final[[#This Row],[Ritmo cardiaco]],100)</f>
        <v>0</v>
      </c>
      <c r="F1249" t="str">
        <f>IF(smoking_health_data_final[[#This Row],[Taquicardia 1/0]]=0,"no","si")</f>
        <v>no</v>
      </c>
      <c r="G1249" s="2" t="s">
        <v>43</v>
      </c>
      <c r="H1249">
        <f>GESTEP(smoking_health_data_final[[#This Row],[Presión sistólica]],140)</f>
        <v>0</v>
      </c>
      <c r="I1249" t="str">
        <f>IF(smoking_health_data_final[[#This Row],[Hipertensión (0/1)]]=1,"si","no")</f>
        <v>no</v>
      </c>
      <c r="J1249" t="s">
        <v>21</v>
      </c>
      <c r="K1249">
        <v>0</v>
      </c>
      <c r="L1249">
        <v>243</v>
      </c>
      <c r="M1249">
        <f>IF(smoking_health_data_final[[#This Row],[colesterol]]="","Desconocido",smoking_health_data_final[[#This Row],[colesterol]])</f>
        <v>243</v>
      </c>
      <c r="N1249">
        <f>GESTEP(smoking_health_data_final[[#This Row],[colesterol]],200)</f>
        <v>1</v>
      </c>
      <c r="O1249">
        <f>IF(smoking_health_data_final[[#This Row],[cigs por dia]]="","n/s",smoking_health_data_final[[#This Row],[cigs por dia]])</f>
        <v>0</v>
      </c>
      <c r="P1249" t="str">
        <f>IF(smoking_health_data_final[[#This Row],[Hipercolesterolemia (y/n)]]=1,"si","no")</f>
        <v>si</v>
      </c>
      <c r="Q1249">
        <f>IF(IFERROR(VLOOKUP(smoking_health_data_final[[#This Row],[Edad]],A1250:A5149,1,FALSE),0),1,0)</f>
        <v>1</v>
      </c>
    </row>
    <row r="1250" spans="1:17" x14ac:dyDescent="0.3">
      <c r="A1250">
        <v>60</v>
      </c>
      <c r="B1250" t="s">
        <v>0</v>
      </c>
      <c r="C1250" t="s">
        <v>2</v>
      </c>
      <c r="D1250">
        <v>70</v>
      </c>
      <c r="E1250">
        <f>GESTEP(smoking_health_data_final[[#This Row],[Ritmo cardiaco]],100)</f>
        <v>0</v>
      </c>
      <c r="F1250" t="str">
        <f>IF(smoking_health_data_final[[#This Row],[Taquicardia 1/0]]=0,"no","si")</f>
        <v>no</v>
      </c>
      <c r="G1250" s="2" t="s">
        <v>52</v>
      </c>
      <c r="H1250">
        <f>GESTEP(smoking_health_data_final[[#This Row],[Presión sistólica]],140)</f>
        <v>0</v>
      </c>
      <c r="I1250" t="str">
        <f>IF(smoking_health_data_final[[#This Row],[Hipertensión (0/1)]]=1,"si","no")</f>
        <v>no</v>
      </c>
      <c r="J1250" t="s">
        <v>21</v>
      </c>
      <c r="K1250">
        <v>0</v>
      </c>
      <c r="L1250">
        <v>280</v>
      </c>
      <c r="M1250">
        <f>IF(smoking_health_data_final[[#This Row],[colesterol]]="","Desconocido",smoking_health_data_final[[#This Row],[colesterol]])</f>
        <v>280</v>
      </c>
      <c r="N1250">
        <f>GESTEP(smoking_health_data_final[[#This Row],[colesterol]],200)</f>
        <v>1</v>
      </c>
      <c r="O1250">
        <f>IF(smoking_health_data_final[[#This Row],[cigs por dia]]="","n/s",smoking_health_data_final[[#This Row],[cigs por dia]])</f>
        <v>0</v>
      </c>
      <c r="P1250" t="str">
        <f>IF(smoking_health_data_final[[#This Row],[Hipercolesterolemia (y/n)]]=1,"si","no")</f>
        <v>si</v>
      </c>
      <c r="Q1250">
        <f>IF(IFERROR(VLOOKUP(smoking_health_data_final[[#This Row],[Edad]],A1251:A5150,1,FALSE),0),1,0)</f>
        <v>1</v>
      </c>
    </row>
    <row r="1251" spans="1:17" x14ac:dyDescent="0.3">
      <c r="A1251">
        <v>52</v>
      </c>
      <c r="B1251" t="s">
        <v>0</v>
      </c>
      <c r="C1251" t="s">
        <v>2</v>
      </c>
      <c r="D1251">
        <v>70</v>
      </c>
      <c r="E1251">
        <f>GESTEP(smoking_health_data_final[[#This Row],[Ritmo cardiaco]],100)</f>
        <v>0</v>
      </c>
      <c r="F1251" t="str">
        <f>IF(smoking_health_data_final[[#This Row],[Taquicardia 1/0]]=0,"no","si")</f>
        <v>no</v>
      </c>
      <c r="G1251" s="2" t="s">
        <v>54</v>
      </c>
      <c r="H1251">
        <f>GESTEP(smoking_health_data_final[[#This Row],[Presión sistólica]],140)</f>
        <v>0</v>
      </c>
      <c r="I1251" t="str">
        <f>IF(smoking_health_data_final[[#This Row],[Hipertensión (0/1)]]=1,"si","no")</f>
        <v>no</v>
      </c>
      <c r="J1251" t="s">
        <v>21</v>
      </c>
      <c r="K1251">
        <v>0</v>
      </c>
      <c r="L1251">
        <v>224</v>
      </c>
      <c r="M1251">
        <f>IF(smoking_health_data_final[[#This Row],[colesterol]]="","Desconocido",smoking_health_data_final[[#This Row],[colesterol]])</f>
        <v>224</v>
      </c>
      <c r="N1251">
        <f>GESTEP(smoking_health_data_final[[#This Row],[colesterol]],200)</f>
        <v>1</v>
      </c>
      <c r="O1251">
        <f>IF(smoking_health_data_final[[#This Row],[cigs por dia]]="","n/s",smoking_health_data_final[[#This Row],[cigs por dia]])</f>
        <v>0</v>
      </c>
      <c r="P1251" t="str">
        <f>IF(smoking_health_data_final[[#This Row],[Hipercolesterolemia (y/n)]]=1,"si","no")</f>
        <v>si</v>
      </c>
      <c r="Q1251">
        <f>IF(IFERROR(VLOOKUP(smoking_health_data_final[[#This Row],[Edad]],A1252:A5151,1,FALSE),0),1,0)</f>
        <v>1</v>
      </c>
    </row>
    <row r="1252" spans="1:17" x14ac:dyDescent="0.3">
      <c r="A1252">
        <v>64</v>
      </c>
      <c r="B1252" t="s">
        <v>3</v>
      </c>
      <c r="C1252" t="s">
        <v>2</v>
      </c>
      <c r="D1252">
        <v>108</v>
      </c>
      <c r="E1252">
        <f>GESTEP(smoking_health_data_final[[#This Row],[Ritmo cardiaco]],100)</f>
        <v>1</v>
      </c>
      <c r="F1252" t="str">
        <f>IF(smoking_health_data_final[[#This Row],[Taquicardia 1/0]]=0,"no","si")</f>
        <v>si</v>
      </c>
      <c r="G1252" s="2" t="s">
        <v>104</v>
      </c>
      <c r="H1252">
        <f>GESTEP(smoking_health_data_final[[#This Row],[Presión sistólica]],140)</f>
        <v>1</v>
      </c>
      <c r="I1252" t="str">
        <f>IF(smoking_health_data_final[[#This Row],[Hipertensión (0/1)]]=1,"si","no")</f>
        <v>si</v>
      </c>
      <c r="J1252" t="s">
        <v>21</v>
      </c>
      <c r="K1252">
        <v>0</v>
      </c>
      <c r="L1252">
        <v>262</v>
      </c>
      <c r="M1252">
        <f>IF(smoking_health_data_final[[#This Row],[colesterol]]="","Desconocido",smoking_health_data_final[[#This Row],[colesterol]])</f>
        <v>262</v>
      </c>
      <c r="N1252">
        <f>GESTEP(smoking_health_data_final[[#This Row],[colesterol]],200)</f>
        <v>1</v>
      </c>
      <c r="O1252">
        <f>IF(smoking_health_data_final[[#This Row],[cigs por dia]]="","n/s",smoking_health_data_final[[#This Row],[cigs por dia]])</f>
        <v>0</v>
      </c>
      <c r="P1252" t="str">
        <f>IF(smoking_health_data_final[[#This Row],[Hipercolesterolemia (y/n)]]=1,"si","no")</f>
        <v>si</v>
      </c>
      <c r="Q1252">
        <f>IF(IFERROR(VLOOKUP(smoking_health_data_final[[#This Row],[Edad]],A1253:A5152,1,FALSE),0),1,0)</f>
        <v>1</v>
      </c>
    </row>
    <row r="1253" spans="1:17" x14ac:dyDescent="0.3">
      <c r="A1253">
        <v>44</v>
      </c>
      <c r="B1253" t="s">
        <v>3</v>
      </c>
      <c r="C1253" t="s">
        <v>2</v>
      </c>
      <c r="D1253">
        <v>72</v>
      </c>
      <c r="E1253">
        <f>GESTEP(smoking_health_data_final[[#This Row],[Ritmo cardiaco]],100)</f>
        <v>0</v>
      </c>
      <c r="F1253" t="str">
        <f>IF(smoking_health_data_final[[#This Row],[Taquicardia 1/0]]=0,"no","si")</f>
        <v>no</v>
      </c>
      <c r="G1253" s="2" t="s">
        <v>16</v>
      </c>
      <c r="H1253">
        <f>GESTEP(smoking_health_data_final[[#This Row],[Presión sistólica]],140)</f>
        <v>0</v>
      </c>
      <c r="I1253" t="str">
        <f>IF(smoking_health_data_final[[#This Row],[Hipertensión (0/1)]]=1,"si","no")</f>
        <v>no</v>
      </c>
      <c r="J1253" t="s">
        <v>21</v>
      </c>
      <c r="K1253">
        <v>0</v>
      </c>
      <c r="L1253">
        <v>226</v>
      </c>
      <c r="M1253">
        <f>IF(smoking_health_data_final[[#This Row],[colesterol]]="","Desconocido",smoking_health_data_final[[#This Row],[colesterol]])</f>
        <v>226</v>
      </c>
      <c r="N1253">
        <f>GESTEP(smoking_health_data_final[[#This Row],[colesterol]],200)</f>
        <v>1</v>
      </c>
      <c r="O1253">
        <f>IF(smoking_health_data_final[[#This Row],[cigs por dia]]="","n/s",smoking_health_data_final[[#This Row],[cigs por dia]])</f>
        <v>0</v>
      </c>
      <c r="P1253" t="str">
        <f>IF(smoking_health_data_final[[#This Row],[Hipercolesterolemia (y/n)]]=1,"si","no")</f>
        <v>si</v>
      </c>
      <c r="Q1253">
        <f>IF(IFERROR(VLOOKUP(smoking_health_data_final[[#This Row],[Edad]],A1254:A5153,1,FALSE),0),1,0)</f>
        <v>1</v>
      </c>
    </row>
    <row r="1254" spans="1:17" x14ac:dyDescent="0.3">
      <c r="A1254">
        <v>39</v>
      </c>
      <c r="B1254" t="s">
        <v>3</v>
      </c>
      <c r="C1254" t="s">
        <v>2</v>
      </c>
      <c r="D1254">
        <v>75</v>
      </c>
      <c r="E1254">
        <f>GESTEP(smoking_health_data_final[[#This Row],[Ritmo cardiaco]],100)</f>
        <v>0</v>
      </c>
      <c r="F1254" t="str">
        <f>IF(smoking_health_data_final[[#This Row],[Taquicardia 1/0]]=0,"no","si")</f>
        <v>no</v>
      </c>
      <c r="G1254" s="2" t="s">
        <v>74</v>
      </c>
      <c r="H1254">
        <f>GESTEP(smoking_health_data_final[[#This Row],[Presión sistólica]],140)</f>
        <v>0</v>
      </c>
      <c r="I1254" t="str">
        <f>IF(smoking_health_data_final[[#This Row],[Hipertensión (0/1)]]=1,"si","no")</f>
        <v>no</v>
      </c>
      <c r="J1254" t="s">
        <v>21</v>
      </c>
      <c r="K1254">
        <v>0</v>
      </c>
      <c r="L1254">
        <v>153</v>
      </c>
      <c r="M1254">
        <f>IF(smoking_health_data_final[[#This Row],[colesterol]]="","Desconocido",smoking_health_data_final[[#This Row],[colesterol]])</f>
        <v>153</v>
      </c>
      <c r="N1254">
        <f>GESTEP(smoking_health_data_final[[#This Row],[colesterol]],200)</f>
        <v>0</v>
      </c>
      <c r="O1254">
        <f>IF(smoking_health_data_final[[#This Row],[cigs por dia]]="","n/s",smoking_health_data_final[[#This Row],[cigs por dia]])</f>
        <v>0</v>
      </c>
      <c r="P1254" t="str">
        <f>IF(smoking_health_data_final[[#This Row],[Hipercolesterolemia (y/n)]]=1,"si","no")</f>
        <v>no</v>
      </c>
      <c r="Q1254">
        <f>IF(IFERROR(VLOOKUP(smoking_health_data_final[[#This Row],[Edad]],A1255:A5154,1,FALSE),0),1,0)</f>
        <v>1</v>
      </c>
    </row>
    <row r="1255" spans="1:17" x14ac:dyDescent="0.3">
      <c r="A1255">
        <v>43</v>
      </c>
      <c r="B1255" t="s">
        <v>3</v>
      </c>
      <c r="C1255" t="s">
        <v>2</v>
      </c>
      <c r="D1255">
        <v>75</v>
      </c>
      <c r="E1255">
        <f>GESTEP(smoking_health_data_final[[#This Row],[Ritmo cardiaco]],100)</f>
        <v>0</v>
      </c>
      <c r="F1255" t="str">
        <f>IF(smoking_health_data_final[[#This Row],[Taquicardia 1/0]]=0,"no","si")</f>
        <v>no</v>
      </c>
      <c r="G1255" s="2">
        <v>122.5</v>
      </c>
      <c r="H1255">
        <f>GESTEP(smoking_health_data_final[[#This Row],[Presión sistólica]],140)</f>
        <v>0</v>
      </c>
      <c r="I1255" t="str">
        <f>IF(smoking_health_data_final[[#This Row],[Hipertensión (0/1)]]=1,"si","no")</f>
        <v>no</v>
      </c>
      <c r="J1255" t="s">
        <v>21</v>
      </c>
      <c r="K1255">
        <v>0</v>
      </c>
      <c r="L1255">
        <v>194</v>
      </c>
      <c r="M1255">
        <f>IF(smoking_health_data_final[[#This Row],[colesterol]]="","Desconocido",smoking_health_data_final[[#This Row],[colesterol]])</f>
        <v>194</v>
      </c>
      <c r="N1255">
        <f>GESTEP(smoking_health_data_final[[#This Row],[colesterol]],200)</f>
        <v>0</v>
      </c>
      <c r="O1255">
        <f>IF(smoking_health_data_final[[#This Row],[cigs por dia]]="","n/s",smoking_health_data_final[[#This Row],[cigs por dia]])</f>
        <v>0</v>
      </c>
      <c r="P1255" t="str">
        <f>IF(smoking_health_data_final[[#This Row],[Hipercolesterolemia (y/n)]]=1,"si","no")</f>
        <v>no</v>
      </c>
      <c r="Q1255">
        <f>IF(IFERROR(VLOOKUP(smoking_health_data_final[[#This Row],[Edad]],A1256:A5155,1,FALSE),0),1,0)</f>
        <v>1</v>
      </c>
    </row>
    <row r="1256" spans="1:17" x14ac:dyDescent="0.3">
      <c r="A1256">
        <v>49</v>
      </c>
      <c r="B1256" t="s">
        <v>0</v>
      </c>
      <c r="C1256" t="s">
        <v>2</v>
      </c>
      <c r="D1256">
        <v>52</v>
      </c>
      <c r="E1256">
        <f>GESTEP(smoking_health_data_final[[#This Row],[Ritmo cardiaco]],100)</f>
        <v>0</v>
      </c>
      <c r="F1256" t="str">
        <f>IF(smoking_health_data_final[[#This Row],[Taquicardia 1/0]]=0,"no","si")</f>
        <v>no</v>
      </c>
      <c r="G1256" s="2">
        <v>130.5</v>
      </c>
      <c r="H1256">
        <f>GESTEP(smoking_health_data_final[[#This Row],[Presión sistólica]],140)</f>
        <v>0</v>
      </c>
      <c r="I1256" t="str">
        <f>IF(smoking_health_data_final[[#This Row],[Hipertensión (0/1)]]=1,"si","no")</f>
        <v>no</v>
      </c>
      <c r="J1256" t="s">
        <v>21</v>
      </c>
      <c r="K1256">
        <v>0</v>
      </c>
      <c r="L1256">
        <v>248</v>
      </c>
      <c r="M1256">
        <f>IF(smoking_health_data_final[[#This Row],[colesterol]]="","Desconocido",smoking_health_data_final[[#This Row],[colesterol]])</f>
        <v>248</v>
      </c>
      <c r="N1256">
        <f>GESTEP(smoking_health_data_final[[#This Row],[colesterol]],200)</f>
        <v>1</v>
      </c>
      <c r="O1256">
        <f>IF(smoking_health_data_final[[#This Row],[cigs por dia]]="","n/s",smoking_health_data_final[[#This Row],[cigs por dia]])</f>
        <v>0</v>
      </c>
      <c r="P1256" t="str">
        <f>IF(smoking_health_data_final[[#This Row],[Hipercolesterolemia (y/n)]]=1,"si","no")</f>
        <v>si</v>
      </c>
      <c r="Q1256">
        <f>IF(IFERROR(VLOOKUP(smoking_health_data_final[[#This Row],[Edad]],A1257:A5156,1,FALSE),0),1,0)</f>
        <v>1</v>
      </c>
    </row>
    <row r="1257" spans="1:17" x14ac:dyDescent="0.3">
      <c r="A1257">
        <v>64</v>
      </c>
      <c r="B1257" t="s">
        <v>3</v>
      </c>
      <c r="C1257" t="s">
        <v>2</v>
      </c>
      <c r="D1257">
        <v>54</v>
      </c>
      <c r="E1257">
        <f>GESTEP(smoking_health_data_final[[#This Row],[Ritmo cardiaco]],100)</f>
        <v>0</v>
      </c>
      <c r="F1257" t="str">
        <f>IF(smoking_health_data_final[[#This Row],[Taquicardia 1/0]]=0,"no","si")</f>
        <v>no</v>
      </c>
      <c r="G1257" s="2" t="s">
        <v>67</v>
      </c>
      <c r="H1257">
        <f>GESTEP(smoking_health_data_final[[#This Row],[Presión sistólica]],140)</f>
        <v>0</v>
      </c>
      <c r="I1257" t="str">
        <f>IF(smoking_health_data_final[[#This Row],[Hipertensión (0/1)]]=1,"si","no")</f>
        <v>no</v>
      </c>
      <c r="J1257" t="s">
        <v>21</v>
      </c>
      <c r="K1257">
        <v>0</v>
      </c>
      <c r="L1257">
        <v>280</v>
      </c>
      <c r="M1257">
        <f>IF(smoking_health_data_final[[#This Row],[colesterol]]="","Desconocido",smoking_health_data_final[[#This Row],[colesterol]])</f>
        <v>280</v>
      </c>
      <c r="N1257">
        <f>GESTEP(smoking_health_data_final[[#This Row],[colesterol]],200)</f>
        <v>1</v>
      </c>
      <c r="O1257">
        <f>IF(smoking_health_data_final[[#This Row],[cigs por dia]]="","n/s",smoking_health_data_final[[#This Row],[cigs por dia]])</f>
        <v>0</v>
      </c>
      <c r="P1257" t="str">
        <f>IF(smoking_health_data_final[[#This Row],[Hipercolesterolemia (y/n)]]=1,"si","no")</f>
        <v>si</v>
      </c>
      <c r="Q1257">
        <f>IF(IFERROR(VLOOKUP(smoking_health_data_final[[#This Row],[Edad]],A1258:A5157,1,FALSE),0),1,0)</f>
        <v>1</v>
      </c>
    </row>
    <row r="1258" spans="1:17" x14ac:dyDescent="0.3">
      <c r="A1258">
        <v>44</v>
      </c>
      <c r="B1258" t="s">
        <v>3</v>
      </c>
      <c r="C1258" t="s">
        <v>2</v>
      </c>
      <c r="D1258">
        <v>80</v>
      </c>
      <c r="E1258">
        <f>GESTEP(smoking_health_data_final[[#This Row],[Ritmo cardiaco]],100)</f>
        <v>0</v>
      </c>
      <c r="F1258" t="str">
        <f>IF(smoking_health_data_final[[#This Row],[Taquicardia 1/0]]=0,"no","si")</f>
        <v>no</v>
      </c>
      <c r="G1258" s="2" t="s">
        <v>54</v>
      </c>
      <c r="H1258">
        <f>GESTEP(smoking_health_data_final[[#This Row],[Presión sistólica]],140)</f>
        <v>0</v>
      </c>
      <c r="I1258" t="str">
        <f>IF(smoking_health_data_final[[#This Row],[Hipertensión (0/1)]]=1,"si","no")</f>
        <v>no</v>
      </c>
      <c r="J1258" t="s">
        <v>21</v>
      </c>
      <c r="K1258">
        <v>0</v>
      </c>
      <c r="L1258">
        <v>200</v>
      </c>
      <c r="M1258">
        <f>IF(smoking_health_data_final[[#This Row],[colesterol]]="","Desconocido",smoking_health_data_final[[#This Row],[colesterol]])</f>
        <v>200</v>
      </c>
      <c r="N1258">
        <f>GESTEP(smoking_health_data_final[[#This Row],[colesterol]],200)</f>
        <v>1</v>
      </c>
      <c r="O1258">
        <f>IF(smoking_health_data_final[[#This Row],[cigs por dia]]="","n/s",smoking_health_data_final[[#This Row],[cigs por dia]])</f>
        <v>0</v>
      </c>
      <c r="P1258" t="str">
        <f>IF(smoking_health_data_final[[#This Row],[Hipercolesterolemia (y/n)]]=1,"si","no")</f>
        <v>si</v>
      </c>
      <c r="Q1258">
        <f>IF(IFERROR(VLOOKUP(smoking_health_data_final[[#This Row],[Edad]],A1259:A5158,1,FALSE),0),1,0)</f>
        <v>1</v>
      </c>
    </row>
    <row r="1259" spans="1:17" x14ac:dyDescent="0.3">
      <c r="A1259">
        <v>54</v>
      </c>
      <c r="B1259" t="s">
        <v>0</v>
      </c>
      <c r="C1259" t="s">
        <v>2</v>
      </c>
      <c r="D1259">
        <v>60</v>
      </c>
      <c r="E1259">
        <f>GESTEP(smoking_health_data_final[[#This Row],[Ritmo cardiaco]],100)</f>
        <v>0</v>
      </c>
      <c r="F1259" t="str">
        <f>IF(smoking_health_data_final[[#This Row],[Taquicardia 1/0]]=0,"no","si")</f>
        <v>no</v>
      </c>
      <c r="G1259" s="2" t="s">
        <v>6</v>
      </c>
      <c r="H1259">
        <f>GESTEP(smoking_health_data_final[[#This Row],[Presión sistólica]],140)</f>
        <v>0</v>
      </c>
      <c r="I1259" t="str">
        <f>IF(smoking_health_data_final[[#This Row],[Hipertensión (0/1)]]=1,"si","no")</f>
        <v>no</v>
      </c>
      <c r="J1259" t="s">
        <v>21</v>
      </c>
      <c r="K1259">
        <v>0</v>
      </c>
      <c r="L1259">
        <v>265</v>
      </c>
      <c r="M1259">
        <f>IF(smoking_health_data_final[[#This Row],[colesterol]]="","Desconocido",smoking_health_data_final[[#This Row],[colesterol]])</f>
        <v>265</v>
      </c>
      <c r="N1259">
        <f>GESTEP(smoking_health_data_final[[#This Row],[colesterol]],200)</f>
        <v>1</v>
      </c>
      <c r="O1259">
        <f>IF(smoking_health_data_final[[#This Row],[cigs por dia]]="","n/s",smoking_health_data_final[[#This Row],[cigs por dia]])</f>
        <v>0</v>
      </c>
      <c r="P1259" t="str">
        <f>IF(smoking_health_data_final[[#This Row],[Hipercolesterolemia (y/n)]]=1,"si","no")</f>
        <v>si</v>
      </c>
      <c r="Q1259">
        <f>IF(IFERROR(VLOOKUP(smoking_health_data_final[[#This Row],[Edad]],A1260:A5159,1,FALSE),0),1,0)</f>
        <v>1</v>
      </c>
    </row>
    <row r="1260" spans="1:17" x14ac:dyDescent="0.3">
      <c r="A1260">
        <v>59</v>
      </c>
      <c r="B1260" t="s">
        <v>3</v>
      </c>
      <c r="C1260" t="s">
        <v>2</v>
      </c>
      <c r="D1260">
        <v>80</v>
      </c>
      <c r="E1260">
        <f>GESTEP(smoking_health_data_final[[#This Row],[Ritmo cardiaco]],100)</f>
        <v>0</v>
      </c>
      <c r="F1260" t="str">
        <f>IF(smoking_health_data_final[[#This Row],[Taquicardia 1/0]]=0,"no","si")</f>
        <v>no</v>
      </c>
      <c r="G1260" s="2" t="s">
        <v>78</v>
      </c>
      <c r="H1260">
        <f>GESTEP(smoking_health_data_final[[#This Row],[Presión sistólica]],140)</f>
        <v>0</v>
      </c>
      <c r="I1260" t="str">
        <f>IF(smoking_health_data_final[[#This Row],[Hipertensión (0/1)]]=1,"si","no")</f>
        <v>no</v>
      </c>
      <c r="J1260" t="s">
        <v>21</v>
      </c>
      <c r="K1260">
        <v>0</v>
      </c>
      <c r="L1260">
        <v>281</v>
      </c>
      <c r="M1260">
        <f>IF(smoking_health_data_final[[#This Row],[colesterol]]="","Desconocido",smoking_health_data_final[[#This Row],[colesterol]])</f>
        <v>281</v>
      </c>
      <c r="N1260">
        <f>GESTEP(smoking_health_data_final[[#This Row],[colesterol]],200)</f>
        <v>1</v>
      </c>
      <c r="O1260">
        <f>IF(smoking_health_data_final[[#This Row],[cigs por dia]]="","n/s",smoking_health_data_final[[#This Row],[cigs por dia]])</f>
        <v>0</v>
      </c>
      <c r="P1260" t="str">
        <f>IF(smoking_health_data_final[[#This Row],[Hipercolesterolemia (y/n)]]=1,"si","no")</f>
        <v>si</v>
      </c>
      <c r="Q1260">
        <f>IF(IFERROR(VLOOKUP(smoking_health_data_final[[#This Row],[Edad]],A1261:A5160,1,FALSE),0),1,0)</f>
        <v>1</v>
      </c>
    </row>
    <row r="1261" spans="1:17" x14ac:dyDescent="0.3">
      <c r="A1261">
        <v>49</v>
      </c>
      <c r="B1261" t="s">
        <v>3</v>
      </c>
      <c r="C1261" t="s">
        <v>2</v>
      </c>
      <c r="D1261">
        <v>60</v>
      </c>
      <c r="E1261">
        <f>GESTEP(smoking_health_data_final[[#This Row],[Ritmo cardiaco]],100)</f>
        <v>0</v>
      </c>
      <c r="F1261" t="str">
        <f>IF(smoking_health_data_final[[#This Row],[Taquicardia 1/0]]=0,"no","si")</f>
        <v>no</v>
      </c>
      <c r="G1261" s="2" t="s">
        <v>6</v>
      </c>
      <c r="H1261">
        <f>GESTEP(smoking_health_data_final[[#This Row],[Presión sistólica]],140)</f>
        <v>0</v>
      </c>
      <c r="I1261" t="str">
        <f>IF(smoking_health_data_final[[#This Row],[Hipertensión (0/1)]]=1,"si","no")</f>
        <v>no</v>
      </c>
      <c r="J1261" t="s">
        <v>21</v>
      </c>
      <c r="K1261">
        <v>0</v>
      </c>
      <c r="L1261">
        <v>184</v>
      </c>
      <c r="M1261">
        <f>IF(smoking_health_data_final[[#This Row],[colesterol]]="","Desconocido",smoking_health_data_final[[#This Row],[colesterol]])</f>
        <v>184</v>
      </c>
      <c r="N1261">
        <f>GESTEP(smoking_health_data_final[[#This Row],[colesterol]],200)</f>
        <v>0</v>
      </c>
      <c r="O1261">
        <f>IF(smoking_health_data_final[[#This Row],[cigs por dia]]="","n/s",smoking_health_data_final[[#This Row],[cigs por dia]])</f>
        <v>0</v>
      </c>
      <c r="P1261" t="str">
        <f>IF(smoking_health_data_final[[#This Row],[Hipercolesterolemia (y/n)]]=1,"si","no")</f>
        <v>no</v>
      </c>
      <c r="Q1261">
        <f>IF(IFERROR(VLOOKUP(smoking_health_data_final[[#This Row],[Edad]],A1262:A5161,1,FALSE),0),1,0)</f>
        <v>1</v>
      </c>
    </row>
    <row r="1262" spans="1:17" x14ac:dyDescent="0.3">
      <c r="A1262">
        <v>42</v>
      </c>
      <c r="B1262" t="s">
        <v>3</v>
      </c>
      <c r="C1262" t="s">
        <v>2</v>
      </c>
      <c r="D1262">
        <v>70</v>
      </c>
      <c r="E1262">
        <f>GESTEP(smoking_health_data_final[[#This Row],[Ritmo cardiaco]],100)</f>
        <v>0</v>
      </c>
      <c r="F1262" t="str">
        <f>IF(smoking_health_data_final[[#This Row],[Taquicardia 1/0]]=0,"no","si")</f>
        <v>no</v>
      </c>
      <c r="G1262" s="2" t="s">
        <v>59</v>
      </c>
      <c r="H1262">
        <f>GESTEP(smoking_health_data_final[[#This Row],[Presión sistólica]],140)</f>
        <v>0</v>
      </c>
      <c r="I1262" t="str">
        <f>IF(smoking_health_data_final[[#This Row],[Hipertensión (0/1)]]=1,"si","no")</f>
        <v>no</v>
      </c>
      <c r="J1262" t="s">
        <v>21</v>
      </c>
      <c r="K1262">
        <v>0</v>
      </c>
      <c r="L1262">
        <v>216</v>
      </c>
      <c r="M1262">
        <f>IF(smoking_health_data_final[[#This Row],[colesterol]]="","Desconocido",smoking_health_data_final[[#This Row],[colesterol]])</f>
        <v>216</v>
      </c>
      <c r="N1262">
        <f>GESTEP(smoking_health_data_final[[#This Row],[colesterol]],200)</f>
        <v>1</v>
      </c>
      <c r="O1262">
        <f>IF(smoking_health_data_final[[#This Row],[cigs por dia]]="","n/s",smoking_health_data_final[[#This Row],[cigs por dia]])</f>
        <v>0</v>
      </c>
      <c r="P1262" t="str">
        <f>IF(smoking_health_data_final[[#This Row],[Hipercolesterolemia (y/n)]]=1,"si","no")</f>
        <v>si</v>
      </c>
      <c r="Q1262">
        <f>IF(IFERROR(VLOOKUP(smoking_health_data_final[[#This Row],[Edad]],A1263:A5162,1,FALSE),0),1,0)</f>
        <v>1</v>
      </c>
    </row>
    <row r="1263" spans="1:17" x14ac:dyDescent="0.3">
      <c r="A1263">
        <v>49</v>
      </c>
      <c r="B1263" t="s">
        <v>0</v>
      </c>
      <c r="C1263" t="s">
        <v>2</v>
      </c>
      <c r="D1263">
        <v>69</v>
      </c>
      <c r="E1263">
        <f>GESTEP(smoking_health_data_final[[#This Row],[Ritmo cardiaco]],100)</f>
        <v>0</v>
      </c>
      <c r="F1263" t="str">
        <f>IF(smoking_health_data_final[[#This Row],[Taquicardia 1/0]]=0,"no","si")</f>
        <v>no</v>
      </c>
      <c r="G1263" s="2" t="s">
        <v>52</v>
      </c>
      <c r="H1263">
        <f>GESTEP(smoking_health_data_final[[#This Row],[Presión sistólica]],140)</f>
        <v>0</v>
      </c>
      <c r="I1263" t="str">
        <f>IF(smoking_health_data_final[[#This Row],[Hipertensión (0/1)]]=1,"si","no")</f>
        <v>no</v>
      </c>
      <c r="J1263" t="s">
        <v>21</v>
      </c>
      <c r="K1263">
        <v>0</v>
      </c>
      <c r="L1263">
        <v>220</v>
      </c>
      <c r="M1263">
        <f>IF(smoking_health_data_final[[#This Row],[colesterol]]="","Desconocido",smoking_health_data_final[[#This Row],[colesterol]])</f>
        <v>220</v>
      </c>
      <c r="N1263">
        <f>GESTEP(smoking_health_data_final[[#This Row],[colesterol]],200)</f>
        <v>1</v>
      </c>
      <c r="O1263">
        <f>IF(smoking_health_data_final[[#This Row],[cigs por dia]]="","n/s",smoking_health_data_final[[#This Row],[cigs por dia]])</f>
        <v>0</v>
      </c>
      <c r="P1263" t="str">
        <f>IF(smoking_health_data_final[[#This Row],[Hipercolesterolemia (y/n)]]=1,"si","no")</f>
        <v>si</v>
      </c>
      <c r="Q1263">
        <f>IF(IFERROR(VLOOKUP(smoking_health_data_final[[#This Row],[Edad]],A1264:A5163,1,FALSE),0),1,0)</f>
        <v>1</v>
      </c>
    </row>
    <row r="1264" spans="1:17" x14ac:dyDescent="0.3">
      <c r="A1264">
        <v>53</v>
      </c>
      <c r="B1264" t="s">
        <v>0</v>
      </c>
      <c r="C1264" t="s">
        <v>2</v>
      </c>
      <c r="D1264">
        <v>57</v>
      </c>
      <c r="E1264">
        <f>GESTEP(smoking_health_data_final[[#This Row],[Ritmo cardiaco]],100)</f>
        <v>0</v>
      </c>
      <c r="F1264" t="str">
        <f>IF(smoking_health_data_final[[#This Row],[Taquicardia 1/0]]=0,"no","si")</f>
        <v>no</v>
      </c>
      <c r="G1264" s="2">
        <v>142.5</v>
      </c>
      <c r="H1264">
        <f>GESTEP(smoking_health_data_final[[#This Row],[Presión sistólica]],140)</f>
        <v>1</v>
      </c>
      <c r="I1264" t="str">
        <f>IF(smoking_health_data_final[[#This Row],[Hipertensión (0/1)]]=1,"si","no")</f>
        <v>si</v>
      </c>
      <c r="J1264" t="s">
        <v>21</v>
      </c>
      <c r="K1264">
        <v>0</v>
      </c>
      <c r="L1264">
        <v>198</v>
      </c>
      <c r="M1264">
        <f>IF(smoking_health_data_final[[#This Row],[colesterol]]="","Desconocido",smoking_health_data_final[[#This Row],[colesterol]])</f>
        <v>198</v>
      </c>
      <c r="N1264">
        <f>GESTEP(smoking_health_data_final[[#This Row],[colesterol]],200)</f>
        <v>0</v>
      </c>
      <c r="O1264">
        <f>IF(smoking_health_data_final[[#This Row],[cigs por dia]]="","n/s",smoking_health_data_final[[#This Row],[cigs por dia]])</f>
        <v>0</v>
      </c>
      <c r="P1264" t="str">
        <f>IF(smoking_health_data_final[[#This Row],[Hipercolesterolemia (y/n)]]=1,"si","no")</f>
        <v>no</v>
      </c>
      <c r="Q1264">
        <f>IF(IFERROR(VLOOKUP(smoking_health_data_final[[#This Row],[Edad]],A1265:A5164,1,FALSE),0),1,0)</f>
        <v>1</v>
      </c>
    </row>
    <row r="1265" spans="1:17" x14ac:dyDescent="0.3">
      <c r="A1265">
        <v>59</v>
      </c>
      <c r="B1265" t="s">
        <v>0</v>
      </c>
      <c r="C1265" t="s">
        <v>2</v>
      </c>
      <c r="D1265">
        <v>62</v>
      </c>
      <c r="E1265">
        <f>GESTEP(smoking_health_data_final[[#This Row],[Ritmo cardiaco]],100)</f>
        <v>0</v>
      </c>
      <c r="F1265" t="str">
        <f>IF(smoking_health_data_final[[#This Row],[Taquicardia 1/0]]=0,"no","si")</f>
        <v>no</v>
      </c>
      <c r="G1265" s="2" t="s">
        <v>81</v>
      </c>
      <c r="H1265">
        <f>GESTEP(smoking_health_data_final[[#This Row],[Presión sistólica]],140)</f>
        <v>1</v>
      </c>
      <c r="I1265" t="str">
        <f>IF(smoking_health_data_final[[#This Row],[Hipertensión (0/1)]]=1,"si","no")</f>
        <v>si</v>
      </c>
      <c r="J1265" t="s">
        <v>21</v>
      </c>
      <c r="K1265">
        <v>0</v>
      </c>
      <c r="L1265">
        <v>313</v>
      </c>
      <c r="M1265">
        <f>IF(smoking_health_data_final[[#This Row],[colesterol]]="","Desconocido",smoking_health_data_final[[#This Row],[colesterol]])</f>
        <v>313</v>
      </c>
      <c r="N1265">
        <f>GESTEP(smoking_health_data_final[[#This Row],[colesterol]],200)</f>
        <v>1</v>
      </c>
      <c r="O1265">
        <f>IF(smoking_health_data_final[[#This Row],[cigs por dia]]="","n/s",smoking_health_data_final[[#This Row],[cigs por dia]])</f>
        <v>0</v>
      </c>
      <c r="P1265" t="str">
        <f>IF(smoking_health_data_final[[#This Row],[Hipercolesterolemia (y/n)]]=1,"si","no")</f>
        <v>si</v>
      </c>
      <c r="Q1265">
        <f>IF(IFERROR(VLOOKUP(smoking_health_data_final[[#This Row],[Edad]],A1266:A5165,1,FALSE),0),1,0)</f>
        <v>1</v>
      </c>
    </row>
    <row r="1266" spans="1:17" x14ac:dyDescent="0.3">
      <c r="A1266">
        <v>38</v>
      </c>
      <c r="B1266" t="s">
        <v>0</v>
      </c>
      <c r="C1266" t="s">
        <v>2</v>
      </c>
      <c r="D1266">
        <v>60</v>
      </c>
      <c r="E1266">
        <f>GESTEP(smoking_health_data_final[[#This Row],[Ritmo cardiaco]],100)</f>
        <v>0</v>
      </c>
      <c r="F1266" t="str">
        <f>IF(smoking_health_data_final[[#This Row],[Taquicardia 1/0]]=0,"no","si")</f>
        <v>no</v>
      </c>
      <c r="G1266" s="2" t="s">
        <v>6</v>
      </c>
      <c r="H1266">
        <f>GESTEP(smoking_health_data_final[[#This Row],[Presión sistólica]],140)</f>
        <v>0</v>
      </c>
      <c r="I1266" t="str">
        <f>IF(smoking_health_data_final[[#This Row],[Hipertensión (0/1)]]=1,"si","no")</f>
        <v>no</v>
      </c>
      <c r="J1266" t="s">
        <v>21</v>
      </c>
      <c r="K1266">
        <v>0</v>
      </c>
      <c r="L1266">
        <v>197</v>
      </c>
      <c r="M1266">
        <f>IF(smoking_health_data_final[[#This Row],[colesterol]]="","Desconocido",smoking_health_data_final[[#This Row],[colesterol]])</f>
        <v>197</v>
      </c>
      <c r="N1266">
        <f>GESTEP(smoking_health_data_final[[#This Row],[colesterol]],200)</f>
        <v>0</v>
      </c>
      <c r="O1266">
        <f>IF(smoking_health_data_final[[#This Row],[cigs por dia]]="","n/s",smoking_health_data_final[[#This Row],[cigs por dia]])</f>
        <v>0</v>
      </c>
      <c r="P1266" t="str">
        <f>IF(smoking_health_data_final[[#This Row],[Hipercolesterolemia (y/n)]]=1,"si","no")</f>
        <v>no</v>
      </c>
      <c r="Q1266">
        <f>IF(IFERROR(VLOOKUP(smoking_health_data_final[[#This Row],[Edad]],A1267:A5166,1,FALSE),0),1,0)</f>
        <v>1</v>
      </c>
    </row>
    <row r="1267" spans="1:17" x14ac:dyDescent="0.3">
      <c r="A1267">
        <v>37</v>
      </c>
      <c r="B1267" t="s">
        <v>3</v>
      </c>
      <c r="C1267" t="s">
        <v>2</v>
      </c>
      <c r="D1267">
        <v>94</v>
      </c>
      <c r="E1267">
        <f>GESTEP(smoking_health_data_final[[#This Row],[Ritmo cardiaco]],100)</f>
        <v>0</v>
      </c>
      <c r="F1267" t="str">
        <f>IF(smoking_health_data_final[[#This Row],[Taquicardia 1/0]]=0,"no","si")</f>
        <v>no</v>
      </c>
      <c r="G1267" s="2" t="s">
        <v>71</v>
      </c>
      <c r="H1267">
        <f>GESTEP(smoking_health_data_final[[#This Row],[Presión sistólica]],140)</f>
        <v>0</v>
      </c>
      <c r="I1267" t="str">
        <f>IF(smoking_health_data_final[[#This Row],[Hipertensión (0/1)]]=1,"si","no")</f>
        <v>no</v>
      </c>
      <c r="J1267" t="s">
        <v>21</v>
      </c>
      <c r="K1267">
        <v>0</v>
      </c>
      <c r="L1267">
        <v>160</v>
      </c>
      <c r="M1267">
        <f>IF(smoking_health_data_final[[#This Row],[colesterol]]="","Desconocido",smoking_health_data_final[[#This Row],[colesterol]])</f>
        <v>160</v>
      </c>
      <c r="N1267">
        <f>GESTEP(smoking_health_data_final[[#This Row],[colesterol]],200)</f>
        <v>0</v>
      </c>
      <c r="O1267">
        <f>IF(smoking_health_data_final[[#This Row],[cigs por dia]]="","n/s",smoking_health_data_final[[#This Row],[cigs por dia]])</f>
        <v>0</v>
      </c>
      <c r="P1267" t="str">
        <f>IF(smoking_health_data_final[[#This Row],[Hipercolesterolemia (y/n)]]=1,"si","no")</f>
        <v>no</v>
      </c>
      <c r="Q1267">
        <f>IF(IFERROR(VLOOKUP(smoking_health_data_final[[#This Row],[Edad]],A1268:A5167,1,FALSE),0),1,0)</f>
        <v>1</v>
      </c>
    </row>
    <row r="1268" spans="1:17" x14ac:dyDescent="0.3">
      <c r="A1268">
        <v>55</v>
      </c>
      <c r="B1268" t="s">
        <v>0</v>
      </c>
      <c r="C1268" t="s">
        <v>2</v>
      </c>
      <c r="D1268">
        <v>75</v>
      </c>
      <c r="E1268">
        <f>GESTEP(smoking_health_data_final[[#This Row],[Ritmo cardiaco]],100)</f>
        <v>0</v>
      </c>
      <c r="F1268" t="str">
        <f>IF(smoking_health_data_final[[#This Row],[Taquicardia 1/0]]=0,"no","si")</f>
        <v>no</v>
      </c>
      <c r="G1268" s="2" t="s">
        <v>91</v>
      </c>
      <c r="H1268">
        <f>GESTEP(smoking_health_data_final[[#This Row],[Presión sistólica]],140)</f>
        <v>0</v>
      </c>
      <c r="I1268" t="str">
        <f>IF(smoking_health_data_final[[#This Row],[Hipertensión (0/1)]]=1,"si","no")</f>
        <v>no</v>
      </c>
      <c r="J1268" t="s">
        <v>21</v>
      </c>
      <c r="K1268">
        <v>0</v>
      </c>
      <c r="L1268">
        <v>231</v>
      </c>
      <c r="M1268">
        <f>IF(smoking_health_data_final[[#This Row],[colesterol]]="","Desconocido",smoking_health_data_final[[#This Row],[colesterol]])</f>
        <v>231</v>
      </c>
      <c r="N1268">
        <f>GESTEP(smoking_health_data_final[[#This Row],[colesterol]],200)</f>
        <v>1</v>
      </c>
      <c r="O1268">
        <f>IF(smoking_health_data_final[[#This Row],[cigs por dia]]="","n/s",smoking_health_data_final[[#This Row],[cigs por dia]])</f>
        <v>0</v>
      </c>
      <c r="P1268" t="str">
        <f>IF(smoking_health_data_final[[#This Row],[Hipercolesterolemia (y/n)]]=1,"si","no")</f>
        <v>si</v>
      </c>
      <c r="Q1268">
        <f>IF(IFERROR(VLOOKUP(smoking_health_data_final[[#This Row],[Edad]],A1269:A5168,1,FALSE),0),1,0)</f>
        <v>1</v>
      </c>
    </row>
    <row r="1269" spans="1:17" x14ac:dyDescent="0.3">
      <c r="A1269">
        <v>63</v>
      </c>
      <c r="B1269" t="s">
        <v>3</v>
      </c>
      <c r="C1269" t="s">
        <v>2</v>
      </c>
      <c r="D1269">
        <v>78</v>
      </c>
      <c r="E1269">
        <f>GESTEP(smoking_health_data_final[[#This Row],[Ritmo cardiaco]],100)</f>
        <v>0</v>
      </c>
      <c r="F1269" t="str">
        <f>IF(smoking_health_data_final[[#This Row],[Taquicardia 1/0]]=0,"no","si")</f>
        <v>no</v>
      </c>
      <c r="G1269" s="2" t="s">
        <v>89</v>
      </c>
      <c r="H1269">
        <f>GESTEP(smoking_health_data_final[[#This Row],[Presión sistólica]],140)</f>
        <v>1</v>
      </c>
      <c r="I1269" t="str">
        <f>IF(smoking_health_data_final[[#This Row],[Hipertensión (0/1)]]=1,"si","no")</f>
        <v>si</v>
      </c>
      <c r="J1269" t="s">
        <v>21</v>
      </c>
      <c r="K1269">
        <v>0</v>
      </c>
      <c r="L1269">
        <v>236</v>
      </c>
      <c r="M1269">
        <f>IF(smoking_health_data_final[[#This Row],[colesterol]]="","Desconocido",smoking_health_data_final[[#This Row],[colesterol]])</f>
        <v>236</v>
      </c>
      <c r="N1269">
        <f>GESTEP(smoking_health_data_final[[#This Row],[colesterol]],200)</f>
        <v>1</v>
      </c>
      <c r="O1269">
        <f>IF(smoking_health_data_final[[#This Row],[cigs por dia]]="","n/s",smoking_health_data_final[[#This Row],[cigs por dia]])</f>
        <v>0</v>
      </c>
      <c r="P1269" t="str">
        <f>IF(smoking_health_data_final[[#This Row],[Hipercolesterolemia (y/n)]]=1,"si","no")</f>
        <v>si</v>
      </c>
      <c r="Q1269">
        <f>IF(IFERROR(VLOOKUP(smoking_health_data_final[[#This Row],[Edad]],A1270:A5169,1,FALSE),0),1,0)</f>
        <v>1</v>
      </c>
    </row>
    <row r="1270" spans="1:17" x14ac:dyDescent="0.3">
      <c r="A1270">
        <v>60</v>
      </c>
      <c r="B1270" t="s">
        <v>0</v>
      </c>
      <c r="C1270" t="s">
        <v>2</v>
      </c>
      <c r="D1270">
        <v>75</v>
      </c>
      <c r="E1270">
        <f>GESTEP(smoking_health_data_final[[#This Row],[Ritmo cardiaco]],100)</f>
        <v>0</v>
      </c>
      <c r="F1270" t="str">
        <f>IF(smoking_health_data_final[[#This Row],[Taquicardia 1/0]]=0,"no","si")</f>
        <v>no</v>
      </c>
      <c r="G1270" s="2" t="s">
        <v>54</v>
      </c>
      <c r="H1270">
        <f>GESTEP(smoking_health_data_final[[#This Row],[Presión sistólica]],140)</f>
        <v>0</v>
      </c>
      <c r="I1270" t="str">
        <f>IF(smoking_health_data_final[[#This Row],[Hipertensión (0/1)]]=1,"si","no")</f>
        <v>no</v>
      </c>
      <c r="J1270" t="s">
        <v>21</v>
      </c>
      <c r="K1270">
        <v>0</v>
      </c>
      <c r="L1270">
        <v>252</v>
      </c>
      <c r="M1270">
        <f>IF(smoking_health_data_final[[#This Row],[colesterol]]="","Desconocido",smoking_health_data_final[[#This Row],[colesterol]])</f>
        <v>252</v>
      </c>
      <c r="N1270">
        <f>GESTEP(smoking_health_data_final[[#This Row],[colesterol]],200)</f>
        <v>1</v>
      </c>
      <c r="O1270">
        <f>IF(smoking_health_data_final[[#This Row],[cigs por dia]]="","n/s",smoking_health_data_final[[#This Row],[cigs por dia]])</f>
        <v>0</v>
      </c>
      <c r="P1270" t="str">
        <f>IF(smoking_health_data_final[[#This Row],[Hipercolesterolemia (y/n)]]=1,"si","no")</f>
        <v>si</v>
      </c>
      <c r="Q1270">
        <f>IF(IFERROR(VLOOKUP(smoking_health_data_final[[#This Row],[Edad]],A1271:A5170,1,FALSE),0),1,0)</f>
        <v>1</v>
      </c>
    </row>
    <row r="1271" spans="1:17" x14ac:dyDescent="0.3">
      <c r="A1271">
        <v>55</v>
      </c>
      <c r="B1271" t="s">
        <v>3</v>
      </c>
      <c r="C1271" t="s">
        <v>2</v>
      </c>
      <c r="D1271">
        <v>70</v>
      </c>
      <c r="E1271">
        <f>GESTEP(smoking_health_data_final[[#This Row],[Ritmo cardiaco]],100)</f>
        <v>0</v>
      </c>
      <c r="F1271" t="str">
        <f>IF(smoking_health_data_final[[#This Row],[Taquicardia 1/0]]=0,"no","si")</f>
        <v>no</v>
      </c>
      <c r="G1271" s="2" t="s">
        <v>84</v>
      </c>
      <c r="H1271">
        <f>GESTEP(smoking_health_data_final[[#This Row],[Presión sistólica]],140)</f>
        <v>1</v>
      </c>
      <c r="I1271" t="str">
        <f>IF(smoking_health_data_final[[#This Row],[Hipertensión (0/1)]]=1,"si","no")</f>
        <v>si</v>
      </c>
      <c r="J1271" t="s">
        <v>23</v>
      </c>
      <c r="K1271">
        <v>0</v>
      </c>
      <c r="L1271">
        <v>183</v>
      </c>
      <c r="M1271">
        <f>IF(smoking_health_data_final[[#This Row],[colesterol]]="","Desconocido",smoking_health_data_final[[#This Row],[colesterol]])</f>
        <v>183</v>
      </c>
      <c r="N1271">
        <f>GESTEP(smoking_health_data_final[[#This Row],[colesterol]],200)</f>
        <v>0</v>
      </c>
      <c r="O1271">
        <f>IF(smoking_health_data_final[[#This Row],[cigs por dia]]="","n/s",smoking_health_data_final[[#This Row],[cigs por dia]])</f>
        <v>0</v>
      </c>
      <c r="P1271" t="str">
        <f>IF(smoking_health_data_final[[#This Row],[Hipercolesterolemia (y/n)]]=1,"si","no")</f>
        <v>no</v>
      </c>
      <c r="Q1271">
        <f>IF(IFERROR(VLOOKUP(smoking_health_data_final[[#This Row],[Edad]],A1272:A5171,1,FALSE),0),1,0)</f>
        <v>1</v>
      </c>
    </row>
    <row r="1272" spans="1:17" x14ac:dyDescent="0.3">
      <c r="A1272">
        <v>64</v>
      </c>
      <c r="B1272" t="s">
        <v>3</v>
      </c>
      <c r="C1272" t="s">
        <v>2</v>
      </c>
      <c r="D1272">
        <v>100</v>
      </c>
      <c r="E1272">
        <f>GESTEP(smoking_health_data_final[[#This Row],[Ritmo cardiaco]],100)</f>
        <v>1</v>
      </c>
      <c r="F1272" t="str">
        <f>IF(smoking_health_data_final[[#This Row],[Taquicardia 1/0]]=0,"no","si")</f>
        <v>si</v>
      </c>
      <c r="G1272" s="2" t="s">
        <v>89</v>
      </c>
      <c r="H1272">
        <f>GESTEP(smoking_health_data_final[[#This Row],[Presión sistólica]],140)</f>
        <v>1</v>
      </c>
      <c r="I1272" t="str">
        <f>IF(smoking_health_data_final[[#This Row],[Hipertensión (0/1)]]=1,"si","no")</f>
        <v>si</v>
      </c>
      <c r="J1272" t="s">
        <v>23</v>
      </c>
      <c r="K1272">
        <v>0</v>
      </c>
      <c r="L1272">
        <v>273</v>
      </c>
      <c r="M1272">
        <f>IF(smoking_health_data_final[[#This Row],[colesterol]]="","Desconocido",smoking_health_data_final[[#This Row],[colesterol]])</f>
        <v>273</v>
      </c>
      <c r="N1272">
        <f>GESTEP(smoking_health_data_final[[#This Row],[colesterol]],200)</f>
        <v>1</v>
      </c>
      <c r="O1272">
        <f>IF(smoking_health_data_final[[#This Row],[cigs por dia]]="","n/s",smoking_health_data_final[[#This Row],[cigs por dia]])</f>
        <v>0</v>
      </c>
      <c r="P1272" t="str">
        <f>IF(smoking_health_data_final[[#This Row],[Hipercolesterolemia (y/n)]]=1,"si","no")</f>
        <v>si</v>
      </c>
      <c r="Q1272">
        <f>IF(IFERROR(VLOOKUP(smoking_health_data_final[[#This Row],[Edad]],A1273:A5172,1,FALSE),0),1,0)</f>
        <v>1</v>
      </c>
    </row>
    <row r="1273" spans="1:17" x14ac:dyDescent="0.3">
      <c r="A1273">
        <v>38</v>
      </c>
      <c r="B1273" t="s">
        <v>0</v>
      </c>
      <c r="C1273" t="s">
        <v>2</v>
      </c>
      <c r="D1273">
        <v>72</v>
      </c>
      <c r="E1273">
        <f>GESTEP(smoking_health_data_final[[#This Row],[Ritmo cardiaco]],100)</f>
        <v>0</v>
      </c>
      <c r="F1273" t="str">
        <f>IF(smoking_health_data_final[[#This Row],[Taquicardia 1/0]]=0,"no","si")</f>
        <v>no</v>
      </c>
      <c r="G1273" s="2" t="s">
        <v>6</v>
      </c>
      <c r="H1273">
        <f>GESTEP(smoking_health_data_final[[#This Row],[Presión sistólica]],140)</f>
        <v>0</v>
      </c>
      <c r="I1273" t="str">
        <f>IF(smoking_health_data_final[[#This Row],[Hipertensión (0/1)]]=1,"si","no")</f>
        <v>no</v>
      </c>
      <c r="J1273" t="s">
        <v>23</v>
      </c>
      <c r="K1273">
        <v>0</v>
      </c>
      <c r="L1273">
        <v>319</v>
      </c>
      <c r="M1273">
        <f>IF(smoking_health_data_final[[#This Row],[colesterol]]="","Desconocido",smoking_health_data_final[[#This Row],[colesterol]])</f>
        <v>319</v>
      </c>
      <c r="N1273">
        <f>GESTEP(smoking_health_data_final[[#This Row],[colesterol]],200)</f>
        <v>1</v>
      </c>
      <c r="O1273">
        <f>IF(smoking_health_data_final[[#This Row],[cigs por dia]]="","n/s",smoking_health_data_final[[#This Row],[cigs por dia]])</f>
        <v>0</v>
      </c>
      <c r="P1273" t="str">
        <f>IF(smoking_health_data_final[[#This Row],[Hipercolesterolemia (y/n)]]=1,"si","no")</f>
        <v>si</v>
      </c>
      <c r="Q1273">
        <f>IF(IFERROR(VLOOKUP(smoking_health_data_final[[#This Row],[Edad]],A1274:A5173,1,FALSE),0),1,0)</f>
        <v>1</v>
      </c>
    </row>
    <row r="1274" spans="1:17" x14ac:dyDescent="0.3">
      <c r="A1274">
        <v>41</v>
      </c>
      <c r="B1274" t="s">
        <v>0</v>
      </c>
      <c r="C1274" t="s">
        <v>2</v>
      </c>
      <c r="D1274">
        <v>60</v>
      </c>
      <c r="E1274">
        <f>GESTEP(smoking_health_data_final[[#This Row],[Ritmo cardiaco]],100)</f>
        <v>0</v>
      </c>
      <c r="F1274" t="str">
        <f>IF(smoking_health_data_final[[#This Row],[Taquicardia 1/0]]=0,"no","si")</f>
        <v>no</v>
      </c>
      <c r="G1274" s="2" t="s">
        <v>71</v>
      </c>
      <c r="H1274">
        <f>GESTEP(smoking_health_data_final[[#This Row],[Presión sistólica]],140)</f>
        <v>0</v>
      </c>
      <c r="I1274" t="str">
        <f>IF(smoking_health_data_final[[#This Row],[Hipertensión (0/1)]]=1,"si","no")</f>
        <v>no</v>
      </c>
      <c r="J1274" t="s">
        <v>23</v>
      </c>
      <c r="K1274">
        <v>0</v>
      </c>
      <c r="L1274">
        <v>218</v>
      </c>
      <c r="M1274">
        <f>IF(smoking_health_data_final[[#This Row],[colesterol]]="","Desconocido",smoking_health_data_final[[#This Row],[colesterol]])</f>
        <v>218</v>
      </c>
      <c r="N1274">
        <f>GESTEP(smoking_health_data_final[[#This Row],[colesterol]],200)</f>
        <v>1</v>
      </c>
      <c r="O1274">
        <f>IF(smoking_health_data_final[[#This Row],[cigs por dia]]="","n/s",smoking_health_data_final[[#This Row],[cigs por dia]])</f>
        <v>0</v>
      </c>
      <c r="P1274" t="str">
        <f>IF(smoking_health_data_final[[#This Row],[Hipercolesterolemia (y/n)]]=1,"si","no")</f>
        <v>si</v>
      </c>
      <c r="Q1274">
        <f>IF(IFERROR(VLOOKUP(smoking_health_data_final[[#This Row],[Edad]],A1275:A5174,1,FALSE),0),1,0)</f>
        <v>1</v>
      </c>
    </row>
    <row r="1275" spans="1:17" x14ac:dyDescent="0.3">
      <c r="A1275">
        <v>36</v>
      </c>
      <c r="B1275" t="s">
        <v>0</v>
      </c>
      <c r="C1275" t="s">
        <v>2</v>
      </c>
      <c r="D1275">
        <v>75</v>
      </c>
      <c r="E1275">
        <f>GESTEP(smoking_health_data_final[[#This Row],[Ritmo cardiaco]],100)</f>
        <v>0</v>
      </c>
      <c r="F1275" t="str">
        <f>IF(smoking_health_data_final[[#This Row],[Taquicardia 1/0]]=0,"no","si")</f>
        <v>no</v>
      </c>
      <c r="G1275" s="2" t="s">
        <v>25</v>
      </c>
      <c r="H1275">
        <f>GESTEP(smoking_health_data_final[[#This Row],[Presión sistólica]],140)</f>
        <v>0</v>
      </c>
      <c r="I1275" t="str">
        <f>IF(smoking_health_data_final[[#This Row],[Hipertensión (0/1)]]=1,"si","no")</f>
        <v>no</v>
      </c>
      <c r="J1275" t="s">
        <v>23</v>
      </c>
      <c r="K1275">
        <v>0</v>
      </c>
      <c r="L1275">
        <v>174</v>
      </c>
      <c r="M1275">
        <f>IF(smoking_health_data_final[[#This Row],[colesterol]]="","Desconocido",smoking_health_data_final[[#This Row],[colesterol]])</f>
        <v>174</v>
      </c>
      <c r="N1275">
        <f>GESTEP(smoking_health_data_final[[#This Row],[colesterol]],200)</f>
        <v>0</v>
      </c>
      <c r="O1275">
        <f>IF(smoking_health_data_final[[#This Row],[cigs por dia]]="","n/s",smoking_health_data_final[[#This Row],[cigs por dia]])</f>
        <v>0</v>
      </c>
      <c r="P1275" t="str">
        <f>IF(smoking_health_data_final[[#This Row],[Hipercolesterolemia (y/n)]]=1,"si","no")</f>
        <v>no</v>
      </c>
      <c r="Q1275">
        <f>IF(IFERROR(VLOOKUP(smoking_health_data_final[[#This Row],[Edad]],A1276:A5175,1,FALSE),0),1,0)</f>
        <v>1</v>
      </c>
    </row>
    <row r="1276" spans="1:17" x14ac:dyDescent="0.3">
      <c r="A1276">
        <v>56</v>
      </c>
      <c r="B1276" t="s">
        <v>0</v>
      </c>
      <c r="C1276" t="s">
        <v>2</v>
      </c>
      <c r="D1276">
        <v>81</v>
      </c>
      <c r="E1276">
        <f>GESTEP(smoking_health_data_final[[#This Row],[Ritmo cardiaco]],100)</f>
        <v>0</v>
      </c>
      <c r="F1276" t="str">
        <f>IF(smoking_health_data_final[[#This Row],[Taquicardia 1/0]]=0,"no","si")</f>
        <v>no</v>
      </c>
      <c r="G1276" s="2" t="s">
        <v>86</v>
      </c>
      <c r="H1276">
        <f>GESTEP(smoking_health_data_final[[#This Row],[Presión sistólica]],140)</f>
        <v>0</v>
      </c>
      <c r="I1276" t="str">
        <f>IF(smoking_health_data_final[[#This Row],[Hipertensión (0/1)]]=1,"si","no")</f>
        <v>no</v>
      </c>
      <c r="J1276" t="s">
        <v>23</v>
      </c>
      <c r="K1276">
        <v>0</v>
      </c>
      <c r="L1276">
        <v>243</v>
      </c>
      <c r="M1276">
        <f>IF(smoking_health_data_final[[#This Row],[colesterol]]="","Desconocido",smoking_health_data_final[[#This Row],[colesterol]])</f>
        <v>243</v>
      </c>
      <c r="N1276">
        <f>GESTEP(smoking_health_data_final[[#This Row],[colesterol]],200)</f>
        <v>1</v>
      </c>
      <c r="O1276">
        <f>IF(smoking_health_data_final[[#This Row],[cigs por dia]]="","n/s",smoking_health_data_final[[#This Row],[cigs por dia]])</f>
        <v>0</v>
      </c>
      <c r="P1276" t="str">
        <f>IF(smoking_health_data_final[[#This Row],[Hipercolesterolemia (y/n)]]=1,"si","no")</f>
        <v>si</v>
      </c>
      <c r="Q1276">
        <f>IF(IFERROR(VLOOKUP(smoking_health_data_final[[#This Row],[Edad]],A1277:A5176,1,FALSE),0),1,0)</f>
        <v>1</v>
      </c>
    </row>
    <row r="1277" spans="1:17" x14ac:dyDescent="0.3">
      <c r="A1277">
        <v>37</v>
      </c>
      <c r="B1277" t="s">
        <v>0</v>
      </c>
      <c r="C1277" t="s">
        <v>2</v>
      </c>
      <c r="D1277">
        <v>60</v>
      </c>
      <c r="E1277">
        <f>GESTEP(smoking_health_data_final[[#This Row],[Ritmo cardiaco]],100)</f>
        <v>0</v>
      </c>
      <c r="F1277" t="str">
        <f>IF(smoking_health_data_final[[#This Row],[Taquicardia 1/0]]=0,"no","si")</f>
        <v>no</v>
      </c>
      <c r="G1277" s="2" t="s">
        <v>69</v>
      </c>
      <c r="H1277">
        <f>GESTEP(smoking_health_data_final[[#This Row],[Presión sistólica]],140)</f>
        <v>0</v>
      </c>
      <c r="I1277" t="str">
        <f>IF(smoking_health_data_final[[#This Row],[Hipertensión (0/1)]]=1,"si","no")</f>
        <v>no</v>
      </c>
      <c r="J1277" t="s">
        <v>23</v>
      </c>
      <c r="K1277">
        <v>0</v>
      </c>
      <c r="L1277">
        <v>205</v>
      </c>
      <c r="M1277">
        <f>IF(smoking_health_data_final[[#This Row],[colesterol]]="","Desconocido",smoking_health_data_final[[#This Row],[colesterol]])</f>
        <v>205</v>
      </c>
      <c r="N1277">
        <f>GESTEP(smoking_health_data_final[[#This Row],[colesterol]],200)</f>
        <v>1</v>
      </c>
      <c r="O1277">
        <f>IF(smoking_health_data_final[[#This Row],[cigs por dia]]="","n/s",smoking_health_data_final[[#This Row],[cigs por dia]])</f>
        <v>0</v>
      </c>
      <c r="P1277" t="str">
        <f>IF(smoking_health_data_final[[#This Row],[Hipercolesterolemia (y/n)]]=1,"si","no")</f>
        <v>si</v>
      </c>
      <c r="Q1277">
        <f>IF(IFERROR(VLOOKUP(smoking_health_data_final[[#This Row],[Edad]],A1278:A5177,1,FALSE),0),1,0)</f>
        <v>1</v>
      </c>
    </row>
    <row r="1278" spans="1:17" x14ac:dyDescent="0.3">
      <c r="A1278">
        <v>44</v>
      </c>
      <c r="B1278" t="s">
        <v>3</v>
      </c>
      <c r="C1278" t="s">
        <v>2</v>
      </c>
      <c r="D1278">
        <v>70</v>
      </c>
      <c r="E1278">
        <f>GESTEP(smoking_health_data_final[[#This Row],[Ritmo cardiaco]],100)</f>
        <v>0</v>
      </c>
      <c r="F1278" t="str">
        <f>IF(smoking_health_data_final[[#This Row],[Taquicardia 1/0]]=0,"no","si")</f>
        <v>no</v>
      </c>
      <c r="G1278" s="2" t="s">
        <v>61</v>
      </c>
      <c r="H1278">
        <f>GESTEP(smoking_health_data_final[[#This Row],[Presión sistólica]],140)</f>
        <v>0</v>
      </c>
      <c r="I1278" t="str">
        <f>IF(smoking_health_data_final[[#This Row],[Hipertensión (0/1)]]=1,"si","no")</f>
        <v>no</v>
      </c>
      <c r="J1278" t="s">
        <v>23</v>
      </c>
      <c r="K1278">
        <v>0</v>
      </c>
      <c r="L1278">
        <v>195</v>
      </c>
      <c r="M1278">
        <f>IF(smoking_health_data_final[[#This Row],[colesterol]]="","Desconocido",smoking_health_data_final[[#This Row],[colesterol]])</f>
        <v>195</v>
      </c>
      <c r="N1278">
        <f>GESTEP(smoking_health_data_final[[#This Row],[colesterol]],200)</f>
        <v>0</v>
      </c>
      <c r="O1278">
        <f>IF(smoking_health_data_final[[#This Row],[cigs por dia]]="","n/s",smoking_health_data_final[[#This Row],[cigs por dia]])</f>
        <v>0</v>
      </c>
      <c r="P1278" t="str">
        <f>IF(smoking_health_data_final[[#This Row],[Hipercolesterolemia (y/n)]]=1,"si","no")</f>
        <v>no</v>
      </c>
      <c r="Q1278">
        <f>IF(IFERROR(VLOOKUP(smoking_health_data_final[[#This Row],[Edad]],A1279:A5178,1,FALSE),0),1,0)</f>
        <v>1</v>
      </c>
    </row>
    <row r="1279" spans="1:17" x14ac:dyDescent="0.3">
      <c r="A1279">
        <v>47</v>
      </c>
      <c r="B1279" t="s">
        <v>3</v>
      </c>
      <c r="C1279" t="s">
        <v>2</v>
      </c>
      <c r="D1279">
        <v>90</v>
      </c>
      <c r="E1279">
        <f>GESTEP(smoking_health_data_final[[#This Row],[Ritmo cardiaco]],100)</f>
        <v>0</v>
      </c>
      <c r="F1279" t="str">
        <f>IF(smoking_health_data_final[[#This Row],[Taquicardia 1/0]]=0,"no","si")</f>
        <v>no</v>
      </c>
      <c r="G1279" s="2" t="s">
        <v>57</v>
      </c>
      <c r="H1279">
        <f>GESTEP(smoking_health_data_final[[#This Row],[Presión sistólica]],140)</f>
        <v>0</v>
      </c>
      <c r="I1279" t="str">
        <f>IF(smoking_health_data_final[[#This Row],[Hipertensión (0/1)]]=1,"si","no")</f>
        <v>no</v>
      </c>
      <c r="J1279" t="s">
        <v>23</v>
      </c>
      <c r="K1279">
        <v>0</v>
      </c>
      <c r="L1279">
        <v>274</v>
      </c>
      <c r="M1279">
        <f>IF(smoking_health_data_final[[#This Row],[colesterol]]="","Desconocido",smoking_health_data_final[[#This Row],[colesterol]])</f>
        <v>274</v>
      </c>
      <c r="N1279">
        <f>GESTEP(smoking_health_data_final[[#This Row],[colesterol]],200)</f>
        <v>1</v>
      </c>
      <c r="O1279">
        <f>IF(smoking_health_data_final[[#This Row],[cigs por dia]]="","n/s",smoking_health_data_final[[#This Row],[cigs por dia]])</f>
        <v>0</v>
      </c>
      <c r="P1279" t="str">
        <f>IF(smoking_health_data_final[[#This Row],[Hipercolesterolemia (y/n)]]=1,"si","no")</f>
        <v>si</v>
      </c>
      <c r="Q1279">
        <f>IF(IFERROR(VLOOKUP(smoking_health_data_final[[#This Row],[Edad]],A1280:A5179,1,FALSE),0),1,0)</f>
        <v>1</v>
      </c>
    </row>
    <row r="1280" spans="1:17" x14ac:dyDescent="0.3">
      <c r="A1280">
        <v>38</v>
      </c>
      <c r="B1280" t="s">
        <v>3</v>
      </c>
      <c r="C1280" t="s">
        <v>2</v>
      </c>
      <c r="D1280">
        <v>75</v>
      </c>
      <c r="E1280">
        <f>GESTEP(smoking_health_data_final[[#This Row],[Ritmo cardiaco]],100)</f>
        <v>0</v>
      </c>
      <c r="F1280" t="str">
        <f>IF(smoking_health_data_final[[#This Row],[Taquicardia 1/0]]=0,"no","si")</f>
        <v>no</v>
      </c>
      <c r="G1280" s="2">
        <v>125.5</v>
      </c>
      <c r="H1280">
        <f>GESTEP(smoking_health_data_final[[#This Row],[Presión sistólica]],140)</f>
        <v>0</v>
      </c>
      <c r="I1280" t="str">
        <f>IF(smoking_health_data_final[[#This Row],[Hipertensión (0/1)]]=1,"si","no")</f>
        <v>no</v>
      </c>
      <c r="J1280" t="s">
        <v>23</v>
      </c>
      <c r="K1280">
        <v>0</v>
      </c>
      <c r="L1280">
        <v>171</v>
      </c>
      <c r="M1280">
        <f>IF(smoking_health_data_final[[#This Row],[colesterol]]="","Desconocido",smoking_health_data_final[[#This Row],[colesterol]])</f>
        <v>171</v>
      </c>
      <c r="N1280">
        <f>GESTEP(smoking_health_data_final[[#This Row],[colesterol]],200)</f>
        <v>0</v>
      </c>
      <c r="O1280">
        <f>IF(smoking_health_data_final[[#This Row],[cigs por dia]]="","n/s",smoking_health_data_final[[#This Row],[cigs por dia]])</f>
        <v>0</v>
      </c>
      <c r="P1280" t="str">
        <f>IF(smoking_health_data_final[[#This Row],[Hipercolesterolemia (y/n)]]=1,"si","no")</f>
        <v>no</v>
      </c>
      <c r="Q1280">
        <f>IF(IFERROR(VLOOKUP(smoking_health_data_final[[#This Row],[Edad]],A1281:A5180,1,FALSE),0),1,0)</f>
        <v>1</v>
      </c>
    </row>
    <row r="1281" spans="1:17" x14ac:dyDescent="0.3">
      <c r="A1281">
        <v>58</v>
      </c>
      <c r="B1281" t="s">
        <v>0</v>
      </c>
      <c r="C1281" t="s">
        <v>2</v>
      </c>
      <c r="D1281">
        <v>94</v>
      </c>
      <c r="E1281">
        <f>GESTEP(smoking_health_data_final[[#This Row],[Ritmo cardiaco]],100)</f>
        <v>0</v>
      </c>
      <c r="F1281" t="str">
        <f>IF(smoking_health_data_final[[#This Row],[Taquicardia 1/0]]=0,"no","si")</f>
        <v>no</v>
      </c>
      <c r="G1281" s="2" t="s">
        <v>83</v>
      </c>
      <c r="H1281">
        <f>GESTEP(smoking_health_data_final[[#This Row],[Presión sistólica]],140)</f>
        <v>0</v>
      </c>
      <c r="I1281" t="str">
        <f>IF(smoking_health_data_final[[#This Row],[Hipertensión (0/1)]]=1,"si","no")</f>
        <v>no</v>
      </c>
      <c r="J1281" t="s">
        <v>23</v>
      </c>
      <c r="K1281">
        <v>0</v>
      </c>
      <c r="L1281">
        <v>210</v>
      </c>
      <c r="M1281">
        <f>IF(smoking_health_data_final[[#This Row],[colesterol]]="","Desconocido",smoking_health_data_final[[#This Row],[colesterol]])</f>
        <v>210</v>
      </c>
      <c r="N1281">
        <f>GESTEP(smoking_health_data_final[[#This Row],[colesterol]],200)</f>
        <v>1</v>
      </c>
      <c r="O1281">
        <f>IF(smoking_health_data_final[[#This Row],[cigs por dia]]="","n/s",smoking_health_data_final[[#This Row],[cigs por dia]])</f>
        <v>0</v>
      </c>
      <c r="P1281" t="str">
        <f>IF(smoking_health_data_final[[#This Row],[Hipercolesterolemia (y/n)]]=1,"si","no")</f>
        <v>si</v>
      </c>
      <c r="Q1281">
        <f>IF(IFERROR(VLOOKUP(smoking_health_data_final[[#This Row],[Edad]],A1282:A5181,1,FALSE),0),1,0)</f>
        <v>1</v>
      </c>
    </row>
    <row r="1282" spans="1:17" x14ac:dyDescent="0.3">
      <c r="A1282">
        <v>66</v>
      </c>
      <c r="B1282" t="s">
        <v>0</v>
      </c>
      <c r="C1282" t="s">
        <v>2</v>
      </c>
      <c r="D1282">
        <v>70</v>
      </c>
      <c r="E1282">
        <f>GESTEP(smoking_health_data_final[[#This Row],[Ritmo cardiaco]],100)</f>
        <v>0</v>
      </c>
      <c r="F1282" t="str">
        <f>IF(smoking_health_data_final[[#This Row],[Taquicardia 1/0]]=0,"no","si")</f>
        <v>no</v>
      </c>
      <c r="G1282" s="2" t="s">
        <v>141</v>
      </c>
      <c r="H1282">
        <f>GESTEP(smoking_health_data_final[[#This Row],[Presión sistólica]],140)</f>
        <v>1</v>
      </c>
      <c r="I1282" t="str">
        <f>IF(smoking_health_data_final[[#This Row],[Hipertensión (0/1)]]=1,"si","no")</f>
        <v>si</v>
      </c>
      <c r="J1282" t="s">
        <v>23</v>
      </c>
      <c r="K1282">
        <v>0</v>
      </c>
      <c r="L1282">
        <v>253</v>
      </c>
      <c r="M1282">
        <f>IF(smoking_health_data_final[[#This Row],[colesterol]]="","Desconocido",smoking_health_data_final[[#This Row],[colesterol]])</f>
        <v>253</v>
      </c>
      <c r="N1282">
        <f>GESTEP(smoking_health_data_final[[#This Row],[colesterol]],200)</f>
        <v>1</v>
      </c>
      <c r="O1282">
        <f>IF(smoking_health_data_final[[#This Row],[cigs por dia]]="","n/s",smoking_health_data_final[[#This Row],[cigs por dia]])</f>
        <v>0</v>
      </c>
      <c r="P1282" t="str">
        <f>IF(smoking_health_data_final[[#This Row],[Hipercolesterolemia (y/n)]]=1,"si","no")</f>
        <v>si</v>
      </c>
      <c r="Q1282">
        <f>IF(IFERROR(VLOOKUP(smoking_health_data_final[[#This Row],[Edad]],A1283:A5182,1,FALSE),0),1,0)</f>
        <v>1</v>
      </c>
    </row>
    <row r="1283" spans="1:17" x14ac:dyDescent="0.3">
      <c r="A1283">
        <v>66</v>
      </c>
      <c r="B1283" t="s">
        <v>3</v>
      </c>
      <c r="C1283" t="s">
        <v>2</v>
      </c>
      <c r="D1283">
        <v>75</v>
      </c>
      <c r="E1283">
        <f>GESTEP(smoking_health_data_final[[#This Row],[Ritmo cardiaco]],100)</f>
        <v>0</v>
      </c>
      <c r="F1283" t="str">
        <f>IF(smoking_health_data_final[[#This Row],[Taquicardia 1/0]]=0,"no","si")</f>
        <v>no</v>
      </c>
      <c r="G1283" s="2" t="s">
        <v>64</v>
      </c>
      <c r="H1283">
        <f>GESTEP(smoking_health_data_final[[#This Row],[Presión sistólica]],140)</f>
        <v>0</v>
      </c>
      <c r="I1283" t="str">
        <f>IF(smoking_health_data_final[[#This Row],[Hipertensión (0/1)]]=1,"si","no")</f>
        <v>no</v>
      </c>
      <c r="J1283" t="s">
        <v>23</v>
      </c>
      <c r="K1283">
        <v>0</v>
      </c>
      <c r="L1283">
        <v>305</v>
      </c>
      <c r="M1283">
        <f>IF(smoking_health_data_final[[#This Row],[colesterol]]="","Desconocido",smoking_health_data_final[[#This Row],[colesterol]])</f>
        <v>305</v>
      </c>
      <c r="N1283">
        <f>GESTEP(smoking_health_data_final[[#This Row],[colesterol]],200)</f>
        <v>1</v>
      </c>
      <c r="O1283">
        <f>IF(smoking_health_data_final[[#This Row],[cigs por dia]]="","n/s",smoking_health_data_final[[#This Row],[cigs por dia]])</f>
        <v>0</v>
      </c>
      <c r="P1283" t="str">
        <f>IF(smoking_health_data_final[[#This Row],[Hipercolesterolemia (y/n)]]=1,"si","no")</f>
        <v>si</v>
      </c>
      <c r="Q1283">
        <f>IF(IFERROR(VLOOKUP(smoking_health_data_final[[#This Row],[Edad]],A1284:A5183,1,FALSE),0),1,0)</f>
        <v>1</v>
      </c>
    </row>
    <row r="1284" spans="1:17" x14ac:dyDescent="0.3">
      <c r="A1284">
        <v>56</v>
      </c>
      <c r="B1284" t="s">
        <v>0</v>
      </c>
      <c r="C1284" t="s">
        <v>2</v>
      </c>
      <c r="D1284">
        <v>70</v>
      </c>
      <c r="E1284">
        <f>GESTEP(smoking_health_data_final[[#This Row],[Ritmo cardiaco]],100)</f>
        <v>0</v>
      </c>
      <c r="F1284" t="str">
        <f>IF(smoking_health_data_final[[#This Row],[Taquicardia 1/0]]=0,"no","si")</f>
        <v>no</v>
      </c>
      <c r="G1284" s="2" t="s">
        <v>16</v>
      </c>
      <c r="H1284">
        <f>GESTEP(smoking_health_data_final[[#This Row],[Presión sistólica]],140)</f>
        <v>0</v>
      </c>
      <c r="I1284" t="str">
        <f>IF(smoking_health_data_final[[#This Row],[Hipertensión (0/1)]]=1,"si","no")</f>
        <v>no</v>
      </c>
      <c r="J1284" t="s">
        <v>23</v>
      </c>
      <c r="K1284">
        <v>0</v>
      </c>
      <c r="L1284">
        <v>296</v>
      </c>
      <c r="M1284">
        <f>IF(smoking_health_data_final[[#This Row],[colesterol]]="","Desconocido",smoking_health_data_final[[#This Row],[colesterol]])</f>
        <v>296</v>
      </c>
      <c r="N1284">
        <f>GESTEP(smoking_health_data_final[[#This Row],[colesterol]],200)</f>
        <v>1</v>
      </c>
      <c r="O1284">
        <f>IF(smoking_health_data_final[[#This Row],[cigs por dia]]="","n/s",smoking_health_data_final[[#This Row],[cigs por dia]])</f>
        <v>0</v>
      </c>
      <c r="P1284" t="str">
        <f>IF(smoking_health_data_final[[#This Row],[Hipercolesterolemia (y/n)]]=1,"si","no")</f>
        <v>si</v>
      </c>
      <c r="Q1284">
        <f>IF(IFERROR(VLOOKUP(smoking_health_data_final[[#This Row],[Edad]],A1285:A5184,1,FALSE),0),1,0)</f>
        <v>1</v>
      </c>
    </row>
    <row r="1285" spans="1:17" x14ac:dyDescent="0.3">
      <c r="A1285">
        <v>61</v>
      </c>
      <c r="B1285" t="s">
        <v>3</v>
      </c>
      <c r="C1285" t="s">
        <v>2</v>
      </c>
      <c r="D1285">
        <v>66</v>
      </c>
      <c r="E1285">
        <f>GESTEP(smoking_health_data_final[[#This Row],[Ritmo cardiaco]],100)</f>
        <v>0</v>
      </c>
      <c r="F1285" t="str">
        <f>IF(smoking_health_data_final[[#This Row],[Taquicardia 1/0]]=0,"no","si")</f>
        <v>no</v>
      </c>
      <c r="G1285" s="2" t="s">
        <v>81</v>
      </c>
      <c r="H1285">
        <f>GESTEP(smoking_health_data_final[[#This Row],[Presión sistólica]],140)</f>
        <v>1</v>
      </c>
      <c r="I1285" t="str">
        <f>IF(smoking_health_data_final[[#This Row],[Hipertensión (0/1)]]=1,"si","no")</f>
        <v>si</v>
      </c>
      <c r="J1285" t="s">
        <v>23</v>
      </c>
      <c r="K1285">
        <v>0</v>
      </c>
      <c r="L1285">
        <v>183</v>
      </c>
      <c r="M1285">
        <f>IF(smoking_health_data_final[[#This Row],[colesterol]]="","Desconocido",smoking_health_data_final[[#This Row],[colesterol]])</f>
        <v>183</v>
      </c>
      <c r="N1285">
        <f>GESTEP(smoking_health_data_final[[#This Row],[colesterol]],200)</f>
        <v>0</v>
      </c>
      <c r="O1285">
        <f>IF(smoking_health_data_final[[#This Row],[cigs por dia]]="","n/s",smoking_health_data_final[[#This Row],[cigs por dia]])</f>
        <v>0</v>
      </c>
      <c r="P1285" t="str">
        <f>IF(smoking_health_data_final[[#This Row],[Hipercolesterolemia (y/n)]]=1,"si","no")</f>
        <v>no</v>
      </c>
      <c r="Q1285">
        <f>IF(IFERROR(VLOOKUP(smoking_health_data_final[[#This Row],[Edad]],A1286:A5185,1,FALSE),0),1,0)</f>
        <v>1</v>
      </c>
    </row>
    <row r="1286" spans="1:17" x14ac:dyDescent="0.3">
      <c r="A1286">
        <v>59</v>
      </c>
      <c r="B1286" t="s">
        <v>3</v>
      </c>
      <c r="C1286" t="s">
        <v>2</v>
      </c>
      <c r="D1286">
        <v>90</v>
      </c>
      <c r="E1286">
        <f>GESTEP(smoking_health_data_final[[#This Row],[Ritmo cardiaco]],100)</f>
        <v>0</v>
      </c>
      <c r="F1286" t="str">
        <f>IF(smoking_health_data_final[[#This Row],[Taquicardia 1/0]]=0,"no","si")</f>
        <v>no</v>
      </c>
      <c r="G1286" s="2" t="s">
        <v>96</v>
      </c>
      <c r="H1286">
        <f>GESTEP(smoking_health_data_final[[#This Row],[Presión sistólica]],140)</f>
        <v>1</v>
      </c>
      <c r="I1286" t="str">
        <f>IF(smoking_health_data_final[[#This Row],[Hipertensión (0/1)]]=1,"si","no")</f>
        <v>si</v>
      </c>
      <c r="J1286" t="s">
        <v>23</v>
      </c>
      <c r="K1286">
        <v>0</v>
      </c>
      <c r="L1286">
        <v>220</v>
      </c>
      <c r="M1286">
        <f>IF(smoking_health_data_final[[#This Row],[colesterol]]="","Desconocido",smoking_health_data_final[[#This Row],[colesterol]])</f>
        <v>220</v>
      </c>
      <c r="N1286">
        <f>GESTEP(smoking_health_data_final[[#This Row],[colesterol]],200)</f>
        <v>1</v>
      </c>
      <c r="O1286">
        <f>IF(smoking_health_data_final[[#This Row],[cigs por dia]]="","n/s",smoking_health_data_final[[#This Row],[cigs por dia]])</f>
        <v>0</v>
      </c>
      <c r="P1286" t="str">
        <f>IF(smoking_health_data_final[[#This Row],[Hipercolesterolemia (y/n)]]=1,"si","no")</f>
        <v>si</v>
      </c>
      <c r="Q1286">
        <f>IF(IFERROR(VLOOKUP(smoking_health_data_final[[#This Row],[Edad]],A1287:A5186,1,FALSE),0),1,0)</f>
        <v>1</v>
      </c>
    </row>
    <row r="1287" spans="1:17" x14ac:dyDescent="0.3">
      <c r="A1287">
        <v>41</v>
      </c>
      <c r="B1287" t="s">
        <v>3</v>
      </c>
      <c r="C1287" t="s">
        <v>2</v>
      </c>
      <c r="D1287">
        <v>83</v>
      </c>
      <c r="E1287">
        <f>GESTEP(smoking_health_data_final[[#This Row],[Ritmo cardiaco]],100)</f>
        <v>0</v>
      </c>
      <c r="F1287" t="str">
        <f>IF(smoking_health_data_final[[#This Row],[Taquicardia 1/0]]=0,"no","si")</f>
        <v>no</v>
      </c>
      <c r="G1287" s="2" t="s">
        <v>59</v>
      </c>
      <c r="H1287">
        <f>GESTEP(smoking_health_data_final[[#This Row],[Presión sistólica]],140)</f>
        <v>0</v>
      </c>
      <c r="I1287" t="str">
        <f>IF(smoking_health_data_final[[#This Row],[Hipertensión (0/1)]]=1,"si","no")</f>
        <v>no</v>
      </c>
      <c r="J1287" t="s">
        <v>23</v>
      </c>
      <c r="K1287">
        <v>0</v>
      </c>
      <c r="L1287">
        <v>203</v>
      </c>
      <c r="M1287">
        <f>IF(smoking_health_data_final[[#This Row],[colesterol]]="","Desconocido",smoking_health_data_final[[#This Row],[colesterol]])</f>
        <v>203</v>
      </c>
      <c r="N1287">
        <f>GESTEP(smoking_health_data_final[[#This Row],[colesterol]],200)</f>
        <v>1</v>
      </c>
      <c r="O1287">
        <f>IF(smoking_health_data_final[[#This Row],[cigs por dia]]="","n/s",smoking_health_data_final[[#This Row],[cigs por dia]])</f>
        <v>0</v>
      </c>
      <c r="P1287" t="str">
        <f>IF(smoking_health_data_final[[#This Row],[Hipercolesterolemia (y/n)]]=1,"si","no")</f>
        <v>si</v>
      </c>
      <c r="Q1287">
        <f>IF(IFERROR(VLOOKUP(smoking_health_data_final[[#This Row],[Edad]],A1288:A5187,1,FALSE),0),1,0)</f>
        <v>1</v>
      </c>
    </row>
    <row r="1288" spans="1:17" x14ac:dyDescent="0.3">
      <c r="A1288">
        <v>41</v>
      </c>
      <c r="B1288" t="s">
        <v>3</v>
      </c>
      <c r="C1288" t="s">
        <v>2</v>
      </c>
      <c r="D1288">
        <v>60</v>
      </c>
      <c r="E1288">
        <f>GESTEP(smoking_health_data_final[[#This Row],[Ritmo cardiaco]],100)</f>
        <v>0</v>
      </c>
      <c r="F1288" t="str">
        <f>IF(smoking_health_data_final[[#This Row],[Taquicardia 1/0]]=0,"no","si")</f>
        <v>no</v>
      </c>
      <c r="G1288" s="2" t="s">
        <v>69</v>
      </c>
      <c r="H1288">
        <f>GESTEP(smoking_health_data_final[[#This Row],[Presión sistólica]],140)</f>
        <v>0</v>
      </c>
      <c r="I1288" t="str">
        <f>IF(smoking_health_data_final[[#This Row],[Hipertensión (0/1)]]=1,"si","no")</f>
        <v>no</v>
      </c>
      <c r="J1288" t="s">
        <v>23</v>
      </c>
      <c r="K1288">
        <v>0</v>
      </c>
      <c r="L1288">
        <v>204</v>
      </c>
      <c r="M1288">
        <f>IF(smoking_health_data_final[[#This Row],[colesterol]]="","Desconocido",smoking_health_data_final[[#This Row],[colesterol]])</f>
        <v>204</v>
      </c>
      <c r="N1288">
        <f>GESTEP(smoking_health_data_final[[#This Row],[colesterol]],200)</f>
        <v>1</v>
      </c>
      <c r="O1288">
        <f>IF(smoking_health_data_final[[#This Row],[cigs por dia]]="","n/s",smoking_health_data_final[[#This Row],[cigs por dia]])</f>
        <v>0</v>
      </c>
      <c r="P1288" t="str">
        <f>IF(smoking_health_data_final[[#This Row],[Hipercolesterolemia (y/n)]]=1,"si","no")</f>
        <v>si</v>
      </c>
      <c r="Q1288">
        <f>IF(IFERROR(VLOOKUP(smoking_health_data_final[[#This Row],[Edad]],A1289:A5188,1,FALSE),0),1,0)</f>
        <v>1</v>
      </c>
    </row>
    <row r="1289" spans="1:17" x14ac:dyDescent="0.3">
      <c r="A1289">
        <v>42</v>
      </c>
      <c r="B1289" t="s">
        <v>3</v>
      </c>
      <c r="C1289" t="s">
        <v>2</v>
      </c>
      <c r="D1289">
        <v>80</v>
      </c>
      <c r="E1289">
        <f>GESTEP(smoking_health_data_final[[#This Row],[Ritmo cardiaco]],100)</f>
        <v>0</v>
      </c>
      <c r="F1289" t="str">
        <f>IF(smoking_health_data_final[[#This Row],[Taquicardia 1/0]]=0,"no","si")</f>
        <v>no</v>
      </c>
      <c r="G1289" s="2" t="s">
        <v>27</v>
      </c>
      <c r="H1289">
        <f>GESTEP(smoking_health_data_final[[#This Row],[Presión sistólica]],140)</f>
        <v>0</v>
      </c>
      <c r="I1289" t="str">
        <f>IF(smoking_health_data_final[[#This Row],[Hipertensión (0/1)]]=1,"si","no")</f>
        <v>no</v>
      </c>
      <c r="J1289" t="s">
        <v>23</v>
      </c>
      <c r="K1289">
        <v>0</v>
      </c>
      <c r="L1289">
        <v>270</v>
      </c>
      <c r="M1289">
        <f>IF(smoking_health_data_final[[#This Row],[colesterol]]="","Desconocido",smoking_health_data_final[[#This Row],[colesterol]])</f>
        <v>270</v>
      </c>
      <c r="N1289">
        <f>GESTEP(smoking_health_data_final[[#This Row],[colesterol]],200)</f>
        <v>1</v>
      </c>
      <c r="O1289">
        <f>IF(smoking_health_data_final[[#This Row],[cigs por dia]]="","n/s",smoking_health_data_final[[#This Row],[cigs por dia]])</f>
        <v>0</v>
      </c>
      <c r="P1289" t="str">
        <f>IF(smoking_health_data_final[[#This Row],[Hipercolesterolemia (y/n)]]=1,"si","no")</f>
        <v>si</v>
      </c>
      <c r="Q1289">
        <f>IF(IFERROR(VLOOKUP(smoking_health_data_final[[#This Row],[Edad]],A1290:A5189,1,FALSE),0),1,0)</f>
        <v>1</v>
      </c>
    </row>
    <row r="1290" spans="1:17" x14ac:dyDescent="0.3">
      <c r="A1290">
        <v>52</v>
      </c>
      <c r="B1290" t="s">
        <v>3</v>
      </c>
      <c r="C1290" t="s">
        <v>2</v>
      </c>
      <c r="D1290">
        <v>100</v>
      </c>
      <c r="E1290">
        <f>GESTEP(smoking_health_data_final[[#This Row],[Ritmo cardiaco]],100)</f>
        <v>1</v>
      </c>
      <c r="F1290" t="str">
        <f>IF(smoking_health_data_final[[#This Row],[Taquicardia 1/0]]=0,"no","si")</f>
        <v>si</v>
      </c>
      <c r="G1290" s="2" t="s">
        <v>80</v>
      </c>
      <c r="H1290">
        <f>GESTEP(smoking_health_data_final[[#This Row],[Presión sistólica]],140)</f>
        <v>0</v>
      </c>
      <c r="I1290" t="str">
        <f>IF(smoking_health_data_final[[#This Row],[Hipertensión (0/1)]]=1,"si","no")</f>
        <v>no</v>
      </c>
      <c r="J1290" t="s">
        <v>23</v>
      </c>
      <c r="K1290">
        <v>0</v>
      </c>
      <c r="L1290">
        <v>279</v>
      </c>
      <c r="M1290">
        <f>IF(smoking_health_data_final[[#This Row],[colesterol]]="","Desconocido",smoking_health_data_final[[#This Row],[colesterol]])</f>
        <v>279</v>
      </c>
      <c r="N1290">
        <f>GESTEP(smoking_health_data_final[[#This Row],[colesterol]],200)</f>
        <v>1</v>
      </c>
      <c r="O1290">
        <f>IF(smoking_health_data_final[[#This Row],[cigs por dia]]="","n/s",smoking_health_data_final[[#This Row],[cigs por dia]])</f>
        <v>0</v>
      </c>
      <c r="P1290" t="str">
        <f>IF(smoking_health_data_final[[#This Row],[Hipercolesterolemia (y/n)]]=1,"si","no")</f>
        <v>si</v>
      </c>
      <c r="Q1290">
        <f>IF(IFERROR(VLOOKUP(smoking_health_data_final[[#This Row],[Edad]],A1291:A5190,1,FALSE),0),1,0)</f>
        <v>1</v>
      </c>
    </row>
    <row r="1291" spans="1:17" x14ac:dyDescent="0.3">
      <c r="A1291">
        <v>58</v>
      </c>
      <c r="B1291" t="s">
        <v>0</v>
      </c>
      <c r="C1291" t="s">
        <v>2</v>
      </c>
      <c r="D1291">
        <v>71</v>
      </c>
      <c r="E1291">
        <f>GESTEP(smoking_health_data_final[[#This Row],[Ritmo cardiaco]],100)</f>
        <v>0</v>
      </c>
      <c r="F1291" t="str">
        <f>IF(smoking_health_data_final[[#This Row],[Taquicardia 1/0]]=0,"no","si")</f>
        <v>no</v>
      </c>
      <c r="G1291" s="2" t="s">
        <v>73</v>
      </c>
      <c r="H1291">
        <f>GESTEP(smoking_health_data_final[[#This Row],[Presión sistólica]],140)</f>
        <v>0</v>
      </c>
      <c r="I1291" t="str">
        <f>IF(smoking_health_data_final[[#This Row],[Hipertensión (0/1)]]=1,"si","no")</f>
        <v>no</v>
      </c>
      <c r="J1291" t="s">
        <v>23</v>
      </c>
      <c r="K1291">
        <v>0</v>
      </c>
      <c r="L1291">
        <v>189</v>
      </c>
      <c r="M1291">
        <f>IF(smoking_health_data_final[[#This Row],[colesterol]]="","Desconocido",smoking_health_data_final[[#This Row],[colesterol]])</f>
        <v>189</v>
      </c>
      <c r="N1291">
        <f>GESTEP(smoking_health_data_final[[#This Row],[colesterol]],200)</f>
        <v>0</v>
      </c>
      <c r="O1291">
        <f>IF(smoking_health_data_final[[#This Row],[cigs por dia]]="","n/s",smoking_health_data_final[[#This Row],[cigs por dia]])</f>
        <v>0</v>
      </c>
      <c r="P1291" t="str">
        <f>IF(smoking_health_data_final[[#This Row],[Hipercolesterolemia (y/n)]]=1,"si","no")</f>
        <v>no</v>
      </c>
      <c r="Q1291">
        <f>IF(IFERROR(VLOOKUP(smoking_health_data_final[[#This Row],[Edad]],A1292:A5191,1,FALSE),0),1,0)</f>
        <v>1</v>
      </c>
    </row>
    <row r="1292" spans="1:17" x14ac:dyDescent="0.3">
      <c r="A1292">
        <v>46</v>
      </c>
      <c r="B1292" t="s">
        <v>0</v>
      </c>
      <c r="C1292" t="s">
        <v>2</v>
      </c>
      <c r="D1292">
        <v>85</v>
      </c>
      <c r="E1292">
        <f>GESTEP(smoking_health_data_final[[#This Row],[Ritmo cardiaco]],100)</f>
        <v>0</v>
      </c>
      <c r="F1292" t="str">
        <f>IF(smoking_health_data_final[[#This Row],[Taquicardia 1/0]]=0,"no","si")</f>
        <v>no</v>
      </c>
      <c r="G1292" s="2" t="s">
        <v>79</v>
      </c>
      <c r="H1292">
        <f>GESTEP(smoking_health_data_final[[#This Row],[Presión sistólica]],140)</f>
        <v>1</v>
      </c>
      <c r="I1292" t="str">
        <f>IF(smoking_health_data_final[[#This Row],[Hipertensión (0/1)]]=1,"si","no")</f>
        <v>si</v>
      </c>
      <c r="J1292" t="s">
        <v>23</v>
      </c>
      <c r="K1292">
        <v>0</v>
      </c>
      <c r="L1292">
        <v>226</v>
      </c>
      <c r="M1292">
        <f>IF(smoking_health_data_final[[#This Row],[colesterol]]="","Desconocido",smoking_health_data_final[[#This Row],[colesterol]])</f>
        <v>226</v>
      </c>
      <c r="N1292">
        <f>GESTEP(smoking_health_data_final[[#This Row],[colesterol]],200)</f>
        <v>1</v>
      </c>
      <c r="O1292">
        <f>IF(smoking_health_data_final[[#This Row],[cigs por dia]]="","n/s",smoking_health_data_final[[#This Row],[cigs por dia]])</f>
        <v>0</v>
      </c>
      <c r="P1292" t="str">
        <f>IF(smoking_health_data_final[[#This Row],[Hipercolesterolemia (y/n)]]=1,"si","no")</f>
        <v>si</v>
      </c>
      <c r="Q1292">
        <f>IF(IFERROR(VLOOKUP(smoking_health_data_final[[#This Row],[Edad]],A1293:A5192,1,FALSE),0),1,0)</f>
        <v>1</v>
      </c>
    </row>
    <row r="1293" spans="1:17" x14ac:dyDescent="0.3">
      <c r="A1293">
        <v>55</v>
      </c>
      <c r="B1293" t="s">
        <v>3</v>
      </c>
      <c r="C1293" t="s">
        <v>2</v>
      </c>
      <c r="D1293">
        <v>79</v>
      </c>
      <c r="E1293">
        <f>GESTEP(smoking_health_data_final[[#This Row],[Ritmo cardiaco]],100)</f>
        <v>0</v>
      </c>
      <c r="F1293" t="str">
        <f>IF(smoking_health_data_final[[#This Row],[Taquicardia 1/0]]=0,"no","si")</f>
        <v>no</v>
      </c>
      <c r="G1293" s="2" t="s">
        <v>70</v>
      </c>
      <c r="H1293">
        <f>GESTEP(smoking_health_data_final[[#This Row],[Presión sistólica]],140)</f>
        <v>0</v>
      </c>
      <c r="I1293" t="str">
        <f>IF(smoking_health_data_final[[#This Row],[Hipertensión (0/1)]]=1,"si","no")</f>
        <v>no</v>
      </c>
      <c r="J1293" t="s">
        <v>23</v>
      </c>
      <c r="K1293">
        <v>0</v>
      </c>
      <c r="L1293">
        <v>215</v>
      </c>
      <c r="M1293">
        <f>IF(smoking_health_data_final[[#This Row],[colesterol]]="","Desconocido",smoking_health_data_final[[#This Row],[colesterol]])</f>
        <v>215</v>
      </c>
      <c r="N1293">
        <f>GESTEP(smoking_health_data_final[[#This Row],[colesterol]],200)</f>
        <v>1</v>
      </c>
      <c r="O1293">
        <f>IF(smoking_health_data_final[[#This Row],[cigs por dia]]="","n/s",smoking_health_data_final[[#This Row],[cigs por dia]])</f>
        <v>0</v>
      </c>
      <c r="P1293" t="str">
        <f>IF(smoking_health_data_final[[#This Row],[Hipercolesterolemia (y/n)]]=1,"si","no")</f>
        <v>si</v>
      </c>
      <c r="Q1293">
        <f>IF(IFERROR(VLOOKUP(smoking_health_data_final[[#This Row],[Edad]],A1294:A5193,1,FALSE),0),1,0)</f>
        <v>1</v>
      </c>
    </row>
    <row r="1294" spans="1:17" x14ac:dyDescent="0.3">
      <c r="A1294">
        <v>43</v>
      </c>
      <c r="B1294" t="s">
        <v>3</v>
      </c>
      <c r="C1294" t="s">
        <v>2</v>
      </c>
      <c r="D1294">
        <v>62</v>
      </c>
      <c r="E1294">
        <f>GESTEP(smoking_health_data_final[[#This Row],[Ritmo cardiaco]],100)</f>
        <v>0</v>
      </c>
      <c r="F1294" t="str">
        <f>IF(smoking_health_data_final[[#This Row],[Taquicardia 1/0]]=0,"no","si")</f>
        <v>no</v>
      </c>
      <c r="G1294" s="2" t="s">
        <v>43</v>
      </c>
      <c r="H1294">
        <f>GESTEP(smoking_health_data_final[[#This Row],[Presión sistólica]],140)</f>
        <v>0</v>
      </c>
      <c r="I1294" t="str">
        <f>IF(smoking_health_data_final[[#This Row],[Hipertensión (0/1)]]=1,"si","no")</f>
        <v>no</v>
      </c>
      <c r="J1294" t="s">
        <v>23</v>
      </c>
      <c r="K1294">
        <v>0</v>
      </c>
      <c r="L1294">
        <v>230</v>
      </c>
      <c r="M1294">
        <f>IF(smoking_health_data_final[[#This Row],[colesterol]]="","Desconocido",smoking_health_data_final[[#This Row],[colesterol]])</f>
        <v>230</v>
      </c>
      <c r="N1294">
        <f>GESTEP(smoking_health_data_final[[#This Row],[colesterol]],200)</f>
        <v>1</v>
      </c>
      <c r="O1294">
        <f>IF(smoking_health_data_final[[#This Row],[cigs por dia]]="","n/s",smoking_health_data_final[[#This Row],[cigs por dia]])</f>
        <v>0</v>
      </c>
      <c r="P1294" t="str">
        <f>IF(smoking_health_data_final[[#This Row],[Hipercolesterolemia (y/n)]]=1,"si","no")</f>
        <v>si</v>
      </c>
      <c r="Q1294">
        <f>IF(IFERROR(VLOOKUP(smoking_health_data_final[[#This Row],[Edad]],A1295:A5194,1,FALSE),0),1,0)</f>
        <v>1</v>
      </c>
    </row>
    <row r="1295" spans="1:17" x14ac:dyDescent="0.3">
      <c r="A1295">
        <v>39</v>
      </c>
      <c r="B1295" t="s">
        <v>3</v>
      </c>
      <c r="C1295" t="s">
        <v>2</v>
      </c>
      <c r="D1295">
        <v>75</v>
      </c>
      <c r="E1295">
        <f>GESTEP(smoking_health_data_final[[#This Row],[Ritmo cardiaco]],100)</f>
        <v>0</v>
      </c>
      <c r="F1295" t="str">
        <f>IF(smoking_health_data_final[[#This Row],[Taquicardia 1/0]]=0,"no","si")</f>
        <v>no</v>
      </c>
      <c r="G1295" s="2" t="s">
        <v>63</v>
      </c>
      <c r="H1295">
        <f>GESTEP(smoking_health_data_final[[#This Row],[Presión sistólica]],140)</f>
        <v>0</v>
      </c>
      <c r="I1295" t="str">
        <f>IF(smoking_health_data_final[[#This Row],[Hipertensión (0/1)]]=1,"si","no")</f>
        <v>no</v>
      </c>
      <c r="J1295" t="s">
        <v>23</v>
      </c>
      <c r="K1295">
        <v>0</v>
      </c>
      <c r="L1295">
        <v>252</v>
      </c>
      <c r="M1295">
        <f>IF(smoking_health_data_final[[#This Row],[colesterol]]="","Desconocido",smoking_health_data_final[[#This Row],[colesterol]])</f>
        <v>252</v>
      </c>
      <c r="N1295">
        <f>GESTEP(smoking_health_data_final[[#This Row],[colesterol]],200)</f>
        <v>1</v>
      </c>
      <c r="O1295">
        <f>IF(smoking_health_data_final[[#This Row],[cigs por dia]]="","n/s",smoking_health_data_final[[#This Row],[cigs por dia]])</f>
        <v>0</v>
      </c>
      <c r="P1295" t="str">
        <f>IF(smoking_health_data_final[[#This Row],[Hipercolesterolemia (y/n)]]=1,"si","no")</f>
        <v>si</v>
      </c>
      <c r="Q1295">
        <f>IF(IFERROR(VLOOKUP(smoking_health_data_final[[#This Row],[Edad]],A1296:A5195,1,FALSE),0),1,0)</f>
        <v>1</v>
      </c>
    </row>
    <row r="1296" spans="1:17" x14ac:dyDescent="0.3">
      <c r="A1296">
        <v>59</v>
      </c>
      <c r="B1296" t="s">
        <v>3</v>
      </c>
      <c r="C1296" t="s">
        <v>2</v>
      </c>
      <c r="D1296">
        <v>80</v>
      </c>
      <c r="E1296">
        <f>GESTEP(smoking_health_data_final[[#This Row],[Ritmo cardiaco]],100)</f>
        <v>0</v>
      </c>
      <c r="F1296" t="str">
        <f>IF(smoking_health_data_final[[#This Row],[Taquicardia 1/0]]=0,"no","si")</f>
        <v>no</v>
      </c>
      <c r="G1296" s="2">
        <v>130.5</v>
      </c>
      <c r="H1296">
        <f>GESTEP(smoking_health_data_final[[#This Row],[Presión sistólica]],140)</f>
        <v>0</v>
      </c>
      <c r="I1296" t="str">
        <f>IF(smoking_health_data_final[[#This Row],[Hipertensión (0/1)]]=1,"si","no")</f>
        <v>no</v>
      </c>
      <c r="J1296" t="s">
        <v>23</v>
      </c>
      <c r="K1296">
        <v>0</v>
      </c>
      <c r="L1296">
        <v>281</v>
      </c>
      <c r="M1296">
        <f>IF(smoking_health_data_final[[#This Row],[colesterol]]="","Desconocido",smoking_health_data_final[[#This Row],[colesterol]])</f>
        <v>281</v>
      </c>
      <c r="N1296">
        <f>GESTEP(smoking_health_data_final[[#This Row],[colesterol]],200)</f>
        <v>1</v>
      </c>
      <c r="O1296">
        <f>IF(smoking_health_data_final[[#This Row],[cigs por dia]]="","n/s",smoking_health_data_final[[#This Row],[cigs por dia]])</f>
        <v>0</v>
      </c>
      <c r="P1296" t="str">
        <f>IF(smoking_health_data_final[[#This Row],[Hipercolesterolemia (y/n)]]=1,"si","no")</f>
        <v>si</v>
      </c>
      <c r="Q1296">
        <f>IF(IFERROR(VLOOKUP(smoking_health_data_final[[#This Row],[Edad]],A1297:A5196,1,FALSE),0),1,0)</f>
        <v>1</v>
      </c>
    </row>
    <row r="1297" spans="1:17" x14ac:dyDescent="0.3">
      <c r="A1297">
        <v>39</v>
      </c>
      <c r="B1297" t="s">
        <v>3</v>
      </c>
      <c r="C1297" t="s">
        <v>2</v>
      </c>
      <c r="D1297">
        <v>90</v>
      </c>
      <c r="E1297">
        <f>GESTEP(smoking_health_data_final[[#This Row],[Ritmo cardiaco]],100)</f>
        <v>0</v>
      </c>
      <c r="F1297" t="str">
        <f>IF(smoking_health_data_final[[#This Row],[Taquicardia 1/0]]=0,"no","si")</f>
        <v>no</v>
      </c>
      <c r="G1297" s="2" t="s">
        <v>27</v>
      </c>
      <c r="H1297">
        <f>GESTEP(smoking_health_data_final[[#This Row],[Presión sistólica]],140)</f>
        <v>0</v>
      </c>
      <c r="I1297" t="str">
        <f>IF(smoking_health_data_final[[#This Row],[Hipertensión (0/1)]]=1,"si","no")</f>
        <v>no</v>
      </c>
      <c r="J1297" t="s">
        <v>23</v>
      </c>
      <c r="K1297">
        <v>0</v>
      </c>
      <c r="L1297">
        <v>216</v>
      </c>
      <c r="M1297">
        <f>IF(smoking_health_data_final[[#This Row],[colesterol]]="","Desconocido",smoking_health_data_final[[#This Row],[colesterol]])</f>
        <v>216</v>
      </c>
      <c r="N1297">
        <f>GESTEP(smoking_health_data_final[[#This Row],[colesterol]],200)</f>
        <v>1</v>
      </c>
      <c r="O1297">
        <f>IF(smoking_health_data_final[[#This Row],[cigs por dia]]="","n/s",smoking_health_data_final[[#This Row],[cigs por dia]])</f>
        <v>0</v>
      </c>
      <c r="P1297" t="str">
        <f>IF(smoking_health_data_final[[#This Row],[Hipercolesterolemia (y/n)]]=1,"si","no")</f>
        <v>si</v>
      </c>
      <c r="Q1297">
        <f>IF(IFERROR(VLOOKUP(smoking_health_data_final[[#This Row],[Edad]],A1298:A5197,1,FALSE),0),1,0)</f>
        <v>1</v>
      </c>
    </row>
    <row r="1298" spans="1:17" x14ac:dyDescent="0.3">
      <c r="A1298">
        <v>57</v>
      </c>
      <c r="B1298" t="s">
        <v>0</v>
      </c>
      <c r="C1298" t="s">
        <v>2</v>
      </c>
      <c r="D1298">
        <v>62</v>
      </c>
      <c r="E1298">
        <f>GESTEP(smoking_health_data_final[[#This Row],[Ritmo cardiaco]],100)</f>
        <v>0</v>
      </c>
      <c r="F1298" t="str">
        <f>IF(smoking_health_data_final[[#This Row],[Taquicardia 1/0]]=0,"no","si")</f>
        <v>no</v>
      </c>
      <c r="G1298" s="2" t="s">
        <v>98</v>
      </c>
      <c r="H1298">
        <f>GESTEP(smoking_health_data_final[[#This Row],[Presión sistólica]],140)</f>
        <v>1</v>
      </c>
      <c r="I1298" t="str">
        <f>IF(smoking_health_data_final[[#This Row],[Hipertensión (0/1)]]=1,"si","no")</f>
        <v>si</v>
      </c>
      <c r="J1298" t="s">
        <v>23</v>
      </c>
      <c r="K1298">
        <v>0</v>
      </c>
      <c r="L1298">
        <v>287</v>
      </c>
      <c r="M1298">
        <f>IF(smoking_health_data_final[[#This Row],[colesterol]]="","Desconocido",smoking_health_data_final[[#This Row],[colesterol]])</f>
        <v>287</v>
      </c>
      <c r="N1298">
        <f>GESTEP(smoking_health_data_final[[#This Row],[colesterol]],200)</f>
        <v>1</v>
      </c>
      <c r="O1298">
        <f>IF(smoking_health_data_final[[#This Row],[cigs por dia]]="","n/s",smoking_health_data_final[[#This Row],[cigs por dia]])</f>
        <v>0</v>
      </c>
      <c r="P1298" t="str">
        <f>IF(smoking_health_data_final[[#This Row],[Hipercolesterolemia (y/n)]]=1,"si","no")</f>
        <v>si</v>
      </c>
      <c r="Q1298">
        <f>IF(IFERROR(VLOOKUP(smoking_health_data_final[[#This Row],[Edad]],A1299:A5198,1,FALSE),0),1,0)</f>
        <v>1</v>
      </c>
    </row>
    <row r="1299" spans="1:17" x14ac:dyDescent="0.3">
      <c r="A1299">
        <v>44</v>
      </c>
      <c r="B1299" t="s">
        <v>0</v>
      </c>
      <c r="C1299" t="s">
        <v>2</v>
      </c>
      <c r="D1299">
        <v>75</v>
      </c>
      <c r="E1299">
        <f>GESTEP(smoking_health_data_final[[#This Row],[Ritmo cardiaco]],100)</f>
        <v>0</v>
      </c>
      <c r="F1299" t="str">
        <f>IF(smoking_health_data_final[[#This Row],[Taquicardia 1/0]]=0,"no","si")</f>
        <v>no</v>
      </c>
      <c r="G1299" s="2" t="s">
        <v>83</v>
      </c>
      <c r="H1299">
        <f>GESTEP(smoking_health_data_final[[#This Row],[Presión sistólica]],140)</f>
        <v>0</v>
      </c>
      <c r="I1299" t="str">
        <f>IF(smoking_health_data_final[[#This Row],[Hipertensión (0/1)]]=1,"si","no")</f>
        <v>no</v>
      </c>
      <c r="J1299" t="s">
        <v>23</v>
      </c>
      <c r="K1299">
        <v>0</v>
      </c>
      <c r="L1299">
        <v>238</v>
      </c>
      <c r="M1299">
        <f>IF(smoking_health_data_final[[#This Row],[colesterol]]="","Desconocido",smoking_health_data_final[[#This Row],[colesterol]])</f>
        <v>238</v>
      </c>
      <c r="N1299">
        <f>GESTEP(smoking_health_data_final[[#This Row],[colesterol]],200)</f>
        <v>1</v>
      </c>
      <c r="O1299">
        <f>IF(smoking_health_data_final[[#This Row],[cigs por dia]]="","n/s",smoking_health_data_final[[#This Row],[cigs por dia]])</f>
        <v>0</v>
      </c>
      <c r="P1299" t="str">
        <f>IF(smoking_health_data_final[[#This Row],[Hipercolesterolemia (y/n)]]=1,"si","no")</f>
        <v>si</v>
      </c>
      <c r="Q1299">
        <f>IF(IFERROR(VLOOKUP(smoking_health_data_final[[#This Row],[Edad]],A1300:A5199,1,FALSE),0),1,0)</f>
        <v>1</v>
      </c>
    </row>
    <row r="1300" spans="1:17" x14ac:dyDescent="0.3">
      <c r="A1300">
        <v>45</v>
      </c>
      <c r="B1300" t="s">
        <v>0</v>
      </c>
      <c r="C1300" t="s">
        <v>2</v>
      </c>
      <c r="D1300">
        <v>75</v>
      </c>
      <c r="E1300">
        <f>GESTEP(smoking_health_data_final[[#This Row],[Ritmo cardiaco]],100)</f>
        <v>0</v>
      </c>
      <c r="F1300" t="str">
        <f>IF(smoking_health_data_final[[#This Row],[Taquicardia 1/0]]=0,"no","si")</f>
        <v>no</v>
      </c>
      <c r="G1300" s="2" t="s">
        <v>91</v>
      </c>
      <c r="H1300">
        <f>GESTEP(smoking_health_data_final[[#This Row],[Presión sistólica]],140)</f>
        <v>0</v>
      </c>
      <c r="I1300" t="str">
        <f>IF(smoking_health_data_final[[#This Row],[Hipertensión (0/1)]]=1,"si","no")</f>
        <v>no</v>
      </c>
      <c r="J1300" t="s">
        <v>23</v>
      </c>
      <c r="K1300">
        <v>0</v>
      </c>
      <c r="L1300">
        <v>275</v>
      </c>
      <c r="M1300">
        <f>IF(smoking_health_data_final[[#This Row],[colesterol]]="","Desconocido",smoking_health_data_final[[#This Row],[colesterol]])</f>
        <v>275</v>
      </c>
      <c r="N1300">
        <f>GESTEP(smoking_health_data_final[[#This Row],[colesterol]],200)</f>
        <v>1</v>
      </c>
      <c r="O1300">
        <f>IF(smoking_health_data_final[[#This Row],[cigs por dia]]="","n/s",smoking_health_data_final[[#This Row],[cigs por dia]])</f>
        <v>0</v>
      </c>
      <c r="P1300" t="str">
        <f>IF(smoking_health_data_final[[#This Row],[Hipercolesterolemia (y/n)]]=1,"si","no")</f>
        <v>si</v>
      </c>
      <c r="Q1300">
        <f>IF(IFERROR(VLOOKUP(smoking_health_data_final[[#This Row],[Edad]],A1301:A5200,1,FALSE),0),1,0)</f>
        <v>1</v>
      </c>
    </row>
    <row r="1301" spans="1:17" x14ac:dyDescent="0.3">
      <c r="A1301">
        <v>64</v>
      </c>
      <c r="B1301" t="s">
        <v>3</v>
      </c>
      <c r="C1301" t="s">
        <v>2</v>
      </c>
      <c r="D1301">
        <v>85</v>
      </c>
      <c r="E1301">
        <f>GESTEP(smoking_health_data_final[[#This Row],[Ritmo cardiaco]],100)</f>
        <v>0</v>
      </c>
      <c r="F1301" t="str">
        <f>IF(smoking_health_data_final[[#This Row],[Taquicardia 1/0]]=0,"no","si")</f>
        <v>no</v>
      </c>
      <c r="G1301" s="2">
        <v>149.5</v>
      </c>
      <c r="H1301">
        <f>GESTEP(smoking_health_data_final[[#This Row],[Presión sistólica]],140)</f>
        <v>1</v>
      </c>
      <c r="I1301" t="str">
        <f>IF(smoking_health_data_final[[#This Row],[Hipertensión (0/1)]]=1,"si","no")</f>
        <v>si</v>
      </c>
      <c r="J1301" t="s">
        <v>23</v>
      </c>
      <c r="K1301">
        <v>0</v>
      </c>
      <c r="L1301">
        <v>272</v>
      </c>
      <c r="M1301">
        <f>IF(smoking_health_data_final[[#This Row],[colesterol]]="","Desconocido",smoking_health_data_final[[#This Row],[colesterol]])</f>
        <v>272</v>
      </c>
      <c r="N1301">
        <f>GESTEP(smoking_health_data_final[[#This Row],[colesterol]],200)</f>
        <v>1</v>
      </c>
      <c r="O1301">
        <f>IF(smoking_health_data_final[[#This Row],[cigs por dia]]="","n/s",smoking_health_data_final[[#This Row],[cigs por dia]])</f>
        <v>0</v>
      </c>
      <c r="P1301" t="str">
        <f>IF(smoking_health_data_final[[#This Row],[Hipercolesterolemia (y/n)]]=1,"si","no")</f>
        <v>si</v>
      </c>
      <c r="Q1301">
        <f>IF(IFERROR(VLOOKUP(smoking_health_data_final[[#This Row],[Edad]],A1302:A5201,1,FALSE),0),1,0)</f>
        <v>1</v>
      </c>
    </row>
    <row r="1302" spans="1:17" x14ac:dyDescent="0.3">
      <c r="A1302">
        <v>61</v>
      </c>
      <c r="B1302" t="s">
        <v>3</v>
      </c>
      <c r="C1302" t="s">
        <v>2</v>
      </c>
      <c r="D1302">
        <v>105</v>
      </c>
      <c r="E1302">
        <f>GESTEP(smoking_health_data_final[[#This Row],[Ritmo cardiaco]],100)</f>
        <v>1</v>
      </c>
      <c r="F1302" t="str">
        <f>IF(smoking_health_data_final[[#This Row],[Taquicardia 1/0]]=0,"no","si")</f>
        <v>si</v>
      </c>
      <c r="G1302" s="2" t="s">
        <v>159</v>
      </c>
      <c r="H1302">
        <f>GESTEP(smoking_health_data_final[[#This Row],[Presión sistólica]],140)</f>
        <v>1</v>
      </c>
      <c r="I1302" t="str">
        <f>IF(smoking_health_data_final[[#This Row],[Hipertensión (0/1)]]=1,"si","no")</f>
        <v>si</v>
      </c>
      <c r="J1302" t="s">
        <v>23</v>
      </c>
      <c r="K1302">
        <v>0</v>
      </c>
      <c r="L1302">
        <v>217</v>
      </c>
      <c r="M1302">
        <f>IF(smoking_health_data_final[[#This Row],[colesterol]]="","Desconocido",smoking_health_data_final[[#This Row],[colesterol]])</f>
        <v>217</v>
      </c>
      <c r="N1302">
        <f>GESTEP(smoking_health_data_final[[#This Row],[colesterol]],200)</f>
        <v>1</v>
      </c>
      <c r="O1302">
        <f>IF(smoking_health_data_final[[#This Row],[cigs por dia]]="","n/s",smoking_health_data_final[[#This Row],[cigs por dia]])</f>
        <v>0</v>
      </c>
      <c r="P1302" t="str">
        <f>IF(smoking_health_data_final[[#This Row],[Hipercolesterolemia (y/n)]]=1,"si","no")</f>
        <v>si</v>
      </c>
      <c r="Q1302">
        <f>IF(IFERROR(VLOOKUP(smoking_health_data_final[[#This Row],[Edad]],A1303:A5202,1,FALSE),0),1,0)</f>
        <v>1</v>
      </c>
    </row>
    <row r="1303" spans="1:17" x14ac:dyDescent="0.3">
      <c r="A1303">
        <v>52</v>
      </c>
      <c r="B1303" t="s">
        <v>0</v>
      </c>
      <c r="C1303" t="s">
        <v>2</v>
      </c>
      <c r="D1303">
        <v>88</v>
      </c>
      <c r="E1303">
        <f>GESTEP(smoking_health_data_final[[#This Row],[Ritmo cardiaco]],100)</f>
        <v>0</v>
      </c>
      <c r="F1303" t="str">
        <f>IF(smoking_health_data_final[[#This Row],[Taquicardia 1/0]]=0,"no","si")</f>
        <v>no</v>
      </c>
      <c r="G1303" s="2" t="s">
        <v>80</v>
      </c>
      <c r="H1303">
        <f>GESTEP(smoking_health_data_final[[#This Row],[Presión sistólica]],140)</f>
        <v>0</v>
      </c>
      <c r="I1303" t="str">
        <f>IF(smoking_health_data_final[[#This Row],[Hipertensión (0/1)]]=1,"si","no")</f>
        <v>no</v>
      </c>
      <c r="J1303" t="s">
        <v>23</v>
      </c>
      <c r="K1303">
        <v>0</v>
      </c>
      <c r="L1303">
        <v>285</v>
      </c>
      <c r="M1303">
        <f>IF(smoking_health_data_final[[#This Row],[colesterol]]="","Desconocido",smoking_health_data_final[[#This Row],[colesterol]])</f>
        <v>285</v>
      </c>
      <c r="N1303">
        <f>GESTEP(smoking_health_data_final[[#This Row],[colesterol]],200)</f>
        <v>1</v>
      </c>
      <c r="O1303">
        <f>IF(smoking_health_data_final[[#This Row],[cigs por dia]]="","n/s",smoking_health_data_final[[#This Row],[cigs por dia]])</f>
        <v>0</v>
      </c>
      <c r="P1303" t="str">
        <f>IF(smoking_health_data_final[[#This Row],[Hipercolesterolemia (y/n)]]=1,"si","no")</f>
        <v>si</v>
      </c>
      <c r="Q1303">
        <f>IF(IFERROR(VLOOKUP(smoking_health_data_final[[#This Row],[Edad]],A1304:A5203,1,FALSE),0),1,0)</f>
        <v>1</v>
      </c>
    </row>
    <row r="1304" spans="1:17" x14ac:dyDescent="0.3">
      <c r="A1304">
        <v>48</v>
      </c>
      <c r="B1304" t="s">
        <v>3</v>
      </c>
      <c r="C1304" t="s">
        <v>2</v>
      </c>
      <c r="D1304">
        <v>65</v>
      </c>
      <c r="E1304">
        <f>GESTEP(smoking_health_data_final[[#This Row],[Ritmo cardiaco]],100)</f>
        <v>0</v>
      </c>
      <c r="F1304" t="str">
        <f>IF(smoking_health_data_final[[#This Row],[Taquicardia 1/0]]=0,"no","si")</f>
        <v>no</v>
      </c>
      <c r="G1304" s="2" t="s">
        <v>69</v>
      </c>
      <c r="H1304">
        <f>GESTEP(smoking_health_data_final[[#This Row],[Presión sistólica]],140)</f>
        <v>0</v>
      </c>
      <c r="I1304" t="str">
        <f>IF(smoking_health_data_final[[#This Row],[Hipertensión (0/1)]]=1,"si","no")</f>
        <v>no</v>
      </c>
      <c r="J1304" t="s">
        <v>23</v>
      </c>
      <c r="K1304">
        <v>0</v>
      </c>
      <c r="L1304">
        <v>241</v>
      </c>
      <c r="M1304">
        <f>IF(smoking_health_data_final[[#This Row],[colesterol]]="","Desconocido",smoking_health_data_final[[#This Row],[colesterol]])</f>
        <v>241</v>
      </c>
      <c r="N1304">
        <f>GESTEP(smoking_health_data_final[[#This Row],[colesterol]],200)</f>
        <v>1</v>
      </c>
      <c r="O1304">
        <f>IF(smoking_health_data_final[[#This Row],[cigs por dia]]="","n/s",smoking_health_data_final[[#This Row],[cigs por dia]])</f>
        <v>0</v>
      </c>
      <c r="P1304" t="str">
        <f>IF(smoking_health_data_final[[#This Row],[Hipercolesterolemia (y/n)]]=1,"si","no")</f>
        <v>si</v>
      </c>
      <c r="Q1304">
        <f>IF(IFERROR(VLOOKUP(smoking_health_data_final[[#This Row],[Edad]],A1305:A5204,1,FALSE),0),1,0)</f>
        <v>1</v>
      </c>
    </row>
    <row r="1305" spans="1:17" x14ac:dyDescent="0.3">
      <c r="A1305">
        <v>41</v>
      </c>
      <c r="B1305" t="s">
        <v>3</v>
      </c>
      <c r="C1305" t="s">
        <v>2</v>
      </c>
      <c r="D1305">
        <v>72</v>
      </c>
      <c r="E1305">
        <f>GESTEP(smoking_health_data_final[[#This Row],[Ritmo cardiaco]],100)</f>
        <v>0</v>
      </c>
      <c r="F1305" t="str">
        <f>IF(smoking_health_data_final[[#This Row],[Taquicardia 1/0]]=0,"no","si")</f>
        <v>no</v>
      </c>
      <c r="G1305" s="2" t="s">
        <v>68</v>
      </c>
      <c r="H1305">
        <f>GESTEP(smoking_health_data_final[[#This Row],[Presión sistólica]],140)</f>
        <v>0</v>
      </c>
      <c r="I1305" t="str">
        <f>IF(smoking_health_data_final[[#This Row],[Hipertensión (0/1)]]=1,"si","no")</f>
        <v>no</v>
      </c>
      <c r="J1305" t="s">
        <v>23</v>
      </c>
      <c r="K1305">
        <v>0</v>
      </c>
      <c r="L1305">
        <v>199</v>
      </c>
      <c r="M1305">
        <f>IF(smoking_health_data_final[[#This Row],[colesterol]]="","Desconocido",smoking_health_data_final[[#This Row],[colesterol]])</f>
        <v>199</v>
      </c>
      <c r="N1305">
        <f>GESTEP(smoking_health_data_final[[#This Row],[colesterol]],200)</f>
        <v>0</v>
      </c>
      <c r="O1305">
        <f>IF(smoking_health_data_final[[#This Row],[cigs por dia]]="","n/s",smoking_health_data_final[[#This Row],[cigs por dia]])</f>
        <v>0</v>
      </c>
      <c r="P1305" t="str">
        <f>IF(smoking_health_data_final[[#This Row],[Hipercolesterolemia (y/n)]]=1,"si","no")</f>
        <v>no</v>
      </c>
      <c r="Q1305">
        <f>IF(IFERROR(VLOOKUP(smoking_health_data_final[[#This Row],[Edad]],A1306:A5205,1,FALSE),0),1,0)</f>
        <v>1</v>
      </c>
    </row>
    <row r="1306" spans="1:17" x14ac:dyDescent="0.3">
      <c r="A1306">
        <v>39</v>
      </c>
      <c r="B1306" t="s">
        <v>3</v>
      </c>
      <c r="C1306" t="s">
        <v>2</v>
      </c>
      <c r="D1306">
        <v>85</v>
      </c>
      <c r="E1306">
        <f>GESTEP(smoking_health_data_final[[#This Row],[Ritmo cardiaco]],100)</f>
        <v>0</v>
      </c>
      <c r="F1306" t="str">
        <f>IF(smoking_health_data_final[[#This Row],[Taquicardia 1/0]]=0,"no","si")</f>
        <v>no</v>
      </c>
      <c r="G1306" s="2" t="s">
        <v>75</v>
      </c>
      <c r="H1306">
        <f>GESTEP(smoking_health_data_final[[#This Row],[Presión sistólica]],140)</f>
        <v>1</v>
      </c>
      <c r="I1306" t="str">
        <f>IF(smoking_health_data_final[[#This Row],[Hipertensión (0/1)]]=1,"si","no")</f>
        <v>si</v>
      </c>
      <c r="J1306" t="s">
        <v>23</v>
      </c>
      <c r="K1306">
        <v>0</v>
      </c>
      <c r="L1306">
        <v>226</v>
      </c>
      <c r="M1306">
        <f>IF(smoking_health_data_final[[#This Row],[colesterol]]="","Desconocido",smoking_health_data_final[[#This Row],[colesterol]])</f>
        <v>226</v>
      </c>
      <c r="N1306">
        <f>GESTEP(smoking_health_data_final[[#This Row],[colesterol]],200)</f>
        <v>1</v>
      </c>
      <c r="O1306">
        <f>IF(smoking_health_data_final[[#This Row],[cigs por dia]]="","n/s",smoking_health_data_final[[#This Row],[cigs por dia]])</f>
        <v>0</v>
      </c>
      <c r="P1306" t="str">
        <f>IF(smoking_health_data_final[[#This Row],[Hipercolesterolemia (y/n)]]=1,"si","no")</f>
        <v>si</v>
      </c>
      <c r="Q1306">
        <f>IF(IFERROR(VLOOKUP(smoking_health_data_final[[#This Row],[Edad]],A1307:A5206,1,FALSE),0),1,0)</f>
        <v>1</v>
      </c>
    </row>
    <row r="1307" spans="1:17" x14ac:dyDescent="0.3">
      <c r="A1307">
        <v>47</v>
      </c>
      <c r="B1307" t="s">
        <v>3</v>
      </c>
      <c r="C1307" t="s">
        <v>2</v>
      </c>
      <c r="D1307">
        <v>73</v>
      </c>
      <c r="E1307">
        <f>GESTEP(smoking_health_data_final[[#This Row],[Ritmo cardiaco]],100)</f>
        <v>0</v>
      </c>
      <c r="F1307" t="str">
        <f>IF(smoking_health_data_final[[#This Row],[Taquicardia 1/0]]=0,"no","si")</f>
        <v>no</v>
      </c>
      <c r="G1307" s="2" t="s">
        <v>27</v>
      </c>
      <c r="H1307">
        <f>GESTEP(smoking_health_data_final[[#This Row],[Presión sistólica]],140)</f>
        <v>0</v>
      </c>
      <c r="I1307" t="str">
        <f>IF(smoking_health_data_final[[#This Row],[Hipertensión (0/1)]]=1,"si","no")</f>
        <v>no</v>
      </c>
      <c r="J1307" t="s">
        <v>23</v>
      </c>
      <c r="K1307">
        <v>0</v>
      </c>
      <c r="L1307">
        <v>200</v>
      </c>
      <c r="M1307">
        <f>IF(smoking_health_data_final[[#This Row],[colesterol]]="","Desconocido",smoking_health_data_final[[#This Row],[colesterol]])</f>
        <v>200</v>
      </c>
      <c r="N1307">
        <f>GESTEP(smoking_health_data_final[[#This Row],[colesterol]],200)</f>
        <v>1</v>
      </c>
      <c r="O1307">
        <f>IF(smoking_health_data_final[[#This Row],[cigs por dia]]="","n/s",smoking_health_data_final[[#This Row],[cigs por dia]])</f>
        <v>0</v>
      </c>
      <c r="P1307" t="str">
        <f>IF(smoking_health_data_final[[#This Row],[Hipercolesterolemia (y/n)]]=1,"si","no")</f>
        <v>si</v>
      </c>
      <c r="Q1307">
        <f>IF(IFERROR(VLOOKUP(smoking_health_data_final[[#This Row],[Edad]],A1308:A5207,1,FALSE),0),1,0)</f>
        <v>1</v>
      </c>
    </row>
    <row r="1308" spans="1:17" x14ac:dyDescent="0.3">
      <c r="A1308">
        <v>46</v>
      </c>
      <c r="B1308" t="s">
        <v>3</v>
      </c>
      <c r="C1308" t="s">
        <v>2</v>
      </c>
      <c r="D1308">
        <v>68</v>
      </c>
      <c r="E1308">
        <f>GESTEP(smoking_health_data_final[[#This Row],[Ritmo cardiaco]],100)</f>
        <v>0</v>
      </c>
      <c r="F1308" t="str">
        <f>IF(smoking_health_data_final[[#This Row],[Taquicardia 1/0]]=0,"no","si")</f>
        <v>no</v>
      </c>
      <c r="G1308" s="2" t="s">
        <v>11</v>
      </c>
      <c r="H1308">
        <f>GESTEP(smoking_health_data_final[[#This Row],[Presión sistólica]],140)</f>
        <v>0</v>
      </c>
      <c r="I1308" t="str">
        <f>IF(smoking_health_data_final[[#This Row],[Hipertensión (0/1)]]=1,"si","no")</f>
        <v>no</v>
      </c>
      <c r="J1308" t="s">
        <v>23</v>
      </c>
      <c r="K1308">
        <v>0</v>
      </c>
      <c r="L1308">
        <v>325</v>
      </c>
      <c r="M1308">
        <f>IF(smoking_health_data_final[[#This Row],[colesterol]]="","Desconocido",smoking_health_data_final[[#This Row],[colesterol]])</f>
        <v>325</v>
      </c>
      <c r="N1308">
        <f>GESTEP(smoking_health_data_final[[#This Row],[colesterol]],200)</f>
        <v>1</v>
      </c>
      <c r="O1308">
        <f>IF(smoking_health_data_final[[#This Row],[cigs por dia]]="","n/s",smoking_health_data_final[[#This Row],[cigs por dia]])</f>
        <v>0</v>
      </c>
      <c r="P1308" t="str">
        <f>IF(smoking_health_data_final[[#This Row],[Hipercolesterolemia (y/n)]]=1,"si","no")</f>
        <v>si</v>
      </c>
      <c r="Q1308">
        <f>IF(IFERROR(VLOOKUP(smoking_health_data_final[[#This Row],[Edad]],A1309:A5208,1,FALSE),0),1,0)</f>
        <v>1</v>
      </c>
    </row>
    <row r="1309" spans="1:17" x14ac:dyDescent="0.3">
      <c r="A1309">
        <v>38</v>
      </c>
      <c r="B1309" t="s">
        <v>3</v>
      </c>
      <c r="C1309" t="s">
        <v>2</v>
      </c>
      <c r="D1309">
        <v>82</v>
      </c>
      <c r="E1309">
        <f>GESTEP(smoking_health_data_final[[#This Row],[Ritmo cardiaco]],100)</f>
        <v>0</v>
      </c>
      <c r="F1309" t="str">
        <f>IF(smoking_health_data_final[[#This Row],[Taquicardia 1/0]]=0,"no","si")</f>
        <v>no</v>
      </c>
      <c r="G1309" s="2" t="s">
        <v>66</v>
      </c>
      <c r="H1309">
        <f>GESTEP(smoking_health_data_final[[#This Row],[Presión sistólica]],140)</f>
        <v>1</v>
      </c>
      <c r="I1309" t="str">
        <f>IF(smoking_health_data_final[[#This Row],[Hipertensión (0/1)]]=1,"si","no")</f>
        <v>si</v>
      </c>
      <c r="J1309" t="s">
        <v>23</v>
      </c>
      <c r="K1309">
        <v>0</v>
      </c>
      <c r="L1309">
        <v>175</v>
      </c>
      <c r="M1309">
        <f>IF(smoking_health_data_final[[#This Row],[colesterol]]="","Desconocido",smoking_health_data_final[[#This Row],[colesterol]])</f>
        <v>175</v>
      </c>
      <c r="N1309">
        <f>GESTEP(smoking_health_data_final[[#This Row],[colesterol]],200)</f>
        <v>0</v>
      </c>
      <c r="O1309">
        <f>IF(smoking_health_data_final[[#This Row],[cigs por dia]]="","n/s",smoking_health_data_final[[#This Row],[cigs por dia]])</f>
        <v>0</v>
      </c>
      <c r="P1309" t="str">
        <f>IF(smoking_health_data_final[[#This Row],[Hipercolesterolemia (y/n)]]=1,"si","no")</f>
        <v>no</v>
      </c>
      <c r="Q1309">
        <f>IF(IFERROR(VLOOKUP(smoking_health_data_final[[#This Row],[Edad]],A1310:A5209,1,FALSE),0),1,0)</f>
        <v>1</v>
      </c>
    </row>
    <row r="1310" spans="1:17" x14ac:dyDescent="0.3">
      <c r="A1310">
        <v>65</v>
      </c>
      <c r="B1310" t="s">
        <v>0</v>
      </c>
      <c r="C1310" t="s">
        <v>2</v>
      </c>
      <c r="D1310">
        <v>70</v>
      </c>
      <c r="E1310">
        <f>GESTEP(smoking_health_data_final[[#This Row],[Ritmo cardiaco]],100)</f>
        <v>0</v>
      </c>
      <c r="F1310" t="str">
        <f>IF(smoking_health_data_final[[#This Row],[Taquicardia 1/0]]=0,"no","si")</f>
        <v>no</v>
      </c>
      <c r="G1310" s="2" t="s">
        <v>152</v>
      </c>
      <c r="H1310">
        <f>GESTEP(smoking_health_data_final[[#This Row],[Presión sistólica]],140)</f>
        <v>1</v>
      </c>
      <c r="I1310" t="str">
        <f>IF(smoking_health_data_final[[#This Row],[Hipertensión (0/1)]]=1,"si","no")</f>
        <v>si</v>
      </c>
      <c r="J1310" t="s">
        <v>23</v>
      </c>
      <c r="K1310">
        <v>0</v>
      </c>
      <c r="L1310">
        <v>196</v>
      </c>
      <c r="M1310">
        <f>IF(smoking_health_data_final[[#This Row],[colesterol]]="","Desconocido",smoking_health_data_final[[#This Row],[colesterol]])</f>
        <v>196</v>
      </c>
      <c r="N1310">
        <f>GESTEP(smoking_health_data_final[[#This Row],[colesterol]],200)</f>
        <v>0</v>
      </c>
      <c r="O1310">
        <f>IF(smoking_health_data_final[[#This Row],[cigs por dia]]="","n/s",smoking_health_data_final[[#This Row],[cigs por dia]])</f>
        <v>0</v>
      </c>
      <c r="P1310" t="str">
        <f>IF(smoking_health_data_final[[#This Row],[Hipercolesterolemia (y/n)]]=1,"si","no")</f>
        <v>no</v>
      </c>
      <c r="Q1310">
        <f>IF(IFERROR(VLOOKUP(smoking_health_data_final[[#This Row],[Edad]],A1311:A5210,1,FALSE),0),1,0)</f>
        <v>1</v>
      </c>
    </row>
    <row r="1311" spans="1:17" x14ac:dyDescent="0.3">
      <c r="A1311">
        <v>56</v>
      </c>
      <c r="B1311" t="s">
        <v>3</v>
      </c>
      <c r="C1311" t="s">
        <v>2</v>
      </c>
      <c r="D1311">
        <v>75</v>
      </c>
      <c r="E1311">
        <f>GESTEP(smoking_health_data_final[[#This Row],[Ritmo cardiaco]],100)</f>
        <v>0</v>
      </c>
      <c r="F1311" t="str">
        <f>IF(smoking_health_data_final[[#This Row],[Taquicardia 1/0]]=0,"no","si")</f>
        <v>no</v>
      </c>
      <c r="G1311" s="2" t="s">
        <v>121</v>
      </c>
      <c r="H1311">
        <f>GESTEP(smoking_health_data_final[[#This Row],[Presión sistólica]],140)</f>
        <v>1</v>
      </c>
      <c r="I1311" t="str">
        <f>IF(smoking_health_data_final[[#This Row],[Hipertensión (0/1)]]=1,"si","no")</f>
        <v>si</v>
      </c>
      <c r="J1311" t="s">
        <v>34</v>
      </c>
      <c r="K1311">
        <v>0</v>
      </c>
      <c r="L1311">
        <v>296</v>
      </c>
      <c r="M1311">
        <f>IF(smoking_health_data_final[[#This Row],[colesterol]]="","Desconocido",smoking_health_data_final[[#This Row],[colesterol]])</f>
        <v>296</v>
      </c>
      <c r="N1311">
        <f>GESTEP(smoking_health_data_final[[#This Row],[colesterol]],200)</f>
        <v>1</v>
      </c>
      <c r="O1311">
        <f>IF(smoking_health_data_final[[#This Row],[cigs por dia]]="","n/s",smoking_health_data_final[[#This Row],[cigs por dia]])</f>
        <v>0</v>
      </c>
      <c r="P1311" t="str">
        <f>IF(smoking_health_data_final[[#This Row],[Hipercolesterolemia (y/n)]]=1,"si","no")</f>
        <v>si</v>
      </c>
      <c r="Q1311">
        <f>IF(IFERROR(VLOOKUP(smoking_health_data_final[[#This Row],[Edad]],A1312:A5211,1,FALSE),0),1,0)</f>
        <v>1</v>
      </c>
    </row>
    <row r="1312" spans="1:17" x14ac:dyDescent="0.3">
      <c r="A1312">
        <v>48</v>
      </c>
      <c r="B1312" t="s">
        <v>3</v>
      </c>
      <c r="C1312" t="s">
        <v>2</v>
      </c>
      <c r="D1312">
        <v>80</v>
      </c>
      <c r="E1312">
        <f>GESTEP(smoking_health_data_final[[#This Row],[Ritmo cardiaco]],100)</f>
        <v>0</v>
      </c>
      <c r="F1312" t="str">
        <f>IF(smoking_health_data_final[[#This Row],[Taquicardia 1/0]]=0,"no","si")</f>
        <v>no</v>
      </c>
      <c r="G1312" s="2" t="s">
        <v>51</v>
      </c>
      <c r="H1312">
        <f>GESTEP(smoking_health_data_final[[#This Row],[Presión sistólica]],140)</f>
        <v>1</v>
      </c>
      <c r="I1312" t="str">
        <f>IF(smoking_health_data_final[[#This Row],[Hipertensión (0/1)]]=1,"si","no")</f>
        <v>si</v>
      </c>
      <c r="J1312" t="s">
        <v>34</v>
      </c>
      <c r="K1312">
        <v>0</v>
      </c>
      <c r="L1312">
        <v>164</v>
      </c>
      <c r="M1312">
        <f>IF(smoking_health_data_final[[#This Row],[colesterol]]="","Desconocido",smoking_health_data_final[[#This Row],[colesterol]])</f>
        <v>164</v>
      </c>
      <c r="N1312">
        <f>GESTEP(smoking_health_data_final[[#This Row],[colesterol]],200)</f>
        <v>0</v>
      </c>
      <c r="O1312">
        <f>IF(smoking_health_data_final[[#This Row],[cigs por dia]]="","n/s",smoking_health_data_final[[#This Row],[cigs por dia]])</f>
        <v>0</v>
      </c>
      <c r="P1312" t="str">
        <f>IF(smoking_health_data_final[[#This Row],[Hipercolesterolemia (y/n)]]=1,"si","no")</f>
        <v>no</v>
      </c>
      <c r="Q1312">
        <f>IF(IFERROR(VLOOKUP(smoking_health_data_final[[#This Row],[Edad]],A1313:A5212,1,FALSE),0),1,0)</f>
        <v>1</v>
      </c>
    </row>
    <row r="1313" spans="1:17" x14ac:dyDescent="0.3">
      <c r="A1313">
        <v>53</v>
      </c>
      <c r="B1313" t="s">
        <v>0</v>
      </c>
      <c r="C1313" t="s">
        <v>2</v>
      </c>
      <c r="D1313">
        <v>85</v>
      </c>
      <c r="E1313">
        <f>GESTEP(smoking_health_data_final[[#This Row],[Ritmo cardiaco]],100)</f>
        <v>0</v>
      </c>
      <c r="F1313" t="str">
        <f>IF(smoking_health_data_final[[#This Row],[Taquicardia 1/0]]=0,"no","si")</f>
        <v>no</v>
      </c>
      <c r="G1313" s="2">
        <v>140.5</v>
      </c>
      <c r="H1313">
        <f>GESTEP(smoking_health_data_final[[#This Row],[Presión sistólica]],140)</f>
        <v>1</v>
      </c>
      <c r="I1313" t="str">
        <f>IF(smoking_health_data_final[[#This Row],[Hipertensión (0/1)]]=1,"si","no")</f>
        <v>si</v>
      </c>
      <c r="J1313" t="s">
        <v>34</v>
      </c>
      <c r="K1313">
        <v>0</v>
      </c>
      <c r="L1313">
        <v>202</v>
      </c>
      <c r="M1313">
        <f>IF(smoking_health_data_final[[#This Row],[colesterol]]="","Desconocido",smoking_health_data_final[[#This Row],[colesterol]])</f>
        <v>202</v>
      </c>
      <c r="N1313">
        <f>GESTEP(smoking_health_data_final[[#This Row],[colesterol]],200)</f>
        <v>1</v>
      </c>
      <c r="O1313">
        <f>IF(smoking_health_data_final[[#This Row],[cigs por dia]]="","n/s",smoking_health_data_final[[#This Row],[cigs por dia]])</f>
        <v>0</v>
      </c>
      <c r="P1313" t="str">
        <f>IF(smoking_health_data_final[[#This Row],[Hipercolesterolemia (y/n)]]=1,"si","no")</f>
        <v>si</v>
      </c>
      <c r="Q1313">
        <f>IF(IFERROR(VLOOKUP(smoking_health_data_final[[#This Row],[Edad]],A1314:A5213,1,FALSE),0),1,0)</f>
        <v>1</v>
      </c>
    </row>
    <row r="1314" spans="1:17" x14ac:dyDescent="0.3">
      <c r="A1314">
        <v>44</v>
      </c>
      <c r="B1314" t="s">
        <v>0</v>
      </c>
      <c r="C1314" t="s">
        <v>2</v>
      </c>
      <c r="D1314">
        <v>66</v>
      </c>
      <c r="E1314">
        <f>GESTEP(smoking_health_data_final[[#This Row],[Ritmo cardiaco]],100)</f>
        <v>0</v>
      </c>
      <c r="F1314" t="str">
        <f>IF(smoking_health_data_final[[#This Row],[Taquicardia 1/0]]=0,"no","si")</f>
        <v>no</v>
      </c>
      <c r="G1314" s="2" t="s">
        <v>16</v>
      </c>
      <c r="H1314">
        <f>GESTEP(smoking_health_data_final[[#This Row],[Presión sistólica]],140)</f>
        <v>0</v>
      </c>
      <c r="I1314" t="str">
        <f>IF(smoking_health_data_final[[#This Row],[Hipertensión (0/1)]]=1,"si","no")</f>
        <v>no</v>
      </c>
      <c r="J1314" t="s">
        <v>34</v>
      </c>
      <c r="K1314">
        <v>0</v>
      </c>
      <c r="L1314">
        <v>254</v>
      </c>
      <c r="M1314">
        <f>IF(smoking_health_data_final[[#This Row],[colesterol]]="","Desconocido",smoking_health_data_final[[#This Row],[colesterol]])</f>
        <v>254</v>
      </c>
      <c r="N1314">
        <f>GESTEP(smoking_health_data_final[[#This Row],[colesterol]],200)</f>
        <v>1</v>
      </c>
      <c r="O1314">
        <f>IF(smoking_health_data_final[[#This Row],[cigs por dia]]="","n/s",smoking_health_data_final[[#This Row],[cigs por dia]])</f>
        <v>0</v>
      </c>
      <c r="P1314" t="str">
        <f>IF(smoking_health_data_final[[#This Row],[Hipercolesterolemia (y/n)]]=1,"si","no")</f>
        <v>si</v>
      </c>
      <c r="Q1314">
        <f>IF(IFERROR(VLOOKUP(smoking_health_data_final[[#This Row],[Edad]],A1315:A5214,1,FALSE),0),1,0)</f>
        <v>1</v>
      </c>
    </row>
    <row r="1315" spans="1:17" x14ac:dyDescent="0.3">
      <c r="A1315">
        <v>36</v>
      </c>
      <c r="B1315" t="s">
        <v>0</v>
      </c>
      <c r="C1315" t="s">
        <v>2</v>
      </c>
      <c r="D1315">
        <v>73</v>
      </c>
      <c r="E1315">
        <f>GESTEP(smoking_health_data_final[[#This Row],[Ritmo cardiaco]],100)</f>
        <v>0</v>
      </c>
      <c r="F1315" t="str">
        <f>IF(smoking_health_data_final[[#This Row],[Taquicardia 1/0]]=0,"no","si")</f>
        <v>no</v>
      </c>
      <c r="G1315" s="2" t="s">
        <v>68</v>
      </c>
      <c r="H1315">
        <f>GESTEP(smoking_health_data_final[[#This Row],[Presión sistólica]],140)</f>
        <v>0</v>
      </c>
      <c r="I1315" t="str">
        <f>IF(smoking_health_data_final[[#This Row],[Hipertensión (0/1)]]=1,"si","no")</f>
        <v>no</v>
      </c>
      <c r="J1315" t="s">
        <v>34</v>
      </c>
      <c r="K1315">
        <v>0</v>
      </c>
      <c r="L1315">
        <v>194</v>
      </c>
      <c r="M1315">
        <f>IF(smoking_health_data_final[[#This Row],[colesterol]]="","Desconocido",smoking_health_data_final[[#This Row],[colesterol]])</f>
        <v>194</v>
      </c>
      <c r="N1315">
        <f>GESTEP(smoking_health_data_final[[#This Row],[colesterol]],200)</f>
        <v>0</v>
      </c>
      <c r="O1315">
        <f>IF(smoking_health_data_final[[#This Row],[cigs por dia]]="","n/s",smoking_health_data_final[[#This Row],[cigs por dia]])</f>
        <v>0</v>
      </c>
      <c r="P1315" t="str">
        <f>IF(smoking_health_data_final[[#This Row],[Hipercolesterolemia (y/n)]]=1,"si","no")</f>
        <v>no</v>
      </c>
      <c r="Q1315">
        <f>IF(IFERROR(VLOOKUP(smoking_health_data_final[[#This Row],[Edad]],A1316:A5215,1,FALSE),0),1,0)</f>
        <v>1</v>
      </c>
    </row>
    <row r="1316" spans="1:17" x14ac:dyDescent="0.3">
      <c r="A1316">
        <v>42</v>
      </c>
      <c r="B1316" t="s">
        <v>0</v>
      </c>
      <c r="C1316" t="s">
        <v>2</v>
      </c>
      <c r="D1316">
        <v>59</v>
      </c>
      <c r="E1316">
        <f>GESTEP(smoking_health_data_final[[#This Row],[Ritmo cardiaco]],100)</f>
        <v>0</v>
      </c>
      <c r="F1316" t="str">
        <f>IF(smoking_health_data_final[[#This Row],[Taquicardia 1/0]]=0,"no","si")</f>
        <v>no</v>
      </c>
      <c r="G1316" s="2">
        <v>142.5</v>
      </c>
      <c r="H1316">
        <f>GESTEP(smoking_health_data_final[[#This Row],[Presión sistólica]],140)</f>
        <v>1</v>
      </c>
      <c r="I1316" t="str">
        <f>IF(smoking_health_data_final[[#This Row],[Hipertensión (0/1)]]=1,"si","no")</f>
        <v>si</v>
      </c>
      <c r="J1316" t="s">
        <v>34</v>
      </c>
      <c r="K1316">
        <v>0</v>
      </c>
      <c r="L1316">
        <v>249</v>
      </c>
      <c r="M1316">
        <f>IF(smoking_health_data_final[[#This Row],[colesterol]]="","Desconocido",smoking_health_data_final[[#This Row],[colesterol]])</f>
        <v>249</v>
      </c>
      <c r="N1316">
        <f>GESTEP(smoking_health_data_final[[#This Row],[colesterol]],200)</f>
        <v>1</v>
      </c>
      <c r="O1316">
        <f>IF(smoking_health_data_final[[#This Row],[cigs por dia]]="","n/s",smoking_health_data_final[[#This Row],[cigs por dia]])</f>
        <v>0</v>
      </c>
      <c r="P1316" t="str">
        <f>IF(smoking_health_data_final[[#This Row],[Hipercolesterolemia (y/n)]]=1,"si","no")</f>
        <v>si</v>
      </c>
      <c r="Q1316">
        <f>IF(IFERROR(VLOOKUP(smoking_health_data_final[[#This Row],[Edad]],A1317:A5216,1,FALSE),0),1,0)</f>
        <v>1</v>
      </c>
    </row>
    <row r="1317" spans="1:17" x14ac:dyDescent="0.3">
      <c r="A1317">
        <v>44</v>
      </c>
      <c r="B1317" t="s">
        <v>3</v>
      </c>
      <c r="C1317" t="s">
        <v>2</v>
      </c>
      <c r="D1317">
        <v>88</v>
      </c>
      <c r="E1317">
        <f>GESTEP(smoking_health_data_final[[#This Row],[Ritmo cardiaco]],100)</f>
        <v>0</v>
      </c>
      <c r="F1317" t="str">
        <f>IF(smoking_health_data_final[[#This Row],[Taquicardia 1/0]]=0,"no","si")</f>
        <v>no</v>
      </c>
      <c r="G1317" s="2" t="s">
        <v>69</v>
      </c>
      <c r="H1317">
        <f>GESTEP(smoking_health_data_final[[#This Row],[Presión sistólica]],140)</f>
        <v>0</v>
      </c>
      <c r="I1317" t="str">
        <f>IF(smoking_health_data_final[[#This Row],[Hipertensión (0/1)]]=1,"si","no")</f>
        <v>no</v>
      </c>
      <c r="J1317" t="s">
        <v>34</v>
      </c>
      <c r="K1317">
        <v>0</v>
      </c>
      <c r="L1317">
        <v>219</v>
      </c>
      <c r="M1317">
        <f>IF(smoking_health_data_final[[#This Row],[colesterol]]="","Desconocido",smoking_health_data_final[[#This Row],[colesterol]])</f>
        <v>219</v>
      </c>
      <c r="N1317">
        <f>GESTEP(smoking_health_data_final[[#This Row],[colesterol]],200)</f>
        <v>1</v>
      </c>
      <c r="O1317">
        <f>IF(smoking_health_data_final[[#This Row],[cigs por dia]]="","n/s",smoking_health_data_final[[#This Row],[cigs por dia]])</f>
        <v>0</v>
      </c>
      <c r="P1317" t="str">
        <f>IF(smoking_health_data_final[[#This Row],[Hipercolesterolemia (y/n)]]=1,"si","no")</f>
        <v>si</v>
      </c>
      <c r="Q1317">
        <f>IF(IFERROR(VLOOKUP(smoking_health_data_final[[#This Row],[Edad]],A1318:A5217,1,FALSE),0),1,0)</f>
        <v>1</v>
      </c>
    </row>
    <row r="1318" spans="1:17" x14ac:dyDescent="0.3">
      <c r="A1318">
        <v>50</v>
      </c>
      <c r="B1318" t="s">
        <v>3</v>
      </c>
      <c r="C1318" t="s">
        <v>2</v>
      </c>
      <c r="D1318">
        <v>63</v>
      </c>
      <c r="E1318">
        <f>GESTEP(smoking_health_data_final[[#This Row],[Ritmo cardiaco]],100)</f>
        <v>0</v>
      </c>
      <c r="F1318" t="str">
        <f>IF(smoking_health_data_final[[#This Row],[Taquicardia 1/0]]=0,"no","si")</f>
        <v>no</v>
      </c>
      <c r="G1318" s="2" t="s">
        <v>103</v>
      </c>
      <c r="H1318">
        <f>GESTEP(smoking_health_data_final[[#This Row],[Presión sistólica]],140)</f>
        <v>1</v>
      </c>
      <c r="I1318" t="str">
        <f>IF(smoking_health_data_final[[#This Row],[Hipertensión (0/1)]]=1,"si","no")</f>
        <v>si</v>
      </c>
      <c r="J1318" t="s">
        <v>34</v>
      </c>
      <c r="K1318">
        <v>0</v>
      </c>
      <c r="L1318">
        <v>173</v>
      </c>
      <c r="M1318">
        <f>IF(smoking_health_data_final[[#This Row],[colesterol]]="","Desconocido",smoking_health_data_final[[#This Row],[colesterol]])</f>
        <v>173</v>
      </c>
      <c r="N1318">
        <f>GESTEP(smoking_health_data_final[[#This Row],[colesterol]],200)</f>
        <v>0</v>
      </c>
      <c r="O1318">
        <f>IF(smoking_health_data_final[[#This Row],[cigs por dia]]="","n/s",smoking_health_data_final[[#This Row],[cigs por dia]])</f>
        <v>0</v>
      </c>
      <c r="P1318" t="str">
        <f>IF(smoking_health_data_final[[#This Row],[Hipercolesterolemia (y/n)]]=1,"si","no")</f>
        <v>no</v>
      </c>
      <c r="Q1318">
        <f>IF(IFERROR(VLOOKUP(smoking_health_data_final[[#This Row],[Edad]],A1319:A5218,1,FALSE),0),1,0)</f>
        <v>1</v>
      </c>
    </row>
    <row r="1319" spans="1:17" x14ac:dyDescent="0.3">
      <c r="A1319">
        <v>66</v>
      </c>
      <c r="B1319" t="s">
        <v>3</v>
      </c>
      <c r="C1319" t="s">
        <v>2</v>
      </c>
      <c r="D1319">
        <v>80</v>
      </c>
      <c r="E1319">
        <f>GESTEP(smoking_health_data_final[[#This Row],[Ritmo cardiaco]],100)</f>
        <v>0</v>
      </c>
      <c r="F1319" t="str">
        <f>IF(smoking_health_data_final[[#This Row],[Taquicardia 1/0]]=0,"no","si")</f>
        <v>no</v>
      </c>
      <c r="G1319" s="2">
        <v>152.5</v>
      </c>
      <c r="H1319">
        <f>GESTEP(smoking_health_data_final[[#This Row],[Presión sistólica]],140)</f>
        <v>1</v>
      </c>
      <c r="I1319" t="str">
        <f>IF(smoking_health_data_final[[#This Row],[Hipertensión (0/1)]]=1,"si","no")</f>
        <v>si</v>
      </c>
      <c r="J1319" t="s">
        <v>34</v>
      </c>
      <c r="K1319">
        <v>0</v>
      </c>
      <c r="L1319">
        <v>290</v>
      </c>
      <c r="M1319">
        <f>IF(smoking_health_data_final[[#This Row],[colesterol]]="","Desconocido",smoking_health_data_final[[#This Row],[colesterol]])</f>
        <v>290</v>
      </c>
      <c r="N1319">
        <f>GESTEP(smoking_health_data_final[[#This Row],[colesterol]],200)</f>
        <v>1</v>
      </c>
      <c r="O1319">
        <f>IF(smoking_health_data_final[[#This Row],[cigs por dia]]="","n/s",smoking_health_data_final[[#This Row],[cigs por dia]])</f>
        <v>0</v>
      </c>
      <c r="P1319" t="str">
        <f>IF(smoking_health_data_final[[#This Row],[Hipercolesterolemia (y/n)]]=1,"si","no")</f>
        <v>si</v>
      </c>
      <c r="Q1319">
        <f>IF(IFERROR(VLOOKUP(smoking_health_data_final[[#This Row],[Edad]],A1320:A5219,1,FALSE),0),1,0)</f>
        <v>1</v>
      </c>
    </row>
    <row r="1320" spans="1:17" x14ac:dyDescent="0.3">
      <c r="A1320">
        <v>49</v>
      </c>
      <c r="B1320" t="s">
        <v>0</v>
      </c>
      <c r="C1320" t="s">
        <v>2</v>
      </c>
      <c r="D1320">
        <v>77</v>
      </c>
      <c r="E1320">
        <f>GESTEP(smoking_health_data_final[[#This Row],[Ritmo cardiaco]],100)</f>
        <v>0</v>
      </c>
      <c r="F1320" t="str">
        <f>IF(smoking_health_data_final[[#This Row],[Taquicardia 1/0]]=0,"no","si")</f>
        <v>no</v>
      </c>
      <c r="G1320" s="2" t="s">
        <v>38</v>
      </c>
      <c r="H1320">
        <f>GESTEP(smoking_health_data_final[[#This Row],[Presión sistólica]],140)</f>
        <v>0</v>
      </c>
      <c r="I1320" t="str">
        <f>IF(smoking_health_data_final[[#This Row],[Hipertensión (0/1)]]=1,"si","no")</f>
        <v>no</v>
      </c>
      <c r="J1320" t="s">
        <v>34</v>
      </c>
      <c r="K1320">
        <v>0</v>
      </c>
      <c r="L1320">
        <v>152</v>
      </c>
      <c r="M1320">
        <f>IF(smoking_health_data_final[[#This Row],[colesterol]]="","Desconocido",smoking_health_data_final[[#This Row],[colesterol]])</f>
        <v>152</v>
      </c>
      <c r="N1320">
        <f>GESTEP(smoking_health_data_final[[#This Row],[colesterol]],200)</f>
        <v>0</v>
      </c>
      <c r="O1320">
        <f>IF(smoking_health_data_final[[#This Row],[cigs por dia]]="","n/s",smoking_health_data_final[[#This Row],[cigs por dia]])</f>
        <v>0</v>
      </c>
      <c r="P1320" t="str">
        <f>IF(smoking_health_data_final[[#This Row],[Hipercolesterolemia (y/n)]]=1,"si","no")</f>
        <v>no</v>
      </c>
      <c r="Q1320">
        <f>IF(IFERROR(VLOOKUP(smoking_health_data_final[[#This Row],[Edad]],A1321:A5220,1,FALSE),0),1,0)</f>
        <v>1</v>
      </c>
    </row>
    <row r="1321" spans="1:17" x14ac:dyDescent="0.3">
      <c r="A1321">
        <v>43</v>
      </c>
      <c r="B1321" t="s">
        <v>0</v>
      </c>
      <c r="C1321" t="s">
        <v>2</v>
      </c>
      <c r="D1321">
        <v>70</v>
      </c>
      <c r="E1321">
        <f>GESTEP(smoking_health_data_final[[#This Row],[Ritmo cardiaco]],100)</f>
        <v>0</v>
      </c>
      <c r="F1321" t="str">
        <f>IF(smoking_health_data_final[[#This Row],[Taquicardia 1/0]]=0,"no","si")</f>
        <v>no</v>
      </c>
      <c r="G1321" s="2" t="s">
        <v>69</v>
      </c>
      <c r="H1321">
        <f>GESTEP(smoking_health_data_final[[#This Row],[Presión sistólica]],140)</f>
        <v>0</v>
      </c>
      <c r="I1321" t="str">
        <f>IF(smoking_health_data_final[[#This Row],[Hipertensión (0/1)]]=1,"si","no")</f>
        <v>no</v>
      </c>
      <c r="J1321" t="s">
        <v>34</v>
      </c>
      <c r="K1321">
        <v>0</v>
      </c>
      <c r="L1321">
        <v>260</v>
      </c>
      <c r="M1321">
        <f>IF(smoking_health_data_final[[#This Row],[colesterol]]="","Desconocido",smoking_health_data_final[[#This Row],[colesterol]])</f>
        <v>260</v>
      </c>
      <c r="N1321">
        <f>GESTEP(smoking_health_data_final[[#This Row],[colesterol]],200)</f>
        <v>1</v>
      </c>
      <c r="O1321">
        <f>IF(smoking_health_data_final[[#This Row],[cigs por dia]]="","n/s",smoking_health_data_final[[#This Row],[cigs por dia]])</f>
        <v>0</v>
      </c>
      <c r="P1321" t="str">
        <f>IF(smoking_health_data_final[[#This Row],[Hipercolesterolemia (y/n)]]=1,"si","no")</f>
        <v>si</v>
      </c>
      <c r="Q1321">
        <f>IF(IFERROR(VLOOKUP(smoking_health_data_final[[#This Row],[Edad]],A1322:A5221,1,FALSE),0),1,0)</f>
        <v>1</v>
      </c>
    </row>
    <row r="1322" spans="1:17" x14ac:dyDescent="0.3">
      <c r="A1322">
        <v>39</v>
      </c>
      <c r="B1322" t="s">
        <v>0</v>
      </c>
      <c r="C1322" t="s">
        <v>2</v>
      </c>
      <c r="D1322">
        <v>50</v>
      </c>
      <c r="E1322">
        <f>GESTEP(smoking_health_data_final[[#This Row],[Ritmo cardiaco]],100)</f>
        <v>0</v>
      </c>
      <c r="F1322" t="str">
        <f>IF(smoking_health_data_final[[#This Row],[Taquicardia 1/0]]=0,"no","si")</f>
        <v>no</v>
      </c>
      <c r="G1322" s="2" t="s">
        <v>59</v>
      </c>
      <c r="H1322">
        <f>GESTEP(smoking_health_data_final[[#This Row],[Presión sistólica]],140)</f>
        <v>0</v>
      </c>
      <c r="I1322" t="str">
        <f>IF(smoking_health_data_final[[#This Row],[Hipertensión (0/1)]]=1,"si","no")</f>
        <v>no</v>
      </c>
      <c r="J1322" t="s">
        <v>34</v>
      </c>
      <c r="K1322">
        <v>0</v>
      </c>
      <c r="L1322">
        <v>160</v>
      </c>
      <c r="M1322">
        <f>IF(smoking_health_data_final[[#This Row],[colesterol]]="","Desconocido",smoking_health_data_final[[#This Row],[colesterol]])</f>
        <v>160</v>
      </c>
      <c r="N1322">
        <f>GESTEP(smoking_health_data_final[[#This Row],[colesterol]],200)</f>
        <v>0</v>
      </c>
      <c r="O1322">
        <f>IF(smoking_health_data_final[[#This Row],[cigs por dia]]="","n/s",smoking_health_data_final[[#This Row],[cigs por dia]])</f>
        <v>0</v>
      </c>
      <c r="P1322" t="str">
        <f>IF(smoking_health_data_final[[#This Row],[Hipercolesterolemia (y/n)]]=1,"si","no")</f>
        <v>no</v>
      </c>
      <c r="Q1322">
        <f>IF(IFERROR(VLOOKUP(smoking_health_data_final[[#This Row],[Edad]],A1323:A5222,1,FALSE),0),1,0)</f>
        <v>1</v>
      </c>
    </row>
    <row r="1323" spans="1:17" x14ac:dyDescent="0.3">
      <c r="A1323">
        <v>50</v>
      </c>
      <c r="B1323" t="s">
        <v>3</v>
      </c>
      <c r="C1323" t="s">
        <v>2</v>
      </c>
      <c r="D1323">
        <v>100</v>
      </c>
      <c r="E1323">
        <f>GESTEP(smoking_health_data_final[[#This Row],[Ritmo cardiaco]],100)</f>
        <v>1</v>
      </c>
      <c r="F1323" t="str">
        <f>IF(smoking_health_data_final[[#This Row],[Taquicardia 1/0]]=0,"no","si")</f>
        <v>si</v>
      </c>
      <c r="G1323" s="2" t="s">
        <v>98</v>
      </c>
      <c r="H1323">
        <f>GESTEP(smoking_health_data_final[[#This Row],[Presión sistólica]],140)</f>
        <v>1</v>
      </c>
      <c r="I1323" t="str">
        <f>IF(smoking_health_data_final[[#This Row],[Hipertensión (0/1)]]=1,"si","no")</f>
        <v>si</v>
      </c>
      <c r="J1323" t="s">
        <v>34</v>
      </c>
      <c r="K1323">
        <v>0</v>
      </c>
      <c r="L1323">
        <v>224</v>
      </c>
      <c r="M1323">
        <f>IF(smoking_health_data_final[[#This Row],[colesterol]]="","Desconocido",smoking_health_data_final[[#This Row],[colesterol]])</f>
        <v>224</v>
      </c>
      <c r="N1323">
        <f>GESTEP(smoking_health_data_final[[#This Row],[colesterol]],200)</f>
        <v>1</v>
      </c>
      <c r="O1323">
        <f>IF(smoking_health_data_final[[#This Row],[cigs por dia]]="","n/s",smoking_health_data_final[[#This Row],[cigs por dia]])</f>
        <v>0</v>
      </c>
      <c r="P1323" t="str">
        <f>IF(smoking_health_data_final[[#This Row],[Hipercolesterolemia (y/n)]]=1,"si","no")</f>
        <v>si</v>
      </c>
      <c r="Q1323">
        <f>IF(IFERROR(VLOOKUP(smoking_health_data_final[[#This Row],[Edad]],A1324:A5223,1,FALSE),0),1,0)</f>
        <v>1</v>
      </c>
    </row>
    <row r="1324" spans="1:17" x14ac:dyDescent="0.3">
      <c r="A1324">
        <v>44</v>
      </c>
      <c r="B1324" t="s">
        <v>0</v>
      </c>
      <c r="C1324" t="s">
        <v>2</v>
      </c>
      <c r="D1324">
        <v>94</v>
      </c>
      <c r="E1324">
        <f>GESTEP(smoking_health_data_final[[#This Row],[Ritmo cardiaco]],100)</f>
        <v>0</v>
      </c>
      <c r="F1324" t="str">
        <f>IF(smoking_health_data_final[[#This Row],[Taquicardia 1/0]]=0,"no","si")</f>
        <v>no</v>
      </c>
      <c r="G1324" s="2">
        <v>132.5</v>
      </c>
      <c r="H1324">
        <f>GESTEP(smoking_health_data_final[[#This Row],[Presión sistólica]],140)</f>
        <v>0</v>
      </c>
      <c r="I1324" t="str">
        <f>IF(smoking_health_data_final[[#This Row],[Hipertensión (0/1)]]=1,"si","no")</f>
        <v>no</v>
      </c>
      <c r="J1324" t="s">
        <v>34</v>
      </c>
      <c r="K1324">
        <v>0</v>
      </c>
      <c r="L1324">
        <v>271</v>
      </c>
      <c r="M1324">
        <f>IF(smoking_health_data_final[[#This Row],[colesterol]]="","Desconocido",smoking_health_data_final[[#This Row],[colesterol]])</f>
        <v>271</v>
      </c>
      <c r="N1324">
        <f>GESTEP(smoking_health_data_final[[#This Row],[colesterol]],200)</f>
        <v>1</v>
      </c>
      <c r="O1324">
        <f>IF(smoking_health_data_final[[#This Row],[cigs por dia]]="","n/s",smoking_health_data_final[[#This Row],[cigs por dia]])</f>
        <v>0</v>
      </c>
      <c r="P1324" t="str">
        <f>IF(smoking_health_data_final[[#This Row],[Hipercolesterolemia (y/n)]]=1,"si","no")</f>
        <v>si</v>
      </c>
      <c r="Q1324">
        <f>IF(IFERROR(VLOOKUP(smoking_health_data_final[[#This Row],[Edad]],A1325:A5224,1,FALSE),0),1,0)</f>
        <v>1</v>
      </c>
    </row>
    <row r="1325" spans="1:17" x14ac:dyDescent="0.3">
      <c r="A1325">
        <v>59</v>
      </c>
      <c r="B1325" t="s">
        <v>3</v>
      </c>
      <c r="C1325" t="s">
        <v>2</v>
      </c>
      <c r="D1325">
        <v>78</v>
      </c>
      <c r="E1325">
        <f>GESTEP(smoking_health_data_final[[#This Row],[Ritmo cardiaco]],100)</f>
        <v>0</v>
      </c>
      <c r="F1325" t="str">
        <f>IF(smoking_health_data_final[[#This Row],[Taquicardia 1/0]]=0,"no","si")</f>
        <v>no</v>
      </c>
      <c r="G1325" s="2" t="s">
        <v>96</v>
      </c>
      <c r="H1325">
        <f>GESTEP(smoking_health_data_final[[#This Row],[Presión sistólica]],140)</f>
        <v>1</v>
      </c>
      <c r="I1325" t="str">
        <f>IF(smoking_health_data_final[[#This Row],[Hipertensión (0/1)]]=1,"si","no")</f>
        <v>si</v>
      </c>
      <c r="J1325" t="s">
        <v>34</v>
      </c>
      <c r="K1325">
        <v>0</v>
      </c>
      <c r="L1325">
        <v>273</v>
      </c>
      <c r="M1325">
        <f>IF(smoking_health_data_final[[#This Row],[colesterol]]="","Desconocido",smoking_health_data_final[[#This Row],[colesterol]])</f>
        <v>273</v>
      </c>
      <c r="N1325">
        <f>GESTEP(smoking_health_data_final[[#This Row],[colesterol]],200)</f>
        <v>1</v>
      </c>
      <c r="O1325">
        <f>IF(smoking_health_data_final[[#This Row],[cigs por dia]]="","n/s",smoking_health_data_final[[#This Row],[cigs por dia]])</f>
        <v>0</v>
      </c>
      <c r="P1325" t="str">
        <f>IF(smoking_health_data_final[[#This Row],[Hipercolesterolemia (y/n)]]=1,"si","no")</f>
        <v>si</v>
      </c>
      <c r="Q1325">
        <f>IF(IFERROR(VLOOKUP(smoking_health_data_final[[#This Row],[Edad]],A1326:A5225,1,FALSE),0),1,0)</f>
        <v>1</v>
      </c>
    </row>
    <row r="1326" spans="1:17" x14ac:dyDescent="0.3">
      <c r="A1326">
        <v>40</v>
      </c>
      <c r="B1326" t="s">
        <v>3</v>
      </c>
      <c r="C1326" t="s">
        <v>2</v>
      </c>
      <c r="D1326">
        <v>82</v>
      </c>
      <c r="E1326">
        <f>GESTEP(smoking_health_data_final[[#This Row],[Ritmo cardiaco]],100)</f>
        <v>0</v>
      </c>
      <c r="F1326" t="str">
        <f>IF(smoking_health_data_final[[#This Row],[Taquicardia 1/0]]=0,"no","si")</f>
        <v>no</v>
      </c>
      <c r="G1326" s="2" t="s">
        <v>96</v>
      </c>
      <c r="H1326">
        <f>GESTEP(smoking_health_data_final[[#This Row],[Presión sistólica]],140)</f>
        <v>1</v>
      </c>
      <c r="I1326" t="str">
        <f>IF(smoking_health_data_final[[#This Row],[Hipertensión (0/1)]]=1,"si","no")</f>
        <v>si</v>
      </c>
      <c r="J1326" t="s">
        <v>34</v>
      </c>
      <c r="K1326">
        <v>0</v>
      </c>
      <c r="L1326">
        <v>159</v>
      </c>
      <c r="M1326">
        <f>IF(smoking_health_data_final[[#This Row],[colesterol]]="","Desconocido",smoking_health_data_final[[#This Row],[colesterol]])</f>
        <v>159</v>
      </c>
      <c r="N1326">
        <f>GESTEP(smoking_health_data_final[[#This Row],[colesterol]],200)</f>
        <v>0</v>
      </c>
      <c r="O1326">
        <f>IF(smoking_health_data_final[[#This Row],[cigs por dia]]="","n/s",smoking_health_data_final[[#This Row],[cigs por dia]])</f>
        <v>0</v>
      </c>
      <c r="P1326" t="str">
        <f>IF(smoking_health_data_final[[#This Row],[Hipercolesterolemia (y/n)]]=1,"si","no")</f>
        <v>no</v>
      </c>
      <c r="Q1326">
        <f>IF(IFERROR(VLOOKUP(smoking_health_data_final[[#This Row],[Edad]],A1327:A5226,1,FALSE),0),1,0)</f>
        <v>1</v>
      </c>
    </row>
    <row r="1327" spans="1:17" x14ac:dyDescent="0.3">
      <c r="A1327">
        <v>59</v>
      </c>
      <c r="B1327" t="s">
        <v>3</v>
      </c>
      <c r="C1327" t="s">
        <v>2</v>
      </c>
      <c r="D1327">
        <v>65</v>
      </c>
      <c r="E1327">
        <f>GESTEP(smoking_health_data_final[[#This Row],[Ritmo cardiaco]],100)</f>
        <v>0</v>
      </c>
      <c r="F1327" t="str">
        <f>IF(smoking_health_data_final[[#This Row],[Taquicardia 1/0]]=0,"no","si")</f>
        <v>no</v>
      </c>
      <c r="G1327" s="2">
        <v>148.5</v>
      </c>
      <c r="H1327">
        <f>GESTEP(smoking_health_data_final[[#This Row],[Presión sistólica]],140)</f>
        <v>1</v>
      </c>
      <c r="I1327" t="str">
        <f>IF(smoking_health_data_final[[#This Row],[Hipertensión (0/1)]]=1,"si","no")</f>
        <v>si</v>
      </c>
      <c r="J1327" t="s">
        <v>34</v>
      </c>
      <c r="K1327">
        <v>0</v>
      </c>
      <c r="L1327">
        <v>201</v>
      </c>
      <c r="M1327">
        <f>IF(smoking_health_data_final[[#This Row],[colesterol]]="","Desconocido",smoking_health_data_final[[#This Row],[colesterol]])</f>
        <v>201</v>
      </c>
      <c r="N1327">
        <f>GESTEP(smoking_health_data_final[[#This Row],[colesterol]],200)</f>
        <v>1</v>
      </c>
      <c r="O1327">
        <f>IF(smoking_health_data_final[[#This Row],[cigs por dia]]="","n/s",smoking_health_data_final[[#This Row],[cigs por dia]])</f>
        <v>0</v>
      </c>
      <c r="P1327" t="str">
        <f>IF(smoking_health_data_final[[#This Row],[Hipercolesterolemia (y/n)]]=1,"si","no")</f>
        <v>si</v>
      </c>
      <c r="Q1327">
        <f>IF(IFERROR(VLOOKUP(smoking_health_data_final[[#This Row],[Edad]],A1328:A5227,1,FALSE),0),1,0)</f>
        <v>1</v>
      </c>
    </row>
    <row r="1328" spans="1:17" x14ac:dyDescent="0.3">
      <c r="A1328">
        <v>63</v>
      </c>
      <c r="B1328" t="s">
        <v>3</v>
      </c>
      <c r="C1328" t="s">
        <v>2</v>
      </c>
      <c r="D1328">
        <v>64</v>
      </c>
      <c r="E1328">
        <f>GESTEP(smoking_health_data_final[[#This Row],[Ritmo cardiaco]],100)</f>
        <v>0</v>
      </c>
      <c r="F1328" t="str">
        <f>IF(smoking_health_data_final[[#This Row],[Taquicardia 1/0]]=0,"no","si")</f>
        <v>no</v>
      </c>
      <c r="G1328" s="2" t="s">
        <v>110</v>
      </c>
      <c r="H1328">
        <f>GESTEP(smoking_health_data_final[[#This Row],[Presión sistólica]],140)</f>
        <v>1</v>
      </c>
      <c r="I1328" t="str">
        <f>IF(smoking_health_data_final[[#This Row],[Hipertensión (0/1)]]=1,"si","no")</f>
        <v>si</v>
      </c>
      <c r="J1328" t="s">
        <v>34</v>
      </c>
      <c r="K1328">
        <v>0</v>
      </c>
      <c r="L1328">
        <v>315</v>
      </c>
      <c r="M1328">
        <f>IF(smoking_health_data_final[[#This Row],[colesterol]]="","Desconocido",smoking_health_data_final[[#This Row],[colesterol]])</f>
        <v>315</v>
      </c>
      <c r="N1328">
        <f>GESTEP(smoking_health_data_final[[#This Row],[colesterol]],200)</f>
        <v>1</v>
      </c>
      <c r="O1328">
        <f>IF(smoking_health_data_final[[#This Row],[cigs por dia]]="","n/s",smoking_health_data_final[[#This Row],[cigs por dia]])</f>
        <v>0</v>
      </c>
      <c r="P1328" t="str">
        <f>IF(smoking_health_data_final[[#This Row],[Hipercolesterolemia (y/n)]]=1,"si","no")</f>
        <v>si</v>
      </c>
      <c r="Q1328">
        <f>IF(IFERROR(VLOOKUP(smoking_health_data_final[[#This Row],[Edad]],A1329:A5228,1,FALSE),0),1,0)</f>
        <v>1</v>
      </c>
    </row>
    <row r="1329" spans="1:17" x14ac:dyDescent="0.3">
      <c r="A1329">
        <v>56</v>
      </c>
      <c r="B1329" t="s">
        <v>0</v>
      </c>
      <c r="C1329" t="s">
        <v>2</v>
      </c>
      <c r="D1329">
        <v>58</v>
      </c>
      <c r="E1329">
        <f>GESTEP(smoking_health_data_final[[#This Row],[Ritmo cardiaco]],100)</f>
        <v>0</v>
      </c>
      <c r="F1329" t="str">
        <f>IF(smoking_health_data_final[[#This Row],[Taquicardia 1/0]]=0,"no","si")</f>
        <v>no</v>
      </c>
      <c r="G1329" s="2" t="s">
        <v>79</v>
      </c>
      <c r="H1329">
        <f>GESTEP(smoking_health_data_final[[#This Row],[Presión sistólica]],140)</f>
        <v>1</v>
      </c>
      <c r="I1329" t="str">
        <f>IF(smoking_health_data_final[[#This Row],[Hipertensión (0/1)]]=1,"si","no")</f>
        <v>si</v>
      </c>
      <c r="J1329" t="s">
        <v>34</v>
      </c>
      <c r="K1329">
        <v>0</v>
      </c>
      <c r="L1329">
        <v>322</v>
      </c>
      <c r="M1329">
        <f>IF(smoking_health_data_final[[#This Row],[colesterol]]="","Desconocido",smoking_health_data_final[[#This Row],[colesterol]])</f>
        <v>322</v>
      </c>
      <c r="N1329">
        <f>GESTEP(smoking_health_data_final[[#This Row],[colesterol]],200)</f>
        <v>1</v>
      </c>
      <c r="O1329">
        <f>IF(smoking_health_data_final[[#This Row],[cigs por dia]]="","n/s",smoking_health_data_final[[#This Row],[cigs por dia]])</f>
        <v>0</v>
      </c>
      <c r="P1329" t="str">
        <f>IF(smoking_health_data_final[[#This Row],[Hipercolesterolemia (y/n)]]=1,"si","no")</f>
        <v>si</v>
      </c>
      <c r="Q1329">
        <f>IF(IFERROR(VLOOKUP(smoking_health_data_final[[#This Row],[Edad]],A1330:A5229,1,FALSE),0),1,0)</f>
        <v>1</v>
      </c>
    </row>
    <row r="1330" spans="1:17" x14ac:dyDescent="0.3">
      <c r="A1330">
        <v>62</v>
      </c>
      <c r="B1330" t="s">
        <v>3</v>
      </c>
      <c r="C1330" t="s">
        <v>2</v>
      </c>
      <c r="D1330">
        <v>70</v>
      </c>
      <c r="E1330">
        <f>GESTEP(smoking_health_data_final[[#This Row],[Ritmo cardiaco]],100)</f>
        <v>0</v>
      </c>
      <c r="F1330" t="str">
        <f>IF(smoking_health_data_final[[#This Row],[Taquicardia 1/0]]=0,"no","si")</f>
        <v>no</v>
      </c>
      <c r="G1330" s="2" t="s">
        <v>163</v>
      </c>
      <c r="H1330">
        <f>GESTEP(smoking_health_data_final[[#This Row],[Presión sistólica]],140)</f>
        <v>1</v>
      </c>
      <c r="I1330" t="str">
        <f>IF(smoking_health_data_final[[#This Row],[Hipertensión (0/1)]]=1,"si","no")</f>
        <v>si</v>
      </c>
      <c r="J1330" t="s">
        <v>34</v>
      </c>
      <c r="K1330">
        <v>0</v>
      </c>
      <c r="L1330">
        <v>231</v>
      </c>
      <c r="M1330">
        <f>IF(smoking_health_data_final[[#This Row],[colesterol]]="","Desconocido",smoking_health_data_final[[#This Row],[colesterol]])</f>
        <v>231</v>
      </c>
      <c r="N1330">
        <f>GESTEP(smoking_health_data_final[[#This Row],[colesterol]],200)</f>
        <v>1</v>
      </c>
      <c r="O1330">
        <f>IF(smoking_health_data_final[[#This Row],[cigs por dia]]="","n/s",smoking_health_data_final[[#This Row],[cigs por dia]])</f>
        <v>0</v>
      </c>
      <c r="P1330" t="str">
        <f>IF(smoking_health_data_final[[#This Row],[Hipercolesterolemia (y/n)]]=1,"si","no")</f>
        <v>si</v>
      </c>
      <c r="Q1330">
        <f>IF(IFERROR(VLOOKUP(smoking_health_data_final[[#This Row],[Edad]],A1331:A5230,1,FALSE),0),1,0)</f>
        <v>1</v>
      </c>
    </row>
    <row r="1331" spans="1:17" x14ac:dyDescent="0.3">
      <c r="A1331">
        <v>58</v>
      </c>
      <c r="B1331" t="s">
        <v>0</v>
      </c>
      <c r="C1331" t="s">
        <v>2</v>
      </c>
      <c r="D1331">
        <v>75</v>
      </c>
      <c r="E1331">
        <f>GESTEP(smoking_health_data_final[[#This Row],[Ritmo cardiaco]],100)</f>
        <v>0</v>
      </c>
      <c r="F1331" t="str">
        <f>IF(smoking_health_data_final[[#This Row],[Taquicardia 1/0]]=0,"no","si")</f>
        <v>no</v>
      </c>
      <c r="G1331" s="2" t="s">
        <v>140</v>
      </c>
      <c r="H1331">
        <f>GESTEP(smoking_health_data_final[[#This Row],[Presión sistólica]],140)</f>
        <v>1</v>
      </c>
      <c r="I1331" t="str">
        <f>IF(smoking_health_data_final[[#This Row],[Hipertensión (0/1)]]=1,"si","no")</f>
        <v>si</v>
      </c>
      <c r="J1331" t="s">
        <v>34</v>
      </c>
      <c r="K1331">
        <v>0</v>
      </c>
      <c r="L1331">
        <v>264</v>
      </c>
      <c r="M1331">
        <f>IF(smoking_health_data_final[[#This Row],[colesterol]]="","Desconocido",smoking_health_data_final[[#This Row],[colesterol]])</f>
        <v>264</v>
      </c>
      <c r="N1331">
        <f>GESTEP(smoking_health_data_final[[#This Row],[colesterol]],200)</f>
        <v>1</v>
      </c>
      <c r="O1331">
        <f>IF(smoking_health_data_final[[#This Row],[cigs por dia]]="","n/s",smoking_health_data_final[[#This Row],[cigs por dia]])</f>
        <v>0</v>
      </c>
      <c r="P1331" t="str">
        <f>IF(smoking_health_data_final[[#This Row],[Hipercolesterolemia (y/n)]]=1,"si","no")</f>
        <v>si</v>
      </c>
      <c r="Q1331">
        <f>IF(IFERROR(VLOOKUP(smoking_health_data_final[[#This Row],[Edad]],A1332:A5231,1,FALSE),0),1,0)</f>
        <v>1</v>
      </c>
    </row>
    <row r="1332" spans="1:17" x14ac:dyDescent="0.3">
      <c r="A1332">
        <v>45</v>
      </c>
      <c r="B1332" t="s">
        <v>0</v>
      </c>
      <c r="C1332" t="s">
        <v>2</v>
      </c>
      <c r="D1332">
        <v>80</v>
      </c>
      <c r="E1332">
        <f>GESTEP(smoking_health_data_final[[#This Row],[Ritmo cardiaco]],100)</f>
        <v>0</v>
      </c>
      <c r="F1332" t="str">
        <f>IF(smoking_health_data_final[[#This Row],[Taquicardia 1/0]]=0,"no","si")</f>
        <v>no</v>
      </c>
      <c r="G1332" s="2" t="s">
        <v>54</v>
      </c>
      <c r="H1332">
        <f>GESTEP(smoking_health_data_final[[#This Row],[Presión sistólica]],140)</f>
        <v>0</v>
      </c>
      <c r="I1332" t="str">
        <f>IF(smoking_health_data_final[[#This Row],[Hipertensión (0/1)]]=1,"si","no")</f>
        <v>no</v>
      </c>
      <c r="J1332" t="s">
        <v>34</v>
      </c>
      <c r="K1332">
        <v>0</v>
      </c>
      <c r="L1332">
        <v>218</v>
      </c>
      <c r="M1332">
        <f>IF(smoking_health_data_final[[#This Row],[colesterol]]="","Desconocido",smoking_health_data_final[[#This Row],[colesterol]])</f>
        <v>218</v>
      </c>
      <c r="N1332">
        <f>GESTEP(smoking_health_data_final[[#This Row],[colesterol]],200)</f>
        <v>1</v>
      </c>
      <c r="O1332">
        <f>IF(smoking_health_data_final[[#This Row],[cigs por dia]]="","n/s",smoking_health_data_final[[#This Row],[cigs por dia]])</f>
        <v>0</v>
      </c>
      <c r="P1332" t="str">
        <f>IF(smoking_health_data_final[[#This Row],[Hipercolesterolemia (y/n)]]=1,"si","no")</f>
        <v>si</v>
      </c>
      <c r="Q1332">
        <f>IF(IFERROR(VLOOKUP(smoking_health_data_final[[#This Row],[Edad]],A1333:A5232,1,FALSE),0),1,0)</f>
        <v>1</v>
      </c>
    </row>
    <row r="1333" spans="1:17" x14ac:dyDescent="0.3">
      <c r="A1333">
        <v>38</v>
      </c>
      <c r="B1333" t="s">
        <v>0</v>
      </c>
      <c r="C1333" t="s">
        <v>2</v>
      </c>
      <c r="D1333">
        <v>67</v>
      </c>
      <c r="E1333">
        <f>GESTEP(smoking_health_data_final[[#This Row],[Ritmo cardiaco]],100)</f>
        <v>0</v>
      </c>
      <c r="F1333" t="str">
        <f>IF(smoking_health_data_final[[#This Row],[Taquicardia 1/0]]=0,"no","si")</f>
        <v>no</v>
      </c>
      <c r="G1333" s="2" t="s">
        <v>80</v>
      </c>
      <c r="H1333">
        <f>GESTEP(smoking_health_data_final[[#This Row],[Presión sistólica]],140)</f>
        <v>0</v>
      </c>
      <c r="I1333" t="str">
        <f>IF(smoking_health_data_final[[#This Row],[Hipertensión (0/1)]]=1,"si","no")</f>
        <v>no</v>
      </c>
      <c r="J1333" t="s">
        <v>34</v>
      </c>
      <c r="K1333">
        <v>0</v>
      </c>
      <c r="L1333">
        <v>199</v>
      </c>
      <c r="M1333">
        <f>IF(smoking_health_data_final[[#This Row],[colesterol]]="","Desconocido",smoking_health_data_final[[#This Row],[colesterol]])</f>
        <v>199</v>
      </c>
      <c r="N1333">
        <f>GESTEP(smoking_health_data_final[[#This Row],[colesterol]],200)</f>
        <v>0</v>
      </c>
      <c r="O1333">
        <f>IF(smoking_health_data_final[[#This Row],[cigs por dia]]="","n/s",smoking_health_data_final[[#This Row],[cigs por dia]])</f>
        <v>0</v>
      </c>
      <c r="P1333" t="str">
        <f>IF(smoking_health_data_final[[#This Row],[Hipercolesterolemia (y/n)]]=1,"si","no")</f>
        <v>no</v>
      </c>
      <c r="Q1333">
        <f>IF(IFERROR(VLOOKUP(smoking_health_data_final[[#This Row],[Edad]],A1334:A5233,1,FALSE),0),1,0)</f>
        <v>1</v>
      </c>
    </row>
    <row r="1334" spans="1:17" x14ac:dyDescent="0.3">
      <c r="A1334">
        <v>63</v>
      </c>
      <c r="B1334" t="s">
        <v>3</v>
      </c>
      <c r="C1334" t="s">
        <v>2</v>
      </c>
      <c r="D1334">
        <v>70</v>
      </c>
      <c r="E1334">
        <f>GESTEP(smoking_health_data_final[[#This Row],[Ritmo cardiaco]],100)</f>
        <v>0</v>
      </c>
      <c r="F1334" t="str">
        <f>IF(smoking_health_data_final[[#This Row],[Taquicardia 1/0]]=0,"no","si")</f>
        <v>no</v>
      </c>
      <c r="G1334" s="2" t="s">
        <v>72</v>
      </c>
      <c r="H1334">
        <f>GESTEP(smoking_health_data_final[[#This Row],[Presión sistólica]],140)</f>
        <v>1</v>
      </c>
      <c r="I1334" t="str">
        <f>IF(smoking_health_data_final[[#This Row],[Hipertensión (0/1)]]=1,"si","no")</f>
        <v>si</v>
      </c>
      <c r="J1334" t="s">
        <v>34</v>
      </c>
      <c r="K1334">
        <v>0</v>
      </c>
      <c r="L1334">
        <v>276</v>
      </c>
      <c r="M1334">
        <f>IF(smoking_health_data_final[[#This Row],[colesterol]]="","Desconocido",smoking_health_data_final[[#This Row],[colesterol]])</f>
        <v>276</v>
      </c>
      <c r="N1334">
        <f>GESTEP(smoking_health_data_final[[#This Row],[colesterol]],200)</f>
        <v>1</v>
      </c>
      <c r="O1334">
        <f>IF(smoking_health_data_final[[#This Row],[cigs por dia]]="","n/s",smoking_health_data_final[[#This Row],[cigs por dia]])</f>
        <v>0</v>
      </c>
      <c r="P1334" t="str">
        <f>IF(smoking_health_data_final[[#This Row],[Hipercolesterolemia (y/n)]]=1,"si","no")</f>
        <v>si</v>
      </c>
      <c r="Q1334">
        <f>IF(IFERROR(VLOOKUP(smoking_health_data_final[[#This Row],[Edad]],A1335:A5234,1,FALSE),0),1,0)</f>
        <v>1</v>
      </c>
    </row>
    <row r="1335" spans="1:17" x14ac:dyDescent="0.3">
      <c r="A1335">
        <v>41</v>
      </c>
      <c r="B1335" t="s">
        <v>0</v>
      </c>
      <c r="C1335" t="s">
        <v>2</v>
      </c>
      <c r="D1335">
        <v>75</v>
      </c>
      <c r="E1335">
        <f>GESTEP(smoking_health_data_final[[#This Row],[Ritmo cardiaco]],100)</f>
        <v>0</v>
      </c>
      <c r="F1335" t="str">
        <f>IF(smoking_health_data_final[[#This Row],[Taquicardia 1/0]]=0,"no","si")</f>
        <v>no</v>
      </c>
      <c r="G1335" s="2" t="s">
        <v>59</v>
      </c>
      <c r="H1335">
        <f>GESTEP(smoking_health_data_final[[#This Row],[Presión sistólica]],140)</f>
        <v>0</v>
      </c>
      <c r="I1335" t="str">
        <f>IF(smoking_health_data_final[[#This Row],[Hipertensión (0/1)]]=1,"si","no")</f>
        <v>no</v>
      </c>
      <c r="J1335" t="s">
        <v>34</v>
      </c>
      <c r="K1335">
        <v>0</v>
      </c>
      <c r="L1335">
        <v>206</v>
      </c>
      <c r="M1335">
        <f>IF(smoking_health_data_final[[#This Row],[colesterol]]="","Desconocido",smoking_health_data_final[[#This Row],[colesterol]])</f>
        <v>206</v>
      </c>
      <c r="N1335">
        <f>GESTEP(smoking_health_data_final[[#This Row],[colesterol]],200)</f>
        <v>1</v>
      </c>
      <c r="O1335">
        <f>IF(smoking_health_data_final[[#This Row],[cigs por dia]]="","n/s",smoking_health_data_final[[#This Row],[cigs por dia]])</f>
        <v>0</v>
      </c>
      <c r="P1335" t="str">
        <f>IF(smoking_health_data_final[[#This Row],[Hipercolesterolemia (y/n)]]=1,"si","no")</f>
        <v>si</v>
      </c>
      <c r="Q1335">
        <f>IF(IFERROR(VLOOKUP(smoking_health_data_final[[#This Row],[Edad]],A1336:A5235,1,FALSE),0),1,0)</f>
        <v>1</v>
      </c>
    </row>
    <row r="1336" spans="1:17" x14ac:dyDescent="0.3">
      <c r="A1336">
        <v>41</v>
      </c>
      <c r="B1336" t="s">
        <v>3</v>
      </c>
      <c r="C1336" t="s">
        <v>2</v>
      </c>
      <c r="D1336">
        <v>70</v>
      </c>
      <c r="E1336">
        <f>GESTEP(smoking_health_data_final[[#This Row],[Ritmo cardiaco]],100)</f>
        <v>0</v>
      </c>
      <c r="F1336" t="str">
        <f>IF(smoking_health_data_final[[#This Row],[Taquicardia 1/0]]=0,"no","si")</f>
        <v>no</v>
      </c>
      <c r="G1336" s="2">
        <v>143.5</v>
      </c>
      <c r="H1336">
        <f>GESTEP(smoking_health_data_final[[#This Row],[Presión sistólica]],140)</f>
        <v>1</v>
      </c>
      <c r="I1336" t="str">
        <f>IF(smoking_health_data_final[[#This Row],[Hipertensión (0/1)]]=1,"si","no")</f>
        <v>si</v>
      </c>
      <c r="J1336" t="s">
        <v>34</v>
      </c>
      <c r="K1336">
        <v>0</v>
      </c>
      <c r="L1336">
        <v>235</v>
      </c>
      <c r="M1336">
        <f>IF(smoking_health_data_final[[#This Row],[colesterol]]="","Desconocido",smoking_health_data_final[[#This Row],[colesterol]])</f>
        <v>235</v>
      </c>
      <c r="N1336">
        <f>GESTEP(smoking_health_data_final[[#This Row],[colesterol]],200)</f>
        <v>1</v>
      </c>
      <c r="O1336">
        <f>IF(smoking_health_data_final[[#This Row],[cigs por dia]]="","n/s",smoking_health_data_final[[#This Row],[cigs por dia]])</f>
        <v>0</v>
      </c>
      <c r="P1336" t="str">
        <f>IF(smoking_health_data_final[[#This Row],[Hipercolesterolemia (y/n)]]=1,"si","no")</f>
        <v>si</v>
      </c>
      <c r="Q1336">
        <f>IF(IFERROR(VLOOKUP(smoking_health_data_final[[#This Row],[Edad]],A1337:A5236,1,FALSE),0),1,0)</f>
        <v>1</v>
      </c>
    </row>
    <row r="1337" spans="1:17" x14ac:dyDescent="0.3">
      <c r="A1337">
        <v>47</v>
      </c>
      <c r="B1337" t="s">
        <v>3</v>
      </c>
      <c r="C1337" t="s">
        <v>2</v>
      </c>
      <c r="D1337">
        <v>110</v>
      </c>
      <c r="E1337">
        <f>GESTEP(smoking_health_data_final[[#This Row],[Ritmo cardiaco]],100)</f>
        <v>1</v>
      </c>
      <c r="F1337" t="str">
        <f>IF(smoking_health_data_final[[#This Row],[Taquicardia 1/0]]=0,"no","si")</f>
        <v>si</v>
      </c>
      <c r="G1337" s="2">
        <v>127.5</v>
      </c>
      <c r="H1337">
        <f>GESTEP(smoking_health_data_final[[#This Row],[Presión sistólica]],140)</f>
        <v>0</v>
      </c>
      <c r="I1337" t="str">
        <f>IF(smoking_health_data_final[[#This Row],[Hipertensión (0/1)]]=1,"si","no")</f>
        <v>no</v>
      </c>
      <c r="J1337" t="s">
        <v>34</v>
      </c>
      <c r="K1337">
        <v>0</v>
      </c>
      <c r="L1337">
        <v>187</v>
      </c>
      <c r="M1337">
        <f>IF(smoking_health_data_final[[#This Row],[colesterol]]="","Desconocido",smoking_health_data_final[[#This Row],[colesterol]])</f>
        <v>187</v>
      </c>
      <c r="N1337">
        <f>GESTEP(smoking_health_data_final[[#This Row],[colesterol]],200)</f>
        <v>0</v>
      </c>
      <c r="O1337">
        <f>IF(smoking_health_data_final[[#This Row],[cigs por dia]]="","n/s",smoking_health_data_final[[#This Row],[cigs por dia]])</f>
        <v>0</v>
      </c>
      <c r="P1337" t="str">
        <f>IF(smoking_health_data_final[[#This Row],[Hipercolesterolemia (y/n)]]=1,"si","no")</f>
        <v>no</v>
      </c>
      <c r="Q1337">
        <f>IF(IFERROR(VLOOKUP(smoking_health_data_final[[#This Row],[Edad]],A1338:A5237,1,FALSE),0),1,0)</f>
        <v>1</v>
      </c>
    </row>
    <row r="1338" spans="1:17" x14ac:dyDescent="0.3">
      <c r="A1338">
        <v>62</v>
      </c>
      <c r="B1338" t="s">
        <v>3</v>
      </c>
      <c r="C1338" t="s">
        <v>2</v>
      </c>
      <c r="D1338">
        <v>88</v>
      </c>
      <c r="E1338">
        <f>GESTEP(smoking_health_data_final[[#This Row],[Ritmo cardiaco]],100)</f>
        <v>0</v>
      </c>
      <c r="F1338" t="str">
        <f>IF(smoking_health_data_final[[#This Row],[Taquicardia 1/0]]=0,"no","si")</f>
        <v>no</v>
      </c>
      <c r="G1338" s="2">
        <v>143.5</v>
      </c>
      <c r="H1338">
        <f>GESTEP(smoking_health_data_final[[#This Row],[Presión sistólica]],140)</f>
        <v>1</v>
      </c>
      <c r="I1338" t="str">
        <f>IF(smoking_health_data_final[[#This Row],[Hipertensión (0/1)]]=1,"si","no")</f>
        <v>si</v>
      </c>
      <c r="J1338" t="s">
        <v>34</v>
      </c>
      <c r="K1338">
        <v>0</v>
      </c>
      <c r="L1338">
        <v>268</v>
      </c>
      <c r="M1338">
        <f>IF(smoking_health_data_final[[#This Row],[colesterol]]="","Desconocido",smoking_health_data_final[[#This Row],[colesterol]])</f>
        <v>268</v>
      </c>
      <c r="N1338">
        <f>GESTEP(smoking_health_data_final[[#This Row],[colesterol]],200)</f>
        <v>1</v>
      </c>
      <c r="O1338">
        <f>IF(smoking_health_data_final[[#This Row],[cigs por dia]]="","n/s",smoking_health_data_final[[#This Row],[cigs por dia]])</f>
        <v>0</v>
      </c>
      <c r="P1338" t="str">
        <f>IF(smoking_health_data_final[[#This Row],[Hipercolesterolemia (y/n)]]=1,"si","no")</f>
        <v>si</v>
      </c>
      <c r="Q1338">
        <f>IF(IFERROR(VLOOKUP(smoking_health_data_final[[#This Row],[Edad]],A1339:A5238,1,FALSE),0),1,0)</f>
        <v>1</v>
      </c>
    </row>
    <row r="1339" spans="1:17" x14ac:dyDescent="0.3">
      <c r="A1339">
        <v>43</v>
      </c>
      <c r="B1339" t="s">
        <v>3</v>
      </c>
      <c r="C1339" t="s">
        <v>2</v>
      </c>
      <c r="D1339">
        <v>95</v>
      </c>
      <c r="E1339">
        <f>GESTEP(smoking_health_data_final[[#This Row],[Ritmo cardiaco]],100)</f>
        <v>0</v>
      </c>
      <c r="F1339" t="str">
        <f>IF(smoking_health_data_final[[#This Row],[Taquicardia 1/0]]=0,"no","si")</f>
        <v>no</v>
      </c>
      <c r="G1339" s="2" t="s">
        <v>86</v>
      </c>
      <c r="H1339">
        <f>GESTEP(smoking_health_data_final[[#This Row],[Presión sistólica]],140)</f>
        <v>0</v>
      </c>
      <c r="I1339" t="str">
        <f>IF(smoking_health_data_final[[#This Row],[Hipertensión (0/1)]]=1,"si","no")</f>
        <v>no</v>
      </c>
      <c r="J1339" t="s">
        <v>34</v>
      </c>
      <c r="K1339">
        <v>0</v>
      </c>
      <c r="L1339">
        <v>170</v>
      </c>
      <c r="M1339">
        <f>IF(smoking_health_data_final[[#This Row],[colesterol]]="","Desconocido",smoking_health_data_final[[#This Row],[colesterol]])</f>
        <v>170</v>
      </c>
      <c r="N1339">
        <f>GESTEP(smoking_health_data_final[[#This Row],[colesterol]],200)</f>
        <v>0</v>
      </c>
      <c r="O1339">
        <f>IF(smoking_health_data_final[[#This Row],[cigs por dia]]="","n/s",smoking_health_data_final[[#This Row],[cigs por dia]])</f>
        <v>0</v>
      </c>
      <c r="P1339" t="str">
        <f>IF(smoking_health_data_final[[#This Row],[Hipercolesterolemia (y/n)]]=1,"si","no")</f>
        <v>no</v>
      </c>
      <c r="Q1339">
        <f>IF(IFERROR(VLOOKUP(smoking_health_data_final[[#This Row],[Edad]],A1340:A5239,1,FALSE),0),1,0)</f>
        <v>1</v>
      </c>
    </row>
    <row r="1340" spans="1:17" x14ac:dyDescent="0.3">
      <c r="A1340">
        <v>39</v>
      </c>
      <c r="B1340" t="s">
        <v>0</v>
      </c>
      <c r="C1340" t="s">
        <v>2</v>
      </c>
      <c r="D1340">
        <v>85</v>
      </c>
      <c r="E1340">
        <f>GESTEP(smoking_health_data_final[[#This Row],[Ritmo cardiaco]],100)</f>
        <v>0</v>
      </c>
      <c r="F1340" t="str">
        <f>IF(smoking_health_data_final[[#This Row],[Taquicardia 1/0]]=0,"no","si")</f>
        <v>no</v>
      </c>
      <c r="G1340" s="2" t="s">
        <v>16</v>
      </c>
      <c r="H1340">
        <f>GESTEP(smoking_health_data_final[[#This Row],[Presión sistólica]],140)</f>
        <v>0</v>
      </c>
      <c r="I1340" t="str">
        <f>IF(smoking_health_data_final[[#This Row],[Hipertensión (0/1)]]=1,"si","no")</f>
        <v>no</v>
      </c>
      <c r="J1340" t="s">
        <v>34</v>
      </c>
      <c r="K1340">
        <v>0</v>
      </c>
      <c r="L1340">
        <v>320</v>
      </c>
      <c r="M1340">
        <f>IF(smoking_health_data_final[[#This Row],[colesterol]]="","Desconocido",smoking_health_data_final[[#This Row],[colesterol]])</f>
        <v>320</v>
      </c>
      <c r="N1340">
        <f>GESTEP(smoking_health_data_final[[#This Row],[colesterol]],200)</f>
        <v>1</v>
      </c>
      <c r="O1340">
        <f>IF(smoking_health_data_final[[#This Row],[cigs por dia]]="","n/s",smoking_health_data_final[[#This Row],[cigs por dia]])</f>
        <v>0</v>
      </c>
      <c r="P1340" t="str">
        <f>IF(smoking_health_data_final[[#This Row],[Hipercolesterolemia (y/n)]]=1,"si","no")</f>
        <v>si</v>
      </c>
      <c r="Q1340">
        <f>IF(IFERROR(VLOOKUP(smoking_health_data_final[[#This Row],[Edad]],A1341:A5240,1,FALSE),0),1,0)</f>
        <v>1</v>
      </c>
    </row>
    <row r="1341" spans="1:17" x14ac:dyDescent="0.3">
      <c r="A1341">
        <v>58</v>
      </c>
      <c r="B1341" t="s">
        <v>3</v>
      </c>
      <c r="C1341" t="s">
        <v>2</v>
      </c>
      <c r="D1341">
        <v>72</v>
      </c>
      <c r="E1341">
        <f>GESTEP(smoking_health_data_final[[#This Row],[Ritmo cardiaco]],100)</f>
        <v>0</v>
      </c>
      <c r="F1341" t="str">
        <f>IF(smoking_health_data_final[[#This Row],[Taquicardia 1/0]]=0,"no","si")</f>
        <v>no</v>
      </c>
      <c r="G1341" s="2" t="s">
        <v>162</v>
      </c>
      <c r="H1341">
        <f>GESTEP(smoking_health_data_final[[#This Row],[Presión sistólica]],140)</f>
        <v>1</v>
      </c>
      <c r="I1341" t="str">
        <f>IF(smoking_health_data_final[[#This Row],[Hipertensión (0/1)]]=1,"si","no")</f>
        <v>si</v>
      </c>
      <c r="J1341" t="s">
        <v>34</v>
      </c>
      <c r="K1341">
        <v>0</v>
      </c>
      <c r="L1341">
        <v>294</v>
      </c>
      <c r="M1341">
        <f>IF(smoking_health_data_final[[#This Row],[colesterol]]="","Desconocido",smoking_health_data_final[[#This Row],[colesterol]])</f>
        <v>294</v>
      </c>
      <c r="N1341">
        <f>GESTEP(smoking_health_data_final[[#This Row],[colesterol]],200)</f>
        <v>1</v>
      </c>
      <c r="O1341">
        <f>IF(smoking_health_data_final[[#This Row],[cigs por dia]]="","n/s",smoking_health_data_final[[#This Row],[cigs por dia]])</f>
        <v>0</v>
      </c>
      <c r="P1341" t="str">
        <f>IF(smoking_health_data_final[[#This Row],[Hipercolesterolemia (y/n)]]=1,"si","no")</f>
        <v>si</v>
      </c>
      <c r="Q1341">
        <f>IF(IFERROR(VLOOKUP(smoking_health_data_final[[#This Row],[Edad]],A1342:A5241,1,FALSE),0),1,0)</f>
        <v>1</v>
      </c>
    </row>
    <row r="1342" spans="1:17" x14ac:dyDescent="0.3">
      <c r="A1342">
        <v>40</v>
      </c>
      <c r="B1342" t="s">
        <v>3</v>
      </c>
      <c r="C1342" t="s">
        <v>2</v>
      </c>
      <c r="D1342">
        <v>85</v>
      </c>
      <c r="E1342">
        <f>GESTEP(smoking_health_data_final[[#This Row],[Ritmo cardiaco]],100)</f>
        <v>0</v>
      </c>
      <c r="F1342" t="str">
        <f>IF(smoking_health_data_final[[#This Row],[Taquicardia 1/0]]=0,"no","si")</f>
        <v>no</v>
      </c>
      <c r="G1342" s="2" t="s">
        <v>63</v>
      </c>
      <c r="H1342">
        <f>GESTEP(smoking_health_data_final[[#This Row],[Presión sistólica]],140)</f>
        <v>0</v>
      </c>
      <c r="I1342" t="str">
        <f>IF(smoking_health_data_final[[#This Row],[Hipertensión (0/1)]]=1,"si","no")</f>
        <v>no</v>
      </c>
      <c r="J1342" t="s">
        <v>34</v>
      </c>
      <c r="K1342">
        <v>0</v>
      </c>
      <c r="L1342">
        <v>290</v>
      </c>
      <c r="M1342">
        <f>IF(smoking_health_data_final[[#This Row],[colesterol]]="","Desconocido",smoking_health_data_final[[#This Row],[colesterol]])</f>
        <v>290</v>
      </c>
      <c r="N1342">
        <f>GESTEP(smoking_health_data_final[[#This Row],[colesterol]],200)</f>
        <v>1</v>
      </c>
      <c r="O1342">
        <f>IF(smoking_health_data_final[[#This Row],[cigs por dia]]="","n/s",smoking_health_data_final[[#This Row],[cigs por dia]])</f>
        <v>0</v>
      </c>
      <c r="P1342" t="str">
        <f>IF(smoking_health_data_final[[#This Row],[Hipercolesterolemia (y/n)]]=1,"si","no")</f>
        <v>si</v>
      </c>
      <c r="Q1342">
        <f>IF(IFERROR(VLOOKUP(smoking_health_data_final[[#This Row],[Edad]],A1343:A5242,1,FALSE),0),1,0)</f>
        <v>1</v>
      </c>
    </row>
    <row r="1343" spans="1:17" x14ac:dyDescent="0.3">
      <c r="A1343">
        <v>59</v>
      </c>
      <c r="B1343" t="s">
        <v>3</v>
      </c>
      <c r="C1343" t="s">
        <v>2</v>
      </c>
      <c r="D1343">
        <v>70</v>
      </c>
      <c r="E1343">
        <f>GESTEP(smoking_health_data_final[[#This Row],[Ritmo cardiaco]],100)</f>
        <v>0</v>
      </c>
      <c r="F1343" t="str">
        <f>IF(smoking_health_data_final[[#This Row],[Taquicardia 1/0]]=0,"no","si")</f>
        <v>no</v>
      </c>
      <c r="G1343" s="2" t="s">
        <v>84</v>
      </c>
      <c r="H1343">
        <f>GESTEP(smoking_health_data_final[[#This Row],[Presión sistólica]],140)</f>
        <v>1</v>
      </c>
      <c r="I1343" t="str">
        <f>IF(smoking_health_data_final[[#This Row],[Hipertensión (0/1)]]=1,"si","no")</f>
        <v>si</v>
      </c>
      <c r="J1343" t="s">
        <v>34</v>
      </c>
      <c r="K1343">
        <v>0</v>
      </c>
      <c r="L1343">
        <v>288</v>
      </c>
      <c r="M1343">
        <f>IF(smoking_health_data_final[[#This Row],[colesterol]]="","Desconocido",smoking_health_data_final[[#This Row],[colesterol]])</f>
        <v>288</v>
      </c>
      <c r="N1343">
        <f>GESTEP(smoking_health_data_final[[#This Row],[colesterol]],200)</f>
        <v>1</v>
      </c>
      <c r="O1343">
        <f>IF(smoking_health_data_final[[#This Row],[cigs por dia]]="","n/s",smoking_health_data_final[[#This Row],[cigs por dia]])</f>
        <v>0</v>
      </c>
      <c r="P1343" t="str">
        <f>IF(smoking_health_data_final[[#This Row],[Hipercolesterolemia (y/n)]]=1,"si","no")</f>
        <v>si</v>
      </c>
      <c r="Q1343">
        <f>IF(IFERROR(VLOOKUP(smoking_health_data_final[[#This Row],[Edad]],A1344:A5243,1,FALSE),0),1,0)</f>
        <v>1</v>
      </c>
    </row>
    <row r="1344" spans="1:17" x14ac:dyDescent="0.3">
      <c r="A1344">
        <v>46</v>
      </c>
      <c r="B1344" t="s">
        <v>3</v>
      </c>
      <c r="C1344" t="s">
        <v>2</v>
      </c>
      <c r="D1344">
        <v>90</v>
      </c>
      <c r="E1344">
        <f>GESTEP(smoking_health_data_final[[#This Row],[Ritmo cardiaco]],100)</f>
        <v>0</v>
      </c>
      <c r="F1344" t="str">
        <f>IF(smoking_health_data_final[[#This Row],[Taquicardia 1/0]]=0,"no","si")</f>
        <v>no</v>
      </c>
      <c r="G1344" s="2" t="s">
        <v>96</v>
      </c>
      <c r="H1344">
        <f>GESTEP(smoking_health_data_final[[#This Row],[Presión sistólica]],140)</f>
        <v>1</v>
      </c>
      <c r="I1344" t="str">
        <f>IF(smoking_health_data_final[[#This Row],[Hipertensión (0/1)]]=1,"si","no")</f>
        <v>si</v>
      </c>
      <c r="J1344" t="s">
        <v>34</v>
      </c>
      <c r="K1344">
        <v>0</v>
      </c>
      <c r="L1344">
        <v>295</v>
      </c>
      <c r="M1344">
        <f>IF(smoking_health_data_final[[#This Row],[colesterol]]="","Desconocido",smoking_health_data_final[[#This Row],[colesterol]])</f>
        <v>295</v>
      </c>
      <c r="N1344">
        <f>GESTEP(smoking_health_data_final[[#This Row],[colesterol]],200)</f>
        <v>1</v>
      </c>
      <c r="O1344">
        <f>IF(smoking_health_data_final[[#This Row],[cigs por dia]]="","n/s",smoking_health_data_final[[#This Row],[cigs por dia]])</f>
        <v>0</v>
      </c>
      <c r="P1344" t="str">
        <f>IF(smoking_health_data_final[[#This Row],[Hipercolesterolemia (y/n)]]=1,"si","no")</f>
        <v>si</v>
      </c>
      <c r="Q1344">
        <f>IF(IFERROR(VLOOKUP(smoking_health_data_final[[#This Row],[Edad]],A1345:A5244,1,FALSE),0),1,0)</f>
        <v>1</v>
      </c>
    </row>
    <row r="1345" spans="1:17" x14ac:dyDescent="0.3">
      <c r="A1345">
        <v>57</v>
      </c>
      <c r="B1345" t="s">
        <v>0</v>
      </c>
      <c r="C1345" t="s">
        <v>2</v>
      </c>
      <c r="D1345">
        <v>60</v>
      </c>
      <c r="E1345">
        <f>GESTEP(smoking_health_data_final[[#This Row],[Ritmo cardiaco]],100)</f>
        <v>0</v>
      </c>
      <c r="F1345" t="str">
        <f>IF(smoking_health_data_final[[#This Row],[Taquicardia 1/0]]=0,"no","si")</f>
        <v>no</v>
      </c>
      <c r="G1345" s="2" t="s">
        <v>88</v>
      </c>
      <c r="H1345">
        <f>GESTEP(smoking_health_data_final[[#This Row],[Presión sistólica]],140)</f>
        <v>1</v>
      </c>
      <c r="I1345" t="str">
        <f>IF(smoking_health_data_final[[#This Row],[Hipertensión (0/1)]]=1,"si","no")</f>
        <v>si</v>
      </c>
      <c r="J1345" t="s">
        <v>34</v>
      </c>
      <c r="K1345">
        <v>0</v>
      </c>
      <c r="L1345">
        <v>213</v>
      </c>
      <c r="M1345">
        <f>IF(smoking_health_data_final[[#This Row],[colesterol]]="","Desconocido",smoking_health_data_final[[#This Row],[colesterol]])</f>
        <v>213</v>
      </c>
      <c r="N1345">
        <f>GESTEP(smoking_health_data_final[[#This Row],[colesterol]],200)</f>
        <v>1</v>
      </c>
      <c r="O1345">
        <f>IF(smoking_health_data_final[[#This Row],[cigs por dia]]="","n/s",smoking_health_data_final[[#This Row],[cigs por dia]])</f>
        <v>0</v>
      </c>
      <c r="P1345" t="str">
        <f>IF(smoking_health_data_final[[#This Row],[Hipercolesterolemia (y/n)]]=1,"si","no")</f>
        <v>si</v>
      </c>
      <c r="Q1345">
        <f>IF(IFERROR(VLOOKUP(smoking_health_data_final[[#This Row],[Edad]],A1346:A5245,1,FALSE),0),1,0)</f>
        <v>1</v>
      </c>
    </row>
    <row r="1346" spans="1:17" x14ac:dyDescent="0.3">
      <c r="A1346">
        <v>42</v>
      </c>
      <c r="B1346" t="s">
        <v>3</v>
      </c>
      <c r="C1346" t="s">
        <v>2</v>
      </c>
      <c r="D1346">
        <v>60</v>
      </c>
      <c r="E1346">
        <f>GESTEP(smoking_health_data_final[[#This Row],[Ritmo cardiaco]],100)</f>
        <v>0</v>
      </c>
      <c r="F1346" t="str">
        <f>IF(smoking_health_data_final[[#This Row],[Taquicardia 1/0]]=0,"no","si")</f>
        <v>no</v>
      </c>
      <c r="G1346" s="2" t="s">
        <v>75</v>
      </c>
      <c r="H1346">
        <f>GESTEP(smoking_health_data_final[[#This Row],[Presión sistólica]],140)</f>
        <v>1</v>
      </c>
      <c r="I1346" t="str">
        <f>IF(smoking_health_data_final[[#This Row],[Hipertensión (0/1)]]=1,"si","no")</f>
        <v>si</v>
      </c>
      <c r="J1346" t="s">
        <v>34</v>
      </c>
      <c r="K1346">
        <v>0</v>
      </c>
      <c r="L1346">
        <v>165</v>
      </c>
      <c r="M1346">
        <f>IF(smoking_health_data_final[[#This Row],[colesterol]]="","Desconocido",smoking_health_data_final[[#This Row],[colesterol]])</f>
        <v>165</v>
      </c>
      <c r="N1346">
        <f>GESTEP(smoking_health_data_final[[#This Row],[colesterol]],200)</f>
        <v>0</v>
      </c>
      <c r="O1346">
        <f>IF(smoking_health_data_final[[#This Row],[cigs por dia]]="","n/s",smoking_health_data_final[[#This Row],[cigs por dia]])</f>
        <v>0</v>
      </c>
      <c r="P1346" t="str">
        <f>IF(smoking_health_data_final[[#This Row],[Hipercolesterolemia (y/n)]]=1,"si","no")</f>
        <v>no</v>
      </c>
      <c r="Q1346">
        <f>IF(IFERROR(VLOOKUP(smoking_health_data_final[[#This Row],[Edad]],A1347:A5246,1,FALSE),0),1,0)</f>
        <v>1</v>
      </c>
    </row>
    <row r="1347" spans="1:17" x14ac:dyDescent="0.3">
      <c r="A1347">
        <v>48</v>
      </c>
      <c r="B1347" t="s">
        <v>0</v>
      </c>
      <c r="C1347" t="s">
        <v>2</v>
      </c>
      <c r="D1347">
        <v>85</v>
      </c>
      <c r="E1347">
        <f>GESTEP(smoking_health_data_final[[#This Row],[Ritmo cardiaco]],100)</f>
        <v>0</v>
      </c>
      <c r="F1347" t="str">
        <f>IF(smoking_health_data_final[[#This Row],[Taquicardia 1/0]]=0,"no","si")</f>
        <v>no</v>
      </c>
      <c r="G1347" s="2">
        <v>130.5</v>
      </c>
      <c r="H1347">
        <f>GESTEP(smoking_health_data_final[[#This Row],[Presión sistólica]],140)</f>
        <v>0</v>
      </c>
      <c r="I1347" t="str">
        <f>IF(smoking_health_data_final[[#This Row],[Hipertensión (0/1)]]=1,"si","no")</f>
        <v>no</v>
      </c>
      <c r="J1347" t="s">
        <v>34</v>
      </c>
      <c r="K1347">
        <v>0</v>
      </c>
      <c r="L1347">
        <v>232</v>
      </c>
      <c r="M1347">
        <f>IF(smoking_health_data_final[[#This Row],[colesterol]]="","Desconocido",smoking_health_data_final[[#This Row],[colesterol]])</f>
        <v>232</v>
      </c>
      <c r="N1347">
        <f>GESTEP(smoking_health_data_final[[#This Row],[colesterol]],200)</f>
        <v>1</v>
      </c>
      <c r="O1347">
        <f>IF(smoking_health_data_final[[#This Row],[cigs por dia]]="","n/s",smoking_health_data_final[[#This Row],[cigs por dia]])</f>
        <v>0</v>
      </c>
      <c r="P1347" t="str">
        <f>IF(smoking_health_data_final[[#This Row],[Hipercolesterolemia (y/n)]]=1,"si","no")</f>
        <v>si</v>
      </c>
      <c r="Q1347">
        <f>IF(IFERROR(VLOOKUP(smoking_health_data_final[[#This Row],[Edad]],A1348:A5247,1,FALSE),0),1,0)</f>
        <v>1</v>
      </c>
    </row>
    <row r="1348" spans="1:17" x14ac:dyDescent="0.3">
      <c r="A1348">
        <v>48</v>
      </c>
      <c r="B1348" t="s">
        <v>3</v>
      </c>
      <c r="C1348" t="s">
        <v>2</v>
      </c>
      <c r="D1348">
        <v>72</v>
      </c>
      <c r="E1348">
        <f>GESTEP(smoking_health_data_final[[#This Row],[Ritmo cardiaco]],100)</f>
        <v>0</v>
      </c>
      <c r="F1348" t="str">
        <f>IF(smoking_health_data_final[[#This Row],[Taquicardia 1/0]]=0,"no","si")</f>
        <v>no</v>
      </c>
      <c r="G1348" s="2" t="s">
        <v>72</v>
      </c>
      <c r="H1348">
        <f>GESTEP(smoking_health_data_final[[#This Row],[Presión sistólica]],140)</f>
        <v>1</v>
      </c>
      <c r="I1348" t="str">
        <f>IF(smoking_health_data_final[[#This Row],[Hipertensión (0/1)]]=1,"si","no")</f>
        <v>si</v>
      </c>
      <c r="J1348" t="s">
        <v>34</v>
      </c>
      <c r="K1348">
        <v>0</v>
      </c>
      <c r="L1348">
        <v>234</v>
      </c>
      <c r="M1348">
        <f>IF(smoking_health_data_final[[#This Row],[colesterol]]="","Desconocido",smoking_health_data_final[[#This Row],[colesterol]])</f>
        <v>234</v>
      </c>
      <c r="N1348">
        <f>GESTEP(smoking_health_data_final[[#This Row],[colesterol]],200)</f>
        <v>1</v>
      </c>
      <c r="O1348">
        <f>IF(smoking_health_data_final[[#This Row],[cigs por dia]]="","n/s",smoking_health_data_final[[#This Row],[cigs por dia]])</f>
        <v>0</v>
      </c>
      <c r="P1348" t="str">
        <f>IF(smoking_health_data_final[[#This Row],[Hipercolesterolemia (y/n)]]=1,"si","no")</f>
        <v>si</v>
      </c>
      <c r="Q1348">
        <f>IF(IFERROR(VLOOKUP(smoking_health_data_final[[#This Row],[Edad]],A1349:A5248,1,FALSE),0),1,0)</f>
        <v>1</v>
      </c>
    </row>
    <row r="1349" spans="1:17" x14ac:dyDescent="0.3">
      <c r="A1349">
        <v>64</v>
      </c>
      <c r="B1349" t="s">
        <v>3</v>
      </c>
      <c r="C1349" t="s">
        <v>2</v>
      </c>
      <c r="D1349">
        <v>82</v>
      </c>
      <c r="E1349">
        <f>GESTEP(smoking_health_data_final[[#This Row],[Ritmo cardiaco]],100)</f>
        <v>0</v>
      </c>
      <c r="F1349" t="str">
        <f>IF(smoking_health_data_final[[#This Row],[Taquicardia 1/0]]=0,"no","si")</f>
        <v>no</v>
      </c>
      <c r="G1349" s="2" t="s">
        <v>154</v>
      </c>
      <c r="H1349">
        <f>GESTEP(smoking_health_data_final[[#This Row],[Presión sistólica]],140)</f>
        <v>1</v>
      </c>
      <c r="I1349" t="str">
        <f>IF(smoking_health_data_final[[#This Row],[Hipertensión (0/1)]]=1,"si","no")</f>
        <v>si</v>
      </c>
      <c r="J1349" t="s">
        <v>34</v>
      </c>
      <c r="K1349">
        <v>0</v>
      </c>
      <c r="L1349">
        <v>266</v>
      </c>
      <c r="M1349">
        <f>IF(smoking_health_data_final[[#This Row],[colesterol]]="","Desconocido",smoking_health_data_final[[#This Row],[colesterol]])</f>
        <v>266</v>
      </c>
      <c r="N1349">
        <f>GESTEP(smoking_health_data_final[[#This Row],[colesterol]],200)</f>
        <v>1</v>
      </c>
      <c r="O1349">
        <f>IF(smoking_health_data_final[[#This Row],[cigs por dia]]="","n/s",smoking_health_data_final[[#This Row],[cigs por dia]])</f>
        <v>0</v>
      </c>
      <c r="P1349" t="str">
        <f>IF(smoking_health_data_final[[#This Row],[Hipercolesterolemia (y/n)]]=1,"si","no")</f>
        <v>si</v>
      </c>
      <c r="Q1349">
        <f>IF(IFERROR(VLOOKUP(smoking_health_data_final[[#This Row],[Edad]],A1350:A5249,1,FALSE),0),1,0)</f>
        <v>1</v>
      </c>
    </row>
    <row r="1350" spans="1:17" x14ac:dyDescent="0.3">
      <c r="A1350">
        <v>51</v>
      </c>
      <c r="B1350" t="s">
        <v>3</v>
      </c>
      <c r="C1350" t="s">
        <v>2</v>
      </c>
      <c r="D1350">
        <v>88</v>
      </c>
      <c r="E1350">
        <f>GESTEP(smoking_health_data_final[[#This Row],[Ritmo cardiaco]],100)</f>
        <v>0</v>
      </c>
      <c r="F1350" t="str">
        <f>IF(smoking_health_data_final[[#This Row],[Taquicardia 1/0]]=0,"no","si")</f>
        <v>no</v>
      </c>
      <c r="G1350" s="2" t="s">
        <v>104</v>
      </c>
      <c r="H1350">
        <f>GESTEP(smoking_health_data_final[[#This Row],[Presión sistólica]],140)</f>
        <v>1</v>
      </c>
      <c r="I1350" t="str">
        <f>IF(smoking_health_data_final[[#This Row],[Hipertensión (0/1)]]=1,"si","no")</f>
        <v>si</v>
      </c>
      <c r="J1350" t="s">
        <v>34</v>
      </c>
      <c r="K1350">
        <v>0</v>
      </c>
      <c r="L1350">
        <v>227</v>
      </c>
      <c r="M1350">
        <f>IF(smoking_health_data_final[[#This Row],[colesterol]]="","Desconocido",smoking_health_data_final[[#This Row],[colesterol]])</f>
        <v>227</v>
      </c>
      <c r="N1350">
        <f>GESTEP(smoking_health_data_final[[#This Row],[colesterol]],200)</f>
        <v>1</v>
      </c>
      <c r="O1350">
        <f>IF(smoking_health_data_final[[#This Row],[cigs por dia]]="","n/s",smoking_health_data_final[[#This Row],[cigs por dia]])</f>
        <v>0</v>
      </c>
      <c r="P1350" t="str">
        <f>IF(smoking_health_data_final[[#This Row],[Hipercolesterolemia (y/n)]]=1,"si","no")</f>
        <v>si</v>
      </c>
      <c r="Q1350">
        <f>IF(IFERROR(VLOOKUP(smoking_health_data_final[[#This Row],[Edad]],A1351:A5250,1,FALSE),0),1,0)</f>
        <v>1</v>
      </c>
    </row>
    <row r="1351" spans="1:17" x14ac:dyDescent="0.3">
      <c r="A1351">
        <v>50</v>
      </c>
      <c r="B1351" t="s">
        <v>3</v>
      </c>
      <c r="C1351" t="s">
        <v>2</v>
      </c>
      <c r="D1351">
        <v>72</v>
      </c>
      <c r="E1351">
        <f>GESTEP(smoking_health_data_final[[#This Row],[Ritmo cardiaco]],100)</f>
        <v>0</v>
      </c>
      <c r="F1351" t="str">
        <f>IF(smoking_health_data_final[[#This Row],[Taquicardia 1/0]]=0,"no","si")</f>
        <v>no</v>
      </c>
      <c r="G1351" s="2" t="s">
        <v>92</v>
      </c>
      <c r="H1351">
        <f>GESTEP(smoking_health_data_final[[#This Row],[Presión sistólica]],140)</f>
        <v>1</v>
      </c>
      <c r="I1351" t="str">
        <f>IF(smoking_health_data_final[[#This Row],[Hipertensión (0/1)]]=1,"si","no")</f>
        <v>si</v>
      </c>
      <c r="J1351" t="s">
        <v>34</v>
      </c>
      <c r="K1351">
        <v>0</v>
      </c>
      <c r="L1351">
        <v>312</v>
      </c>
      <c r="M1351">
        <f>IF(smoking_health_data_final[[#This Row],[colesterol]]="","Desconocido",smoking_health_data_final[[#This Row],[colesterol]])</f>
        <v>312</v>
      </c>
      <c r="N1351">
        <f>GESTEP(smoking_health_data_final[[#This Row],[colesterol]],200)</f>
        <v>1</v>
      </c>
      <c r="O1351">
        <f>IF(smoking_health_data_final[[#This Row],[cigs por dia]]="","n/s",smoking_health_data_final[[#This Row],[cigs por dia]])</f>
        <v>0</v>
      </c>
      <c r="P1351" t="str">
        <f>IF(smoking_health_data_final[[#This Row],[Hipercolesterolemia (y/n)]]=1,"si","no")</f>
        <v>si</v>
      </c>
      <c r="Q1351">
        <f>IF(IFERROR(VLOOKUP(smoking_health_data_final[[#This Row],[Edad]],A1352:A5251,1,FALSE),0),1,0)</f>
        <v>1</v>
      </c>
    </row>
    <row r="1352" spans="1:17" x14ac:dyDescent="0.3">
      <c r="A1352">
        <v>45</v>
      </c>
      <c r="B1352" t="s">
        <v>0</v>
      </c>
      <c r="C1352" t="s">
        <v>2</v>
      </c>
      <c r="D1352">
        <v>90</v>
      </c>
      <c r="E1352">
        <f>GESTEP(smoking_health_data_final[[#This Row],[Ritmo cardiaco]],100)</f>
        <v>0</v>
      </c>
      <c r="F1352" t="str">
        <f>IF(smoking_health_data_final[[#This Row],[Taquicardia 1/0]]=0,"no","si")</f>
        <v>no</v>
      </c>
      <c r="G1352" s="2">
        <v>143.5</v>
      </c>
      <c r="H1352">
        <f>GESTEP(smoking_health_data_final[[#This Row],[Presión sistólica]],140)</f>
        <v>1</v>
      </c>
      <c r="I1352" t="str">
        <f>IF(smoking_health_data_final[[#This Row],[Hipertensión (0/1)]]=1,"si","no")</f>
        <v>si</v>
      </c>
      <c r="J1352" t="s">
        <v>34</v>
      </c>
      <c r="K1352">
        <v>0</v>
      </c>
      <c r="L1352">
        <v>279</v>
      </c>
      <c r="M1352">
        <f>IF(smoking_health_data_final[[#This Row],[colesterol]]="","Desconocido",smoking_health_data_final[[#This Row],[colesterol]])</f>
        <v>279</v>
      </c>
      <c r="N1352">
        <f>GESTEP(smoking_health_data_final[[#This Row],[colesterol]],200)</f>
        <v>1</v>
      </c>
      <c r="O1352">
        <f>IF(smoking_health_data_final[[#This Row],[cigs por dia]]="","n/s",smoking_health_data_final[[#This Row],[cigs por dia]])</f>
        <v>0</v>
      </c>
      <c r="P1352" t="str">
        <f>IF(smoking_health_data_final[[#This Row],[Hipercolesterolemia (y/n)]]=1,"si","no")</f>
        <v>si</v>
      </c>
      <c r="Q1352">
        <f>IF(IFERROR(VLOOKUP(smoking_health_data_final[[#This Row],[Edad]],A1353:A5252,1,FALSE),0),1,0)</f>
        <v>1</v>
      </c>
    </row>
    <row r="1353" spans="1:17" x14ac:dyDescent="0.3">
      <c r="A1353">
        <v>42</v>
      </c>
      <c r="B1353" t="s">
        <v>3</v>
      </c>
      <c r="C1353" t="s">
        <v>2</v>
      </c>
      <c r="D1353">
        <v>120</v>
      </c>
      <c r="E1353">
        <f>GESTEP(smoking_health_data_final[[#This Row],[Ritmo cardiaco]],100)</f>
        <v>1</v>
      </c>
      <c r="F1353" t="str">
        <f>IF(smoking_health_data_final[[#This Row],[Taquicardia 1/0]]=0,"no","si")</f>
        <v>si</v>
      </c>
      <c r="G1353" s="2">
        <v>127.5</v>
      </c>
      <c r="H1353">
        <f>GESTEP(smoking_health_data_final[[#This Row],[Presión sistólica]],140)</f>
        <v>0</v>
      </c>
      <c r="I1353" t="str">
        <f>IF(smoking_health_data_final[[#This Row],[Hipertensión (0/1)]]=1,"si","no")</f>
        <v>no</v>
      </c>
      <c r="J1353" t="s">
        <v>34</v>
      </c>
      <c r="K1353">
        <v>0</v>
      </c>
      <c r="L1353">
        <v>158</v>
      </c>
      <c r="M1353">
        <f>IF(smoking_health_data_final[[#This Row],[colesterol]]="","Desconocido",smoking_health_data_final[[#This Row],[colesterol]])</f>
        <v>158</v>
      </c>
      <c r="N1353">
        <f>GESTEP(smoking_health_data_final[[#This Row],[colesterol]],200)</f>
        <v>0</v>
      </c>
      <c r="O1353">
        <f>IF(smoking_health_data_final[[#This Row],[cigs por dia]]="","n/s",smoking_health_data_final[[#This Row],[cigs por dia]])</f>
        <v>0</v>
      </c>
      <c r="P1353" t="str">
        <f>IF(smoking_health_data_final[[#This Row],[Hipercolesterolemia (y/n)]]=1,"si","no")</f>
        <v>no</v>
      </c>
      <c r="Q1353">
        <f>IF(IFERROR(VLOOKUP(smoking_health_data_final[[#This Row],[Edad]],A1354:A5253,1,FALSE),0),1,0)</f>
        <v>1</v>
      </c>
    </row>
    <row r="1354" spans="1:17" x14ac:dyDescent="0.3">
      <c r="A1354">
        <v>57</v>
      </c>
      <c r="B1354" t="s">
        <v>3</v>
      </c>
      <c r="C1354" t="s">
        <v>2</v>
      </c>
      <c r="D1354">
        <v>68</v>
      </c>
      <c r="E1354">
        <f>GESTEP(smoking_health_data_final[[#This Row],[Ritmo cardiaco]],100)</f>
        <v>0</v>
      </c>
      <c r="F1354" t="str">
        <f>IF(smoking_health_data_final[[#This Row],[Taquicardia 1/0]]=0,"no","si")</f>
        <v>no</v>
      </c>
      <c r="G1354" s="2" t="s">
        <v>138</v>
      </c>
      <c r="H1354">
        <f>GESTEP(smoking_health_data_final[[#This Row],[Presión sistólica]],140)</f>
        <v>1</v>
      </c>
      <c r="I1354" t="str">
        <f>IF(smoking_health_data_final[[#This Row],[Hipertensión (0/1)]]=1,"si","no")</f>
        <v>si</v>
      </c>
      <c r="J1354" t="s">
        <v>34</v>
      </c>
      <c r="K1354">
        <v>0</v>
      </c>
      <c r="L1354">
        <v>318</v>
      </c>
      <c r="M1354">
        <f>IF(smoking_health_data_final[[#This Row],[colesterol]]="","Desconocido",smoking_health_data_final[[#This Row],[colesterol]])</f>
        <v>318</v>
      </c>
      <c r="N1354">
        <f>GESTEP(smoking_health_data_final[[#This Row],[colesterol]],200)</f>
        <v>1</v>
      </c>
      <c r="O1354">
        <f>IF(smoking_health_data_final[[#This Row],[cigs por dia]]="","n/s",smoking_health_data_final[[#This Row],[cigs por dia]])</f>
        <v>0</v>
      </c>
      <c r="P1354" t="str">
        <f>IF(smoking_health_data_final[[#This Row],[Hipercolesterolemia (y/n)]]=1,"si","no")</f>
        <v>si</v>
      </c>
      <c r="Q1354">
        <f>IF(IFERROR(VLOOKUP(smoking_health_data_final[[#This Row],[Edad]],A1355:A5254,1,FALSE),0),1,0)</f>
        <v>1</v>
      </c>
    </row>
    <row r="1355" spans="1:17" x14ac:dyDescent="0.3">
      <c r="A1355">
        <v>51</v>
      </c>
      <c r="B1355" t="s">
        <v>3</v>
      </c>
      <c r="C1355" t="s">
        <v>2</v>
      </c>
      <c r="D1355">
        <v>70</v>
      </c>
      <c r="E1355">
        <f>GESTEP(smoking_health_data_final[[#This Row],[Ritmo cardiaco]],100)</f>
        <v>0</v>
      </c>
      <c r="F1355" t="str">
        <f>IF(smoking_health_data_final[[#This Row],[Taquicardia 1/0]]=0,"no","si")</f>
        <v>no</v>
      </c>
      <c r="G1355" s="2" t="s">
        <v>54</v>
      </c>
      <c r="H1355">
        <f>GESTEP(smoking_health_data_final[[#This Row],[Presión sistólica]],140)</f>
        <v>0</v>
      </c>
      <c r="I1355" t="str">
        <f>IF(smoking_health_data_final[[#This Row],[Hipertensión (0/1)]]=1,"si","no")</f>
        <v>no</v>
      </c>
      <c r="J1355" t="s">
        <v>34</v>
      </c>
      <c r="K1355">
        <v>0</v>
      </c>
      <c r="L1355">
        <v>198</v>
      </c>
      <c r="M1355">
        <f>IF(smoking_health_data_final[[#This Row],[colesterol]]="","Desconocido",smoking_health_data_final[[#This Row],[colesterol]])</f>
        <v>198</v>
      </c>
      <c r="N1355">
        <f>GESTEP(smoking_health_data_final[[#This Row],[colesterol]],200)</f>
        <v>0</v>
      </c>
      <c r="O1355">
        <f>IF(smoking_health_data_final[[#This Row],[cigs por dia]]="","n/s",smoking_health_data_final[[#This Row],[cigs por dia]])</f>
        <v>0</v>
      </c>
      <c r="P1355" t="str">
        <f>IF(smoking_health_data_final[[#This Row],[Hipercolesterolemia (y/n)]]=1,"si","no")</f>
        <v>no</v>
      </c>
      <c r="Q1355">
        <f>IF(IFERROR(VLOOKUP(smoking_health_data_final[[#This Row],[Edad]],A1356:A5255,1,FALSE),0),1,0)</f>
        <v>1</v>
      </c>
    </row>
    <row r="1356" spans="1:17" x14ac:dyDescent="0.3">
      <c r="A1356">
        <v>42</v>
      </c>
      <c r="B1356" t="s">
        <v>3</v>
      </c>
      <c r="C1356" t="s">
        <v>2</v>
      </c>
      <c r="D1356">
        <v>85</v>
      </c>
      <c r="E1356">
        <f>GESTEP(smoking_health_data_final[[#This Row],[Ritmo cardiaco]],100)</f>
        <v>0</v>
      </c>
      <c r="F1356" t="str">
        <f>IF(smoking_health_data_final[[#This Row],[Taquicardia 1/0]]=0,"no","si")</f>
        <v>no</v>
      </c>
      <c r="G1356" s="2">
        <v>117.5</v>
      </c>
      <c r="H1356">
        <f>GESTEP(smoking_health_data_final[[#This Row],[Presión sistólica]],140)</f>
        <v>0</v>
      </c>
      <c r="I1356" t="str">
        <f>IF(smoking_health_data_final[[#This Row],[Hipertensión (0/1)]]=1,"si","no")</f>
        <v>no</v>
      </c>
      <c r="J1356" t="s">
        <v>34</v>
      </c>
      <c r="K1356">
        <v>0</v>
      </c>
      <c r="L1356">
        <v>245</v>
      </c>
      <c r="M1356">
        <f>IF(smoking_health_data_final[[#This Row],[colesterol]]="","Desconocido",smoking_health_data_final[[#This Row],[colesterol]])</f>
        <v>245</v>
      </c>
      <c r="N1356">
        <f>GESTEP(smoking_health_data_final[[#This Row],[colesterol]],200)</f>
        <v>1</v>
      </c>
      <c r="O1356">
        <f>IF(smoking_health_data_final[[#This Row],[cigs por dia]]="","n/s",smoking_health_data_final[[#This Row],[cigs por dia]])</f>
        <v>0</v>
      </c>
      <c r="P1356" t="str">
        <f>IF(smoking_health_data_final[[#This Row],[Hipercolesterolemia (y/n)]]=1,"si","no")</f>
        <v>si</v>
      </c>
      <c r="Q1356">
        <f>IF(IFERROR(VLOOKUP(smoking_health_data_final[[#This Row],[Edad]],A1357:A5256,1,FALSE),0),1,0)</f>
        <v>1</v>
      </c>
    </row>
    <row r="1357" spans="1:17" x14ac:dyDescent="0.3">
      <c r="A1357">
        <v>58</v>
      </c>
      <c r="B1357" t="s">
        <v>3</v>
      </c>
      <c r="C1357" t="s">
        <v>2</v>
      </c>
      <c r="D1357">
        <v>72</v>
      </c>
      <c r="E1357">
        <f>GESTEP(smoking_health_data_final[[#This Row],[Ritmo cardiaco]],100)</f>
        <v>0</v>
      </c>
      <c r="F1357" t="str">
        <f>IF(smoking_health_data_final[[#This Row],[Taquicardia 1/0]]=0,"no","si")</f>
        <v>no</v>
      </c>
      <c r="G1357" s="2" t="s">
        <v>51</v>
      </c>
      <c r="H1357">
        <f>GESTEP(smoking_health_data_final[[#This Row],[Presión sistólica]],140)</f>
        <v>1</v>
      </c>
      <c r="I1357" t="str">
        <f>IF(smoking_health_data_final[[#This Row],[Hipertensión (0/1)]]=1,"si","no")</f>
        <v>si</v>
      </c>
      <c r="J1357" t="s">
        <v>34</v>
      </c>
      <c r="K1357">
        <v>0</v>
      </c>
      <c r="L1357">
        <v>274</v>
      </c>
      <c r="M1357">
        <f>IF(smoking_health_data_final[[#This Row],[colesterol]]="","Desconocido",smoking_health_data_final[[#This Row],[colesterol]])</f>
        <v>274</v>
      </c>
      <c r="N1357">
        <f>GESTEP(smoking_health_data_final[[#This Row],[colesterol]],200)</f>
        <v>1</v>
      </c>
      <c r="O1357">
        <f>IF(smoking_health_data_final[[#This Row],[cigs por dia]]="","n/s",smoking_health_data_final[[#This Row],[cigs por dia]])</f>
        <v>0</v>
      </c>
      <c r="P1357" t="str">
        <f>IF(smoking_health_data_final[[#This Row],[Hipercolesterolemia (y/n)]]=1,"si","no")</f>
        <v>si</v>
      </c>
      <c r="Q1357">
        <f>IF(IFERROR(VLOOKUP(smoking_health_data_final[[#This Row],[Edad]],A1358:A5257,1,FALSE),0),1,0)</f>
        <v>1</v>
      </c>
    </row>
    <row r="1358" spans="1:17" x14ac:dyDescent="0.3">
      <c r="A1358">
        <v>62</v>
      </c>
      <c r="B1358" t="s">
        <v>3</v>
      </c>
      <c r="C1358" t="s">
        <v>2</v>
      </c>
      <c r="D1358">
        <v>72</v>
      </c>
      <c r="E1358">
        <f>GESTEP(smoking_health_data_final[[#This Row],[Ritmo cardiaco]],100)</f>
        <v>0</v>
      </c>
      <c r="F1358" t="str">
        <f>IF(smoking_health_data_final[[#This Row],[Taquicardia 1/0]]=0,"no","si")</f>
        <v>no</v>
      </c>
      <c r="G1358" s="2" t="s">
        <v>104</v>
      </c>
      <c r="H1358">
        <f>GESTEP(smoking_health_data_final[[#This Row],[Presión sistólica]],140)</f>
        <v>1</v>
      </c>
      <c r="I1358" t="str">
        <f>IF(smoking_health_data_final[[#This Row],[Hipertensión (0/1)]]=1,"si","no")</f>
        <v>si</v>
      </c>
      <c r="J1358" t="s">
        <v>34</v>
      </c>
      <c r="K1358">
        <v>0</v>
      </c>
      <c r="L1358">
        <v>326</v>
      </c>
      <c r="M1358">
        <f>IF(smoking_health_data_final[[#This Row],[colesterol]]="","Desconocido",smoking_health_data_final[[#This Row],[colesterol]])</f>
        <v>326</v>
      </c>
      <c r="N1358">
        <f>GESTEP(smoking_health_data_final[[#This Row],[colesterol]],200)</f>
        <v>1</v>
      </c>
      <c r="O1358">
        <f>IF(smoking_health_data_final[[#This Row],[cigs por dia]]="","n/s",smoking_health_data_final[[#This Row],[cigs por dia]])</f>
        <v>0</v>
      </c>
      <c r="P1358" t="str">
        <f>IF(smoking_health_data_final[[#This Row],[Hipercolesterolemia (y/n)]]=1,"si","no")</f>
        <v>si</v>
      </c>
      <c r="Q1358">
        <f>IF(IFERROR(VLOOKUP(smoking_health_data_final[[#This Row],[Edad]],A1359:A5258,1,FALSE),0),1,0)</f>
        <v>1</v>
      </c>
    </row>
    <row r="1359" spans="1:17" x14ac:dyDescent="0.3">
      <c r="A1359">
        <v>63</v>
      </c>
      <c r="B1359" t="s">
        <v>0</v>
      </c>
      <c r="C1359" t="s">
        <v>2</v>
      </c>
      <c r="D1359">
        <v>72</v>
      </c>
      <c r="E1359">
        <f>GESTEP(smoking_health_data_final[[#This Row],[Ritmo cardiaco]],100)</f>
        <v>0</v>
      </c>
      <c r="F1359" t="str">
        <f>IF(smoking_health_data_final[[#This Row],[Taquicardia 1/0]]=0,"no","si")</f>
        <v>no</v>
      </c>
      <c r="G1359" s="2" t="s">
        <v>105</v>
      </c>
      <c r="H1359">
        <f>GESTEP(smoking_health_data_final[[#This Row],[Presión sistólica]],140)</f>
        <v>1</v>
      </c>
      <c r="I1359" t="str">
        <f>IF(smoking_health_data_final[[#This Row],[Hipertensión (0/1)]]=1,"si","no")</f>
        <v>si</v>
      </c>
      <c r="J1359" t="s">
        <v>34</v>
      </c>
      <c r="K1359">
        <v>0</v>
      </c>
      <c r="L1359">
        <v>190</v>
      </c>
      <c r="M1359">
        <f>IF(smoking_health_data_final[[#This Row],[colesterol]]="","Desconocido",smoking_health_data_final[[#This Row],[colesterol]])</f>
        <v>190</v>
      </c>
      <c r="N1359">
        <f>GESTEP(smoking_health_data_final[[#This Row],[colesterol]],200)</f>
        <v>0</v>
      </c>
      <c r="O1359">
        <f>IF(smoking_health_data_final[[#This Row],[cigs por dia]]="","n/s",smoking_health_data_final[[#This Row],[cigs por dia]])</f>
        <v>0</v>
      </c>
      <c r="P1359" t="str">
        <f>IF(smoking_health_data_final[[#This Row],[Hipercolesterolemia (y/n)]]=1,"si","no")</f>
        <v>no</v>
      </c>
      <c r="Q1359">
        <f>IF(IFERROR(VLOOKUP(smoking_health_data_final[[#This Row],[Edad]],A1360:A5259,1,FALSE),0),1,0)</f>
        <v>1</v>
      </c>
    </row>
    <row r="1360" spans="1:17" x14ac:dyDescent="0.3">
      <c r="A1360">
        <v>51</v>
      </c>
      <c r="B1360" t="s">
        <v>3</v>
      </c>
      <c r="C1360" t="s">
        <v>2</v>
      </c>
      <c r="D1360">
        <v>95</v>
      </c>
      <c r="E1360">
        <f>GESTEP(smoking_health_data_final[[#This Row],[Ritmo cardiaco]],100)</f>
        <v>0</v>
      </c>
      <c r="F1360" t="str">
        <f>IF(smoking_health_data_final[[#This Row],[Taquicardia 1/0]]=0,"no","si")</f>
        <v>no</v>
      </c>
      <c r="G1360" s="2" t="s">
        <v>66</v>
      </c>
      <c r="H1360">
        <f>GESTEP(smoking_health_data_final[[#This Row],[Presión sistólica]],140)</f>
        <v>1</v>
      </c>
      <c r="I1360" t="str">
        <f>IF(smoking_health_data_final[[#This Row],[Hipertensión (0/1)]]=1,"si","no")</f>
        <v>si</v>
      </c>
      <c r="J1360" t="s">
        <v>34</v>
      </c>
      <c r="K1360">
        <v>0</v>
      </c>
      <c r="L1360">
        <v>261</v>
      </c>
      <c r="M1360">
        <f>IF(smoking_health_data_final[[#This Row],[colesterol]]="","Desconocido",smoking_health_data_final[[#This Row],[colesterol]])</f>
        <v>261</v>
      </c>
      <c r="N1360">
        <f>GESTEP(smoking_health_data_final[[#This Row],[colesterol]],200)</f>
        <v>1</v>
      </c>
      <c r="O1360">
        <f>IF(smoking_health_data_final[[#This Row],[cigs por dia]]="","n/s",smoking_health_data_final[[#This Row],[cigs por dia]])</f>
        <v>0</v>
      </c>
      <c r="P1360" t="str">
        <f>IF(smoking_health_data_final[[#This Row],[Hipercolesterolemia (y/n)]]=1,"si","no")</f>
        <v>si</v>
      </c>
      <c r="Q1360">
        <f>IF(IFERROR(VLOOKUP(smoking_health_data_final[[#This Row],[Edad]],A1361:A5260,1,FALSE),0),1,0)</f>
        <v>1</v>
      </c>
    </row>
    <row r="1361" spans="1:17" x14ac:dyDescent="0.3">
      <c r="A1361">
        <v>50</v>
      </c>
      <c r="B1361" t="s">
        <v>3</v>
      </c>
      <c r="C1361" t="s">
        <v>2</v>
      </c>
      <c r="D1361">
        <v>70</v>
      </c>
      <c r="E1361">
        <f>GESTEP(smoking_health_data_final[[#This Row],[Ritmo cardiaco]],100)</f>
        <v>0</v>
      </c>
      <c r="F1361" t="str">
        <f>IF(smoking_health_data_final[[#This Row],[Taquicardia 1/0]]=0,"no","si")</f>
        <v>no</v>
      </c>
      <c r="G1361" s="2" t="s">
        <v>76</v>
      </c>
      <c r="H1361">
        <f>GESTEP(smoking_health_data_final[[#This Row],[Presión sistólica]],140)</f>
        <v>1</v>
      </c>
      <c r="I1361" t="str">
        <f>IF(smoking_health_data_final[[#This Row],[Hipertensión (0/1)]]=1,"si","no")</f>
        <v>si</v>
      </c>
      <c r="J1361" t="s">
        <v>34</v>
      </c>
      <c r="K1361">
        <v>0</v>
      </c>
      <c r="L1361">
        <v>234</v>
      </c>
      <c r="M1361">
        <f>IF(smoking_health_data_final[[#This Row],[colesterol]]="","Desconocido",smoking_health_data_final[[#This Row],[colesterol]])</f>
        <v>234</v>
      </c>
      <c r="N1361">
        <f>GESTEP(smoking_health_data_final[[#This Row],[colesterol]],200)</f>
        <v>1</v>
      </c>
      <c r="O1361">
        <f>IF(smoking_health_data_final[[#This Row],[cigs por dia]]="","n/s",smoking_health_data_final[[#This Row],[cigs por dia]])</f>
        <v>0</v>
      </c>
      <c r="P1361" t="str">
        <f>IF(smoking_health_data_final[[#This Row],[Hipercolesterolemia (y/n)]]=1,"si","no")</f>
        <v>si</v>
      </c>
      <c r="Q1361">
        <f>IF(IFERROR(VLOOKUP(smoking_health_data_final[[#This Row],[Edad]],A1362:A5261,1,FALSE),0),1,0)</f>
        <v>1</v>
      </c>
    </row>
    <row r="1362" spans="1:17" x14ac:dyDescent="0.3">
      <c r="A1362">
        <v>57</v>
      </c>
      <c r="B1362" t="s">
        <v>0</v>
      </c>
      <c r="C1362" t="s">
        <v>2</v>
      </c>
      <c r="D1362">
        <v>67</v>
      </c>
      <c r="E1362">
        <f>GESTEP(smoking_health_data_final[[#This Row],[Ritmo cardiaco]],100)</f>
        <v>0</v>
      </c>
      <c r="F1362" t="str">
        <f>IF(smoking_health_data_final[[#This Row],[Taquicardia 1/0]]=0,"no","si")</f>
        <v>no</v>
      </c>
      <c r="G1362" s="2">
        <v>147.5</v>
      </c>
      <c r="H1362">
        <f>GESTEP(smoking_health_data_final[[#This Row],[Presión sistólica]],140)</f>
        <v>1</v>
      </c>
      <c r="I1362" t="str">
        <f>IF(smoking_health_data_final[[#This Row],[Hipertensión (0/1)]]=1,"si","no")</f>
        <v>si</v>
      </c>
      <c r="J1362" t="s">
        <v>34</v>
      </c>
      <c r="K1362">
        <v>0</v>
      </c>
      <c r="L1362">
        <v>310</v>
      </c>
      <c r="M1362">
        <f>IF(smoking_health_data_final[[#This Row],[colesterol]]="","Desconocido",smoking_health_data_final[[#This Row],[colesterol]])</f>
        <v>310</v>
      </c>
      <c r="N1362">
        <f>GESTEP(smoking_health_data_final[[#This Row],[colesterol]],200)</f>
        <v>1</v>
      </c>
      <c r="O1362">
        <f>IF(smoking_health_data_final[[#This Row],[cigs por dia]]="","n/s",smoking_health_data_final[[#This Row],[cigs por dia]])</f>
        <v>0</v>
      </c>
      <c r="P1362" t="str">
        <f>IF(smoking_health_data_final[[#This Row],[Hipercolesterolemia (y/n)]]=1,"si","no")</f>
        <v>si</v>
      </c>
      <c r="Q1362">
        <f>IF(IFERROR(VLOOKUP(smoking_health_data_final[[#This Row],[Edad]],A1363:A5262,1,FALSE),0),1,0)</f>
        <v>1</v>
      </c>
    </row>
    <row r="1363" spans="1:17" x14ac:dyDescent="0.3">
      <c r="A1363">
        <v>49</v>
      </c>
      <c r="B1363" t="s">
        <v>3</v>
      </c>
      <c r="C1363" t="s">
        <v>2</v>
      </c>
      <c r="D1363">
        <v>100</v>
      </c>
      <c r="E1363">
        <f>GESTEP(smoking_health_data_final[[#This Row],[Ritmo cardiaco]],100)</f>
        <v>1</v>
      </c>
      <c r="F1363" t="str">
        <f>IF(smoking_health_data_final[[#This Row],[Taquicardia 1/0]]=0,"no","si")</f>
        <v>si</v>
      </c>
      <c r="G1363" s="2" t="s">
        <v>73</v>
      </c>
      <c r="H1363">
        <f>GESTEP(smoking_health_data_final[[#This Row],[Presión sistólica]],140)</f>
        <v>0</v>
      </c>
      <c r="I1363" t="str">
        <f>IF(smoking_health_data_final[[#This Row],[Hipertensión (0/1)]]=1,"si","no")</f>
        <v>no</v>
      </c>
      <c r="J1363" t="s">
        <v>34</v>
      </c>
      <c r="K1363">
        <v>0</v>
      </c>
      <c r="L1363">
        <v>221</v>
      </c>
      <c r="M1363">
        <f>IF(smoking_health_data_final[[#This Row],[colesterol]]="","Desconocido",smoking_health_data_final[[#This Row],[colesterol]])</f>
        <v>221</v>
      </c>
      <c r="N1363">
        <f>GESTEP(smoking_health_data_final[[#This Row],[colesterol]],200)</f>
        <v>1</v>
      </c>
      <c r="O1363">
        <f>IF(smoking_health_data_final[[#This Row],[cigs por dia]]="","n/s",smoking_health_data_final[[#This Row],[cigs por dia]])</f>
        <v>0</v>
      </c>
      <c r="P1363" t="str">
        <f>IF(smoking_health_data_final[[#This Row],[Hipercolesterolemia (y/n)]]=1,"si","no")</f>
        <v>si</v>
      </c>
      <c r="Q1363">
        <f>IF(IFERROR(VLOOKUP(smoking_health_data_final[[#This Row],[Edad]],A1364:A5263,1,FALSE),0),1,0)</f>
        <v>1</v>
      </c>
    </row>
    <row r="1364" spans="1:17" x14ac:dyDescent="0.3">
      <c r="A1364">
        <v>63</v>
      </c>
      <c r="B1364" t="s">
        <v>0</v>
      </c>
      <c r="C1364" t="s">
        <v>2</v>
      </c>
      <c r="D1364">
        <v>80</v>
      </c>
      <c r="E1364">
        <f>GESTEP(smoking_health_data_final[[#This Row],[Ritmo cardiaco]],100)</f>
        <v>0</v>
      </c>
      <c r="F1364" t="str">
        <f>IF(smoking_health_data_final[[#This Row],[Taquicardia 1/0]]=0,"no","si")</f>
        <v>no</v>
      </c>
      <c r="G1364" s="2" t="s">
        <v>51</v>
      </c>
      <c r="H1364">
        <f>GESTEP(smoking_health_data_final[[#This Row],[Presión sistólica]],140)</f>
        <v>1</v>
      </c>
      <c r="I1364" t="str">
        <f>IF(smoking_health_data_final[[#This Row],[Hipertensión (0/1)]]=1,"si","no")</f>
        <v>si</v>
      </c>
      <c r="J1364" t="s">
        <v>34</v>
      </c>
      <c r="K1364">
        <v>0</v>
      </c>
      <c r="L1364">
        <v>222</v>
      </c>
      <c r="M1364">
        <f>IF(smoking_health_data_final[[#This Row],[colesterol]]="","Desconocido",smoking_health_data_final[[#This Row],[colesterol]])</f>
        <v>222</v>
      </c>
      <c r="N1364">
        <f>GESTEP(smoking_health_data_final[[#This Row],[colesterol]],200)</f>
        <v>1</v>
      </c>
      <c r="O1364">
        <f>IF(smoking_health_data_final[[#This Row],[cigs por dia]]="","n/s",smoking_health_data_final[[#This Row],[cigs por dia]])</f>
        <v>0</v>
      </c>
      <c r="P1364" t="str">
        <f>IF(smoking_health_data_final[[#This Row],[Hipercolesterolemia (y/n)]]=1,"si","no")</f>
        <v>si</v>
      </c>
      <c r="Q1364">
        <f>IF(IFERROR(VLOOKUP(smoking_health_data_final[[#This Row],[Edad]],A1365:A5264,1,FALSE),0),1,0)</f>
        <v>1</v>
      </c>
    </row>
    <row r="1365" spans="1:17" x14ac:dyDescent="0.3">
      <c r="A1365">
        <v>60</v>
      </c>
      <c r="B1365" t="s">
        <v>3</v>
      </c>
      <c r="C1365" t="s">
        <v>2</v>
      </c>
      <c r="D1365">
        <v>68</v>
      </c>
      <c r="E1365">
        <f>GESTEP(smoking_health_data_final[[#This Row],[Ritmo cardiaco]],100)</f>
        <v>0</v>
      </c>
      <c r="F1365" t="str">
        <f>IF(smoking_health_data_final[[#This Row],[Taquicardia 1/0]]=0,"no","si")</f>
        <v>no</v>
      </c>
      <c r="G1365" s="2" t="s">
        <v>89</v>
      </c>
      <c r="H1365">
        <f>GESTEP(smoking_health_data_final[[#This Row],[Presión sistólica]],140)</f>
        <v>1</v>
      </c>
      <c r="I1365" t="str">
        <f>IF(smoking_health_data_final[[#This Row],[Hipertensión (0/1)]]=1,"si","no")</f>
        <v>si</v>
      </c>
      <c r="J1365" t="s">
        <v>34</v>
      </c>
      <c r="K1365">
        <v>0</v>
      </c>
      <c r="L1365">
        <v>259</v>
      </c>
      <c r="M1365">
        <f>IF(smoking_health_data_final[[#This Row],[colesterol]]="","Desconocido",smoking_health_data_final[[#This Row],[colesterol]])</f>
        <v>259</v>
      </c>
      <c r="N1365">
        <f>GESTEP(smoking_health_data_final[[#This Row],[colesterol]],200)</f>
        <v>1</v>
      </c>
      <c r="O1365">
        <f>IF(smoking_health_data_final[[#This Row],[cigs por dia]]="","n/s",smoking_health_data_final[[#This Row],[cigs por dia]])</f>
        <v>0</v>
      </c>
      <c r="P1365" t="str">
        <f>IF(smoking_health_data_final[[#This Row],[Hipercolesterolemia (y/n)]]=1,"si","no")</f>
        <v>si</v>
      </c>
      <c r="Q1365">
        <f>IF(IFERROR(VLOOKUP(smoking_health_data_final[[#This Row],[Edad]],A1366:A5265,1,FALSE),0),1,0)</f>
        <v>1</v>
      </c>
    </row>
    <row r="1366" spans="1:17" x14ac:dyDescent="0.3">
      <c r="A1366">
        <v>48</v>
      </c>
      <c r="B1366" t="s">
        <v>3</v>
      </c>
      <c r="C1366" t="s">
        <v>2</v>
      </c>
      <c r="D1366">
        <v>70</v>
      </c>
      <c r="E1366">
        <f>GESTEP(smoking_health_data_final[[#This Row],[Ritmo cardiaco]],100)</f>
        <v>0</v>
      </c>
      <c r="F1366" t="str">
        <f>IF(smoking_health_data_final[[#This Row],[Taquicardia 1/0]]=0,"no","si")</f>
        <v>no</v>
      </c>
      <c r="G1366" s="2" t="s">
        <v>73</v>
      </c>
      <c r="H1366">
        <f>GESTEP(smoking_health_data_final[[#This Row],[Presión sistólica]],140)</f>
        <v>0</v>
      </c>
      <c r="I1366" t="str">
        <f>IF(smoking_health_data_final[[#This Row],[Hipertensión (0/1)]]=1,"si","no")</f>
        <v>no</v>
      </c>
      <c r="J1366" t="s">
        <v>34</v>
      </c>
      <c r="K1366">
        <v>0</v>
      </c>
      <c r="L1366">
        <v>309</v>
      </c>
      <c r="M1366">
        <f>IF(smoking_health_data_final[[#This Row],[colesterol]]="","Desconocido",smoking_health_data_final[[#This Row],[colesterol]])</f>
        <v>309</v>
      </c>
      <c r="N1366">
        <f>GESTEP(smoking_health_data_final[[#This Row],[colesterol]],200)</f>
        <v>1</v>
      </c>
      <c r="O1366">
        <f>IF(smoking_health_data_final[[#This Row],[cigs por dia]]="","n/s",smoking_health_data_final[[#This Row],[cigs por dia]])</f>
        <v>0</v>
      </c>
      <c r="P1366" t="str">
        <f>IF(smoking_health_data_final[[#This Row],[Hipercolesterolemia (y/n)]]=1,"si","no")</f>
        <v>si</v>
      </c>
      <c r="Q1366">
        <f>IF(IFERROR(VLOOKUP(smoking_health_data_final[[#This Row],[Edad]],A1367:A5266,1,FALSE),0),1,0)</f>
        <v>1</v>
      </c>
    </row>
    <row r="1367" spans="1:17" x14ac:dyDescent="0.3">
      <c r="A1367">
        <v>48</v>
      </c>
      <c r="B1367" t="s">
        <v>0</v>
      </c>
      <c r="C1367" t="s">
        <v>2</v>
      </c>
      <c r="D1367">
        <v>67</v>
      </c>
      <c r="E1367">
        <f>GESTEP(smoking_health_data_final[[#This Row],[Ritmo cardiaco]],100)</f>
        <v>0</v>
      </c>
      <c r="F1367" t="str">
        <f>IF(smoking_health_data_final[[#This Row],[Taquicardia 1/0]]=0,"no","si")</f>
        <v>no</v>
      </c>
      <c r="G1367" s="2" t="s">
        <v>79</v>
      </c>
      <c r="H1367">
        <f>GESTEP(smoking_health_data_final[[#This Row],[Presión sistólica]],140)</f>
        <v>1</v>
      </c>
      <c r="I1367" t="str">
        <f>IF(smoking_health_data_final[[#This Row],[Hipertensión (0/1)]]=1,"si","no")</f>
        <v>si</v>
      </c>
      <c r="J1367" t="s">
        <v>34</v>
      </c>
      <c r="K1367">
        <v>0</v>
      </c>
      <c r="L1367">
        <v>273</v>
      </c>
      <c r="M1367">
        <f>IF(smoking_health_data_final[[#This Row],[colesterol]]="","Desconocido",smoking_health_data_final[[#This Row],[colesterol]])</f>
        <v>273</v>
      </c>
      <c r="N1367">
        <f>GESTEP(smoking_health_data_final[[#This Row],[colesterol]],200)</f>
        <v>1</v>
      </c>
      <c r="O1367">
        <f>IF(smoking_health_data_final[[#This Row],[cigs por dia]]="","n/s",smoking_health_data_final[[#This Row],[cigs por dia]])</f>
        <v>0</v>
      </c>
      <c r="P1367" t="str">
        <f>IF(smoking_health_data_final[[#This Row],[Hipercolesterolemia (y/n)]]=1,"si","no")</f>
        <v>si</v>
      </c>
      <c r="Q1367">
        <f>IF(IFERROR(VLOOKUP(smoking_health_data_final[[#This Row],[Edad]],A1368:A5267,1,FALSE),0),1,0)</f>
        <v>1</v>
      </c>
    </row>
    <row r="1368" spans="1:17" x14ac:dyDescent="0.3">
      <c r="A1368">
        <v>69</v>
      </c>
      <c r="B1368" t="s">
        <v>3</v>
      </c>
      <c r="C1368" t="s">
        <v>2</v>
      </c>
      <c r="D1368">
        <v>77</v>
      </c>
      <c r="E1368">
        <f>GESTEP(smoking_health_data_final[[#This Row],[Ritmo cardiaco]],100)</f>
        <v>0</v>
      </c>
      <c r="F1368" t="str">
        <f>IF(smoking_health_data_final[[#This Row],[Taquicardia 1/0]]=0,"no","si")</f>
        <v>no</v>
      </c>
      <c r="G1368" s="2" t="s">
        <v>154</v>
      </c>
      <c r="H1368">
        <f>GESTEP(smoking_health_data_final[[#This Row],[Presión sistólica]],140)</f>
        <v>1</v>
      </c>
      <c r="I1368" t="str">
        <f>IF(smoking_health_data_final[[#This Row],[Hipertensión (0/1)]]=1,"si","no")</f>
        <v>si</v>
      </c>
      <c r="J1368" t="s">
        <v>34</v>
      </c>
      <c r="K1368">
        <v>0</v>
      </c>
      <c r="L1368">
        <v>203</v>
      </c>
      <c r="M1368">
        <f>IF(smoking_health_data_final[[#This Row],[colesterol]]="","Desconocido",smoking_health_data_final[[#This Row],[colesterol]])</f>
        <v>203</v>
      </c>
      <c r="N1368">
        <f>GESTEP(smoking_health_data_final[[#This Row],[colesterol]],200)</f>
        <v>1</v>
      </c>
      <c r="O1368">
        <f>IF(smoking_health_data_final[[#This Row],[cigs por dia]]="","n/s",smoking_health_data_final[[#This Row],[cigs por dia]])</f>
        <v>0</v>
      </c>
      <c r="P1368" t="str">
        <f>IF(smoking_health_data_final[[#This Row],[Hipercolesterolemia (y/n)]]=1,"si","no")</f>
        <v>si</v>
      </c>
      <c r="Q1368">
        <f>IF(IFERROR(VLOOKUP(smoking_health_data_final[[#This Row],[Edad]],A1369:A5268,1,FALSE),0),1,0)</f>
        <v>1</v>
      </c>
    </row>
    <row r="1369" spans="1:17" x14ac:dyDescent="0.3">
      <c r="A1369">
        <v>59</v>
      </c>
      <c r="B1369" t="s">
        <v>3</v>
      </c>
      <c r="C1369" t="s">
        <v>2</v>
      </c>
      <c r="D1369">
        <v>75</v>
      </c>
      <c r="E1369">
        <f>GESTEP(smoking_health_data_final[[#This Row],[Ritmo cardiaco]],100)</f>
        <v>0</v>
      </c>
      <c r="F1369" t="str">
        <f>IF(smoking_health_data_final[[#This Row],[Taquicardia 1/0]]=0,"no","si")</f>
        <v>no</v>
      </c>
      <c r="G1369" s="2" t="s">
        <v>89</v>
      </c>
      <c r="H1369">
        <f>GESTEP(smoking_health_data_final[[#This Row],[Presión sistólica]],140)</f>
        <v>1</v>
      </c>
      <c r="I1369" t="str">
        <f>IF(smoking_health_data_final[[#This Row],[Hipertensión (0/1)]]=1,"si","no")</f>
        <v>si</v>
      </c>
      <c r="J1369" t="s">
        <v>34</v>
      </c>
      <c r="K1369">
        <v>0</v>
      </c>
      <c r="L1369">
        <v>330</v>
      </c>
      <c r="M1369">
        <f>IF(smoking_health_data_final[[#This Row],[colesterol]]="","Desconocido",smoking_health_data_final[[#This Row],[colesterol]])</f>
        <v>330</v>
      </c>
      <c r="N1369">
        <f>GESTEP(smoking_health_data_final[[#This Row],[colesterol]],200)</f>
        <v>1</v>
      </c>
      <c r="O1369">
        <f>IF(smoking_health_data_final[[#This Row],[cigs por dia]]="","n/s",smoking_health_data_final[[#This Row],[cigs por dia]])</f>
        <v>0</v>
      </c>
      <c r="P1369" t="str">
        <f>IF(smoking_health_data_final[[#This Row],[Hipercolesterolemia (y/n)]]=1,"si","no")</f>
        <v>si</v>
      </c>
      <c r="Q1369">
        <f>IF(IFERROR(VLOOKUP(smoking_health_data_final[[#This Row],[Edad]],A1370:A5269,1,FALSE),0),1,0)</f>
        <v>1</v>
      </c>
    </row>
    <row r="1370" spans="1:17" x14ac:dyDescent="0.3">
      <c r="A1370">
        <v>41</v>
      </c>
      <c r="B1370" t="s">
        <v>3</v>
      </c>
      <c r="C1370" t="s">
        <v>2</v>
      </c>
      <c r="D1370">
        <v>83</v>
      </c>
      <c r="E1370">
        <f>GESTEP(smoking_health_data_final[[#This Row],[Ritmo cardiaco]],100)</f>
        <v>0</v>
      </c>
      <c r="F1370" t="str">
        <f>IF(smoking_health_data_final[[#This Row],[Taquicardia 1/0]]=0,"no","si")</f>
        <v>no</v>
      </c>
      <c r="G1370" s="2" t="s">
        <v>67</v>
      </c>
      <c r="H1370">
        <f>GESTEP(smoking_health_data_final[[#This Row],[Presión sistólica]],140)</f>
        <v>0</v>
      </c>
      <c r="I1370" t="str">
        <f>IF(smoking_health_data_final[[#This Row],[Hipertensión (0/1)]]=1,"si","no")</f>
        <v>no</v>
      </c>
      <c r="J1370" t="s">
        <v>34</v>
      </c>
      <c r="K1370">
        <v>0</v>
      </c>
      <c r="L1370">
        <v>252</v>
      </c>
      <c r="M1370">
        <f>IF(smoking_health_data_final[[#This Row],[colesterol]]="","Desconocido",smoking_health_data_final[[#This Row],[colesterol]])</f>
        <v>252</v>
      </c>
      <c r="N1370">
        <f>GESTEP(smoking_health_data_final[[#This Row],[colesterol]],200)</f>
        <v>1</v>
      </c>
      <c r="O1370">
        <f>IF(smoking_health_data_final[[#This Row],[cigs por dia]]="","n/s",smoking_health_data_final[[#This Row],[cigs por dia]])</f>
        <v>0</v>
      </c>
      <c r="P1370" t="str">
        <f>IF(smoking_health_data_final[[#This Row],[Hipercolesterolemia (y/n)]]=1,"si","no")</f>
        <v>si</v>
      </c>
      <c r="Q1370">
        <f>IF(IFERROR(VLOOKUP(smoking_health_data_final[[#This Row],[Edad]],A1371:A5270,1,FALSE),0),1,0)</f>
        <v>1</v>
      </c>
    </row>
    <row r="1371" spans="1:17" x14ac:dyDescent="0.3">
      <c r="A1371">
        <v>38</v>
      </c>
      <c r="B1371" t="s">
        <v>3</v>
      </c>
      <c r="C1371" t="s">
        <v>2</v>
      </c>
      <c r="D1371">
        <v>80</v>
      </c>
      <c r="E1371">
        <f>GESTEP(smoking_health_data_final[[#This Row],[Ritmo cardiaco]],100)</f>
        <v>0</v>
      </c>
      <c r="F1371" t="str">
        <f>IF(smoking_health_data_final[[#This Row],[Taquicardia 1/0]]=0,"no","si")</f>
        <v>no</v>
      </c>
      <c r="G1371" s="2" t="s">
        <v>42</v>
      </c>
      <c r="H1371">
        <f>GESTEP(smoking_health_data_final[[#This Row],[Presión sistólica]],140)</f>
        <v>0</v>
      </c>
      <c r="I1371" t="str">
        <f>IF(smoking_health_data_final[[#This Row],[Hipertensión (0/1)]]=1,"si","no")</f>
        <v>no</v>
      </c>
      <c r="J1371" t="s">
        <v>34</v>
      </c>
      <c r="K1371">
        <v>0</v>
      </c>
      <c r="L1371">
        <v>214</v>
      </c>
      <c r="M1371">
        <f>IF(smoking_health_data_final[[#This Row],[colesterol]]="","Desconocido",smoking_health_data_final[[#This Row],[colesterol]])</f>
        <v>214</v>
      </c>
      <c r="N1371">
        <f>GESTEP(smoking_health_data_final[[#This Row],[colesterol]],200)</f>
        <v>1</v>
      </c>
      <c r="O1371">
        <f>IF(smoking_health_data_final[[#This Row],[cigs por dia]]="","n/s",smoking_health_data_final[[#This Row],[cigs por dia]])</f>
        <v>0</v>
      </c>
      <c r="P1371" t="str">
        <f>IF(smoking_health_data_final[[#This Row],[Hipercolesterolemia (y/n)]]=1,"si","no")</f>
        <v>si</v>
      </c>
      <c r="Q1371">
        <f>IF(IFERROR(VLOOKUP(smoking_health_data_final[[#This Row],[Edad]],A1372:A5271,1,FALSE),0),1,0)</f>
        <v>1</v>
      </c>
    </row>
    <row r="1372" spans="1:17" x14ac:dyDescent="0.3">
      <c r="A1372">
        <v>48</v>
      </c>
      <c r="B1372" t="s">
        <v>3</v>
      </c>
      <c r="C1372" t="s">
        <v>2</v>
      </c>
      <c r="D1372">
        <v>67</v>
      </c>
      <c r="E1372">
        <f>GESTEP(smoking_health_data_final[[#This Row],[Ritmo cardiaco]],100)</f>
        <v>0</v>
      </c>
      <c r="F1372" t="str">
        <f>IF(smoking_health_data_final[[#This Row],[Taquicardia 1/0]]=0,"no","si")</f>
        <v>no</v>
      </c>
      <c r="G1372" s="2">
        <v>152.5</v>
      </c>
      <c r="H1372">
        <f>GESTEP(smoking_health_data_final[[#This Row],[Presión sistólica]],140)</f>
        <v>1</v>
      </c>
      <c r="I1372" t="str">
        <f>IF(smoking_health_data_final[[#This Row],[Hipertensión (0/1)]]=1,"si","no")</f>
        <v>si</v>
      </c>
      <c r="J1372" t="s">
        <v>34</v>
      </c>
      <c r="K1372">
        <v>0</v>
      </c>
      <c r="L1372">
        <v>224</v>
      </c>
      <c r="M1372">
        <f>IF(smoking_health_data_final[[#This Row],[colesterol]]="","Desconocido",smoking_health_data_final[[#This Row],[colesterol]])</f>
        <v>224</v>
      </c>
      <c r="N1372">
        <f>GESTEP(smoking_health_data_final[[#This Row],[colesterol]],200)</f>
        <v>1</v>
      </c>
      <c r="O1372">
        <f>IF(smoking_health_data_final[[#This Row],[cigs por dia]]="","n/s",smoking_health_data_final[[#This Row],[cigs por dia]])</f>
        <v>0</v>
      </c>
      <c r="P1372" t="str">
        <f>IF(smoking_health_data_final[[#This Row],[Hipercolesterolemia (y/n)]]=1,"si","no")</f>
        <v>si</v>
      </c>
      <c r="Q1372">
        <f>IF(IFERROR(VLOOKUP(smoking_health_data_final[[#This Row],[Edad]],A1373:A5272,1,FALSE),0),1,0)</f>
        <v>1</v>
      </c>
    </row>
    <row r="1373" spans="1:17" x14ac:dyDescent="0.3">
      <c r="A1373">
        <v>65</v>
      </c>
      <c r="B1373" t="s">
        <v>3</v>
      </c>
      <c r="C1373" t="s">
        <v>2</v>
      </c>
      <c r="D1373">
        <v>85</v>
      </c>
      <c r="E1373">
        <f>GESTEP(smoking_health_data_final[[#This Row],[Ritmo cardiaco]],100)</f>
        <v>0</v>
      </c>
      <c r="F1373" t="str">
        <f>IF(smoking_health_data_final[[#This Row],[Taquicardia 1/0]]=0,"no","si")</f>
        <v>no</v>
      </c>
      <c r="G1373" s="2" t="s">
        <v>84</v>
      </c>
      <c r="H1373">
        <f>GESTEP(smoking_health_data_final[[#This Row],[Presión sistólica]],140)</f>
        <v>1</v>
      </c>
      <c r="I1373" t="str">
        <f>IF(smoking_health_data_final[[#This Row],[Hipertensión (0/1)]]=1,"si","no")</f>
        <v>si</v>
      </c>
      <c r="J1373" t="s">
        <v>34</v>
      </c>
      <c r="K1373">
        <v>0</v>
      </c>
      <c r="L1373">
        <v>223</v>
      </c>
      <c r="M1373">
        <f>IF(smoking_health_data_final[[#This Row],[colesterol]]="","Desconocido",smoking_health_data_final[[#This Row],[colesterol]])</f>
        <v>223</v>
      </c>
      <c r="N1373">
        <f>GESTEP(smoking_health_data_final[[#This Row],[colesterol]],200)</f>
        <v>1</v>
      </c>
      <c r="O1373">
        <f>IF(smoking_health_data_final[[#This Row],[cigs por dia]]="","n/s",smoking_health_data_final[[#This Row],[cigs por dia]])</f>
        <v>0</v>
      </c>
      <c r="P1373" t="str">
        <f>IF(smoking_health_data_final[[#This Row],[Hipercolesterolemia (y/n)]]=1,"si","no")</f>
        <v>si</v>
      </c>
      <c r="Q1373">
        <f>IF(IFERROR(VLOOKUP(smoking_health_data_final[[#This Row],[Edad]],A1374:A5273,1,FALSE),0),1,0)</f>
        <v>1</v>
      </c>
    </row>
    <row r="1374" spans="1:17" x14ac:dyDescent="0.3">
      <c r="A1374">
        <v>64</v>
      </c>
      <c r="B1374" t="s">
        <v>3</v>
      </c>
      <c r="C1374" t="s">
        <v>2</v>
      </c>
      <c r="D1374">
        <v>70</v>
      </c>
      <c r="E1374">
        <f>GESTEP(smoking_health_data_final[[#This Row],[Ritmo cardiaco]],100)</f>
        <v>0</v>
      </c>
      <c r="F1374" t="str">
        <f>IF(smoking_health_data_final[[#This Row],[Taquicardia 1/0]]=0,"no","si")</f>
        <v>no</v>
      </c>
      <c r="G1374" s="2" t="s">
        <v>95</v>
      </c>
      <c r="H1374">
        <f>GESTEP(smoking_health_data_final[[#This Row],[Presión sistólica]],140)</f>
        <v>1</v>
      </c>
      <c r="I1374" t="str">
        <f>IF(smoking_health_data_final[[#This Row],[Hipertensión (0/1)]]=1,"si","no")</f>
        <v>si</v>
      </c>
      <c r="J1374" t="s">
        <v>34</v>
      </c>
      <c r="K1374">
        <v>0</v>
      </c>
      <c r="L1374">
        <v>200</v>
      </c>
      <c r="M1374">
        <f>IF(smoking_health_data_final[[#This Row],[colesterol]]="","Desconocido",smoking_health_data_final[[#This Row],[colesterol]])</f>
        <v>200</v>
      </c>
      <c r="N1374">
        <f>GESTEP(smoking_health_data_final[[#This Row],[colesterol]],200)</f>
        <v>1</v>
      </c>
      <c r="O1374">
        <f>IF(smoking_health_data_final[[#This Row],[cigs por dia]]="","n/s",smoking_health_data_final[[#This Row],[cigs por dia]])</f>
        <v>0</v>
      </c>
      <c r="P1374" t="str">
        <f>IF(smoking_health_data_final[[#This Row],[Hipercolesterolemia (y/n)]]=1,"si","no")</f>
        <v>si</v>
      </c>
      <c r="Q1374">
        <f>IF(IFERROR(VLOOKUP(smoking_health_data_final[[#This Row],[Edad]],A1375:A5274,1,FALSE),0),1,0)</f>
        <v>1</v>
      </c>
    </row>
    <row r="1375" spans="1:17" x14ac:dyDescent="0.3">
      <c r="A1375">
        <v>66</v>
      </c>
      <c r="B1375" t="s">
        <v>3</v>
      </c>
      <c r="C1375" t="s">
        <v>2</v>
      </c>
      <c r="D1375">
        <v>80</v>
      </c>
      <c r="E1375">
        <f>GESTEP(smoking_health_data_final[[#This Row],[Ritmo cardiaco]],100)</f>
        <v>0</v>
      </c>
      <c r="F1375" t="str">
        <f>IF(smoking_health_data_final[[#This Row],[Taquicardia 1/0]]=0,"no","si")</f>
        <v>no</v>
      </c>
      <c r="G1375" s="2" t="s">
        <v>138</v>
      </c>
      <c r="H1375">
        <f>GESTEP(smoking_health_data_final[[#This Row],[Presión sistólica]],140)</f>
        <v>1</v>
      </c>
      <c r="I1375" t="str">
        <f>IF(smoking_health_data_final[[#This Row],[Hipertensión (0/1)]]=1,"si","no")</f>
        <v>si</v>
      </c>
      <c r="J1375" t="s">
        <v>34</v>
      </c>
      <c r="K1375">
        <v>0</v>
      </c>
      <c r="L1375">
        <v>304</v>
      </c>
      <c r="M1375">
        <f>IF(smoking_health_data_final[[#This Row],[colesterol]]="","Desconocido",smoking_health_data_final[[#This Row],[colesterol]])</f>
        <v>304</v>
      </c>
      <c r="N1375">
        <f>GESTEP(smoking_health_data_final[[#This Row],[colesterol]],200)</f>
        <v>1</v>
      </c>
      <c r="O1375">
        <f>IF(smoking_health_data_final[[#This Row],[cigs por dia]]="","n/s",smoking_health_data_final[[#This Row],[cigs por dia]])</f>
        <v>0</v>
      </c>
      <c r="P1375" t="str">
        <f>IF(smoking_health_data_final[[#This Row],[Hipercolesterolemia (y/n)]]=1,"si","no")</f>
        <v>si</v>
      </c>
      <c r="Q1375">
        <f>IF(IFERROR(VLOOKUP(smoking_health_data_final[[#This Row],[Edad]],A1376:A5275,1,FALSE),0),1,0)</f>
        <v>1</v>
      </c>
    </row>
    <row r="1376" spans="1:17" x14ac:dyDescent="0.3">
      <c r="A1376">
        <v>64</v>
      </c>
      <c r="B1376" t="s">
        <v>3</v>
      </c>
      <c r="C1376" t="s">
        <v>2</v>
      </c>
      <c r="D1376">
        <v>85</v>
      </c>
      <c r="E1376">
        <f>GESTEP(smoking_health_data_final[[#This Row],[Ritmo cardiaco]],100)</f>
        <v>0</v>
      </c>
      <c r="F1376" t="str">
        <f>IF(smoking_health_data_final[[#This Row],[Taquicardia 1/0]]=0,"no","si")</f>
        <v>no</v>
      </c>
      <c r="G1376" s="2" t="s">
        <v>103</v>
      </c>
      <c r="H1376">
        <f>GESTEP(smoking_health_data_final[[#This Row],[Presión sistólica]],140)</f>
        <v>1</v>
      </c>
      <c r="I1376" t="str">
        <f>IF(smoking_health_data_final[[#This Row],[Hipertensión (0/1)]]=1,"si","no")</f>
        <v>si</v>
      </c>
      <c r="J1376" t="s">
        <v>34</v>
      </c>
      <c r="K1376">
        <v>0</v>
      </c>
      <c r="L1376">
        <v>262</v>
      </c>
      <c r="M1376">
        <f>IF(smoking_health_data_final[[#This Row],[colesterol]]="","Desconocido",smoking_health_data_final[[#This Row],[colesterol]])</f>
        <v>262</v>
      </c>
      <c r="N1376">
        <f>GESTEP(smoking_health_data_final[[#This Row],[colesterol]],200)</f>
        <v>1</v>
      </c>
      <c r="O1376">
        <f>IF(smoking_health_data_final[[#This Row],[cigs por dia]]="","n/s",smoking_health_data_final[[#This Row],[cigs por dia]])</f>
        <v>0</v>
      </c>
      <c r="P1376" t="str">
        <f>IF(smoking_health_data_final[[#This Row],[Hipercolesterolemia (y/n)]]=1,"si","no")</f>
        <v>si</v>
      </c>
      <c r="Q1376">
        <f>IF(IFERROR(VLOOKUP(smoking_health_data_final[[#This Row],[Edad]],A1377:A5276,1,FALSE),0),1,0)</f>
        <v>1</v>
      </c>
    </row>
    <row r="1377" spans="1:17" x14ac:dyDescent="0.3">
      <c r="A1377">
        <v>55</v>
      </c>
      <c r="B1377" t="s">
        <v>3</v>
      </c>
      <c r="C1377" t="s">
        <v>2</v>
      </c>
      <c r="D1377">
        <v>100</v>
      </c>
      <c r="E1377">
        <f>GESTEP(smoking_health_data_final[[#This Row],[Ritmo cardiaco]],100)</f>
        <v>1</v>
      </c>
      <c r="F1377" t="str">
        <f>IF(smoking_health_data_final[[#This Row],[Taquicardia 1/0]]=0,"no","si")</f>
        <v>si</v>
      </c>
      <c r="G1377" s="2" t="s">
        <v>112</v>
      </c>
      <c r="H1377">
        <f>GESTEP(smoking_health_data_final[[#This Row],[Presión sistólica]],140)</f>
        <v>1</v>
      </c>
      <c r="I1377" t="str">
        <f>IF(smoking_health_data_final[[#This Row],[Hipertensión (0/1)]]=1,"si","no")</f>
        <v>si</v>
      </c>
      <c r="J1377" t="s">
        <v>47</v>
      </c>
      <c r="K1377">
        <v>0</v>
      </c>
      <c r="L1377">
        <v>368</v>
      </c>
      <c r="M1377">
        <f>IF(smoking_health_data_final[[#This Row],[colesterol]]="","Desconocido",smoking_health_data_final[[#This Row],[colesterol]])</f>
        <v>368</v>
      </c>
      <c r="N1377">
        <f>GESTEP(smoking_health_data_final[[#This Row],[colesterol]],200)</f>
        <v>1</v>
      </c>
      <c r="O1377">
        <f>IF(smoking_health_data_final[[#This Row],[cigs por dia]]="","n/s",smoking_health_data_final[[#This Row],[cigs por dia]])</f>
        <v>0</v>
      </c>
      <c r="P1377" t="str">
        <f>IF(smoking_health_data_final[[#This Row],[Hipercolesterolemia (y/n)]]=1,"si","no")</f>
        <v>si</v>
      </c>
      <c r="Q1377">
        <f>IF(IFERROR(VLOOKUP(smoking_health_data_final[[#This Row],[Edad]],A1378:A5277,1,FALSE),0),1,0)</f>
        <v>1</v>
      </c>
    </row>
    <row r="1378" spans="1:17" x14ac:dyDescent="0.3">
      <c r="A1378">
        <v>66</v>
      </c>
      <c r="B1378" t="s">
        <v>3</v>
      </c>
      <c r="C1378" t="s">
        <v>2</v>
      </c>
      <c r="D1378">
        <v>95</v>
      </c>
      <c r="E1378">
        <f>GESTEP(smoking_health_data_final[[#This Row],[Ritmo cardiaco]],100)</f>
        <v>0</v>
      </c>
      <c r="F1378" t="str">
        <f>IF(smoking_health_data_final[[#This Row],[Taquicardia 1/0]]=0,"no","si")</f>
        <v>no</v>
      </c>
      <c r="G1378" s="2" t="s">
        <v>82</v>
      </c>
      <c r="H1378">
        <f>GESTEP(smoking_health_data_final[[#This Row],[Presión sistólica]],140)</f>
        <v>1</v>
      </c>
      <c r="I1378" t="str">
        <f>IF(smoking_health_data_final[[#This Row],[Hipertensión (0/1)]]=1,"si","no")</f>
        <v>si</v>
      </c>
      <c r="J1378" t="s">
        <v>47</v>
      </c>
      <c r="K1378">
        <v>0</v>
      </c>
      <c r="L1378">
        <v>232</v>
      </c>
      <c r="M1378">
        <f>IF(smoking_health_data_final[[#This Row],[colesterol]]="","Desconocido",smoking_health_data_final[[#This Row],[colesterol]])</f>
        <v>232</v>
      </c>
      <c r="N1378">
        <f>GESTEP(smoking_health_data_final[[#This Row],[colesterol]],200)</f>
        <v>1</v>
      </c>
      <c r="O1378">
        <f>IF(smoking_health_data_final[[#This Row],[cigs por dia]]="","n/s",smoking_health_data_final[[#This Row],[cigs por dia]])</f>
        <v>0</v>
      </c>
      <c r="P1378" t="str">
        <f>IF(smoking_health_data_final[[#This Row],[Hipercolesterolemia (y/n)]]=1,"si","no")</f>
        <v>si</v>
      </c>
      <c r="Q1378">
        <f>IF(IFERROR(VLOOKUP(smoking_health_data_final[[#This Row],[Edad]],A1379:A5278,1,FALSE),0),1,0)</f>
        <v>1</v>
      </c>
    </row>
    <row r="1379" spans="1:17" x14ac:dyDescent="0.3">
      <c r="A1379">
        <v>58</v>
      </c>
      <c r="B1379" t="s">
        <v>3</v>
      </c>
      <c r="C1379" t="s">
        <v>2</v>
      </c>
      <c r="D1379">
        <v>92</v>
      </c>
      <c r="E1379">
        <f>GESTEP(smoking_health_data_final[[#This Row],[Ritmo cardiaco]],100)</f>
        <v>0</v>
      </c>
      <c r="F1379" t="str">
        <f>IF(smoking_health_data_final[[#This Row],[Taquicardia 1/0]]=0,"no","si")</f>
        <v>no</v>
      </c>
      <c r="G1379" s="2" t="s">
        <v>152</v>
      </c>
      <c r="H1379">
        <f>GESTEP(smoking_health_data_final[[#This Row],[Presión sistólica]],140)</f>
        <v>1</v>
      </c>
      <c r="I1379" t="str">
        <f>IF(smoking_health_data_final[[#This Row],[Hipertensión (0/1)]]=1,"si","no")</f>
        <v>si</v>
      </c>
      <c r="J1379" t="s">
        <v>47</v>
      </c>
      <c r="K1379">
        <v>0</v>
      </c>
      <c r="L1379">
        <v>267</v>
      </c>
      <c r="M1379">
        <f>IF(smoking_health_data_final[[#This Row],[colesterol]]="","Desconocido",smoking_health_data_final[[#This Row],[colesterol]])</f>
        <v>267</v>
      </c>
      <c r="N1379">
        <f>GESTEP(smoking_health_data_final[[#This Row],[colesterol]],200)</f>
        <v>1</v>
      </c>
      <c r="O1379">
        <f>IF(smoking_health_data_final[[#This Row],[cigs por dia]]="","n/s",smoking_health_data_final[[#This Row],[cigs por dia]])</f>
        <v>0</v>
      </c>
      <c r="P1379" t="str">
        <f>IF(smoking_health_data_final[[#This Row],[Hipercolesterolemia (y/n)]]=1,"si","no")</f>
        <v>si</v>
      </c>
      <c r="Q1379">
        <f>IF(IFERROR(VLOOKUP(smoking_health_data_final[[#This Row],[Edad]],A1380:A5279,1,FALSE),0),1,0)</f>
        <v>1</v>
      </c>
    </row>
    <row r="1380" spans="1:17" x14ac:dyDescent="0.3">
      <c r="A1380">
        <v>66</v>
      </c>
      <c r="B1380" t="s">
        <v>3</v>
      </c>
      <c r="C1380" t="s">
        <v>2</v>
      </c>
      <c r="D1380">
        <v>80</v>
      </c>
      <c r="E1380">
        <f>GESTEP(smoking_health_data_final[[#This Row],[Ritmo cardiaco]],100)</f>
        <v>0</v>
      </c>
      <c r="F1380" t="str">
        <f>IF(smoking_health_data_final[[#This Row],[Taquicardia 1/0]]=0,"no","si")</f>
        <v>no</v>
      </c>
      <c r="G1380" s="2" t="s">
        <v>87</v>
      </c>
      <c r="H1380">
        <f>GESTEP(smoking_health_data_final[[#This Row],[Presión sistólica]],140)</f>
        <v>1</v>
      </c>
      <c r="I1380" t="str">
        <f>IF(smoking_health_data_final[[#This Row],[Hipertensión (0/1)]]=1,"si","no")</f>
        <v>si</v>
      </c>
      <c r="J1380" t="s">
        <v>47</v>
      </c>
      <c r="K1380">
        <v>0</v>
      </c>
      <c r="L1380">
        <v>273</v>
      </c>
      <c r="M1380">
        <f>IF(smoking_health_data_final[[#This Row],[colesterol]]="","Desconocido",smoking_health_data_final[[#This Row],[colesterol]])</f>
        <v>273</v>
      </c>
      <c r="N1380">
        <f>GESTEP(smoking_health_data_final[[#This Row],[colesterol]],200)</f>
        <v>1</v>
      </c>
      <c r="O1380">
        <f>IF(smoking_health_data_final[[#This Row],[cigs por dia]]="","n/s",smoking_health_data_final[[#This Row],[cigs por dia]])</f>
        <v>0</v>
      </c>
      <c r="P1380" t="str">
        <f>IF(smoking_health_data_final[[#This Row],[Hipercolesterolemia (y/n)]]=1,"si","no")</f>
        <v>si</v>
      </c>
      <c r="Q1380">
        <f>IF(IFERROR(VLOOKUP(smoking_health_data_final[[#This Row],[Edad]],A1381:A5280,1,FALSE),0),1,0)</f>
        <v>1</v>
      </c>
    </row>
    <row r="1381" spans="1:17" x14ac:dyDescent="0.3">
      <c r="A1381">
        <v>50</v>
      </c>
      <c r="B1381" t="s">
        <v>0</v>
      </c>
      <c r="C1381" t="s">
        <v>2</v>
      </c>
      <c r="D1381">
        <v>60</v>
      </c>
      <c r="E1381">
        <f>GESTEP(smoking_health_data_final[[#This Row],[Ritmo cardiaco]],100)</f>
        <v>0</v>
      </c>
      <c r="F1381" t="str">
        <f>IF(smoking_health_data_final[[#This Row],[Taquicardia 1/0]]=0,"no","si")</f>
        <v>no</v>
      </c>
      <c r="G1381" s="2" t="s">
        <v>96</v>
      </c>
      <c r="H1381">
        <f>GESTEP(smoking_health_data_final[[#This Row],[Presión sistólica]],140)</f>
        <v>1</v>
      </c>
      <c r="I1381" t="str">
        <f>IF(smoking_health_data_final[[#This Row],[Hipertensión (0/1)]]=1,"si","no")</f>
        <v>si</v>
      </c>
      <c r="J1381" t="s">
        <v>47</v>
      </c>
      <c r="K1381">
        <v>0</v>
      </c>
      <c r="L1381">
        <v>240</v>
      </c>
      <c r="M1381">
        <f>IF(smoking_health_data_final[[#This Row],[colesterol]]="","Desconocido",smoking_health_data_final[[#This Row],[colesterol]])</f>
        <v>240</v>
      </c>
      <c r="N1381">
        <f>GESTEP(smoking_health_data_final[[#This Row],[colesterol]],200)</f>
        <v>1</v>
      </c>
      <c r="O1381">
        <f>IF(smoking_health_data_final[[#This Row],[cigs por dia]]="","n/s",smoking_health_data_final[[#This Row],[cigs por dia]])</f>
        <v>0</v>
      </c>
      <c r="P1381" t="str">
        <f>IF(smoking_health_data_final[[#This Row],[Hipercolesterolemia (y/n)]]=1,"si","no")</f>
        <v>si</v>
      </c>
      <c r="Q1381">
        <f>IF(IFERROR(VLOOKUP(smoking_health_data_final[[#This Row],[Edad]],A1382:A5281,1,FALSE),0),1,0)</f>
        <v>1</v>
      </c>
    </row>
    <row r="1382" spans="1:17" x14ac:dyDescent="0.3">
      <c r="A1382">
        <v>56</v>
      </c>
      <c r="B1382" t="s">
        <v>3</v>
      </c>
      <c r="C1382" t="s">
        <v>2</v>
      </c>
      <c r="D1382">
        <v>83</v>
      </c>
      <c r="E1382">
        <f>GESTEP(smoking_health_data_final[[#This Row],[Ritmo cardiaco]],100)</f>
        <v>0</v>
      </c>
      <c r="F1382" t="str">
        <f>IF(smoking_health_data_final[[#This Row],[Taquicardia 1/0]]=0,"no","si")</f>
        <v>no</v>
      </c>
      <c r="G1382" s="2" t="s">
        <v>66</v>
      </c>
      <c r="H1382">
        <f>GESTEP(smoking_health_data_final[[#This Row],[Presión sistólica]],140)</f>
        <v>1</v>
      </c>
      <c r="I1382" t="str">
        <f>IF(smoking_health_data_final[[#This Row],[Hipertensión (0/1)]]=1,"si","no")</f>
        <v>si</v>
      </c>
      <c r="J1382" t="s">
        <v>47</v>
      </c>
      <c r="K1382">
        <v>0</v>
      </c>
      <c r="L1382">
        <v>310</v>
      </c>
      <c r="M1382">
        <f>IF(smoking_health_data_final[[#This Row],[colesterol]]="","Desconocido",smoking_health_data_final[[#This Row],[colesterol]])</f>
        <v>310</v>
      </c>
      <c r="N1382">
        <f>GESTEP(smoking_health_data_final[[#This Row],[colesterol]],200)</f>
        <v>1</v>
      </c>
      <c r="O1382">
        <f>IF(smoking_health_data_final[[#This Row],[cigs por dia]]="","n/s",smoking_health_data_final[[#This Row],[cigs por dia]])</f>
        <v>0</v>
      </c>
      <c r="P1382" t="str">
        <f>IF(smoking_health_data_final[[#This Row],[Hipercolesterolemia (y/n)]]=1,"si","no")</f>
        <v>si</v>
      </c>
      <c r="Q1382">
        <f>IF(IFERROR(VLOOKUP(smoking_health_data_final[[#This Row],[Edad]],A1383:A5282,1,FALSE),0),1,0)</f>
        <v>1</v>
      </c>
    </row>
    <row r="1383" spans="1:17" x14ac:dyDescent="0.3">
      <c r="A1383">
        <v>52</v>
      </c>
      <c r="B1383" t="s">
        <v>3</v>
      </c>
      <c r="C1383" t="s">
        <v>2</v>
      </c>
      <c r="D1383">
        <v>78</v>
      </c>
      <c r="E1383">
        <f>GESTEP(smoking_health_data_final[[#This Row],[Ritmo cardiaco]],100)</f>
        <v>0</v>
      </c>
      <c r="F1383" t="str">
        <f>IF(smoking_health_data_final[[#This Row],[Taquicardia 1/0]]=0,"no","si")</f>
        <v>no</v>
      </c>
      <c r="G1383" s="2">
        <v>159.5</v>
      </c>
      <c r="H1383">
        <f>GESTEP(smoking_health_data_final[[#This Row],[Presión sistólica]],140)</f>
        <v>1</v>
      </c>
      <c r="I1383" t="str">
        <f>IF(smoking_health_data_final[[#This Row],[Hipertensión (0/1)]]=1,"si","no")</f>
        <v>si</v>
      </c>
      <c r="J1383" t="s">
        <v>47</v>
      </c>
      <c r="K1383">
        <v>0</v>
      </c>
      <c r="L1383">
        <v>600</v>
      </c>
      <c r="M1383">
        <f>IF(smoking_health_data_final[[#This Row],[colesterol]]="","Desconocido",smoking_health_data_final[[#This Row],[colesterol]])</f>
        <v>600</v>
      </c>
      <c r="N1383">
        <f>GESTEP(smoking_health_data_final[[#This Row],[colesterol]],200)</f>
        <v>1</v>
      </c>
      <c r="O1383">
        <f>IF(smoking_health_data_final[[#This Row],[cigs por dia]]="","n/s",smoking_health_data_final[[#This Row],[cigs por dia]])</f>
        <v>0</v>
      </c>
      <c r="P1383" t="str">
        <f>IF(smoking_health_data_final[[#This Row],[Hipercolesterolemia (y/n)]]=1,"si","no")</f>
        <v>si</v>
      </c>
      <c r="Q1383">
        <f>IF(IFERROR(VLOOKUP(smoking_health_data_final[[#This Row],[Edad]],A1384:A5283,1,FALSE),0),1,0)</f>
        <v>1</v>
      </c>
    </row>
    <row r="1384" spans="1:17" x14ac:dyDescent="0.3">
      <c r="A1384">
        <v>39</v>
      </c>
      <c r="B1384" t="s">
        <v>3</v>
      </c>
      <c r="C1384" t="s">
        <v>2</v>
      </c>
      <c r="D1384">
        <v>80</v>
      </c>
      <c r="E1384">
        <f>GESTEP(smoking_health_data_final[[#This Row],[Ritmo cardiaco]],100)</f>
        <v>0</v>
      </c>
      <c r="F1384" t="str">
        <f>IF(smoking_health_data_final[[#This Row],[Taquicardia 1/0]]=0,"no","si")</f>
        <v>no</v>
      </c>
      <c r="G1384" s="2" t="s">
        <v>95</v>
      </c>
      <c r="H1384">
        <f>GESTEP(smoking_health_data_final[[#This Row],[Presión sistólica]],140)</f>
        <v>1</v>
      </c>
      <c r="I1384" t="str">
        <f>IF(smoking_health_data_final[[#This Row],[Hipertensión (0/1)]]=1,"si","no")</f>
        <v>si</v>
      </c>
      <c r="J1384" t="s">
        <v>47</v>
      </c>
      <c r="K1384">
        <v>0</v>
      </c>
      <c r="L1384">
        <v>201</v>
      </c>
      <c r="M1384">
        <f>IF(smoking_health_data_final[[#This Row],[colesterol]]="","Desconocido",smoking_health_data_final[[#This Row],[colesterol]])</f>
        <v>201</v>
      </c>
      <c r="N1384">
        <f>GESTEP(smoking_health_data_final[[#This Row],[colesterol]],200)</f>
        <v>1</v>
      </c>
      <c r="O1384">
        <f>IF(smoking_health_data_final[[#This Row],[cigs por dia]]="","n/s",smoking_health_data_final[[#This Row],[cigs por dia]])</f>
        <v>0</v>
      </c>
      <c r="P1384" t="str">
        <f>IF(smoking_health_data_final[[#This Row],[Hipercolesterolemia (y/n)]]=1,"si","no")</f>
        <v>si</v>
      </c>
      <c r="Q1384">
        <f>IF(IFERROR(VLOOKUP(smoking_health_data_final[[#This Row],[Edad]],A1385:A5284,1,FALSE),0),1,0)</f>
        <v>1</v>
      </c>
    </row>
    <row r="1385" spans="1:17" x14ac:dyDescent="0.3">
      <c r="A1385">
        <v>40</v>
      </c>
      <c r="B1385" t="s">
        <v>3</v>
      </c>
      <c r="C1385" t="s">
        <v>2</v>
      </c>
      <c r="D1385">
        <v>87</v>
      </c>
      <c r="E1385">
        <f>GESTEP(smoking_health_data_final[[#This Row],[Ritmo cardiaco]],100)</f>
        <v>0</v>
      </c>
      <c r="F1385" t="str">
        <f>IF(smoking_health_data_final[[#This Row],[Taquicardia 1/0]]=0,"no","si")</f>
        <v>no</v>
      </c>
      <c r="G1385" s="2" t="s">
        <v>70</v>
      </c>
      <c r="H1385">
        <f>GESTEP(smoking_health_data_final[[#This Row],[Presión sistólica]],140)</f>
        <v>0</v>
      </c>
      <c r="I1385" t="str">
        <f>IF(smoking_health_data_final[[#This Row],[Hipertensión (0/1)]]=1,"si","no")</f>
        <v>no</v>
      </c>
      <c r="J1385" t="s">
        <v>47</v>
      </c>
      <c r="K1385">
        <v>0</v>
      </c>
      <c r="L1385">
        <v>204</v>
      </c>
      <c r="M1385">
        <f>IF(smoking_health_data_final[[#This Row],[colesterol]]="","Desconocido",smoking_health_data_final[[#This Row],[colesterol]])</f>
        <v>204</v>
      </c>
      <c r="N1385">
        <f>GESTEP(smoking_health_data_final[[#This Row],[colesterol]],200)</f>
        <v>1</v>
      </c>
      <c r="O1385">
        <f>IF(smoking_health_data_final[[#This Row],[cigs por dia]]="","n/s",smoking_health_data_final[[#This Row],[cigs por dia]])</f>
        <v>0</v>
      </c>
      <c r="P1385" t="str">
        <f>IF(smoking_health_data_final[[#This Row],[Hipercolesterolemia (y/n)]]=1,"si","no")</f>
        <v>si</v>
      </c>
      <c r="Q1385">
        <f>IF(IFERROR(VLOOKUP(smoking_health_data_final[[#This Row],[Edad]],A1386:A5285,1,FALSE),0),1,0)</f>
        <v>1</v>
      </c>
    </row>
    <row r="1386" spans="1:17" x14ac:dyDescent="0.3">
      <c r="A1386">
        <v>60</v>
      </c>
      <c r="B1386" t="s">
        <v>3</v>
      </c>
      <c r="C1386" t="s">
        <v>2</v>
      </c>
      <c r="D1386">
        <v>80</v>
      </c>
      <c r="E1386">
        <f>GESTEP(smoking_health_data_final[[#This Row],[Ritmo cardiaco]],100)</f>
        <v>0</v>
      </c>
      <c r="F1386" t="str">
        <f>IF(smoking_health_data_final[[#This Row],[Taquicardia 1/0]]=0,"no","si")</f>
        <v>no</v>
      </c>
      <c r="G1386" s="2" t="s">
        <v>83</v>
      </c>
      <c r="H1386">
        <f>GESTEP(smoking_health_data_final[[#This Row],[Presión sistólica]],140)</f>
        <v>0</v>
      </c>
      <c r="I1386" t="str">
        <f>IF(smoking_health_data_final[[#This Row],[Hipertensión (0/1)]]=1,"si","no")</f>
        <v>no</v>
      </c>
      <c r="J1386" t="s">
        <v>47</v>
      </c>
      <c r="K1386">
        <v>0</v>
      </c>
      <c r="L1386">
        <v>334</v>
      </c>
      <c r="M1386">
        <f>IF(smoking_health_data_final[[#This Row],[colesterol]]="","Desconocido",smoking_health_data_final[[#This Row],[colesterol]])</f>
        <v>334</v>
      </c>
      <c r="N1386">
        <f>GESTEP(smoking_health_data_final[[#This Row],[colesterol]],200)</f>
        <v>1</v>
      </c>
      <c r="O1386">
        <f>IF(smoking_health_data_final[[#This Row],[cigs por dia]]="","n/s",smoking_health_data_final[[#This Row],[cigs por dia]])</f>
        <v>0</v>
      </c>
      <c r="P1386" t="str">
        <f>IF(smoking_health_data_final[[#This Row],[Hipercolesterolemia (y/n)]]=1,"si","no")</f>
        <v>si</v>
      </c>
      <c r="Q1386">
        <f>IF(IFERROR(VLOOKUP(smoking_health_data_final[[#This Row],[Edad]],A1387:A5286,1,FALSE),0),1,0)</f>
        <v>1</v>
      </c>
    </row>
    <row r="1387" spans="1:17" x14ac:dyDescent="0.3">
      <c r="A1387">
        <v>54</v>
      </c>
      <c r="B1387" t="s">
        <v>3</v>
      </c>
      <c r="C1387" t="s">
        <v>2</v>
      </c>
      <c r="D1387">
        <v>75</v>
      </c>
      <c r="E1387">
        <f>GESTEP(smoking_health_data_final[[#This Row],[Ritmo cardiaco]],100)</f>
        <v>0</v>
      </c>
      <c r="F1387" t="str">
        <f>IF(smoking_health_data_final[[#This Row],[Taquicardia 1/0]]=0,"no","si")</f>
        <v>no</v>
      </c>
      <c r="G1387" s="2" t="s">
        <v>104</v>
      </c>
      <c r="H1387">
        <f>GESTEP(smoking_health_data_final[[#This Row],[Presión sistólica]],140)</f>
        <v>1</v>
      </c>
      <c r="I1387" t="str">
        <f>IF(smoking_health_data_final[[#This Row],[Hipertensión (0/1)]]=1,"si","no")</f>
        <v>si</v>
      </c>
      <c r="J1387" t="s">
        <v>47</v>
      </c>
      <c r="K1387">
        <v>0</v>
      </c>
      <c r="L1387">
        <v>302</v>
      </c>
      <c r="M1387">
        <f>IF(smoking_health_data_final[[#This Row],[colesterol]]="","Desconocido",smoking_health_data_final[[#This Row],[colesterol]])</f>
        <v>302</v>
      </c>
      <c r="N1387">
        <f>GESTEP(smoking_health_data_final[[#This Row],[colesterol]],200)</f>
        <v>1</v>
      </c>
      <c r="O1387">
        <f>IF(smoking_health_data_final[[#This Row],[cigs por dia]]="","n/s",smoking_health_data_final[[#This Row],[cigs por dia]])</f>
        <v>0</v>
      </c>
      <c r="P1387" t="str">
        <f>IF(smoking_health_data_final[[#This Row],[Hipercolesterolemia (y/n)]]=1,"si","no")</f>
        <v>si</v>
      </c>
      <c r="Q1387">
        <f>IF(IFERROR(VLOOKUP(smoking_health_data_final[[#This Row],[Edad]],A1388:A5287,1,FALSE),0),1,0)</f>
        <v>1</v>
      </c>
    </row>
    <row r="1388" spans="1:17" x14ac:dyDescent="0.3">
      <c r="A1388">
        <v>62</v>
      </c>
      <c r="B1388" t="s">
        <v>3</v>
      </c>
      <c r="C1388" t="s">
        <v>2</v>
      </c>
      <c r="D1388">
        <v>100</v>
      </c>
      <c r="E1388">
        <f>GESTEP(smoking_health_data_final[[#This Row],[Ritmo cardiaco]],100)</f>
        <v>1</v>
      </c>
      <c r="F1388" t="str">
        <f>IF(smoking_health_data_final[[#This Row],[Taquicardia 1/0]]=0,"no","si")</f>
        <v>si</v>
      </c>
      <c r="G1388" s="2" t="s">
        <v>108</v>
      </c>
      <c r="H1388">
        <f>GESTEP(smoking_health_data_final[[#This Row],[Presión sistólica]],140)</f>
        <v>1</v>
      </c>
      <c r="I1388" t="str">
        <f>IF(smoking_health_data_final[[#This Row],[Hipertensión (0/1)]]=1,"si","no")</f>
        <v>si</v>
      </c>
      <c r="J1388" t="s">
        <v>47</v>
      </c>
      <c r="K1388">
        <v>0</v>
      </c>
      <c r="L1388">
        <v>274</v>
      </c>
      <c r="M1388">
        <f>IF(smoking_health_data_final[[#This Row],[colesterol]]="","Desconocido",smoking_health_data_final[[#This Row],[colesterol]])</f>
        <v>274</v>
      </c>
      <c r="N1388">
        <f>GESTEP(smoking_health_data_final[[#This Row],[colesterol]],200)</f>
        <v>1</v>
      </c>
      <c r="O1388">
        <f>IF(smoking_health_data_final[[#This Row],[cigs por dia]]="","n/s",smoking_health_data_final[[#This Row],[cigs por dia]])</f>
        <v>0</v>
      </c>
      <c r="P1388" t="str">
        <f>IF(smoking_health_data_final[[#This Row],[Hipercolesterolemia (y/n)]]=1,"si","no")</f>
        <v>si</v>
      </c>
      <c r="Q1388">
        <f>IF(IFERROR(VLOOKUP(smoking_health_data_final[[#This Row],[Edad]],A1389:A5288,1,FALSE),0),1,0)</f>
        <v>1</v>
      </c>
    </row>
    <row r="1389" spans="1:17" x14ac:dyDescent="0.3">
      <c r="A1389">
        <v>57</v>
      </c>
      <c r="B1389" t="s">
        <v>0</v>
      </c>
      <c r="C1389" t="s">
        <v>2</v>
      </c>
      <c r="D1389">
        <v>63</v>
      </c>
      <c r="E1389">
        <f>GESTEP(smoking_health_data_final[[#This Row],[Ritmo cardiaco]],100)</f>
        <v>0</v>
      </c>
      <c r="F1389" t="str">
        <f>IF(smoking_health_data_final[[#This Row],[Taquicardia 1/0]]=0,"no","si")</f>
        <v>no</v>
      </c>
      <c r="G1389" s="2" t="s">
        <v>75</v>
      </c>
      <c r="H1389">
        <f>GESTEP(smoking_health_data_final[[#This Row],[Presión sistólica]],140)</f>
        <v>1</v>
      </c>
      <c r="I1389" t="str">
        <f>IF(smoking_health_data_final[[#This Row],[Hipertensión (0/1)]]=1,"si","no")</f>
        <v>si</v>
      </c>
      <c r="J1389" t="s">
        <v>47</v>
      </c>
      <c r="K1389">
        <v>0</v>
      </c>
      <c r="L1389">
        <v>263</v>
      </c>
      <c r="M1389">
        <f>IF(smoking_health_data_final[[#This Row],[colesterol]]="","Desconocido",smoking_health_data_final[[#This Row],[colesterol]])</f>
        <v>263</v>
      </c>
      <c r="N1389">
        <f>GESTEP(smoking_health_data_final[[#This Row],[colesterol]],200)</f>
        <v>1</v>
      </c>
      <c r="O1389">
        <f>IF(smoking_health_data_final[[#This Row],[cigs por dia]]="","n/s",smoking_health_data_final[[#This Row],[cigs por dia]])</f>
        <v>0</v>
      </c>
      <c r="P1389" t="str">
        <f>IF(smoking_health_data_final[[#This Row],[Hipercolesterolemia (y/n)]]=1,"si","no")</f>
        <v>si</v>
      </c>
      <c r="Q1389">
        <f>IF(IFERROR(VLOOKUP(smoking_health_data_final[[#This Row],[Edad]],A1390:A5289,1,FALSE),0),1,0)</f>
        <v>1</v>
      </c>
    </row>
    <row r="1390" spans="1:17" x14ac:dyDescent="0.3">
      <c r="A1390">
        <v>58</v>
      </c>
      <c r="B1390" t="s">
        <v>3</v>
      </c>
      <c r="C1390" t="s">
        <v>2</v>
      </c>
      <c r="D1390">
        <v>66</v>
      </c>
      <c r="E1390">
        <f>GESTEP(smoking_health_data_final[[#This Row],[Ritmo cardiaco]],100)</f>
        <v>0</v>
      </c>
      <c r="F1390" t="str">
        <f>IF(smoking_health_data_final[[#This Row],[Taquicardia 1/0]]=0,"no","si")</f>
        <v>no</v>
      </c>
      <c r="G1390" s="2" t="s">
        <v>96</v>
      </c>
      <c r="H1390">
        <f>GESTEP(smoking_health_data_final[[#This Row],[Presión sistólica]],140)</f>
        <v>1</v>
      </c>
      <c r="I1390" t="str">
        <f>IF(smoking_health_data_final[[#This Row],[Hipertensión (0/1)]]=1,"si","no")</f>
        <v>si</v>
      </c>
      <c r="J1390" t="s">
        <v>47</v>
      </c>
      <c r="K1390">
        <v>0</v>
      </c>
      <c r="L1390">
        <v>232</v>
      </c>
      <c r="M1390">
        <f>IF(smoking_health_data_final[[#This Row],[colesterol]]="","Desconocido",smoking_health_data_final[[#This Row],[colesterol]])</f>
        <v>232</v>
      </c>
      <c r="N1390">
        <f>GESTEP(smoking_health_data_final[[#This Row],[colesterol]],200)</f>
        <v>1</v>
      </c>
      <c r="O1390">
        <f>IF(smoking_health_data_final[[#This Row],[cigs por dia]]="","n/s",smoking_health_data_final[[#This Row],[cigs por dia]])</f>
        <v>0</v>
      </c>
      <c r="P1390" t="str">
        <f>IF(smoking_health_data_final[[#This Row],[Hipercolesterolemia (y/n)]]=1,"si","no")</f>
        <v>si</v>
      </c>
      <c r="Q1390">
        <f>IF(IFERROR(VLOOKUP(smoking_health_data_final[[#This Row],[Edad]],A1391:A5290,1,FALSE),0),1,0)</f>
        <v>1</v>
      </c>
    </row>
    <row r="1391" spans="1:17" x14ac:dyDescent="0.3">
      <c r="A1391">
        <v>63</v>
      </c>
      <c r="B1391" t="s">
        <v>0</v>
      </c>
      <c r="C1391" t="s">
        <v>2</v>
      </c>
      <c r="D1391">
        <v>64</v>
      </c>
      <c r="E1391">
        <f>GESTEP(smoking_health_data_final[[#This Row],[Ritmo cardiaco]],100)</f>
        <v>0</v>
      </c>
      <c r="F1391" t="str">
        <f>IF(smoking_health_data_final[[#This Row],[Taquicardia 1/0]]=0,"no","si")</f>
        <v>no</v>
      </c>
      <c r="G1391" s="2" t="s">
        <v>73</v>
      </c>
      <c r="H1391">
        <f>GESTEP(smoking_health_data_final[[#This Row],[Presión sistólica]],140)</f>
        <v>0</v>
      </c>
      <c r="I1391" t="str">
        <f>IF(smoking_health_data_final[[#This Row],[Hipertensión (0/1)]]=1,"si","no")</f>
        <v>no</v>
      </c>
      <c r="J1391" t="s">
        <v>47</v>
      </c>
      <c r="K1391">
        <v>0</v>
      </c>
      <c r="L1391">
        <v>240</v>
      </c>
      <c r="M1391">
        <f>IF(smoking_health_data_final[[#This Row],[colesterol]]="","Desconocido",smoking_health_data_final[[#This Row],[colesterol]])</f>
        <v>240</v>
      </c>
      <c r="N1391">
        <f>GESTEP(smoking_health_data_final[[#This Row],[colesterol]],200)</f>
        <v>1</v>
      </c>
      <c r="O1391">
        <f>IF(smoking_health_data_final[[#This Row],[cigs por dia]]="","n/s",smoking_health_data_final[[#This Row],[cigs por dia]])</f>
        <v>0</v>
      </c>
      <c r="P1391" t="str">
        <f>IF(smoking_health_data_final[[#This Row],[Hipercolesterolemia (y/n)]]=1,"si","no")</f>
        <v>si</v>
      </c>
      <c r="Q1391">
        <f>IF(IFERROR(VLOOKUP(smoking_health_data_final[[#This Row],[Edad]],A1392:A5291,1,FALSE),0),1,0)</f>
        <v>1</v>
      </c>
    </row>
    <row r="1392" spans="1:17" x14ac:dyDescent="0.3">
      <c r="A1392">
        <v>54</v>
      </c>
      <c r="B1392" t="s">
        <v>3</v>
      </c>
      <c r="C1392" t="s">
        <v>2</v>
      </c>
      <c r="D1392">
        <v>75</v>
      </c>
      <c r="E1392">
        <f>GESTEP(smoking_health_data_final[[#This Row],[Ritmo cardiaco]],100)</f>
        <v>0</v>
      </c>
      <c r="F1392" t="str">
        <f>IF(smoking_health_data_final[[#This Row],[Taquicardia 1/0]]=0,"no","si")</f>
        <v>no</v>
      </c>
      <c r="G1392" s="2" t="s">
        <v>107</v>
      </c>
      <c r="H1392">
        <f>GESTEP(smoking_health_data_final[[#This Row],[Presión sistólica]],140)</f>
        <v>1</v>
      </c>
      <c r="I1392" t="str">
        <f>IF(smoking_health_data_final[[#This Row],[Hipertensión (0/1)]]=1,"si","no")</f>
        <v>si</v>
      </c>
      <c r="J1392" t="s">
        <v>47</v>
      </c>
      <c r="K1392">
        <v>0</v>
      </c>
      <c r="L1392">
        <v>227</v>
      </c>
      <c r="M1392">
        <f>IF(smoking_health_data_final[[#This Row],[colesterol]]="","Desconocido",smoking_health_data_final[[#This Row],[colesterol]])</f>
        <v>227</v>
      </c>
      <c r="N1392">
        <f>GESTEP(smoking_health_data_final[[#This Row],[colesterol]],200)</f>
        <v>1</v>
      </c>
      <c r="O1392">
        <f>IF(smoking_health_data_final[[#This Row],[cigs por dia]]="","n/s",smoking_health_data_final[[#This Row],[cigs por dia]])</f>
        <v>0</v>
      </c>
      <c r="P1392" t="str">
        <f>IF(smoking_health_data_final[[#This Row],[Hipercolesterolemia (y/n)]]=1,"si","no")</f>
        <v>si</v>
      </c>
      <c r="Q1392">
        <f>IF(IFERROR(VLOOKUP(smoking_health_data_final[[#This Row],[Edad]],A1393:A5292,1,FALSE),0),1,0)</f>
        <v>1</v>
      </c>
    </row>
    <row r="1393" spans="1:17" x14ac:dyDescent="0.3">
      <c r="A1393">
        <v>51</v>
      </c>
      <c r="B1393" t="s">
        <v>0</v>
      </c>
      <c r="C1393" t="s">
        <v>2</v>
      </c>
      <c r="D1393">
        <v>72</v>
      </c>
      <c r="E1393">
        <f>GESTEP(smoking_health_data_final[[#This Row],[Ritmo cardiaco]],100)</f>
        <v>0</v>
      </c>
      <c r="F1393" t="str">
        <f>IF(smoking_health_data_final[[#This Row],[Taquicardia 1/0]]=0,"no","si")</f>
        <v>no</v>
      </c>
      <c r="G1393" s="2" t="s">
        <v>63</v>
      </c>
      <c r="H1393">
        <f>GESTEP(smoking_health_data_final[[#This Row],[Presión sistólica]],140)</f>
        <v>0</v>
      </c>
      <c r="I1393" t="str">
        <f>IF(smoking_health_data_final[[#This Row],[Hipertensión (0/1)]]=1,"si","no")</f>
        <v>no</v>
      </c>
      <c r="J1393" t="s">
        <v>47</v>
      </c>
      <c r="K1393">
        <v>0</v>
      </c>
      <c r="L1393">
        <v>205</v>
      </c>
      <c r="M1393">
        <f>IF(smoking_health_data_final[[#This Row],[colesterol]]="","Desconocido",smoking_health_data_final[[#This Row],[colesterol]])</f>
        <v>205</v>
      </c>
      <c r="N1393">
        <f>GESTEP(smoking_health_data_final[[#This Row],[colesterol]],200)</f>
        <v>1</v>
      </c>
      <c r="O1393">
        <f>IF(smoking_health_data_final[[#This Row],[cigs por dia]]="","n/s",smoking_health_data_final[[#This Row],[cigs por dia]])</f>
        <v>0</v>
      </c>
      <c r="P1393" t="str">
        <f>IF(smoking_health_data_final[[#This Row],[Hipercolesterolemia (y/n)]]=1,"si","no")</f>
        <v>si</v>
      </c>
      <c r="Q1393">
        <f>IF(IFERROR(VLOOKUP(smoking_health_data_final[[#This Row],[Edad]],A1394:A5293,1,FALSE),0),1,0)</f>
        <v>1</v>
      </c>
    </row>
    <row r="1394" spans="1:17" x14ac:dyDescent="0.3">
      <c r="A1394">
        <v>52</v>
      </c>
      <c r="B1394" t="s">
        <v>0</v>
      </c>
      <c r="C1394" t="s">
        <v>2</v>
      </c>
      <c r="D1394">
        <v>83</v>
      </c>
      <c r="E1394">
        <f>GESTEP(smoking_health_data_final[[#This Row],[Ritmo cardiaco]],100)</f>
        <v>0</v>
      </c>
      <c r="F1394" t="str">
        <f>IF(smoking_health_data_final[[#This Row],[Taquicardia 1/0]]=0,"no","si")</f>
        <v>no</v>
      </c>
      <c r="G1394" s="2" t="s">
        <v>73</v>
      </c>
      <c r="H1394">
        <f>GESTEP(smoking_health_data_final[[#This Row],[Presión sistólica]],140)</f>
        <v>0</v>
      </c>
      <c r="I1394" t="str">
        <f>IF(smoking_health_data_final[[#This Row],[Hipertensión (0/1)]]=1,"si","no")</f>
        <v>no</v>
      </c>
      <c r="J1394" t="s">
        <v>47</v>
      </c>
      <c r="K1394">
        <v>0</v>
      </c>
      <c r="L1394">
        <v>202</v>
      </c>
      <c r="M1394">
        <f>IF(smoking_health_data_final[[#This Row],[colesterol]]="","Desconocido",smoking_health_data_final[[#This Row],[colesterol]])</f>
        <v>202</v>
      </c>
      <c r="N1394">
        <f>GESTEP(smoking_health_data_final[[#This Row],[colesterol]],200)</f>
        <v>1</v>
      </c>
      <c r="O1394">
        <f>IF(smoking_health_data_final[[#This Row],[cigs por dia]]="","n/s",smoking_health_data_final[[#This Row],[cigs por dia]])</f>
        <v>0</v>
      </c>
      <c r="P1394" t="str">
        <f>IF(smoking_health_data_final[[#This Row],[Hipercolesterolemia (y/n)]]=1,"si","no")</f>
        <v>si</v>
      </c>
      <c r="Q1394">
        <f>IF(IFERROR(VLOOKUP(smoking_health_data_final[[#This Row],[Edad]],A1395:A5294,1,FALSE),0),1,0)</f>
        <v>1</v>
      </c>
    </row>
    <row r="1395" spans="1:17" x14ac:dyDescent="0.3">
      <c r="A1395">
        <v>52</v>
      </c>
      <c r="B1395" t="s">
        <v>3</v>
      </c>
      <c r="C1395" t="s">
        <v>2</v>
      </c>
      <c r="D1395">
        <v>67</v>
      </c>
      <c r="E1395">
        <f>GESTEP(smoking_health_data_final[[#This Row],[Ritmo cardiaco]],100)</f>
        <v>0</v>
      </c>
      <c r="F1395" t="str">
        <f>IF(smoking_health_data_final[[#This Row],[Taquicardia 1/0]]=0,"no","si")</f>
        <v>no</v>
      </c>
      <c r="G1395" s="2" t="s">
        <v>81</v>
      </c>
      <c r="H1395">
        <f>GESTEP(smoking_health_data_final[[#This Row],[Presión sistólica]],140)</f>
        <v>1</v>
      </c>
      <c r="I1395" t="str">
        <f>IF(smoking_health_data_final[[#This Row],[Hipertensión (0/1)]]=1,"si","no")</f>
        <v>si</v>
      </c>
      <c r="J1395" t="s">
        <v>47</v>
      </c>
      <c r="K1395">
        <v>0</v>
      </c>
      <c r="L1395">
        <v>291</v>
      </c>
      <c r="M1395">
        <f>IF(smoking_health_data_final[[#This Row],[colesterol]]="","Desconocido",smoking_health_data_final[[#This Row],[colesterol]])</f>
        <v>291</v>
      </c>
      <c r="N1395">
        <f>GESTEP(smoking_health_data_final[[#This Row],[colesterol]],200)</f>
        <v>1</v>
      </c>
      <c r="O1395">
        <f>IF(smoking_health_data_final[[#This Row],[cigs por dia]]="","n/s",smoking_health_data_final[[#This Row],[cigs por dia]])</f>
        <v>0</v>
      </c>
      <c r="P1395" t="str">
        <f>IF(smoking_health_data_final[[#This Row],[Hipercolesterolemia (y/n)]]=1,"si","no")</f>
        <v>si</v>
      </c>
      <c r="Q1395">
        <f>IF(IFERROR(VLOOKUP(smoking_health_data_final[[#This Row],[Edad]],A1396:A5295,1,FALSE),0),1,0)</f>
        <v>1</v>
      </c>
    </row>
    <row r="1396" spans="1:17" x14ac:dyDescent="0.3">
      <c r="A1396">
        <v>44</v>
      </c>
      <c r="B1396" t="s">
        <v>0</v>
      </c>
      <c r="C1396" t="s">
        <v>2</v>
      </c>
      <c r="D1396">
        <v>110</v>
      </c>
      <c r="E1396">
        <f>GESTEP(smoking_health_data_final[[#This Row],[Ritmo cardiaco]],100)</f>
        <v>1</v>
      </c>
      <c r="F1396" t="str">
        <f>IF(smoking_health_data_final[[#This Row],[Taquicardia 1/0]]=0,"no","si")</f>
        <v>si</v>
      </c>
      <c r="G1396" s="2" t="s">
        <v>83</v>
      </c>
      <c r="H1396">
        <f>GESTEP(smoking_health_data_final[[#This Row],[Presión sistólica]],140)</f>
        <v>0</v>
      </c>
      <c r="I1396" t="str">
        <f>IF(smoking_health_data_final[[#This Row],[Hipertensión (0/1)]]=1,"si","no")</f>
        <v>no</v>
      </c>
      <c r="J1396" t="s">
        <v>47</v>
      </c>
      <c r="K1396">
        <v>0</v>
      </c>
      <c r="L1396">
        <v>229</v>
      </c>
      <c r="M1396">
        <f>IF(smoking_health_data_final[[#This Row],[colesterol]]="","Desconocido",smoking_health_data_final[[#This Row],[colesterol]])</f>
        <v>229</v>
      </c>
      <c r="N1396">
        <f>GESTEP(smoking_health_data_final[[#This Row],[colesterol]],200)</f>
        <v>1</v>
      </c>
      <c r="O1396">
        <f>IF(smoking_health_data_final[[#This Row],[cigs por dia]]="","n/s",smoking_health_data_final[[#This Row],[cigs por dia]])</f>
        <v>0</v>
      </c>
      <c r="P1396" t="str">
        <f>IF(smoking_health_data_final[[#This Row],[Hipercolesterolemia (y/n)]]=1,"si","no")</f>
        <v>si</v>
      </c>
      <c r="Q1396">
        <f>IF(IFERROR(VLOOKUP(smoking_health_data_final[[#This Row],[Edad]],A1397:A5296,1,FALSE),0),1,0)</f>
        <v>1</v>
      </c>
    </row>
    <row r="1397" spans="1:17" x14ac:dyDescent="0.3">
      <c r="A1397">
        <v>62</v>
      </c>
      <c r="B1397" t="s">
        <v>3</v>
      </c>
      <c r="C1397" t="s">
        <v>2</v>
      </c>
      <c r="D1397">
        <v>70</v>
      </c>
      <c r="E1397">
        <f>GESTEP(smoking_health_data_final[[#This Row],[Ritmo cardiaco]],100)</f>
        <v>0</v>
      </c>
      <c r="F1397" t="str">
        <f>IF(smoking_health_data_final[[#This Row],[Taquicardia 1/0]]=0,"no","si")</f>
        <v>no</v>
      </c>
      <c r="G1397" s="2" t="s">
        <v>116</v>
      </c>
      <c r="H1397">
        <f>GESTEP(smoking_health_data_final[[#This Row],[Presión sistólica]],140)</f>
        <v>1</v>
      </c>
      <c r="I1397" t="str">
        <f>IF(smoking_health_data_final[[#This Row],[Hipertensión (0/1)]]=1,"si","no")</f>
        <v>si</v>
      </c>
      <c r="J1397" t="s">
        <v>47</v>
      </c>
      <c r="K1397">
        <v>0</v>
      </c>
      <c r="L1397">
        <v>313</v>
      </c>
      <c r="M1397">
        <f>IF(smoking_health_data_final[[#This Row],[colesterol]]="","Desconocido",smoking_health_data_final[[#This Row],[colesterol]])</f>
        <v>313</v>
      </c>
      <c r="N1397">
        <f>GESTEP(smoking_health_data_final[[#This Row],[colesterol]],200)</f>
        <v>1</v>
      </c>
      <c r="O1397">
        <f>IF(smoking_health_data_final[[#This Row],[cigs por dia]]="","n/s",smoking_health_data_final[[#This Row],[cigs por dia]])</f>
        <v>0</v>
      </c>
      <c r="P1397" t="str">
        <f>IF(smoking_health_data_final[[#This Row],[Hipercolesterolemia (y/n)]]=1,"si","no")</f>
        <v>si</v>
      </c>
      <c r="Q1397">
        <f>IF(IFERROR(VLOOKUP(smoking_health_data_final[[#This Row],[Edad]],A1398:A5297,1,FALSE),0),1,0)</f>
        <v>1</v>
      </c>
    </row>
    <row r="1398" spans="1:17" x14ac:dyDescent="0.3">
      <c r="A1398">
        <v>56</v>
      </c>
      <c r="B1398" t="s">
        <v>3</v>
      </c>
      <c r="C1398" t="s">
        <v>2</v>
      </c>
      <c r="D1398">
        <v>75</v>
      </c>
      <c r="E1398">
        <f>GESTEP(smoking_health_data_final[[#This Row],[Ritmo cardiaco]],100)</f>
        <v>0</v>
      </c>
      <c r="F1398" t="str">
        <f>IF(smoking_health_data_final[[#This Row],[Taquicardia 1/0]]=0,"no","si")</f>
        <v>no</v>
      </c>
      <c r="G1398" s="2">
        <v>150.5</v>
      </c>
      <c r="H1398">
        <f>GESTEP(smoking_health_data_final[[#This Row],[Presión sistólica]],140)</f>
        <v>1</v>
      </c>
      <c r="I1398" t="str">
        <f>IF(smoking_health_data_final[[#This Row],[Hipertensión (0/1)]]=1,"si","no")</f>
        <v>si</v>
      </c>
      <c r="J1398" t="s">
        <v>47</v>
      </c>
      <c r="K1398">
        <v>0</v>
      </c>
      <c r="L1398">
        <v>287</v>
      </c>
      <c r="M1398">
        <f>IF(smoking_health_data_final[[#This Row],[colesterol]]="","Desconocido",smoking_health_data_final[[#This Row],[colesterol]])</f>
        <v>287</v>
      </c>
      <c r="N1398">
        <f>GESTEP(smoking_health_data_final[[#This Row],[colesterol]],200)</f>
        <v>1</v>
      </c>
      <c r="O1398">
        <f>IF(smoking_health_data_final[[#This Row],[cigs por dia]]="","n/s",smoking_health_data_final[[#This Row],[cigs por dia]])</f>
        <v>0</v>
      </c>
      <c r="P1398" t="str">
        <f>IF(smoking_health_data_final[[#This Row],[Hipercolesterolemia (y/n)]]=1,"si","no")</f>
        <v>si</v>
      </c>
      <c r="Q1398">
        <f>IF(IFERROR(VLOOKUP(smoking_health_data_final[[#This Row],[Edad]],A1399:A5298,1,FALSE),0),1,0)</f>
        <v>1</v>
      </c>
    </row>
    <row r="1399" spans="1:17" x14ac:dyDescent="0.3">
      <c r="A1399">
        <v>47</v>
      </c>
      <c r="B1399" t="s">
        <v>3</v>
      </c>
      <c r="C1399" t="s">
        <v>2</v>
      </c>
      <c r="D1399">
        <v>80</v>
      </c>
      <c r="E1399">
        <f>GESTEP(smoking_health_data_final[[#This Row],[Ritmo cardiaco]],100)</f>
        <v>0</v>
      </c>
      <c r="F1399" t="str">
        <f>IF(smoking_health_data_final[[#This Row],[Taquicardia 1/0]]=0,"no","si")</f>
        <v>no</v>
      </c>
      <c r="G1399" s="2" t="s">
        <v>79</v>
      </c>
      <c r="H1399">
        <f>GESTEP(smoking_health_data_final[[#This Row],[Presión sistólica]],140)</f>
        <v>1</v>
      </c>
      <c r="I1399" t="str">
        <f>IF(smoking_health_data_final[[#This Row],[Hipertensión (0/1)]]=1,"si","no")</f>
        <v>si</v>
      </c>
      <c r="J1399" t="s">
        <v>47</v>
      </c>
      <c r="K1399">
        <v>0</v>
      </c>
      <c r="L1399">
        <v>221</v>
      </c>
      <c r="M1399">
        <f>IF(smoking_health_data_final[[#This Row],[colesterol]]="","Desconocido",smoking_health_data_final[[#This Row],[colesterol]])</f>
        <v>221</v>
      </c>
      <c r="N1399">
        <f>GESTEP(smoking_health_data_final[[#This Row],[colesterol]],200)</f>
        <v>1</v>
      </c>
      <c r="O1399">
        <f>IF(smoking_health_data_final[[#This Row],[cigs por dia]]="","n/s",smoking_health_data_final[[#This Row],[cigs por dia]])</f>
        <v>0</v>
      </c>
      <c r="P1399" t="str">
        <f>IF(smoking_health_data_final[[#This Row],[Hipercolesterolemia (y/n)]]=1,"si","no")</f>
        <v>si</v>
      </c>
      <c r="Q1399">
        <f>IF(IFERROR(VLOOKUP(smoking_health_data_final[[#This Row],[Edad]],A1400:A5299,1,FALSE),0),1,0)</f>
        <v>1</v>
      </c>
    </row>
    <row r="1400" spans="1:17" x14ac:dyDescent="0.3">
      <c r="A1400">
        <v>57</v>
      </c>
      <c r="B1400" t="s">
        <v>3</v>
      </c>
      <c r="C1400" t="s">
        <v>2</v>
      </c>
      <c r="D1400">
        <v>143</v>
      </c>
      <c r="E1400">
        <f>GESTEP(smoking_health_data_final[[#This Row],[Ritmo cardiaco]],100)</f>
        <v>1</v>
      </c>
      <c r="F1400" t="str">
        <f>IF(smoking_health_data_final[[#This Row],[Taquicardia 1/0]]=0,"no","si")</f>
        <v>si</v>
      </c>
      <c r="G1400" s="2" t="s">
        <v>67</v>
      </c>
      <c r="H1400">
        <f>GESTEP(smoking_health_data_final[[#This Row],[Presión sistólica]],140)</f>
        <v>0</v>
      </c>
      <c r="I1400" t="str">
        <f>IF(smoking_health_data_final[[#This Row],[Hipertensión (0/1)]]=1,"si","no")</f>
        <v>no</v>
      </c>
      <c r="J1400" t="s">
        <v>47</v>
      </c>
      <c r="K1400">
        <v>0</v>
      </c>
      <c r="L1400">
        <v>257</v>
      </c>
      <c r="M1400">
        <f>IF(smoking_health_data_final[[#This Row],[colesterol]]="","Desconocido",smoking_health_data_final[[#This Row],[colesterol]])</f>
        <v>257</v>
      </c>
      <c r="N1400">
        <f>GESTEP(smoking_health_data_final[[#This Row],[colesterol]],200)</f>
        <v>1</v>
      </c>
      <c r="O1400">
        <f>IF(smoking_health_data_final[[#This Row],[cigs por dia]]="","n/s",smoking_health_data_final[[#This Row],[cigs por dia]])</f>
        <v>0</v>
      </c>
      <c r="P1400" t="str">
        <f>IF(smoking_health_data_final[[#This Row],[Hipercolesterolemia (y/n)]]=1,"si","no")</f>
        <v>si</v>
      </c>
      <c r="Q1400">
        <f>IF(IFERROR(VLOOKUP(smoking_health_data_final[[#This Row],[Edad]],A1401:A5300,1,FALSE),0),1,0)</f>
        <v>1</v>
      </c>
    </row>
    <row r="1401" spans="1:17" x14ac:dyDescent="0.3">
      <c r="A1401">
        <v>53</v>
      </c>
      <c r="B1401" t="s">
        <v>3</v>
      </c>
      <c r="C1401" t="s">
        <v>2</v>
      </c>
      <c r="D1401">
        <v>85</v>
      </c>
      <c r="E1401">
        <f>GESTEP(smoking_health_data_final[[#This Row],[Ritmo cardiaco]],100)</f>
        <v>0</v>
      </c>
      <c r="F1401" t="str">
        <f>IF(smoking_health_data_final[[#This Row],[Taquicardia 1/0]]=0,"no","si")</f>
        <v>no</v>
      </c>
      <c r="G1401" s="2" t="s">
        <v>66</v>
      </c>
      <c r="H1401">
        <f>GESTEP(smoking_health_data_final[[#This Row],[Presión sistólica]],140)</f>
        <v>1</v>
      </c>
      <c r="I1401" t="str">
        <f>IF(smoking_health_data_final[[#This Row],[Hipertensión (0/1)]]=1,"si","no")</f>
        <v>si</v>
      </c>
      <c r="J1401" t="s">
        <v>47</v>
      </c>
      <c r="K1401">
        <v>0</v>
      </c>
      <c r="L1401">
        <v>307</v>
      </c>
      <c r="M1401">
        <f>IF(smoking_health_data_final[[#This Row],[colesterol]]="","Desconocido",smoking_health_data_final[[#This Row],[colesterol]])</f>
        <v>307</v>
      </c>
      <c r="N1401">
        <f>GESTEP(smoking_health_data_final[[#This Row],[colesterol]],200)</f>
        <v>1</v>
      </c>
      <c r="O1401">
        <f>IF(smoking_health_data_final[[#This Row],[cigs por dia]]="","n/s",smoking_health_data_final[[#This Row],[cigs por dia]])</f>
        <v>0</v>
      </c>
      <c r="P1401" t="str">
        <f>IF(smoking_health_data_final[[#This Row],[Hipercolesterolemia (y/n)]]=1,"si","no")</f>
        <v>si</v>
      </c>
      <c r="Q1401">
        <f>IF(IFERROR(VLOOKUP(smoking_health_data_final[[#This Row],[Edad]],A1402:A5301,1,FALSE),0),1,0)</f>
        <v>1</v>
      </c>
    </row>
    <row r="1402" spans="1:17" x14ac:dyDescent="0.3">
      <c r="A1402">
        <v>48</v>
      </c>
      <c r="B1402" t="s">
        <v>0</v>
      </c>
      <c r="C1402" t="s">
        <v>2</v>
      </c>
      <c r="D1402">
        <v>65</v>
      </c>
      <c r="E1402">
        <f>GESTEP(smoking_health_data_final[[#This Row],[Ritmo cardiaco]],100)</f>
        <v>0</v>
      </c>
      <c r="F1402" t="str">
        <f>IF(smoking_health_data_final[[#This Row],[Taquicardia 1/0]]=0,"no","si")</f>
        <v>no</v>
      </c>
      <c r="G1402" s="2" t="s">
        <v>79</v>
      </c>
      <c r="H1402">
        <f>GESTEP(smoking_health_data_final[[#This Row],[Presión sistólica]],140)</f>
        <v>1</v>
      </c>
      <c r="I1402" t="str">
        <f>IF(smoking_health_data_final[[#This Row],[Hipertensión (0/1)]]=1,"si","no")</f>
        <v>si</v>
      </c>
      <c r="J1402" t="s">
        <v>47</v>
      </c>
      <c r="K1402">
        <v>0</v>
      </c>
      <c r="L1402">
        <v>306</v>
      </c>
      <c r="M1402">
        <f>IF(smoking_health_data_final[[#This Row],[colesterol]]="","Desconocido",smoking_health_data_final[[#This Row],[colesterol]])</f>
        <v>306</v>
      </c>
      <c r="N1402">
        <f>GESTEP(smoking_health_data_final[[#This Row],[colesterol]],200)</f>
        <v>1</v>
      </c>
      <c r="O1402">
        <f>IF(smoking_health_data_final[[#This Row],[cigs por dia]]="","n/s",smoking_health_data_final[[#This Row],[cigs por dia]])</f>
        <v>0</v>
      </c>
      <c r="P1402" t="str">
        <f>IF(smoking_health_data_final[[#This Row],[Hipercolesterolemia (y/n)]]=1,"si","no")</f>
        <v>si</v>
      </c>
      <c r="Q1402">
        <f>IF(IFERROR(VLOOKUP(smoking_health_data_final[[#This Row],[Edad]],A1403:A5302,1,FALSE),0),1,0)</f>
        <v>1</v>
      </c>
    </row>
    <row r="1403" spans="1:17" x14ac:dyDescent="0.3">
      <c r="A1403">
        <v>67</v>
      </c>
      <c r="B1403" t="s">
        <v>0</v>
      </c>
      <c r="C1403" t="s">
        <v>2</v>
      </c>
      <c r="D1403">
        <v>80</v>
      </c>
      <c r="E1403">
        <f>GESTEP(smoking_health_data_final[[#This Row],[Ritmo cardiaco]],100)</f>
        <v>0</v>
      </c>
      <c r="F1403" t="str">
        <f>IF(smoking_health_data_final[[#This Row],[Taquicardia 1/0]]=0,"no","si")</f>
        <v>no</v>
      </c>
      <c r="G1403" s="2" t="s">
        <v>187</v>
      </c>
      <c r="H1403">
        <f>GESTEP(smoking_health_data_final[[#This Row],[Presión sistólica]],140)</f>
        <v>1</v>
      </c>
      <c r="I1403" t="str">
        <f>IF(smoking_health_data_final[[#This Row],[Hipertensión (0/1)]]=1,"si","no")</f>
        <v>si</v>
      </c>
      <c r="J1403" t="s">
        <v>47</v>
      </c>
      <c r="K1403">
        <v>0</v>
      </c>
      <c r="L1403">
        <v>223</v>
      </c>
      <c r="M1403">
        <f>IF(smoking_health_data_final[[#This Row],[colesterol]]="","Desconocido",smoking_health_data_final[[#This Row],[colesterol]])</f>
        <v>223</v>
      </c>
      <c r="N1403">
        <f>GESTEP(smoking_health_data_final[[#This Row],[colesterol]],200)</f>
        <v>1</v>
      </c>
      <c r="O1403">
        <f>IF(smoking_health_data_final[[#This Row],[cigs por dia]]="","n/s",smoking_health_data_final[[#This Row],[cigs por dia]])</f>
        <v>0</v>
      </c>
      <c r="P1403" t="str">
        <f>IF(smoking_health_data_final[[#This Row],[Hipercolesterolemia (y/n)]]=1,"si","no")</f>
        <v>si</v>
      </c>
      <c r="Q1403">
        <f>IF(IFERROR(VLOOKUP(smoking_health_data_final[[#This Row],[Edad]],A1404:A5303,1,FALSE),0),1,0)</f>
        <v>1</v>
      </c>
    </row>
    <row r="1404" spans="1:17" x14ac:dyDescent="0.3">
      <c r="A1404">
        <v>50</v>
      </c>
      <c r="B1404" t="s">
        <v>0</v>
      </c>
      <c r="C1404" t="s">
        <v>2</v>
      </c>
      <c r="D1404">
        <v>80</v>
      </c>
      <c r="E1404">
        <f>GESTEP(smoking_health_data_final[[#This Row],[Ritmo cardiaco]],100)</f>
        <v>0</v>
      </c>
      <c r="F1404" t="str">
        <f>IF(smoking_health_data_final[[#This Row],[Taquicardia 1/0]]=0,"no","si")</f>
        <v>no</v>
      </c>
      <c r="G1404" s="2">
        <v>148.5</v>
      </c>
      <c r="H1404">
        <f>GESTEP(smoking_health_data_final[[#This Row],[Presión sistólica]],140)</f>
        <v>1</v>
      </c>
      <c r="I1404" t="str">
        <f>IF(smoking_health_data_final[[#This Row],[Hipertensión (0/1)]]=1,"si","no")</f>
        <v>si</v>
      </c>
      <c r="J1404" t="s">
        <v>47</v>
      </c>
      <c r="K1404">
        <v>0</v>
      </c>
      <c r="L1404">
        <v>232</v>
      </c>
      <c r="M1404">
        <f>IF(smoking_health_data_final[[#This Row],[colesterol]]="","Desconocido",smoking_health_data_final[[#This Row],[colesterol]])</f>
        <v>232</v>
      </c>
      <c r="N1404">
        <f>GESTEP(smoking_health_data_final[[#This Row],[colesterol]],200)</f>
        <v>1</v>
      </c>
      <c r="O1404">
        <f>IF(smoking_health_data_final[[#This Row],[cigs por dia]]="","n/s",smoking_health_data_final[[#This Row],[cigs por dia]])</f>
        <v>0</v>
      </c>
      <c r="P1404" t="str">
        <f>IF(smoking_health_data_final[[#This Row],[Hipercolesterolemia (y/n)]]=1,"si","no")</f>
        <v>si</v>
      </c>
      <c r="Q1404">
        <f>IF(IFERROR(VLOOKUP(smoking_health_data_final[[#This Row],[Edad]],A1405:A5304,1,FALSE),0),1,0)</f>
        <v>1</v>
      </c>
    </row>
    <row r="1405" spans="1:17" x14ac:dyDescent="0.3">
      <c r="A1405">
        <v>44</v>
      </c>
      <c r="B1405" t="s">
        <v>0</v>
      </c>
      <c r="C1405" t="s">
        <v>2</v>
      </c>
      <c r="D1405">
        <v>80</v>
      </c>
      <c r="E1405">
        <f>GESTEP(smoking_health_data_final[[#This Row],[Ritmo cardiaco]],100)</f>
        <v>0</v>
      </c>
      <c r="F1405" t="str">
        <f>IF(smoking_health_data_final[[#This Row],[Taquicardia 1/0]]=0,"no","si")</f>
        <v>no</v>
      </c>
      <c r="G1405" s="2" t="s">
        <v>22</v>
      </c>
      <c r="H1405">
        <f>GESTEP(smoking_health_data_final[[#This Row],[Presión sistólica]],140)</f>
        <v>0</v>
      </c>
      <c r="I1405" t="str">
        <f>IF(smoking_health_data_final[[#This Row],[Hipertensión (0/1)]]=1,"si","no")</f>
        <v>no</v>
      </c>
      <c r="J1405" t="s">
        <v>47</v>
      </c>
      <c r="K1405">
        <v>0</v>
      </c>
      <c r="L1405">
        <v>212</v>
      </c>
      <c r="M1405">
        <f>IF(smoking_health_data_final[[#This Row],[colesterol]]="","Desconocido",smoking_health_data_final[[#This Row],[colesterol]])</f>
        <v>212</v>
      </c>
      <c r="N1405">
        <f>GESTEP(smoking_health_data_final[[#This Row],[colesterol]],200)</f>
        <v>1</v>
      </c>
      <c r="O1405">
        <f>IF(smoking_health_data_final[[#This Row],[cigs por dia]]="","n/s",smoking_health_data_final[[#This Row],[cigs por dia]])</f>
        <v>0</v>
      </c>
      <c r="P1405" t="str">
        <f>IF(smoking_health_data_final[[#This Row],[Hipercolesterolemia (y/n)]]=1,"si","no")</f>
        <v>si</v>
      </c>
      <c r="Q1405">
        <f>IF(IFERROR(VLOOKUP(smoking_health_data_final[[#This Row],[Edad]],A1406:A5305,1,FALSE),0),1,0)</f>
        <v>1</v>
      </c>
    </row>
    <row r="1406" spans="1:17" x14ac:dyDescent="0.3">
      <c r="A1406">
        <v>63</v>
      </c>
      <c r="B1406" t="s">
        <v>3</v>
      </c>
      <c r="C1406" t="s">
        <v>2</v>
      </c>
      <c r="D1406">
        <v>95</v>
      </c>
      <c r="E1406">
        <f>GESTEP(smoking_health_data_final[[#This Row],[Ritmo cardiaco]],100)</f>
        <v>0</v>
      </c>
      <c r="F1406" t="str">
        <f>IF(smoking_health_data_final[[#This Row],[Taquicardia 1/0]]=0,"no","si")</f>
        <v>no</v>
      </c>
      <c r="G1406" s="2" t="s">
        <v>108</v>
      </c>
      <c r="H1406">
        <f>GESTEP(smoking_health_data_final[[#This Row],[Presión sistólica]],140)</f>
        <v>1</v>
      </c>
      <c r="I1406" t="str">
        <f>IF(smoking_health_data_final[[#This Row],[Hipertensión (0/1)]]=1,"si","no")</f>
        <v>si</v>
      </c>
      <c r="J1406" t="s">
        <v>47</v>
      </c>
      <c r="K1406">
        <v>0</v>
      </c>
      <c r="L1406">
        <v>266</v>
      </c>
      <c r="M1406">
        <f>IF(smoking_health_data_final[[#This Row],[colesterol]]="","Desconocido",smoking_health_data_final[[#This Row],[colesterol]])</f>
        <v>266</v>
      </c>
      <c r="N1406">
        <f>GESTEP(smoking_health_data_final[[#This Row],[colesterol]],200)</f>
        <v>1</v>
      </c>
      <c r="O1406">
        <f>IF(smoking_health_data_final[[#This Row],[cigs por dia]]="","n/s",smoking_health_data_final[[#This Row],[cigs por dia]])</f>
        <v>0</v>
      </c>
      <c r="P1406" t="str">
        <f>IF(smoking_health_data_final[[#This Row],[Hipercolesterolemia (y/n)]]=1,"si","no")</f>
        <v>si</v>
      </c>
      <c r="Q1406">
        <f>IF(IFERROR(VLOOKUP(smoking_health_data_final[[#This Row],[Edad]],A1407:A5306,1,FALSE),0),1,0)</f>
        <v>1</v>
      </c>
    </row>
    <row r="1407" spans="1:17" x14ac:dyDescent="0.3">
      <c r="A1407">
        <v>52</v>
      </c>
      <c r="B1407" t="s">
        <v>0</v>
      </c>
      <c r="C1407" t="s">
        <v>2</v>
      </c>
      <c r="D1407">
        <v>75</v>
      </c>
      <c r="E1407">
        <f>GESTEP(smoking_health_data_final[[#This Row],[Ritmo cardiaco]],100)</f>
        <v>0</v>
      </c>
      <c r="F1407" t="str">
        <f>IF(smoking_health_data_final[[#This Row],[Taquicardia 1/0]]=0,"no","si")</f>
        <v>no</v>
      </c>
      <c r="G1407" s="2" t="s">
        <v>104</v>
      </c>
      <c r="H1407">
        <f>GESTEP(smoking_health_data_final[[#This Row],[Presión sistólica]],140)</f>
        <v>1</v>
      </c>
      <c r="I1407" t="str">
        <f>IF(smoking_health_data_final[[#This Row],[Hipertensión (0/1)]]=1,"si","no")</f>
        <v>si</v>
      </c>
      <c r="J1407" t="s">
        <v>40</v>
      </c>
      <c r="K1407">
        <v>0</v>
      </c>
      <c r="L1407">
        <v>178</v>
      </c>
      <c r="M1407">
        <f>IF(smoking_health_data_final[[#This Row],[colesterol]]="","Desconocido",smoking_health_data_final[[#This Row],[colesterol]])</f>
        <v>178</v>
      </c>
      <c r="N1407">
        <f>GESTEP(smoking_health_data_final[[#This Row],[colesterol]],200)</f>
        <v>0</v>
      </c>
      <c r="O1407">
        <f>IF(smoking_health_data_final[[#This Row],[cigs por dia]]="","n/s",smoking_health_data_final[[#This Row],[cigs por dia]])</f>
        <v>0</v>
      </c>
      <c r="P1407" t="str">
        <f>IF(smoking_health_data_final[[#This Row],[Hipercolesterolemia (y/n)]]=1,"si","no")</f>
        <v>no</v>
      </c>
      <c r="Q1407">
        <f>IF(IFERROR(VLOOKUP(smoking_health_data_final[[#This Row],[Edad]],A1408:A5307,1,FALSE),0),1,0)</f>
        <v>1</v>
      </c>
    </row>
    <row r="1408" spans="1:17" x14ac:dyDescent="0.3">
      <c r="A1408">
        <v>47</v>
      </c>
      <c r="B1408" t="s">
        <v>3</v>
      </c>
      <c r="C1408" t="s">
        <v>2</v>
      </c>
      <c r="D1408">
        <v>80</v>
      </c>
      <c r="E1408">
        <f>GESTEP(smoking_health_data_final[[#This Row],[Ritmo cardiaco]],100)</f>
        <v>0</v>
      </c>
      <c r="F1408" t="str">
        <f>IF(smoking_health_data_final[[#This Row],[Taquicardia 1/0]]=0,"no","si")</f>
        <v>no</v>
      </c>
      <c r="G1408" s="2" t="s">
        <v>87</v>
      </c>
      <c r="H1408">
        <f>GESTEP(smoking_health_data_final[[#This Row],[Presión sistólica]],140)</f>
        <v>1</v>
      </c>
      <c r="I1408" t="str">
        <f>IF(smoking_health_data_final[[#This Row],[Hipertensión (0/1)]]=1,"si","no")</f>
        <v>si</v>
      </c>
      <c r="J1408" t="s">
        <v>40</v>
      </c>
      <c r="K1408">
        <v>0</v>
      </c>
      <c r="L1408">
        <v>219</v>
      </c>
      <c r="M1408">
        <f>IF(smoking_health_data_final[[#This Row],[colesterol]]="","Desconocido",smoking_health_data_final[[#This Row],[colesterol]])</f>
        <v>219</v>
      </c>
      <c r="N1408">
        <f>GESTEP(smoking_health_data_final[[#This Row],[colesterol]],200)</f>
        <v>1</v>
      </c>
      <c r="O1408">
        <f>IF(smoking_health_data_final[[#This Row],[cigs por dia]]="","n/s",smoking_health_data_final[[#This Row],[cigs por dia]])</f>
        <v>0</v>
      </c>
      <c r="P1408" t="str">
        <f>IF(smoking_health_data_final[[#This Row],[Hipercolesterolemia (y/n)]]=1,"si","no")</f>
        <v>si</v>
      </c>
      <c r="Q1408">
        <f>IF(IFERROR(VLOOKUP(smoking_health_data_final[[#This Row],[Edad]],A1409:A5308,1,FALSE),0),1,0)</f>
        <v>1</v>
      </c>
    </row>
    <row r="1409" spans="1:17" x14ac:dyDescent="0.3">
      <c r="A1409">
        <v>52</v>
      </c>
      <c r="B1409" t="s">
        <v>3</v>
      </c>
      <c r="C1409" t="s">
        <v>2</v>
      </c>
      <c r="D1409">
        <v>70</v>
      </c>
      <c r="E1409">
        <f>GESTEP(smoking_health_data_final[[#This Row],[Ritmo cardiaco]],100)</f>
        <v>0</v>
      </c>
      <c r="F1409" t="str">
        <f>IF(smoking_health_data_final[[#This Row],[Taquicardia 1/0]]=0,"no","si")</f>
        <v>no</v>
      </c>
      <c r="G1409" s="2" t="s">
        <v>84</v>
      </c>
      <c r="H1409">
        <f>GESTEP(smoking_health_data_final[[#This Row],[Presión sistólica]],140)</f>
        <v>1</v>
      </c>
      <c r="I1409" t="str">
        <f>IF(smoking_health_data_final[[#This Row],[Hipertensión (0/1)]]=1,"si","no")</f>
        <v>si</v>
      </c>
      <c r="J1409" t="s">
        <v>40</v>
      </c>
      <c r="K1409">
        <v>0</v>
      </c>
      <c r="L1409">
        <v>216</v>
      </c>
      <c r="M1409">
        <f>IF(smoking_health_data_final[[#This Row],[colesterol]]="","Desconocido",smoking_health_data_final[[#This Row],[colesterol]])</f>
        <v>216</v>
      </c>
      <c r="N1409">
        <f>GESTEP(smoking_health_data_final[[#This Row],[colesterol]],200)</f>
        <v>1</v>
      </c>
      <c r="O1409">
        <f>IF(smoking_health_data_final[[#This Row],[cigs por dia]]="","n/s",smoking_health_data_final[[#This Row],[cigs por dia]])</f>
        <v>0</v>
      </c>
      <c r="P1409" t="str">
        <f>IF(smoking_health_data_final[[#This Row],[Hipercolesterolemia (y/n)]]=1,"si","no")</f>
        <v>si</v>
      </c>
      <c r="Q1409">
        <f>IF(IFERROR(VLOOKUP(smoking_health_data_final[[#This Row],[Edad]],A1410:A5309,1,FALSE),0),1,0)</f>
        <v>1</v>
      </c>
    </row>
    <row r="1410" spans="1:17" x14ac:dyDescent="0.3">
      <c r="A1410">
        <v>66</v>
      </c>
      <c r="B1410" t="s">
        <v>3</v>
      </c>
      <c r="C1410" t="s">
        <v>2</v>
      </c>
      <c r="D1410">
        <v>95</v>
      </c>
      <c r="E1410">
        <f>GESTEP(smoking_health_data_final[[#This Row],[Ritmo cardiaco]],100)</f>
        <v>0</v>
      </c>
      <c r="F1410" t="str">
        <f>IF(smoking_health_data_final[[#This Row],[Taquicardia 1/0]]=0,"no","si")</f>
        <v>no</v>
      </c>
      <c r="G1410" s="2" t="s">
        <v>154</v>
      </c>
      <c r="H1410">
        <f>GESTEP(smoking_health_data_final[[#This Row],[Presión sistólica]],140)</f>
        <v>1</v>
      </c>
      <c r="I1410" t="str">
        <f>IF(smoking_health_data_final[[#This Row],[Hipertensión (0/1)]]=1,"si","no")</f>
        <v>si</v>
      </c>
      <c r="J1410" t="s">
        <v>40</v>
      </c>
      <c r="K1410">
        <v>0</v>
      </c>
      <c r="L1410">
        <v>285</v>
      </c>
      <c r="M1410">
        <f>IF(smoking_health_data_final[[#This Row],[colesterol]]="","Desconocido",smoking_health_data_final[[#This Row],[colesterol]])</f>
        <v>285</v>
      </c>
      <c r="N1410">
        <f>GESTEP(smoking_health_data_final[[#This Row],[colesterol]],200)</f>
        <v>1</v>
      </c>
      <c r="O1410">
        <f>IF(smoking_health_data_final[[#This Row],[cigs por dia]]="","n/s",smoking_health_data_final[[#This Row],[cigs por dia]])</f>
        <v>0</v>
      </c>
      <c r="P1410" t="str">
        <f>IF(smoking_health_data_final[[#This Row],[Hipercolesterolemia (y/n)]]=1,"si","no")</f>
        <v>si</v>
      </c>
      <c r="Q1410">
        <f>IF(IFERROR(VLOOKUP(smoking_health_data_final[[#This Row],[Edad]],A1411:A5310,1,FALSE),0),1,0)</f>
        <v>1</v>
      </c>
    </row>
    <row r="1411" spans="1:17" x14ac:dyDescent="0.3">
      <c r="A1411">
        <v>56</v>
      </c>
      <c r="B1411" t="s">
        <v>0</v>
      </c>
      <c r="C1411" t="s">
        <v>2</v>
      </c>
      <c r="D1411">
        <v>82</v>
      </c>
      <c r="E1411">
        <f>GESTEP(smoking_health_data_final[[#This Row],[Ritmo cardiaco]],100)</f>
        <v>0</v>
      </c>
      <c r="F1411" t="str">
        <f>IF(smoking_health_data_final[[#This Row],[Taquicardia 1/0]]=0,"no","si")</f>
        <v>no</v>
      </c>
      <c r="G1411" s="2">
        <v>177.5</v>
      </c>
      <c r="H1411">
        <f>GESTEP(smoking_health_data_final[[#This Row],[Presión sistólica]],140)</f>
        <v>1</v>
      </c>
      <c r="I1411" t="str">
        <f>IF(smoking_health_data_final[[#This Row],[Hipertensión (0/1)]]=1,"si","no")</f>
        <v>si</v>
      </c>
      <c r="J1411" t="s">
        <v>40</v>
      </c>
      <c r="K1411">
        <v>0</v>
      </c>
      <c r="L1411">
        <v>239</v>
      </c>
      <c r="M1411">
        <f>IF(smoking_health_data_final[[#This Row],[colesterol]]="","Desconocido",smoking_health_data_final[[#This Row],[colesterol]])</f>
        <v>239</v>
      </c>
      <c r="N1411">
        <f>GESTEP(smoking_health_data_final[[#This Row],[colesterol]],200)</f>
        <v>1</v>
      </c>
      <c r="O1411">
        <f>IF(smoking_health_data_final[[#This Row],[cigs por dia]]="","n/s",smoking_health_data_final[[#This Row],[cigs por dia]])</f>
        <v>0</v>
      </c>
      <c r="P1411" t="str">
        <f>IF(smoking_health_data_final[[#This Row],[Hipercolesterolemia (y/n)]]=1,"si","no")</f>
        <v>si</v>
      </c>
      <c r="Q1411">
        <f>IF(IFERROR(VLOOKUP(smoking_health_data_final[[#This Row],[Edad]],A1412:A5311,1,FALSE),0),1,0)</f>
        <v>1</v>
      </c>
    </row>
    <row r="1412" spans="1:17" x14ac:dyDescent="0.3">
      <c r="A1412">
        <v>36</v>
      </c>
      <c r="B1412" t="s">
        <v>0</v>
      </c>
      <c r="C1412" t="s">
        <v>2</v>
      </c>
      <c r="D1412">
        <v>72</v>
      </c>
      <c r="E1412">
        <f>GESTEP(smoking_health_data_final[[#This Row],[Ritmo cardiaco]],100)</f>
        <v>0</v>
      </c>
      <c r="F1412" t="str">
        <f>IF(smoking_health_data_final[[#This Row],[Taquicardia 1/0]]=0,"no","si")</f>
        <v>no</v>
      </c>
      <c r="G1412" s="2" t="s">
        <v>107</v>
      </c>
      <c r="H1412">
        <f>GESTEP(smoking_health_data_final[[#This Row],[Presión sistólica]],140)</f>
        <v>1</v>
      </c>
      <c r="I1412" t="str">
        <f>IF(smoking_health_data_final[[#This Row],[Hipertensión (0/1)]]=1,"si","no")</f>
        <v>si</v>
      </c>
      <c r="J1412" t="s">
        <v>40</v>
      </c>
      <c r="K1412">
        <v>0</v>
      </c>
      <c r="L1412">
        <v>212</v>
      </c>
      <c r="M1412">
        <f>IF(smoking_health_data_final[[#This Row],[colesterol]]="","Desconocido",smoking_health_data_final[[#This Row],[colesterol]])</f>
        <v>212</v>
      </c>
      <c r="N1412">
        <f>GESTEP(smoking_health_data_final[[#This Row],[colesterol]],200)</f>
        <v>1</v>
      </c>
      <c r="O1412">
        <f>IF(smoking_health_data_final[[#This Row],[cigs por dia]]="","n/s",smoking_health_data_final[[#This Row],[cigs por dia]])</f>
        <v>0</v>
      </c>
      <c r="P1412" t="str">
        <f>IF(smoking_health_data_final[[#This Row],[Hipercolesterolemia (y/n)]]=1,"si","no")</f>
        <v>si</v>
      </c>
      <c r="Q1412">
        <f>IF(IFERROR(VLOOKUP(smoking_health_data_final[[#This Row],[Edad]],A1413:A5312,1,FALSE),0),1,0)</f>
        <v>1</v>
      </c>
    </row>
    <row r="1413" spans="1:17" x14ac:dyDescent="0.3">
      <c r="A1413">
        <v>41</v>
      </c>
      <c r="B1413" t="s">
        <v>0</v>
      </c>
      <c r="C1413" t="s">
        <v>2</v>
      </c>
      <c r="D1413">
        <v>85</v>
      </c>
      <c r="E1413">
        <f>GESTEP(smoking_health_data_final[[#This Row],[Ritmo cardiaco]],100)</f>
        <v>0</v>
      </c>
      <c r="F1413" t="str">
        <f>IF(smoking_health_data_final[[#This Row],[Taquicardia 1/0]]=0,"no","si")</f>
        <v>no</v>
      </c>
      <c r="G1413" s="2" t="s">
        <v>86</v>
      </c>
      <c r="H1413">
        <f>GESTEP(smoking_health_data_final[[#This Row],[Presión sistólica]],140)</f>
        <v>0</v>
      </c>
      <c r="I1413" t="str">
        <f>IF(smoking_health_data_final[[#This Row],[Hipertensión (0/1)]]=1,"si","no")</f>
        <v>no</v>
      </c>
      <c r="J1413" t="s">
        <v>40</v>
      </c>
      <c r="K1413">
        <v>0</v>
      </c>
      <c r="L1413">
        <v>245</v>
      </c>
      <c r="M1413">
        <f>IF(smoking_health_data_final[[#This Row],[colesterol]]="","Desconocido",smoking_health_data_final[[#This Row],[colesterol]])</f>
        <v>245</v>
      </c>
      <c r="N1413">
        <f>GESTEP(smoking_health_data_final[[#This Row],[colesterol]],200)</f>
        <v>1</v>
      </c>
      <c r="O1413">
        <f>IF(smoking_health_data_final[[#This Row],[cigs por dia]]="","n/s",smoking_health_data_final[[#This Row],[cigs por dia]])</f>
        <v>0</v>
      </c>
      <c r="P1413" t="str">
        <f>IF(smoking_health_data_final[[#This Row],[Hipercolesterolemia (y/n)]]=1,"si","no")</f>
        <v>si</v>
      </c>
      <c r="Q1413">
        <f>IF(IFERROR(VLOOKUP(smoking_health_data_final[[#This Row],[Edad]],A1414:A5313,1,FALSE),0),1,0)</f>
        <v>1</v>
      </c>
    </row>
    <row r="1414" spans="1:17" x14ac:dyDescent="0.3">
      <c r="A1414">
        <v>54</v>
      </c>
      <c r="B1414" t="s">
        <v>3</v>
      </c>
      <c r="C1414" t="s">
        <v>2</v>
      </c>
      <c r="D1414">
        <v>110</v>
      </c>
      <c r="E1414">
        <f>GESTEP(smoking_health_data_final[[#This Row],[Ritmo cardiaco]],100)</f>
        <v>1</v>
      </c>
      <c r="F1414" t="str">
        <f>IF(smoking_health_data_final[[#This Row],[Taquicardia 1/0]]=0,"no","si")</f>
        <v>si</v>
      </c>
      <c r="G1414" s="2" t="s">
        <v>78</v>
      </c>
      <c r="H1414">
        <f>GESTEP(smoking_health_data_final[[#This Row],[Presión sistólica]],140)</f>
        <v>0</v>
      </c>
      <c r="I1414" t="str">
        <f>IF(smoking_health_data_final[[#This Row],[Hipertensión (0/1)]]=1,"si","no")</f>
        <v>no</v>
      </c>
      <c r="J1414" t="s">
        <v>40</v>
      </c>
      <c r="K1414">
        <v>0</v>
      </c>
      <c r="L1414">
        <v>273</v>
      </c>
      <c r="M1414">
        <f>IF(smoking_health_data_final[[#This Row],[colesterol]]="","Desconocido",smoking_health_data_final[[#This Row],[colesterol]])</f>
        <v>273</v>
      </c>
      <c r="N1414">
        <f>GESTEP(smoking_health_data_final[[#This Row],[colesterol]],200)</f>
        <v>1</v>
      </c>
      <c r="O1414">
        <f>IF(smoking_health_data_final[[#This Row],[cigs por dia]]="","n/s",smoking_health_data_final[[#This Row],[cigs por dia]])</f>
        <v>0</v>
      </c>
      <c r="P1414" t="str">
        <f>IF(smoking_health_data_final[[#This Row],[Hipercolesterolemia (y/n)]]=1,"si","no")</f>
        <v>si</v>
      </c>
      <c r="Q1414">
        <f>IF(IFERROR(VLOOKUP(smoking_health_data_final[[#This Row],[Edad]],A1415:A5314,1,FALSE),0),1,0)</f>
        <v>1</v>
      </c>
    </row>
    <row r="1415" spans="1:17" x14ac:dyDescent="0.3">
      <c r="A1415">
        <v>53</v>
      </c>
      <c r="B1415" t="s">
        <v>3</v>
      </c>
      <c r="C1415" t="s">
        <v>2</v>
      </c>
      <c r="D1415">
        <v>90</v>
      </c>
      <c r="E1415">
        <f>GESTEP(smoking_health_data_final[[#This Row],[Ritmo cardiaco]],100)</f>
        <v>0</v>
      </c>
      <c r="F1415" t="str">
        <f>IF(smoking_health_data_final[[#This Row],[Taquicardia 1/0]]=0,"no","si")</f>
        <v>no</v>
      </c>
      <c r="G1415" s="2" t="s">
        <v>72</v>
      </c>
      <c r="H1415">
        <f>GESTEP(smoking_health_data_final[[#This Row],[Presión sistólica]],140)</f>
        <v>1</v>
      </c>
      <c r="I1415" t="str">
        <f>IF(smoking_health_data_final[[#This Row],[Hipertensión (0/1)]]=1,"si","no")</f>
        <v>si</v>
      </c>
      <c r="J1415" t="s">
        <v>40</v>
      </c>
      <c r="K1415">
        <v>0</v>
      </c>
      <c r="L1415">
        <v>250</v>
      </c>
      <c r="M1415">
        <f>IF(smoking_health_data_final[[#This Row],[colesterol]]="","Desconocido",smoking_health_data_final[[#This Row],[colesterol]])</f>
        <v>250</v>
      </c>
      <c r="N1415">
        <f>GESTEP(smoking_health_data_final[[#This Row],[colesterol]],200)</f>
        <v>1</v>
      </c>
      <c r="O1415">
        <f>IF(smoking_health_data_final[[#This Row],[cigs por dia]]="","n/s",smoking_health_data_final[[#This Row],[cigs por dia]])</f>
        <v>0</v>
      </c>
      <c r="P1415" t="str">
        <f>IF(smoking_health_data_final[[#This Row],[Hipercolesterolemia (y/n)]]=1,"si","no")</f>
        <v>si</v>
      </c>
      <c r="Q1415">
        <f>IF(IFERROR(VLOOKUP(smoking_health_data_final[[#This Row],[Edad]],A1416:A5315,1,FALSE),0),1,0)</f>
        <v>1</v>
      </c>
    </row>
    <row r="1416" spans="1:17" x14ac:dyDescent="0.3">
      <c r="A1416">
        <v>61</v>
      </c>
      <c r="B1416" t="s">
        <v>3</v>
      </c>
      <c r="C1416" t="s">
        <v>2</v>
      </c>
      <c r="D1416">
        <v>80</v>
      </c>
      <c r="E1416">
        <f>GESTEP(smoking_health_data_final[[#This Row],[Ritmo cardiaco]],100)</f>
        <v>0</v>
      </c>
      <c r="F1416" t="str">
        <f>IF(smoking_health_data_final[[#This Row],[Taquicardia 1/0]]=0,"no","si")</f>
        <v>no</v>
      </c>
      <c r="G1416" s="2" t="s">
        <v>106</v>
      </c>
      <c r="H1416">
        <f>GESTEP(smoking_health_data_final[[#This Row],[Presión sistólica]],140)</f>
        <v>1</v>
      </c>
      <c r="I1416" t="str">
        <f>IF(smoking_health_data_final[[#This Row],[Hipertensión (0/1)]]=1,"si","no")</f>
        <v>si</v>
      </c>
      <c r="J1416" t="s">
        <v>40</v>
      </c>
      <c r="K1416">
        <v>0</v>
      </c>
      <c r="L1416">
        <v>290</v>
      </c>
      <c r="M1416">
        <f>IF(smoking_health_data_final[[#This Row],[colesterol]]="","Desconocido",smoking_health_data_final[[#This Row],[colesterol]])</f>
        <v>290</v>
      </c>
      <c r="N1416">
        <f>GESTEP(smoking_health_data_final[[#This Row],[colesterol]],200)</f>
        <v>1</v>
      </c>
      <c r="O1416">
        <f>IF(smoking_health_data_final[[#This Row],[cigs por dia]]="","n/s",smoking_health_data_final[[#This Row],[cigs por dia]])</f>
        <v>0</v>
      </c>
      <c r="P1416" t="str">
        <f>IF(smoking_health_data_final[[#This Row],[Hipercolesterolemia (y/n)]]=1,"si","no")</f>
        <v>si</v>
      </c>
      <c r="Q1416">
        <f>IF(IFERROR(VLOOKUP(smoking_health_data_final[[#This Row],[Edad]],A1417:A5316,1,FALSE),0),1,0)</f>
        <v>1</v>
      </c>
    </row>
    <row r="1417" spans="1:17" x14ac:dyDescent="0.3">
      <c r="A1417">
        <v>59</v>
      </c>
      <c r="B1417" t="s">
        <v>0</v>
      </c>
      <c r="C1417" t="s">
        <v>2</v>
      </c>
      <c r="D1417">
        <v>80</v>
      </c>
      <c r="E1417">
        <f>GESTEP(smoking_health_data_final[[#This Row],[Ritmo cardiaco]],100)</f>
        <v>0</v>
      </c>
      <c r="F1417" t="str">
        <f>IF(smoking_health_data_final[[#This Row],[Taquicardia 1/0]]=0,"no","si")</f>
        <v>no</v>
      </c>
      <c r="G1417" s="2" t="s">
        <v>105</v>
      </c>
      <c r="H1417">
        <f>GESTEP(smoking_health_data_final[[#This Row],[Presión sistólica]],140)</f>
        <v>1</v>
      </c>
      <c r="I1417" t="str">
        <f>IF(smoking_health_data_final[[#This Row],[Hipertensión (0/1)]]=1,"si","no")</f>
        <v>si</v>
      </c>
      <c r="J1417" t="s">
        <v>40</v>
      </c>
      <c r="K1417">
        <v>0</v>
      </c>
      <c r="L1417">
        <v>207</v>
      </c>
      <c r="M1417">
        <f>IF(smoking_health_data_final[[#This Row],[colesterol]]="","Desconocido",smoking_health_data_final[[#This Row],[colesterol]])</f>
        <v>207</v>
      </c>
      <c r="N1417">
        <f>GESTEP(smoking_health_data_final[[#This Row],[colesterol]],200)</f>
        <v>1</v>
      </c>
      <c r="O1417">
        <f>IF(smoking_health_data_final[[#This Row],[cigs por dia]]="","n/s",smoking_health_data_final[[#This Row],[cigs por dia]])</f>
        <v>0</v>
      </c>
      <c r="P1417" t="str">
        <f>IF(smoking_health_data_final[[#This Row],[Hipercolesterolemia (y/n)]]=1,"si","no")</f>
        <v>si</v>
      </c>
      <c r="Q1417">
        <f>IF(IFERROR(VLOOKUP(smoking_health_data_final[[#This Row],[Edad]],A1418:A5317,1,FALSE),0),1,0)</f>
        <v>1</v>
      </c>
    </row>
    <row r="1418" spans="1:17" x14ac:dyDescent="0.3">
      <c r="A1418">
        <v>62</v>
      </c>
      <c r="B1418" t="s">
        <v>3</v>
      </c>
      <c r="C1418" t="s">
        <v>2</v>
      </c>
      <c r="D1418">
        <v>84</v>
      </c>
      <c r="E1418">
        <f>GESTEP(smoking_health_data_final[[#This Row],[Ritmo cardiaco]],100)</f>
        <v>0</v>
      </c>
      <c r="F1418" t="str">
        <f>IF(smoking_health_data_final[[#This Row],[Taquicardia 1/0]]=0,"no","si")</f>
        <v>no</v>
      </c>
      <c r="G1418" s="2" t="s">
        <v>101</v>
      </c>
      <c r="H1418">
        <f>GESTEP(smoking_health_data_final[[#This Row],[Presión sistólica]],140)</f>
        <v>1</v>
      </c>
      <c r="I1418" t="str">
        <f>IF(smoking_health_data_final[[#This Row],[Hipertensión (0/1)]]=1,"si","no")</f>
        <v>si</v>
      </c>
      <c r="J1418" t="s">
        <v>40</v>
      </c>
      <c r="K1418">
        <v>0</v>
      </c>
      <c r="L1418">
        <v>318</v>
      </c>
      <c r="M1418">
        <f>IF(smoking_health_data_final[[#This Row],[colesterol]]="","Desconocido",smoking_health_data_final[[#This Row],[colesterol]])</f>
        <v>318</v>
      </c>
      <c r="N1418">
        <f>GESTEP(smoking_health_data_final[[#This Row],[colesterol]],200)</f>
        <v>1</v>
      </c>
      <c r="O1418">
        <f>IF(smoking_health_data_final[[#This Row],[cigs por dia]]="","n/s",smoking_health_data_final[[#This Row],[cigs por dia]])</f>
        <v>0</v>
      </c>
      <c r="P1418" t="str">
        <f>IF(smoking_health_data_final[[#This Row],[Hipercolesterolemia (y/n)]]=1,"si","no")</f>
        <v>si</v>
      </c>
      <c r="Q1418">
        <f>IF(IFERROR(VLOOKUP(smoking_health_data_final[[#This Row],[Edad]],A1419:A5318,1,FALSE),0),1,0)</f>
        <v>1</v>
      </c>
    </row>
    <row r="1419" spans="1:17" x14ac:dyDescent="0.3">
      <c r="A1419">
        <v>58</v>
      </c>
      <c r="B1419" t="s">
        <v>3</v>
      </c>
      <c r="C1419" t="s">
        <v>2</v>
      </c>
      <c r="D1419">
        <v>72</v>
      </c>
      <c r="E1419">
        <f>GESTEP(smoking_health_data_final[[#This Row],[Ritmo cardiaco]],100)</f>
        <v>0</v>
      </c>
      <c r="F1419" t="str">
        <f>IF(smoking_health_data_final[[#This Row],[Taquicardia 1/0]]=0,"no","si")</f>
        <v>no</v>
      </c>
      <c r="G1419" s="2" t="s">
        <v>95</v>
      </c>
      <c r="H1419">
        <f>GESTEP(smoking_health_data_final[[#This Row],[Presión sistólica]],140)</f>
        <v>1</v>
      </c>
      <c r="I1419" t="str">
        <f>IF(smoking_health_data_final[[#This Row],[Hipertensión (0/1)]]=1,"si","no")</f>
        <v>si</v>
      </c>
      <c r="J1419" t="s">
        <v>40</v>
      </c>
      <c r="K1419">
        <v>0</v>
      </c>
      <c r="L1419">
        <v>268</v>
      </c>
      <c r="M1419">
        <f>IF(smoking_health_data_final[[#This Row],[colesterol]]="","Desconocido",smoking_health_data_final[[#This Row],[colesterol]])</f>
        <v>268</v>
      </c>
      <c r="N1419">
        <f>GESTEP(smoking_health_data_final[[#This Row],[colesterol]],200)</f>
        <v>1</v>
      </c>
      <c r="O1419">
        <f>IF(smoking_health_data_final[[#This Row],[cigs por dia]]="","n/s",smoking_health_data_final[[#This Row],[cigs por dia]])</f>
        <v>0</v>
      </c>
      <c r="P1419" t="str">
        <f>IF(smoking_health_data_final[[#This Row],[Hipercolesterolemia (y/n)]]=1,"si","no")</f>
        <v>si</v>
      </c>
      <c r="Q1419">
        <f>IF(IFERROR(VLOOKUP(smoking_health_data_final[[#This Row],[Edad]],A1420:A5319,1,FALSE),0),1,0)</f>
        <v>1</v>
      </c>
    </row>
    <row r="1420" spans="1:17" x14ac:dyDescent="0.3">
      <c r="A1420">
        <v>42</v>
      </c>
      <c r="B1420" t="s">
        <v>0</v>
      </c>
      <c r="C1420" t="s">
        <v>2</v>
      </c>
      <c r="D1420">
        <v>72</v>
      </c>
      <c r="E1420">
        <f>GESTEP(smoking_health_data_final[[#This Row],[Ritmo cardiaco]],100)</f>
        <v>0</v>
      </c>
      <c r="F1420" t="str">
        <f>IF(smoking_health_data_final[[#This Row],[Taquicardia 1/0]]=0,"no","si")</f>
        <v>no</v>
      </c>
      <c r="G1420" s="2">
        <v>141.5</v>
      </c>
      <c r="H1420">
        <f>GESTEP(smoking_health_data_final[[#This Row],[Presión sistólica]],140)</f>
        <v>1</v>
      </c>
      <c r="I1420" t="str">
        <f>IF(smoking_health_data_final[[#This Row],[Hipertensión (0/1)]]=1,"si","no")</f>
        <v>si</v>
      </c>
      <c r="J1420" t="s">
        <v>40</v>
      </c>
      <c r="K1420">
        <v>0</v>
      </c>
      <c r="L1420">
        <v>164</v>
      </c>
      <c r="M1420">
        <f>IF(smoking_health_data_final[[#This Row],[colesterol]]="","Desconocido",smoking_health_data_final[[#This Row],[colesterol]])</f>
        <v>164</v>
      </c>
      <c r="N1420">
        <f>GESTEP(smoking_health_data_final[[#This Row],[colesterol]],200)</f>
        <v>0</v>
      </c>
      <c r="O1420">
        <f>IF(smoking_health_data_final[[#This Row],[cigs por dia]]="","n/s",smoking_health_data_final[[#This Row],[cigs por dia]])</f>
        <v>0</v>
      </c>
      <c r="P1420" t="str">
        <f>IF(smoking_health_data_final[[#This Row],[Hipercolesterolemia (y/n)]]=1,"si","no")</f>
        <v>no</v>
      </c>
      <c r="Q1420">
        <f>IF(IFERROR(VLOOKUP(smoking_health_data_final[[#This Row],[Edad]],A1421:A5320,1,FALSE),0),1,0)</f>
        <v>1</v>
      </c>
    </row>
    <row r="1421" spans="1:17" x14ac:dyDescent="0.3">
      <c r="A1421">
        <v>63</v>
      </c>
      <c r="B1421" t="s">
        <v>3</v>
      </c>
      <c r="C1421" t="s">
        <v>2</v>
      </c>
      <c r="D1421">
        <v>87</v>
      </c>
      <c r="E1421">
        <f>GESTEP(smoking_health_data_final[[#This Row],[Ritmo cardiaco]],100)</f>
        <v>0</v>
      </c>
      <c r="F1421" t="str">
        <f>IF(smoking_health_data_final[[#This Row],[Taquicardia 1/0]]=0,"no","si")</f>
        <v>no</v>
      </c>
      <c r="G1421" s="2">
        <v>172.5</v>
      </c>
      <c r="H1421">
        <f>GESTEP(smoking_health_data_final[[#This Row],[Presión sistólica]],140)</f>
        <v>1</v>
      </c>
      <c r="I1421" t="str">
        <f>IF(smoking_health_data_final[[#This Row],[Hipertensión (0/1)]]=1,"si","no")</f>
        <v>si</v>
      </c>
      <c r="J1421" t="s">
        <v>40</v>
      </c>
      <c r="K1421">
        <v>0</v>
      </c>
      <c r="L1421">
        <v>226</v>
      </c>
      <c r="M1421">
        <f>IF(smoking_health_data_final[[#This Row],[colesterol]]="","Desconocido",smoking_health_data_final[[#This Row],[colesterol]])</f>
        <v>226</v>
      </c>
      <c r="N1421">
        <f>GESTEP(smoking_health_data_final[[#This Row],[colesterol]],200)</f>
        <v>1</v>
      </c>
      <c r="O1421">
        <f>IF(smoking_health_data_final[[#This Row],[cigs por dia]]="","n/s",smoking_health_data_final[[#This Row],[cigs por dia]])</f>
        <v>0</v>
      </c>
      <c r="P1421" t="str">
        <f>IF(smoking_health_data_final[[#This Row],[Hipercolesterolemia (y/n)]]=1,"si","no")</f>
        <v>si</v>
      </c>
      <c r="Q1421">
        <f>IF(IFERROR(VLOOKUP(smoking_health_data_final[[#This Row],[Edad]],A1422:A5321,1,FALSE),0),1,0)</f>
        <v>1</v>
      </c>
    </row>
    <row r="1422" spans="1:17" x14ac:dyDescent="0.3">
      <c r="A1422">
        <v>65</v>
      </c>
      <c r="B1422" t="s">
        <v>3</v>
      </c>
      <c r="C1422" t="s">
        <v>2</v>
      </c>
      <c r="D1422">
        <v>70</v>
      </c>
      <c r="E1422">
        <f>GESTEP(smoking_health_data_final[[#This Row],[Ritmo cardiaco]],100)</f>
        <v>0</v>
      </c>
      <c r="F1422" t="str">
        <f>IF(smoking_health_data_final[[#This Row],[Taquicardia 1/0]]=0,"no","si")</f>
        <v>no</v>
      </c>
      <c r="G1422" s="2" t="s">
        <v>119</v>
      </c>
      <c r="H1422">
        <f>GESTEP(smoking_health_data_final[[#This Row],[Presión sistólica]],140)</f>
        <v>1</v>
      </c>
      <c r="I1422" t="str">
        <f>IF(smoking_health_data_final[[#This Row],[Hipertensión (0/1)]]=1,"si","no")</f>
        <v>si</v>
      </c>
      <c r="J1422" t="s">
        <v>40</v>
      </c>
      <c r="K1422">
        <v>0</v>
      </c>
      <c r="L1422">
        <v>244</v>
      </c>
      <c r="M1422">
        <f>IF(smoking_health_data_final[[#This Row],[colesterol]]="","Desconocido",smoking_health_data_final[[#This Row],[colesterol]])</f>
        <v>244</v>
      </c>
      <c r="N1422">
        <f>GESTEP(smoking_health_data_final[[#This Row],[colesterol]],200)</f>
        <v>1</v>
      </c>
      <c r="O1422">
        <f>IF(smoking_health_data_final[[#This Row],[cigs por dia]]="","n/s",smoking_health_data_final[[#This Row],[cigs por dia]])</f>
        <v>0</v>
      </c>
      <c r="P1422" t="str">
        <f>IF(smoking_health_data_final[[#This Row],[Hipercolesterolemia (y/n)]]=1,"si","no")</f>
        <v>si</v>
      </c>
      <c r="Q1422">
        <f>IF(IFERROR(VLOOKUP(smoking_health_data_final[[#This Row],[Edad]],A1423:A5322,1,FALSE),0),1,0)</f>
        <v>1</v>
      </c>
    </row>
    <row r="1423" spans="1:17" x14ac:dyDescent="0.3">
      <c r="A1423">
        <v>50</v>
      </c>
      <c r="B1423" t="s">
        <v>3</v>
      </c>
      <c r="C1423" t="s">
        <v>2</v>
      </c>
      <c r="D1423">
        <v>68</v>
      </c>
      <c r="E1423">
        <f>GESTEP(smoking_health_data_final[[#This Row],[Ritmo cardiaco]],100)</f>
        <v>0</v>
      </c>
      <c r="F1423" t="str">
        <f>IF(smoking_health_data_final[[#This Row],[Taquicardia 1/0]]=0,"no","si")</f>
        <v>no</v>
      </c>
      <c r="G1423" s="2">
        <v>130.5</v>
      </c>
      <c r="H1423">
        <f>GESTEP(smoking_health_data_final[[#This Row],[Presión sistólica]],140)</f>
        <v>0</v>
      </c>
      <c r="I1423" t="str">
        <f>IF(smoking_health_data_final[[#This Row],[Hipertensión (0/1)]]=1,"si","no")</f>
        <v>no</v>
      </c>
      <c r="J1423" t="s">
        <v>40</v>
      </c>
      <c r="K1423">
        <v>0</v>
      </c>
      <c r="L1423">
        <v>215</v>
      </c>
      <c r="M1423">
        <f>IF(smoking_health_data_final[[#This Row],[colesterol]]="","Desconocido",smoking_health_data_final[[#This Row],[colesterol]])</f>
        <v>215</v>
      </c>
      <c r="N1423">
        <f>GESTEP(smoking_health_data_final[[#This Row],[colesterol]],200)</f>
        <v>1</v>
      </c>
      <c r="O1423">
        <f>IF(smoking_health_data_final[[#This Row],[cigs por dia]]="","n/s",smoking_health_data_final[[#This Row],[cigs por dia]])</f>
        <v>0</v>
      </c>
      <c r="P1423" t="str">
        <f>IF(smoking_health_data_final[[#This Row],[Hipercolesterolemia (y/n)]]=1,"si","no")</f>
        <v>si</v>
      </c>
      <c r="Q1423">
        <f>IF(IFERROR(VLOOKUP(smoking_health_data_final[[#This Row],[Edad]],A1424:A5323,1,FALSE),0),1,0)</f>
        <v>1</v>
      </c>
    </row>
    <row r="1424" spans="1:17" x14ac:dyDescent="0.3">
      <c r="A1424">
        <v>51</v>
      </c>
      <c r="B1424" t="s">
        <v>3</v>
      </c>
      <c r="C1424" t="s">
        <v>2</v>
      </c>
      <c r="D1424">
        <v>75</v>
      </c>
      <c r="E1424">
        <f>GESTEP(smoking_health_data_final[[#This Row],[Ritmo cardiaco]],100)</f>
        <v>0</v>
      </c>
      <c r="F1424" t="str">
        <f>IF(smoking_health_data_final[[#This Row],[Taquicardia 1/0]]=0,"no","si")</f>
        <v>no</v>
      </c>
      <c r="G1424" s="2" t="s">
        <v>77</v>
      </c>
      <c r="H1424">
        <f>GESTEP(smoking_health_data_final[[#This Row],[Presión sistólica]],140)</f>
        <v>1</v>
      </c>
      <c r="I1424" t="str">
        <f>IF(smoking_health_data_final[[#This Row],[Hipertensión (0/1)]]=1,"si","no")</f>
        <v>si</v>
      </c>
      <c r="J1424" t="s">
        <v>40</v>
      </c>
      <c r="K1424">
        <v>0</v>
      </c>
      <c r="L1424">
        <v>216</v>
      </c>
      <c r="M1424">
        <f>IF(smoking_health_data_final[[#This Row],[colesterol]]="","Desconocido",smoking_health_data_final[[#This Row],[colesterol]])</f>
        <v>216</v>
      </c>
      <c r="N1424">
        <f>GESTEP(smoking_health_data_final[[#This Row],[colesterol]],200)</f>
        <v>1</v>
      </c>
      <c r="O1424">
        <f>IF(smoking_health_data_final[[#This Row],[cigs por dia]]="","n/s",smoking_health_data_final[[#This Row],[cigs por dia]])</f>
        <v>0</v>
      </c>
      <c r="P1424" t="str">
        <f>IF(smoking_health_data_final[[#This Row],[Hipercolesterolemia (y/n)]]=1,"si","no")</f>
        <v>si</v>
      </c>
      <c r="Q1424">
        <f>IF(IFERROR(VLOOKUP(smoking_health_data_final[[#This Row],[Edad]],A1425:A5324,1,FALSE),0),1,0)</f>
        <v>1</v>
      </c>
    </row>
    <row r="1425" spans="1:17" x14ac:dyDescent="0.3">
      <c r="A1425">
        <v>48</v>
      </c>
      <c r="B1425" t="s">
        <v>0</v>
      </c>
      <c r="C1425" t="s">
        <v>2</v>
      </c>
      <c r="D1425">
        <v>75</v>
      </c>
      <c r="E1425">
        <f>GESTEP(smoking_health_data_final[[#This Row],[Ritmo cardiaco]],100)</f>
        <v>0</v>
      </c>
      <c r="F1425" t="str">
        <f>IF(smoking_health_data_final[[#This Row],[Taquicardia 1/0]]=0,"no","si")</f>
        <v>no</v>
      </c>
      <c r="G1425" s="2">
        <v>150.5</v>
      </c>
      <c r="H1425">
        <f>GESTEP(smoking_health_data_final[[#This Row],[Presión sistólica]],140)</f>
        <v>1</v>
      </c>
      <c r="I1425" t="str">
        <f>IF(smoking_health_data_final[[#This Row],[Hipertensión (0/1)]]=1,"si","no")</f>
        <v>si</v>
      </c>
      <c r="J1425" t="s">
        <v>40</v>
      </c>
      <c r="K1425">
        <v>0</v>
      </c>
      <c r="L1425">
        <v>235</v>
      </c>
      <c r="M1425">
        <f>IF(smoking_health_data_final[[#This Row],[colesterol]]="","Desconocido",smoking_health_data_final[[#This Row],[colesterol]])</f>
        <v>235</v>
      </c>
      <c r="N1425">
        <f>GESTEP(smoking_health_data_final[[#This Row],[colesterol]],200)</f>
        <v>1</v>
      </c>
      <c r="O1425">
        <f>IF(smoking_health_data_final[[#This Row],[cigs por dia]]="","n/s",smoking_health_data_final[[#This Row],[cigs por dia]])</f>
        <v>0</v>
      </c>
      <c r="P1425" t="str">
        <f>IF(smoking_health_data_final[[#This Row],[Hipercolesterolemia (y/n)]]=1,"si","no")</f>
        <v>si</v>
      </c>
      <c r="Q1425">
        <f>IF(IFERROR(VLOOKUP(smoking_health_data_final[[#This Row],[Edad]],A1426:A5325,1,FALSE),0),1,0)</f>
        <v>1</v>
      </c>
    </row>
    <row r="1426" spans="1:17" x14ac:dyDescent="0.3">
      <c r="A1426">
        <v>55</v>
      </c>
      <c r="B1426" t="s">
        <v>3</v>
      </c>
      <c r="C1426" t="s">
        <v>2</v>
      </c>
      <c r="D1426">
        <v>70</v>
      </c>
      <c r="E1426">
        <f>GESTEP(smoking_health_data_final[[#This Row],[Ritmo cardiaco]],100)</f>
        <v>0</v>
      </c>
      <c r="F1426" t="str">
        <f>IF(smoking_health_data_final[[#This Row],[Taquicardia 1/0]]=0,"no","si")</f>
        <v>no</v>
      </c>
      <c r="G1426" s="2" t="s">
        <v>84</v>
      </c>
      <c r="H1426">
        <f>GESTEP(smoking_health_data_final[[#This Row],[Presión sistólica]],140)</f>
        <v>1</v>
      </c>
      <c r="I1426" t="str">
        <f>IF(smoking_health_data_final[[#This Row],[Hipertensión (0/1)]]=1,"si","no")</f>
        <v>si</v>
      </c>
      <c r="J1426" t="s">
        <v>40</v>
      </c>
      <c r="K1426">
        <v>0</v>
      </c>
      <c r="L1426">
        <v>285</v>
      </c>
      <c r="M1426">
        <f>IF(smoking_health_data_final[[#This Row],[colesterol]]="","Desconocido",smoking_health_data_final[[#This Row],[colesterol]])</f>
        <v>285</v>
      </c>
      <c r="N1426">
        <f>GESTEP(smoking_health_data_final[[#This Row],[colesterol]],200)</f>
        <v>1</v>
      </c>
      <c r="O1426">
        <f>IF(smoking_health_data_final[[#This Row],[cigs por dia]]="","n/s",smoking_health_data_final[[#This Row],[cigs por dia]])</f>
        <v>0</v>
      </c>
      <c r="P1426" t="str">
        <f>IF(smoking_health_data_final[[#This Row],[Hipercolesterolemia (y/n)]]=1,"si","no")</f>
        <v>si</v>
      </c>
      <c r="Q1426">
        <f>IF(IFERROR(VLOOKUP(smoking_health_data_final[[#This Row],[Edad]],A1427:A5326,1,FALSE),0),1,0)</f>
        <v>1</v>
      </c>
    </row>
    <row r="1427" spans="1:17" x14ac:dyDescent="0.3">
      <c r="A1427">
        <v>62</v>
      </c>
      <c r="B1427" t="s">
        <v>3</v>
      </c>
      <c r="C1427" t="s">
        <v>2</v>
      </c>
      <c r="D1427">
        <v>75</v>
      </c>
      <c r="E1427">
        <f>GESTEP(smoking_health_data_final[[#This Row],[Ritmo cardiaco]],100)</f>
        <v>0</v>
      </c>
      <c r="F1427" t="str">
        <f>IF(smoking_health_data_final[[#This Row],[Taquicardia 1/0]]=0,"no","si")</f>
        <v>no</v>
      </c>
      <c r="G1427" s="2" t="s">
        <v>97</v>
      </c>
      <c r="H1427">
        <f>GESTEP(smoking_health_data_final[[#This Row],[Presión sistólica]],140)</f>
        <v>1</v>
      </c>
      <c r="I1427" t="str">
        <f>IF(smoking_health_data_final[[#This Row],[Hipertensión (0/1)]]=1,"si","no")</f>
        <v>si</v>
      </c>
      <c r="J1427" t="s">
        <v>40</v>
      </c>
      <c r="K1427">
        <v>0</v>
      </c>
      <c r="L1427">
        <v>308</v>
      </c>
      <c r="M1427">
        <f>IF(smoking_health_data_final[[#This Row],[colesterol]]="","Desconocido",smoking_health_data_final[[#This Row],[colesterol]])</f>
        <v>308</v>
      </c>
      <c r="N1427">
        <f>GESTEP(smoking_health_data_final[[#This Row],[colesterol]],200)</f>
        <v>1</v>
      </c>
      <c r="O1427">
        <f>IF(smoking_health_data_final[[#This Row],[cigs por dia]]="","n/s",smoking_health_data_final[[#This Row],[cigs por dia]])</f>
        <v>0</v>
      </c>
      <c r="P1427" t="str">
        <f>IF(smoking_health_data_final[[#This Row],[Hipercolesterolemia (y/n)]]=1,"si","no")</f>
        <v>si</v>
      </c>
      <c r="Q1427">
        <f>IF(IFERROR(VLOOKUP(smoking_health_data_final[[#This Row],[Edad]],A1428:A5327,1,FALSE),0),1,0)</f>
        <v>1</v>
      </c>
    </row>
    <row r="1428" spans="1:17" x14ac:dyDescent="0.3">
      <c r="A1428">
        <v>50</v>
      </c>
      <c r="B1428" t="s">
        <v>3</v>
      </c>
      <c r="C1428" t="s">
        <v>2</v>
      </c>
      <c r="D1428">
        <v>70</v>
      </c>
      <c r="E1428">
        <f>GESTEP(smoking_health_data_final[[#This Row],[Ritmo cardiaco]],100)</f>
        <v>0</v>
      </c>
      <c r="F1428" t="str">
        <f>IF(smoking_health_data_final[[#This Row],[Taquicardia 1/0]]=0,"no","si")</f>
        <v>no</v>
      </c>
      <c r="G1428" s="2" t="s">
        <v>152</v>
      </c>
      <c r="H1428">
        <f>GESTEP(smoking_health_data_final[[#This Row],[Presión sistólica]],140)</f>
        <v>1</v>
      </c>
      <c r="I1428" t="str">
        <f>IF(smoking_health_data_final[[#This Row],[Hipertensión (0/1)]]=1,"si","no")</f>
        <v>si</v>
      </c>
      <c r="J1428" t="s">
        <v>40</v>
      </c>
      <c r="K1428">
        <v>0</v>
      </c>
      <c r="L1428">
        <v>243</v>
      </c>
      <c r="M1428">
        <f>IF(smoking_health_data_final[[#This Row],[colesterol]]="","Desconocido",smoking_health_data_final[[#This Row],[colesterol]])</f>
        <v>243</v>
      </c>
      <c r="N1428">
        <f>GESTEP(smoking_health_data_final[[#This Row],[colesterol]],200)</f>
        <v>1</v>
      </c>
      <c r="O1428">
        <f>IF(smoking_health_data_final[[#This Row],[cigs por dia]]="","n/s",smoking_health_data_final[[#This Row],[cigs por dia]])</f>
        <v>0</v>
      </c>
      <c r="P1428" t="str">
        <f>IF(smoking_health_data_final[[#This Row],[Hipercolesterolemia (y/n)]]=1,"si","no")</f>
        <v>si</v>
      </c>
      <c r="Q1428">
        <f>IF(IFERROR(VLOOKUP(smoking_health_data_final[[#This Row],[Edad]],A1429:A5328,1,FALSE),0),1,0)</f>
        <v>1</v>
      </c>
    </row>
    <row r="1429" spans="1:17" x14ac:dyDescent="0.3">
      <c r="A1429">
        <v>48</v>
      </c>
      <c r="B1429" t="s">
        <v>0</v>
      </c>
      <c r="C1429" t="s">
        <v>2</v>
      </c>
      <c r="D1429">
        <v>53</v>
      </c>
      <c r="E1429">
        <f>GESTEP(smoking_health_data_final[[#This Row],[Ritmo cardiaco]],100)</f>
        <v>0</v>
      </c>
      <c r="F1429" t="str">
        <f>IF(smoking_health_data_final[[#This Row],[Taquicardia 1/0]]=0,"no","si")</f>
        <v>no</v>
      </c>
      <c r="G1429" s="2" t="s">
        <v>88</v>
      </c>
      <c r="H1429">
        <f>GESTEP(smoking_health_data_final[[#This Row],[Presión sistólica]],140)</f>
        <v>1</v>
      </c>
      <c r="I1429" t="str">
        <f>IF(smoking_health_data_final[[#This Row],[Hipertensión (0/1)]]=1,"si","no")</f>
        <v>si</v>
      </c>
      <c r="J1429" t="s">
        <v>40</v>
      </c>
      <c r="K1429">
        <v>0</v>
      </c>
      <c r="L1429">
        <v>234</v>
      </c>
      <c r="M1429">
        <f>IF(smoking_health_data_final[[#This Row],[colesterol]]="","Desconocido",smoking_health_data_final[[#This Row],[colesterol]])</f>
        <v>234</v>
      </c>
      <c r="N1429">
        <f>GESTEP(smoking_health_data_final[[#This Row],[colesterol]],200)</f>
        <v>1</v>
      </c>
      <c r="O1429">
        <f>IF(smoking_health_data_final[[#This Row],[cigs por dia]]="","n/s",smoking_health_data_final[[#This Row],[cigs por dia]])</f>
        <v>0</v>
      </c>
      <c r="P1429" t="str">
        <f>IF(smoking_health_data_final[[#This Row],[Hipercolesterolemia (y/n)]]=1,"si","no")</f>
        <v>si</v>
      </c>
      <c r="Q1429">
        <f>IF(IFERROR(VLOOKUP(smoking_health_data_final[[#This Row],[Edad]],A1430:A5329,1,FALSE),0),1,0)</f>
        <v>1</v>
      </c>
    </row>
    <row r="1430" spans="1:17" x14ac:dyDescent="0.3">
      <c r="A1430">
        <v>46</v>
      </c>
      <c r="B1430" t="s">
        <v>3</v>
      </c>
      <c r="C1430" t="s">
        <v>2</v>
      </c>
      <c r="D1430">
        <v>75</v>
      </c>
      <c r="E1430">
        <f>GESTEP(smoking_health_data_final[[#This Row],[Ritmo cardiaco]],100)</f>
        <v>0</v>
      </c>
      <c r="F1430" t="str">
        <f>IF(smoking_health_data_final[[#This Row],[Taquicardia 1/0]]=0,"no","si")</f>
        <v>no</v>
      </c>
      <c r="G1430" s="2" t="s">
        <v>77</v>
      </c>
      <c r="H1430">
        <f>GESTEP(smoking_health_data_final[[#This Row],[Presión sistólica]],140)</f>
        <v>1</v>
      </c>
      <c r="I1430" t="str">
        <f>IF(smoking_health_data_final[[#This Row],[Hipertensión (0/1)]]=1,"si","no")</f>
        <v>si</v>
      </c>
      <c r="J1430" t="s">
        <v>40</v>
      </c>
      <c r="K1430">
        <v>0</v>
      </c>
      <c r="L1430">
        <v>230</v>
      </c>
      <c r="M1430">
        <f>IF(smoking_health_data_final[[#This Row],[colesterol]]="","Desconocido",smoking_health_data_final[[#This Row],[colesterol]])</f>
        <v>230</v>
      </c>
      <c r="N1430">
        <f>GESTEP(smoking_health_data_final[[#This Row],[colesterol]],200)</f>
        <v>1</v>
      </c>
      <c r="O1430">
        <f>IF(smoking_health_data_final[[#This Row],[cigs por dia]]="","n/s",smoking_health_data_final[[#This Row],[cigs por dia]])</f>
        <v>0</v>
      </c>
      <c r="P1430" t="str">
        <f>IF(smoking_health_data_final[[#This Row],[Hipercolesterolemia (y/n)]]=1,"si","no")</f>
        <v>si</v>
      </c>
      <c r="Q1430">
        <f>IF(IFERROR(VLOOKUP(smoking_health_data_final[[#This Row],[Edad]],A1431:A5330,1,FALSE),0),1,0)</f>
        <v>1</v>
      </c>
    </row>
    <row r="1431" spans="1:17" x14ac:dyDescent="0.3">
      <c r="A1431">
        <v>54</v>
      </c>
      <c r="B1431" t="s">
        <v>0</v>
      </c>
      <c r="C1431" t="s">
        <v>2</v>
      </c>
      <c r="D1431">
        <v>65</v>
      </c>
      <c r="E1431">
        <f>GESTEP(smoking_health_data_final[[#This Row],[Ritmo cardiaco]],100)</f>
        <v>0</v>
      </c>
      <c r="F1431" t="str">
        <f>IF(smoking_health_data_final[[#This Row],[Taquicardia 1/0]]=0,"no","si")</f>
        <v>no</v>
      </c>
      <c r="G1431" s="2" t="s">
        <v>75</v>
      </c>
      <c r="H1431">
        <f>GESTEP(smoking_health_data_final[[#This Row],[Presión sistólica]],140)</f>
        <v>1</v>
      </c>
      <c r="I1431" t="str">
        <f>IF(smoking_health_data_final[[#This Row],[Hipertensión (0/1)]]=1,"si","no")</f>
        <v>si</v>
      </c>
      <c r="J1431" t="s">
        <v>40</v>
      </c>
      <c r="K1431">
        <v>0</v>
      </c>
      <c r="L1431">
        <v>207</v>
      </c>
      <c r="M1431">
        <f>IF(smoking_health_data_final[[#This Row],[colesterol]]="","Desconocido",smoking_health_data_final[[#This Row],[colesterol]])</f>
        <v>207</v>
      </c>
      <c r="N1431">
        <f>GESTEP(smoking_health_data_final[[#This Row],[colesterol]],200)</f>
        <v>1</v>
      </c>
      <c r="O1431">
        <f>IF(smoking_health_data_final[[#This Row],[cigs por dia]]="","n/s",smoking_health_data_final[[#This Row],[cigs por dia]])</f>
        <v>0</v>
      </c>
      <c r="P1431" t="str">
        <f>IF(smoking_health_data_final[[#This Row],[Hipercolesterolemia (y/n)]]=1,"si","no")</f>
        <v>si</v>
      </c>
      <c r="Q1431">
        <f>IF(IFERROR(VLOOKUP(smoking_health_data_final[[#This Row],[Edad]],A1432:A5331,1,FALSE),0),1,0)</f>
        <v>1</v>
      </c>
    </row>
    <row r="1432" spans="1:17" x14ac:dyDescent="0.3">
      <c r="A1432">
        <v>49</v>
      </c>
      <c r="B1432" t="s">
        <v>0</v>
      </c>
      <c r="C1432" t="s">
        <v>2</v>
      </c>
      <c r="D1432">
        <v>70</v>
      </c>
      <c r="E1432">
        <f>GESTEP(smoking_health_data_final[[#This Row],[Ritmo cardiaco]],100)</f>
        <v>0</v>
      </c>
      <c r="F1432" t="str">
        <f>IF(smoking_health_data_final[[#This Row],[Taquicardia 1/0]]=0,"no","si")</f>
        <v>no</v>
      </c>
      <c r="G1432" s="2" t="s">
        <v>154</v>
      </c>
      <c r="H1432">
        <f>GESTEP(smoking_health_data_final[[#This Row],[Presión sistólica]],140)</f>
        <v>1</v>
      </c>
      <c r="I1432" t="str">
        <f>IF(smoking_health_data_final[[#This Row],[Hipertensión (0/1)]]=1,"si","no")</f>
        <v>si</v>
      </c>
      <c r="J1432" t="s">
        <v>40</v>
      </c>
      <c r="K1432">
        <v>0</v>
      </c>
      <c r="L1432">
        <v>280</v>
      </c>
      <c r="M1432">
        <f>IF(smoking_health_data_final[[#This Row],[colesterol]]="","Desconocido",smoking_health_data_final[[#This Row],[colesterol]])</f>
        <v>280</v>
      </c>
      <c r="N1432">
        <f>GESTEP(smoking_health_data_final[[#This Row],[colesterol]],200)</f>
        <v>1</v>
      </c>
      <c r="O1432">
        <f>IF(smoking_health_data_final[[#This Row],[cigs por dia]]="","n/s",smoking_health_data_final[[#This Row],[cigs por dia]])</f>
        <v>0</v>
      </c>
      <c r="P1432" t="str">
        <f>IF(smoking_health_data_final[[#This Row],[Hipercolesterolemia (y/n)]]=1,"si","no")</f>
        <v>si</v>
      </c>
      <c r="Q1432">
        <f>IF(IFERROR(VLOOKUP(smoking_health_data_final[[#This Row],[Edad]],A1433:A5332,1,FALSE),0),1,0)</f>
        <v>1</v>
      </c>
    </row>
    <row r="1433" spans="1:17" x14ac:dyDescent="0.3">
      <c r="A1433">
        <v>58</v>
      </c>
      <c r="B1433" t="s">
        <v>0</v>
      </c>
      <c r="C1433" t="s">
        <v>2</v>
      </c>
      <c r="D1433">
        <v>65</v>
      </c>
      <c r="E1433">
        <f>GESTEP(smoking_health_data_final[[#This Row],[Ritmo cardiaco]],100)</f>
        <v>0</v>
      </c>
      <c r="F1433" t="str">
        <f>IF(smoking_health_data_final[[#This Row],[Taquicardia 1/0]]=0,"no","si")</f>
        <v>no</v>
      </c>
      <c r="G1433" s="2" t="s">
        <v>103</v>
      </c>
      <c r="H1433">
        <f>GESTEP(smoking_health_data_final[[#This Row],[Presión sistólica]],140)</f>
        <v>1</v>
      </c>
      <c r="I1433" t="str">
        <f>IF(smoking_health_data_final[[#This Row],[Hipertensión (0/1)]]=1,"si","no")</f>
        <v>si</v>
      </c>
      <c r="J1433" t="s">
        <v>40</v>
      </c>
      <c r="K1433">
        <v>0</v>
      </c>
      <c r="L1433">
        <v>239</v>
      </c>
      <c r="M1433">
        <f>IF(smoking_health_data_final[[#This Row],[colesterol]]="","Desconocido",smoking_health_data_final[[#This Row],[colesterol]])</f>
        <v>239</v>
      </c>
      <c r="N1433">
        <f>GESTEP(smoking_health_data_final[[#This Row],[colesterol]],200)</f>
        <v>1</v>
      </c>
      <c r="O1433">
        <f>IF(smoking_health_data_final[[#This Row],[cigs por dia]]="","n/s",smoking_health_data_final[[#This Row],[cigs por dia]])</f>
        <v>0</v>
      </c>
      <c r="P1433" t="str">
        <f>IF(smoking_health_data_final[[#This Row],[Hipercolesterolemia (y/n)]]=1,"si","no")</f>
        <v>si</v>
      </c>
      <c r="Q1433">
        <f>IF(IFERROR(VLOOKUP(smoking_health_data_final[[#This Row],[Edad]],A1434:A5333,1,FALSE),0),1,0)</f>
        <v>1</v>
      </c>
    </row>
    <row r="1434" spans="1:17" x14ac:dyDescent="0.3">
      <c r="A1434">
        <v>63</v>
      </c>
      <c r="B1434" t="s">
        <v>0</v>
      </c>
      <c r="C1434" t="s">
        <v>2</v>
      </c>
      <c r="D1434">
        <v>67</v>
      </c>
      <c r="E1434">
        <f>GESTEP(smoking_health_data_final[[#This Row],[Ritmo cardiaco]],100)</f>
        <v>0</v>
      </c>
      <c r="F1434" t="str">
        <f>IF(smoking_health_data_final[[#This Row],[Taquicardia 1/0]]=0,"no","si")</f>
        <v>no</v>
      </c>
      <c r="G1434" s="2">
        <v>155.5</v>
      </c>
      <c r="H1434">
        <f>GESTEP(smoking_health_data_final[[#This Row],[Presión sistólica]],140)</f>
        <v>1</v>
      </c>
      <c r="I1434" t="str">
        <f>IF(smoking_health_data_final[[#This Row],[Hipertensión (0/1)]]=1,"si","no")</f>
        <v>si</v>
      </c>
      <c r="J1434" t="s">
        <v>40</v>
      </c>
      <c r="K1434">
        <v>0</v>
      </c>
      <c r="L1434">
        <v>260</v>
      </c>
      <c r="M1434">
        <f>IF(smoking_health_data_final[[#This Row],[colesterol]]="","Desconocido",smoking_health_data_final[[#This Row],[colesterol]])</f>
        <v>260</v>
      </c>
      <c r="N1434">
        <f>GESTEP(smoking_health_data_final[[#This Row],[colesterol]],200)</f>
        <v>1</v>
      </c>
      <c r="O1434">
        <f>IF(smoking_health_data_final[[#This Row],[cigs por dia]]="","n/s",smoking_health_data_final[[#This Row],[cigs por dia]])</f>
        <v>0</v>
      </c>
      <c r="P1434" t="str">
        <f>IF(smoking_health_data_final[[#This Row],[Hipercolesterolemia (y/n)]]=1,"si","no")</f>
        <v>si</v>
      </c>
      <c r="Q1434">
        <f>IF(IFERROR(VLOOKUP(smoking_health_data_final[[#This Row],[Edad]],A1435:A5334,1,FALSE),0),1,0)</f>
        <v>1</v>
      </c>
    </row>
    <row r="1435" spans="1:17" x14ac:dyDescent="0.3">
      <c r="A1435">
        <v>45</v>
      </c>
      <c r="B1435" t="s">
        <v>0</v>
      </c>
      <c r="C1435" t="s">
        <v>2</v>
      </c>
      <c r="D1435">
        <v>88</v>
      </c>
      <c r="E1435">
        <f>GESTEP(smoking_health_data_final[[#This Row],[Ritmo cardiaco]],100)</f>
        <v>0</v>
      </c>
      <c r="F1435" t="str">
        <f>IF(smoking_health_data_final[[#This Row],[Taquicardia 1/0]]=0,"no","si")</f>
        <v>no</v>
      </c>
      <c r="G1435" s="2" t="s">
        <v>152</v>
      </c>
      <c r="H1435">
        <f>GESTEP(smoking_health_data_final[[#This Row],[Presión sistólica]],140)</f>
        <v>1</v>
      </c>
      <c r="I1435" t="str">
        <f>IF(smoking_health_data_final[[#This Row],[Hipertensión (0/1)]]=1,"si","no")</f>
        <v>si</v>
      </c>
      <c r="J1435" t="s">
        <v>40</v>
      </c>
      <c r="K1435">
        <v>0</v>
      </c>
      <c r="L1435">
        <v>347</v>
      </c>
      <c r="M1435">
        <f>IF(smoking_health_data_final[[#This Row],[colesterol]]="","Desconocido",smoking_health_data_final[[#This Row],[colesterol]])</f>
        <v>347</v>
      </c>
      <c r="N1435">
        <f>GESTEP(smoking_health_data_final[[#This Row],[colesterol]],200)</f>
        <v>1</v>
      </c>
      <c r="O1435">
        <f>IF(smoking_health_data_final[[#This Row],[cigs por dia]]="","n/s",smoking_health_data_final[[#This Row],[cigs por dia]])</f>
        <v>0</v>
      </c>
      <c r="P1435" t="str">
        <f>IF(smoking_health_data_final[[#This Row],[Hipercolesterolemia (y/n)]]=1,"si","no")</f>
        <v>si</v>
      </c>
      <c r="Q1435">
        <f>IF(IFERROR(VLOOKUP(smoking_health_data_final[[#This Row],[Edad]],A1436:A5335,1,FALSE),0),1,0)</f>
        <v>1</v>
      </c>
    </row>
    <row r="1436" spans="1:17" x14ac:dyDescent="0.3">
      <c r="A1436">
        <v>40</v>
      </c>
      <c r="B1436" t="s">
        <v>0</v>
      </c>
      <c r="C1436" t="s">
        <v>2</v>
      </c>
      <c r="D1436">
        <v>70</v>
      </c>
      <c r="E1436">
        <f>GESTEP(smoking_health_data_final[[#This Row],[Ritmo cardiaco]],100)</f>
        <v>0</v>
      </c>
      <c r="F1436" t="str">
        <f>IF(smoking_health_data_final[[#This Row],[Taquicardia 1/0]]=0,"no","si")</f>
        <v>no</v>
      </c>
      <c r="G1436" s="2" t="s">
        <v>81</v>
      </c>
      <c r="H1436">
        <f>GESTEP(smoking_health_data_final[[#This Row],[Presión sistólica]],140)</f>
        <v>1</v>
      </c>
      <c r="I1436" t="str">
        <f>IF(smoking_health_data_final[[#This Row],[Hipertensión (0/1)]]=1,"si","no")</f>
        <v>si</v>
      </c>
      <c r="J1436" t="s">
        <v>40</v>
      </c>
      <c r="K1436">
        <v>0</v>
      </c>
      <c r="L1436">
        <v>240</v>
      </c>
      <c r="M1436">
        <f>IF(smoking_health_data_final[[#This Row],[colesterol]]="","Desconocido",smoking_health_data_final[[#This Row],[colesterol]])</f>
        <v>240</v>
      </c>
      <c r="N1436">
        <f>GESTEP(smoking_health_data_final[[#This Row],[colesterol]],200)</f>
        <v>1</v>
      </c>
      <c r="O1436">
        <f>IF(smoking_health_data_final[[#This Row],[cigs por dia]]="","n/s",smoking_health_data_final[[#This Row],[cigs por dia]])</f>
        <v>0</v>
      </c>
      <c r="P1436" t="str">
        <f>IF(smoking_health_data_final[[#This Row],[Hipercolesterolemia (y/n)]]=1,"si","no")</f>
        <v>si</v>
      </c>
      <c r="Q1436">
        <f>IF(IFERROR(VLOOKUP(smoking_health_data_final[[#This Row],[Edad]],A1437:A5336,1,FALSE),0),1,0)</f>
        <v>1</v>
      </c>
    </row>
    <row r="1437" spans="1:17" x14ac:dyDescent="0.3">
      <c r="A1437">
        <v>56</v>
      </c>
      <c r="B1437" t="s">
        <v>0</v>
      </c>
      <c r="C1437" t="s">
        <v>2</v>
      </c>
      <c r="D1437">
        <v>90</v>
      </c>
      <c r="E1437">
        <f>GESTEP(smoking_health_data_final[[#This Row],[Ritmo cardiaco]],100)</f>
        <v>0</v>
      </c>
      <c r="F1437" t="str">
        <f>IF(smoking_health_data_final[[#This Row],[Taquicardia 1/0]]=0,"no","si")</f>
        <v>no</v>
      </c>
      <c r="G1437" s="2" t="s">
        <v>98</v>
      </c>
      <c r="H1437">
        <f>GESTEP(smoking_health_data_final[[#This Row],[Presión sistólica]],140)</f>
        <v>1</v>
      </c>
      <c r="I1437" t="str">
        <f>IF(smoking_health_data_final[[#This Row],[Hipertensión (0/1)]]=1,"si","no")</f>
        <v>si</v>
      </c>
      <c r="J1437" t="s">
        <v>40</v>
      </c>
      <c r="K1437">
        <v>0</v>
      </c>
      <c r="L1437">
        <v>287</v>
      </c>
      <c r="M1437">
        <f>IF(smoking_health_data_final[[#This Row],[colesterol]]="","Desconocido",smoking_health_data_final[[#This Row],[colesterol]])</f>
        <v>287</v>
      </c>
      <c r="N1437">
        <f>GESTEP(smoking_health_data_final[[#This Row],[colesterol]],200)</f>
        <v>1</v>
      </c>
      <c r="O1437">
        <f>IF(smoking_health_data_final[[#This Row],[cigs por dia]]="","n/s",smoking_health_data_final[[#This Row],[cigs por dia]])</f>
        <v>0</v>
      </c>
      <c r="P1437" t="str">
        <f>IF(smoking_health_data_final[[#This Row],[Hipercolesterolemia (y/n)]]=1,"si","no")</f>
        <v>si</v>
      </c>
      <c r="Q1437">
        <f>IF(IFERROR(VLOOKUP(smoking_health_data_final[[#This Row],[Edad]],A1438:A5337,1,FALSE),0),1,0)</f>
        <v>1</v>
      </c>
    </row>
    <row r="1438" spans="1:17" x14ac:dyDescent="0.3">
      <c r="A1438">
        <v>40</v>
      </c>
      <c r="B1438" t="s">
        <v>0</v>
      </c>
      <c r="C1438" t="s">
        <v>2</v>
      </c>
      <c r="D1438">
        <v>67</v>
      </c>
      <c r="E1438">
        <f>GESTEP(smoking_health_data_final[[#This Row],[Ritmo cardiaco]],100)</f>
        <v>0</v>
      </c>
      <c r="F1438" t="str">
        <f>IF(smoking_health_data_final[[#This Row],[Taquicardia 1/0]]=0,"no","si")</f>
        <v>no</v>
      </c>
      <c r="G1438" s="2" t="s">
        <v>88</v>
      </c>
      <c r="H1438">
        <f>GESTEP(smoking_health_data_final[[#This Row],[Presión sistólica]],140)</f>
        <v>1</v>
      </c>
      <c r="I1438" t="str">
        <f>IF(smoking_health_data_final[[#This Row],[Hipertensión (0/1)]]=1,"si","no")</f>
        <v>si</v>
      </c>
      <c r="J1438" t="s">
        <v>40</v>
      </c>
      <c r="K1438">
        <v>0</v>
      </c>
      <c r="L1438">
        <v>185</v>
      </c>
      <c r="M1438">
        <f>IF(smoking_health_data_final[[#This Row],[colesterol]]="","Desconocido",smoking_health_data_final[[#This Row],[colesterol]])</f>
        <v>185</v>
      </c>
      <c r="N1438">
        <f>GESTEP(smoking_health_data_final[[#This Row],[colesterol]],200)</f>
        <v>0</v>
      </c>
      <c r="O1438">
        <f>IF(smoking_health_data_final[[#This Row],[cigs por dia]]="","n/s",smoking_health_data_final[[#This Row],[cigs por dia]])</f>
        <v>0</v>
      </c>
      <c r="P1438" t="str">
        <f>IF(smoking_health_data_final[[#This Row],[Hipercolesterolemia (y/n)]]=1,"si","no")</f>
        <v>no</v>
      </c>
      <c r="Q1438">
        <f>IF(IFERROR(VLOOKUP(smoking_health_data_final[[#This Row],[Edad]],A1439:A5338,1,FALSE),0),1,0)</f>
        <v>1</v>
      </c>
    </row>
    <row r="1439" spans="1:17" x14ac:dyDescent="0.3">
      <c r="A1439">
        <v>56</v>
      </c>
      <c r="B1439" t="s">
        <v>0</v>
      </c>
      <c r="C1439" t="s">
        <v>2</v>
      </c>
      <c r="D1439">
        <v>72</v>
      </c>
      <c r="E1439">
        <f>GESTEP(smoking_health_data_final[[#This Row],[Ritmo cardiaco]],100)</f>
        <v>0</v>
      </c>
      <c r="F1439" t="str">
        <f>IF(smoking_health_data_final[[#This Row],[Taquicardia 1/0]]=0,"no","si")</f>
        <v>no</v>
      </c>
      <c r="G1439" s="2">
        <v>153.5</v>
      </c>
      <c r="H1439">
        <f>GESTEP(smoking_health_data_final[[#This Row],[Presión sistólica]],140)</f>
        <v>1</v>
      </c>
      <c r="I1439" t="str">
        <f>IF(smoking_health_data_final[[#This Row],[Hipertensión (0/1)]]=1,"si","no")</f>
        <v>si</v>
      </c>
      <c r="J1439" t="s">
        <v>28</v>
      </c>
      <c r="K1439">
        <v>0</v>
      </c>
      <c r="L1439">
        <v>257</v>
      </c>
      <c r="M1439">
        <f>IF(smoking_health_data_final[[#This Row],[colesterol]]="","Desconocido",smoking_health_data_final[[#This Row],[colesterol]])</f>
        <v>257</v>
      </c>
      <c r="N1439">
        <f>GESTEP(smoking_health_data_final[[#This Row],[colesterol]],200)</f>
        <v>1</v>
      </c>
      <c r="O1439">
        <f>IF(smoking_health_data_final[[#This Row],[cigs por dia]]="","n/s",smoking_health_data_final[[#This Row],[cigs por dia]])</f>
        <v>0</v>
      </c>
      <c r="P1439" t="str">
        <f>IF(smoking_health_data_final[[#This Row],[Hipercolesterolemia (y/n)]]=1,"si","no")</f>
        <v>si</v>
      </c>
      <c r="Q1439">
        <f>IF(IFERROR(VLOOKUP(smoking_health_data_final[[#This Row],[Edad]],A1440:A5339,1,FALSE),0),1,0)</f>
        <v>1</v>
      </c>
    </row>
    <row r="1440" spans="1:17" x14ac:dyDescent="0.3">
      <c r="A1440">
        <v>55</v>
      </c>
      <c r="B1440" t="s">
        <v>0</v>
      </c>
      <c r="C1440" t="s">
        <v>2</v>
      </c>
      <c r="D1440">
        <v>75</v>
      </c>
      <c r="E1440">
        <f>GESTEP(smoking_health_data_final[[#This Row],[Ritmo cardiaco]],100)</f>
        <v>0</v>
      </c>
      <c r="F1440" t="str">
        <f>IF(smoking_health_data_final[[#This Row],[Taquicardia 1/0]]=0,"no","si")</f>
        <v>no</v>
      </c>
      <c r="G1440" s="2" t="s">
        <v>51</v>
      </c>
      <c r="H1440">
        <f>GESTEP(smoking_health_data_final[[#This Row],[Presión sistólica]],140)</f>
        <v>1</v>
      </c>
      <c r="I1440" t="str">
        <f>IF(smoking_health_data_final[[#This Row],[Hipertensión (0/1)]]=1,"si","no")</f>
        <v>si</v>
      </c>
      <c r="J1440" t="s">
        <v>28</v>
      </c>
      <c r="K1440">
        <v>0</v>
      </c>
      <c r="L1440">
        <v>239</v>
      </c>
      <c r="M1440">
        <f>IF(smoking_health_data_final[[#This Row],[colesterol]]="","Desconocido",smoking_health_data_final[[#This Row],[colesterol]])</f>
        <v>239</v>
      </c>
      <c r="N1440">
        <f>GESTEP(smoking_health_data_final[[#This Row],[colesterol]],200)</f>
        <v>1</v>
      </c>
      <c r="O1440">
        <f>IF(smoking_health_data_final[[#This Row],[cigs por dia]]="","n/s",smoking_health_data_final[[#This Row],[cigs por dia]])</f>
        <v>0</v>
      </c>
      <c r="P1440" t="str">
        <f>IF(smoking_health_data_final[[#This Row],[Hipercolesterolemia (y/n)]]=1,"si","no")</f>
        <v>si</v>
      </c>
      <c r="Q1440">
        <f>IF(IFERROR(VLOOKUP(smoking_health_data_final[[#This Row],[Edad]],A1441:A5340,1,FALSE),0),1,0)</f>
        <v>1</v>
      </c>
    </row>
    <row r="1441" spans="1:17" x14ac:dyDescent="0.3">
      <c r="A1441">
        <v>54</v>
      </c>
      <c r="B1441" t="s">
        <v>0</v>
      </c>
      <c r="C1441" t="s">
        <v>2</v>
      </c>
      <c r="D1441">
        <v>72</v>
      </c>
      <c r="E1441">
        <f>GESTEP(smoking_health_data_final[[#This Row],[Ritmo cardiaco]],100)</f>
        <v>0</v>
      </c>
      <c r="F1441" t="str">
        <f>IF(smoking_health_data_final[[#This Row],[Taquicardia 1/0]]=0,"no","si")</f>
        <v>no</v>
      </c>
      <c r="G1441" s="2" t="s">
        <v>106</v>
      </c>
      <c r="H1441">
        <f>GESTEP(smoking_health_data_final[[#This Row],[Presión sistólica]],140)</f>
        <v>1</v>
      </c>
      <c r="I1441" t="str">
        <f>IF(smoking_health_data_final[[#This Row],[Hipertensión (0/1)]]=1,"si","no")</f>
        <v>si</v>
      </c>
      <c r="J1441" t="s">
        <v>28</v>
      </c>
      <c r="K1441">
        <v>0</v>
      </c>
      <c r="L1441">
        <v>224</v>
      </c>
      <c r="M1441">
        <f>IF(smoking_health_data_final[[#This Row],[colesterol]]="","Desconocido",smoking_health_data_final[[#This Row],[colesterol]])</f>
        <v>224</v>
      </c>
      <c r="N1441">
        <f>GESTEP(smoking_health_data_final[[#This Row],[colesterol]],200)</f>
        <v>1</v>
      </c>
      <c r="O1441">
        <f>IF(smoking_health_data_final[[#This Row],[cigs por dia]]="","n/s",smoking_health_data_final[[#This Row],[cigs por dia]])</f>
        <v>0</v>
      </c>
      <c r="P1441" t="str">
        <f>IF(smoking_health_data_final[[#This Row],[Hipercolesterolemia (y/n)]]=1,"si","no")</f>
        <v>si</v>
      </c>
      <c r="Q1441">
        <f>IF(IFERROR(VLOOKUP(smoking_health_data_final[[#This Row],[Edad]],A1442:A5341,1,FALSE),0),1,0)</f>
        <v>1</v>
      </c>
    </row>
    <row r="1442" spans="1:17" x14ac:dyDescent="0.3">
      <c r="A1442">
        <v>36</v>
      </c>
      <c r="B1442" t="s">
        <v>0</v>
      </c>
      <c r="C1442" t="s">
        <v>2</v>
      </c>
      <c r="D1442">
        <v>72</v>
      </c>
      <c r="E1442">
        <f>GESTEP(smoking_health_data_final[[#This Row],[Ritmo cardiaco]],100)</f>
        <v>0</v>
      </c>
      <c r="F1442" t="str">
        <f>IF(smoking_health_data_final[[#This Row],[Taquicardia 1/0]]=0,"no","si")</f>
        <v>no</v>
      </c>
      <c r="G1442" s="2" t="s">
        <v>96</v>
      </c>
      <c r="H1442">
        <f>GESTEP(smoking_health_data_final[[#This Row],[Presión sistólica]],140)</f>
        <v>1</v>
      </c>
      <c r="I1442" t="str">
        <f>IF(smoking_health_data_final[[#This Row],[Hipertensión (0/1)]]=1,"si","no")</f>
        <v>si</v>
      </c>
      <c r="J1442" t="s">
        <v>28</v>
      </c>
      <c r="K1442">
        <v>0</v>
      </c>
      <c r="L1442">
        <v>182</v>
      </c>
      <c r="M1442">
        <f>IF(smoking_health_data_final[[#This Row],[colesterol]]="","Desconocido",smoking_health_data_final[[#This Row],[colesterol]])</f>
        <v>182</v>
      </c>
      <c r="N1442">
        <f>GESTEP(smoking_health_data_final[[#This Row],[colesterol]],200)</f>
        <v>0</v>
      </c>
      <c r="O1442">
        <f>IF(smoking_health_data_final[[#This Row],[cigs por dia]]="","n/s",smoking_health_data_final[[#This Row],[cigs por dia]])</f>
        <v>0</v>
      </c>
      <c r="P1442" t="str">
        <f>IF(smoking_health_data_final[[#This Row],[Hipercolesterolemia (y/n)]]=1,"si","no")</f>
        <v>no</v>
      </c>
      <c r="Q1442">
        <f>IF(IFERROR(VLOOKUP(smoking_health_data_final[[#This Row],[Edad]],A1443:A5342,1,FALSE),0),1,0)</f>
        <v>1</v>
      </c>
    </row>
    <row r="1443" spans="1:17" x14ac:dyDescent="0.3">
      <c r="A1443">
        <v>67</v>
      </c>
      <c r="B1443" t="s">
        <v>3</v>
      </c>
      <c r="C1443" t="s">
        <v>2</v>
      </c>
      <c r="D1443">
        <v>55</v>
      </c>
      <c r="E1443">
        <f>GESTEP(smoking_health_data_final[[#This Row],[Ritmo cardiaco]],100)</f>
        <v>0</v>
      </c>
      <c r="F1443" t="str">
        <f>IF(smoking_health_data_final[[#This Row],[Taquicardia 1/0]]=0,"no","si")</f>
        <v>no</v>
      </c>
      <c r="G1443" s="2" t="s">
        <v>188</v>
      </c>
      <c r="H1443">
        <f>GESTEP(smoking_health_data_final[[#This Row],[Presión sistólica]],140)</f>
        <v>1</v>
      </c>
      <c r="I1443" t="str">
        <f>IF(smoking_health_data_final[[#This Row],[Hipertensión (0/1)]]=1,"si","no")</f>
        <v>si</v>
      </c>
      <c r="J1443" t="s">
        <v>28</v>
      </c>
      <c r="K1443">
        <v>0</v>
      </c>
      <c r="L1443">
        <v>251</v>
      </c>
      <c r="M1443">
        <f>IF(smoking_health_data_final[[#This Row],[colesterol]]="","Desconocido",smoking_health_data_final[[#This Row],[colesterol]])</f>
        <v>251</v>
      </c>
      <c r="N1443">
        <f>GESTEP(smoking_health_data_final[[#This Row],[colesterol]],200)</f>
        <v>1</v>
      </c>
      <c r="O1443">
        <f>IF(smoking_health_data_final[[#This Row],[cigs por dia]]="","n/s",smoking_health_data_final[[#This Row],[cigs por dia]])</f>
        <v>0</v>
      </c>
      <c r="P1443" t="str">
        <f>IF(smoking_health_data_final[[#This Row],[Hipercolesterolemia (y/n)]]=1,"si","no")</f>
        <v>si</v>
      </c>
      <c r="Q1443">
        <f>IF(IFERROR(VLOOKUP(smoking_health_data_final[[#This Row],[Edad]],A1444:A5343,1,FALSE),0),1,0)</f>
        <v>1</v>
      </c>
    </row>
    <row r="1444" spans="1:17" x14ac:dyDescent="0.3">
      <c r="A1444">
        <v>46</v>
      </c>
      <c r="B1444" t="s">
        <v>3</v>
      </c>
      <c r="C1444" t="s">
        <v>2</v>
      </c>
      <c r="D1444">
        <v>85</v>
      </c>
      <c r="E1444">
        <f>GESTEP(smoking_health_data_final[[#This Row],[Ritmo cardiaco]],100)</f>
        <v>0</v>
      </c>
      <c r="F1444" t="str">
        <f>IF(smoking_health_data_final[[#This Row],[Taquicardia 1/0]]=0,"no","si")</f>
        <v>no</v>
      </c>
      <c r="G1444" s="2" t="s">
        <v>99</v>
      </c>
      <c r="H1444">
        <f>GESTEP(smoking_health_data_final[[#This Row],[Presión sistólica]],140)</f>
        <v>1</v>
      </c>
      <c r="I1444" t="str">
        <f>IF(smoking_health_data_final[[#This Row],[Hipertensión (0/1)]]=1,"si","no")</f>
        <v>si</v>
      </c>
      <c r="J1444" t="s">
        <v>28</v>
      </c>
      <c r="K1444">
        <v>0</v>
      </c>
      <c r="L1444">
        <v>259</v>
      </c>
      <c r="M1444">
        <f>IF(smoking_health_data_final[[#This Row],[colesterol]]="","Desconocido",smoking_health_data_final[[#This Row],[colesterol]])</f>
        <v>259</v>
      </c>
      <c r="N1444">
        <f>GESTEP(smoking_health_data_final[[#This Row],[colesterol]],200)</f>
        <v>1</v>
      </c>
      <c r="O1444">
        <f>IF(smoking_health_data_final[[#This Row],[cigs por dia]]="","n/s",smoking_health_data_final[[#This Row],[cigs por dia]])</f>
        <v>0</v>
      </c>
      <c r="P1444" t="str">
        <f>IF(smoking_health_data_final[[#This Row],[Hipercolesterolemia (y/n)]]=1,"si","no")</f>
        <v>si</v>
      </c>
      <c r="Q1444">
        <f>IF(IFERROR(VLOOKUP(smoking_health_data_final[[#This Row],[Edad]],A1445:A5344,1,FALSE),0),1,0)</f>
        <v>1</v>
      </c>
    </row>
    <row r="1445" spans="1:17" x14ac:dyDescent="0.3">
      <c r="A1445">
        <v>56</v>
      </c>
      <c r="B1445" t="s">
        <v>3</v>
      </c>
      <c r="C1445" t="s">
        <v>2</v>
      </c>
      <c r="D1445">
        <v>81</v>
      </c>
      <c r="E1445">
        <f>GESTEP(smoking_health_data_final[[#This Row],[Ritmo cardiaco]],100)</f>
        <v>0</v>
      </c>
      <c r="F1445" t="str">
        <f>IF(smoking_health_data_final[[#This Row],[Taquicardia 1/0]]=0,"no","si")</f>
        <v>no</v>
      </c>
      <c r="G1445" s="2" t="s">
        <v>89</v>
      </c>
      <c r="H1445">
        <f>GESTEP(smoking_health_data_final[[#This Row],[Presión sistólica]],140)</f>
        <v>1</v>
      </c>
      <c r="I1445" t="str">
        <f>IF(smoking_health_data_final[[#This Row],[Hipertensión (0/1)]]=1,"si","no")</f>
        <v>si</v>
      </c>
      <c r="J1445" t="s">
        <v>28</v>
      </c>
      <c r="K1445">
        <v>0</v>
      </c>
      <c r="L1445">
        <v>186</v>
      </c>
      <c r="M1445">
        <f>IF(smoking_health_data_final[[#This Row],[colesterol]]="","Desconocido",smoking_health_data_final[[#This Row],[colesterol]])</f>
        <v>186</v>
      </c>
      <c r="N1445">
        <f>GESTEP(smoking_health_data_final[[#This Row],[colesterol]],200)</f>
        <v>0</v>
      </c>
      <c r="O1445">
        <f>IF(smoking_health_data_final[[#This Row],[cigs por dia]]="","n/s",smoking_health_data_final[[#This Row],[cigs por dia]])</f>
        <v>0</v>
      </c>
      <c r="P1445" t="str">
        <f>IF(smoking_health_data_final[[#This Row],[Hipercolesterolemia (y/n)]]=1,"si","no")</f>
        <v>no</v>
      </c>
      <c r="Q1445">
        <f>IF(IFERROR(VLOOKUP(smoking_health_data_final[[#This Row],[Edad]],A1446:A5345,1,FALSE),0),1,0)</f>
        <v>1</v>
      </c>
    </row>
    <row r="1446" spans="1:17" x14ac:dyDescent="0.3">
      <c r="A1446">
        <v>58</v>
      </c>
      <c r="B1446" t="s">
        <v>0</v>
      </c>
      <c r="C1446" t="s">
        <v>2</v>
      </c>
      <c r="D1446">
        <v>65</v>
      </c>
      <c r="E1446">
        <f>GESTEP(smoking_health_data_final[[#This Row],[Ritmo cardiaco]],100)</f>
        <v>0</v>
      </c>
      <c r="F1446" t="str">
        <f>IF(smoking_health_data_final[[#This Row],[Taquicardia 1/0]]=0,"no","si")</f>
        <v>no</v>
      </c>
      <c r="G1446" s="2" t="s">
        <v>95</v>
      </c>
      <c r="H1446">
        <f>GESTEP(smoking_health_data_final[[#This Row],[Presión sistólica]],140)</f>
        <v>1</v>
      </c>
      <c r="I1446" t="str">
        <f>IF(smoking_health_data_final[[#This Row],[Hipertensión (0/1)]]=1,"si","no")</f>
        <v>si</v>
      </c>
      <c r="J1446" t="s">
        <v>28</v>
      </c>
      <c r="K1446">
        <v>0</v>
      </c>
      <c r="L1446">
        <v>241</v>
      </c>
      <c r="M1446">
        <f>IF(smoking_health_data_final[[#This Row],[colesterol]]="","Desconocido",smoking_health_data_final[[#This Row],[colesterol]])</f>
        <v>241</v>
      </c>
      <c r="N1446">
        <f>GESTEP(smoking_health_data_final[[#This Row],[colesterol]],200)</f>
        <v>1</v>
      </c>
      <c r="O1446">
        <f>IF(smoking_health_data_final[[#This Row],[cigs por dia]]="","n/s",smoking_health_data_final[[#This Row],[cigs por dia]])</f>
        <v>0</v>
      </c>
      <c r="P1446" t="str">
        <f>IF(smoking_health_data_final[[#This Row],[Hipercolesterolemia (y/n)]]=1,"si","no")</f>
        <v>si</v>
      </c>
      <c r="Q1446">
        <f>IF(IFERROR(VLOOKUP(smoking_health_data_final[[#This Row],[Edad]],A1447:A5346,1,FALSE),0),1,0)</f>
        <v>1</v>
      </c>
    </row>
    <row r="1447" spans="1:17" x14ac:dyDescent="0.3">
      <c r="A1447">
        <v>65</v>
      </c>
      <c r="B1447" t="s">
        <v>3</v>
      </c>
      <c r="C1447" t="s">
        <v>2</v>
      </c>
      <c r="D1447">
        <v>91</v>
      </c>
      <c r="E1447">
        <f>GESTEP(smoking_health_data_final[[#This Row],[Ritmo cardiaco]],100)</f>
        <v>0</v>
      </c>
      <c r="F1447" t="str">
        <f>IF(smoking_health_data_final[[#This Row],[Taquicardia 1/0]]=0,"no","si")</f>
        <v>no</v>
      </c>
      <c r="G1447" s="2" t="s">
        <v>141</v>
      </c>
      <c r="H1447">
        <f>GESTEP(smoking_health_data_final[[#This Row],[Presión sistólica]],140)</f>
        <v>1</v>
      </c>
      <c r="I1447" t="str">
        <f>IF(smoking_health_data_final[[#This Row],[Hipertensión (0/1)]]=1,"si","no")</f>
        <v>si</v>
      </c>
      <c r="J1447" t="s">
        <v>28</v>
      </c>
      <c r="K1447">
        <v>0</v>
      </c>
      <c r="L1447">
        <v>216</v>
      </c>
      <c r="M1447">
        <f>IF(smoking_health_data_final[[#This Row],[colesterol]]="","Desconocido",smoking_health_data_final[[#This Row],[colesterol]])</f>
        <v>216</v>
      </c>
      <c r="N1447">
        <f>GESTEP(smoking_health_data_final[[#This Row],[colesterol]],200)</f>
        <v>1</v>
      </c>
      <c r="O1447">
        <f>IF(smoking_health_data_final[[#This Row],[cigs por dia]]="","n/s",smoking_health_data_final[[#This Row],[cigs por dia]])</f>
        <v>0</v>
      </c>
      <c r="P1447" t="str">
        <f>IF(smoking_health_data_final[[#This Row],[Hipercolesterolemia (y/n)]]=1,"si","no")</f>
        <v>si</v>
      </c>
      <c r="Q1447">
        <f>IF(IFERROR(VLOOKUP(smoking_health_data_final[[#This Row],[Edad]],A1448:A5347,1,FALSE),0),1,0)</f>
        <v>1</v>
      </c>
    </row>
    <row r="1448" spans="1:17" x14ac:dyDescent="0.3">
      <c r="A1448">
        <v>54</v>
      </c>
      <c r="B1448" t="s">
        <v>3</v>
      </c>
      <c r="C1448" t="s">
        <v>2</v>
      </c>
      <c r="D1448">
        <v>66</v>
      </c>
      <c r="E1448">
        <f>GESTEP(smoking_health_data_final[[#This Row],[Ritmo cardiaco]],100)</f>
        <v>0</v>
      </c>
      <c r="F1448" t="str">
        <f>IF(smoking_health_data_final[[#This Row],[Taquicardia 1/0]]=0,"no","si")</f>
        <v>no</v>
      </c>
      <c r="G1448" s="2" t="s">
        <v>51</v>
      </c>
      <c r="H1448">
        <f>GESTEP(smoking_health_data_final[[#This Row],[Presión sistólica]],140)</f>
        <v>1</v>
      </c>
      <c r="I1448" t="str">
        <f>IF(smoking_health_data_final[[#This Row],[Hipertensión (0/1)]]=1,"si","no")</f>
        <v>si</v>
      </c>
      <c r="J1448" t="s">
        <v>28</v>
      </c>
      <c r="K1448">
        <v>0</v>
      </c>
      <c r="L1448">
        <v>199</v>
      </c>
      <c r="M1448">
        <f>IF(smoking_health_data_final[[#This Row],[colesterol]]="","Desconocido",smoking_health_data_final[[#This Row],[colesterol]])</f>
        <v>199</v>
      </c>
      <c r="N1448">
        <f>GESTEP(smoking_health_data_final[[#This Row],[colesterol]],200)</f>
        <v>0</v>
      </c>
      <c r="O1448">
        <f>IF(smoking_health_data_final[[#This Row],[cigs por dia]]="","n/s",smoking_health_data_final[[#This Row],[cigs por dia]])</f>
        <v>0</v>
      </c>
      <c r="P1448" t="str">
        <f>IF(smoking_health_data_final[[#This Row],[Hipercolesterolemia (y/n)]]=1,"si","no")</f>
        <v>no</v>
      </c>
      <c r="Q1448">
        <f>IF(IFERROR(VLOOKUP(smoking_health_data_final[[#This Row],[Edad]],A1449:A5348,1,FALSE),0),1,0)</f>
        <v>1</v>
      </c>
    </row>
    <row r="1449" spans="1:17" x14ac:dyDescent="0.3">
      <c r="A1449">
        <v>47</v>
      </c>
      <c r="B1449" t="s">
        <v>0</v>
      </c>
      <c r="C1449" t="s">
        <v>2</v>
      </c>
      <c r="D1449">
        <v>58</v>
      </c>
      <c r="E1449">
        <f>GESTEP(smoking_health_data_final[[#This Row],[Ritmo cardiaco]],100)</f>
        <v>0</v>
      </c>
      <c r="F1449" t="str">
        <f>IF(smoking_health_data_final[[#This Row],[Taquicardia 1/0]]=0,"no","si")</f>
        <v>no</v>
      </c>
      <c r="G1449" s="2" t="s">
        <v>138</v>
      </c>
      <c r="H1449">
        <f>GESTEP(smoking_health_data_final[[#This Row],[Presión sistólica]],140)</f>
        <v>1</v>
      </c>
      <c r="I1449" t="str">
        <f>IF(smoking_health_data_final[[#This Row],[Hipertensión (0/1)]]=1,"si","no")</f>
        <v>si</v>
      </c>
      <c r="J1449" t="s">
        <v>28</v>
      </c>
      <c r="K1449">
        <v>0</v>
      </c>
      <c r="L1449">
        <v>199</v>
      </c>
      <c r="M1449">
        <f>IF(smoking_health_data_final[[#This Row],[colesterol]]="","Desconocido",smoking_health_data_final[[#This Row],[colesterol]])</f>
        <v>199</v>
      </c>
      <c r="N1449">
        <f>GESTEP(smoking_health_data_final[[#This Row],[colesterol]],200)</f>
        <v>0</v>
      </c>
      <c r="O1449">
        <f>IF(smoking_health_data_final[[#This Row],[cigs por dia]]="","n/s",smoking_health_data_final[[#This Row],[cigs por dia]])</f>
        <v>0</v>
      </c>
      <c r="P1449" t="str">
        <f>IF(smoking_health_data_final[[#This Row],[Hipercolesterolemia (y/n)]]=1,"si","no")</f>
        <v>no</v>
      </c>
      <c r="Q1449">
        <f>IF(IFERROR(VLOOKUP(smoking_health_data_final[[#This Row],[Edad]],A1450:A5349,1,FALSE),0),1,0)</f>
        <v>1</v>
      </c>
    </row>
    <row r="1450" spans="1:17" x14ac:dyDescent="0.3">
      <c r="A1450">
        <v>49</v>
      </c>
      <c r="B1450" t="s">
        <v>0</v>
      </c>
      <c r="C1450" t="s">
        <v>2</v>
      </c>
      <c r="D1450">
        <v>70</v>
      </c>
      <c r="E1450">
        <f>GESTEP(smoking_health_data_final[[#This Row],[Ritmo cardiaco]],100)</f>
        <v>0</v>
      </c>
      <c r="F1450" t="str">
        <f>IF(smoking_health_data_final[[#This Row],[Taquicardia 1/0]]=0,"no","si")</f>
        <v>no</v>
      </c>
      <c r="G1450" s="2" t="s">
        <v>103</v>
      </c>
      <c r="H1450">
        <f>GESTEP(smoking_health_data_final[[#This Row],[Presión sistólica]],140)</f>
        <v>1</v>
      </c>
      <c r="I1450" t="str">
        <f>IF(smoking_health_data_final[[#This Row],[Hipertensión (0/1)]]=1,"si","no")</f>
        <v>si</v>
      </c>
      <c r="J1450" t="s">
        <v>28</v>
      </c>
      <c r="K1450">
        <v>0</v>
      </c>
      <c r="L1450">
        <v>304</v>
      </c>
      <c r="M1450">
        <f>IF(smoking_health_data_final[[#This Row],[colesterol]]="","Desconocido",smoking_health_data_final[[#This Row],[colesterol]])</f>
        <v>304</v>
      </c>
      <c r="N1450">
        <f>GESTEP(smoking_health_data_final[[#This Row],[colesterol]],200)</f>
        <v>1</v>
      </c>
      <c r="O1450">
        <f>IF(smoking_health_data_final[[#This Row],[cigs por dia]]="","n/s",smoking_health_data_final[[#This Row],[cigs por dia]])</f>
        <v>0</v>
      </c>
      <c r="P1450" t="str">
        <f>IF(smoking_health_data_final[[#This Row],[Hipercolesterolemia (y/n)]]=1,"si","no")</f>
        <v>si</v>
      </c>
      <c r="Q1450">
        <f>IF(IFERROR(VLOOKUP(smoking_health_data_final[[#This Row],[Edad]],A1451:A5350,1,FALSE),0),1,0)</f>
        <v>1</v>
      </c>
    </row>
    <row r="1451" spans="1:17" x14ac:dyDescent="0.3">
      <c r="A1451">
        <v>65</v>
      </c>
      <c r="B1451" t="s">
        <v>3</v>
      </c>
      <c r="C1451" t="s">
        <v>2</v>
      </c>
      <c r="D1451">
        <v>95</v>
      </c>
      <c r="E1451">
        <f>GESTEP(smoking_health_data_final[[#This Row],[Ritmo cardiaco]],100)</f>
        <v>0</v>
      </c>
      <c r="F1451" t="str">
        <f>IF(smoking_health_data_final[[#This Row],[Taquicardia 1/0]]=0,"no","si")</f>
        <v>no</v>
      </c>
      <c r="G1451" s="2" t="s">
        <v>97</v>
      </c>
      <c r="H1451">
        <f>GESTEP(smoking_health_data_final[[#This Row],[Presión sistólica]],140)</f>
        <v>1</v>
      </c>
      <c r="I1451" t="str">
        <f>IF(smoking_health_data_final[[#This Row],[Hipertensión (0/1)]]=1,"si","no")</f>
        <v>si</v>
      </c>
      <c r="J1451" t="s">
        <v>28</v>
      </c>
      <c r="K1451">
        <v>0</v>
      </c>
      <c r="L1451">
        <v>279</v>
      </c>
      <c r="M1451">
        <f>IF(smoking_health_data_final[[#This Row],[colesterol]]="","Desconocido",smoking_health_data_final[[#This Row],[colesterol]])</f>
        <v>279</v>
      </c>
      <c r="N1451">
        <f>GESTEP(smoking_health_data_final[[#This Row],[colesterol]],200)</f>
        <v>1</v>
      </c>
      <c r="O1451">
        <f>IF(smoking_health_data_final[[#This Row],[cigs por dia]]="","n/s",smoking_health_data_final[[#This Row],[cigs por dia]])</f>
        <v>0</v>
      </c>
      <c r="P1451" t="str">
        <f>IF(smoking_health_data_final[[#This Row],[Hipercolesterolemia (y/n)]]=1,"si","no")</f>
        <v>si</v>
      </c>
      <c r="Q1451">
        <f>IF(IFERROR(VLOOKUP(smoking_health_data_final[[#This Row],[Edad]],A1452:A5351,1,FALSE),0),1,0)</f>
        <v>1</v>
      </c>
    </row>
    <row r="1452" spans="1:17" x14ac:dyDescent="0.3">
      <c r="A1452">
        <v>56</v>
      </c>
      <c r="B1452" t="s">
        <v>3</v>
      </c>
      <c r="C1452" t="s">
        <v>2</v>
      </c>
      <c r="D1452">
        <v>70</v>
      </c>
      <c r="E1452">
        <f>GESTEP(smoking_health_data_final[[#This Row],[Ritmo cardiaco]],100)</f>
        <v>0</v>
      </c>
      <c r="F1452" t="str">
        <f>IF(smoking_health_data_final[[#This Row],[Taquicardia 1/0]]=0,"no","si")</f>
        <v>no</v>
      </c>
      <c r="G1452" s="2">
        <v>164.5</v>
      </c>
      <c r="H1452">
        <f>GESTEP(smoking_health_data_final[[#This Row],[Presión sistólica]],140)</f>
        <v>1</v>
      </c>
      <c r="I1452" t="str">
        <f>IF(smoking_health_data_final[[#This Row],[Hipertensión (0/1)]]=1,"si","no")</f>
        <v>si</v>
      </c>
      <c r="J1452" t="s">
        <v>28</v>
      </c>
      <c r="K1452">
        <v>0</v>
      </c>
      <c r="L1452">
        <v>290</v>
      </c>
      <c r="M1452">
        <f>IF(smoking_health_data_final[[#This Row],[colesterol]]="","Desconocido",smoking_health_data_final[[#This Row],[colesterol]])</f>
        <v>290</v>
      </c>
      <c r="N1452">
        <f>GESTEP(smoking_health_data_final[[#This Row],[colesterol]],200)</f>
        <v>1</v>
      </c>
      <c r="O1452">
        <f>IF(smoking_health_data_final[[#This Row],[cigs por dia]]="","n/s",smoking_health_data_final[[#This Row],[cigs por dia]])</f>
        <v>0</v>
      </c>
      <c r="P1452" t="str">
        <f>IF(smoking_health_data_final[[#This Row],[Hipercolesterolemia (y/n)]]=1,"si","no")</f>
        <v>si</v>
      </c>
      <c r="Q1452">
        <f>IF(IFERROR(VLOOKUP(smoking_health_data_final[[#This Row],[Edad]],A1453:A5352,1,FALSE),0),1,0)</f>
        <v>1</v>
      </c>
    </row>
    <row r="1453" spans="1:17" x14ac:dyDescent="0.3">
      <c r="A1453">
        <v>59</v>
      </c>
      <c r="B1453" t="s">
        <v>3</v>
      </c>
      <c r="C1453" t="s">
        <v>2</v>
      </c>
      <c r="D1453">
        <v>62</v>
      </c>
      <c r="E1453">
        <f>GESTEP(smoking_health_data_final[[#This Row],[Ritmo cardiaco]],100)</f>
        <v>0</v>
      </c>
      <c r="F1453" t="str">
        <f>IF(smoking_health_data_final[[#This Row],[Taquicardia 1/0]]=0,"no","si")</f>
        <v>no</v>
      </c>
      <c r="G1453" s="2" t="s">
        <v>51</v>
      </c>
      <c r="H1453">
        <f>GESTEP(smoking_health_data_final[[#This Row],[Presión sistólica]],140)</f>
        <v>1</v>
      </c>
      <c r="I1453" t="str">
        <f>IF(smoking_health_data_final[[#This Row],[Hipertensión (0/1)]]=1,"si","no")</f>
        <v>si</v>
      </c>
      <c r="J1453" t="s">
        <v>28</v>
      </c>
      <c r="K1453">
        <v>0</v>
      </c>
      <c r="L1453">
        <v>223</v>
      </c>
      <c r="M1453">
        <f>IF(smoking_health_data_final[[#This Row],[colesterol]]="","Desconocido",smoking_health_data_final[[#This Row],[colesterol]])</f>
        <v>223</v>
      </c>
      <c r="N1453">
        <f>GESTEP(smoking_health_data_final[[#This Row],[colesterol]],200)</f>
        <v>1</v>
      </c>
      <c r="O1453">
        <f>IF(smoking_health_data_final[[#This Row],[cigs por dia]]="","n/s",smoking_health_data_final[[#This Row],[cigs por dia]])</f>
        <v>0</v>
      </c>
      <c r="P1453" t="str">
        <f>IF(smoking_health_data_final[[#This Row],[Hipercolesterolemia (y/n)]]=1,"si","no")</f>
        <v>si</v>
      </c>
      <c r="Q1453">
        <f>IF(IFERROR(VLOOKUP(smoking_health_data_final[[#This Row],[Edad]],A1454:A5353,1,FALSE),0),1,0)</f>
        <v>1</v>
      </c>
    </row>
    <row r="1454" spans="1:17" x14ac:dyDescent="0.3">
      <c r="A1454">
        <v>52</v>
      </c>
      <c r="B1454" t="s">
        <v>0</v>
      </c>
      <c r="C1454" t="s">
        <v>2</v>
      </c>
      <c r="D1454">
        <v>95</v>
      </c>
      <c r="E1454">
        <f>GESTEP(smoking_health_data_final[[#This Row],[Ritmo cardiaco]],100)</f>
        <v>0</v>
      </c>
      <c r="F1454" t="str">
        <f>IF(smoking_health_data_final[[#This Row],[Taquicardia 1/0]]=0,"no","si")</f>
        <v>no</v>
      </c>
      <c r="G1454" s="2" t="s">
        <v>95</v>
      </c>
      <c r="H1454">
        <f>GESTEP(smoking_health_data_final[[#This Row],[Presión sistólica]],140)</f>
        <v>1</v>
      </c>
      <c r="I1454" t="str">
        <f>IF(smoking_health_data_final[[#This Row],[Hipertensión (0/1)]]=1,"si","no")</f>
        <v>si</v>
      </c>
      <c r="J1454" t="s">
        <v>28</v>
      </c>
      <c r="K1454">
        <v>0</v>
      </c>
      <c r="L1454">
        <v>220</v>
      </c>
      <c r="M1454">
        <f>IF(smoking_health_data_final[[#This Row],[colesterol]]="","Desconocido",smoking_health_data_final[[#This Row],[colesterol]])</f>
        <v>220</v>
      </c>
      <c r="N1454">
        <f>GESTEP(smoking_health_data_final[[#This Row],[colesterol]],200)</f>
        <v>1</v>
      </c>
      <c r="O1454">
        <f>IF(smoking_health_data_final[[#This Row],[cigs por dia]]="","n/s",smoking_health_data_final[[#This Row],[cigs por dia]])</f>
        <v>0</v>
      </c>
      <c r="P1454" t="str">
        <f>IF(smoking_health_data_final[[#This Row],[Hipercolesterolemia (y/n)]]=1,"si","no")</f>
        <v>si</v>
      </c>
      <c r="Q1454">
        <f>IF(IFERROR(VLOOKUP(smoking_health_data_final[[#This Row],[Edad]],A1455:A5354,1,FALSE),0),1,0)</f>
        <v>1</v>
      </c>
    </row>
    <row r="1455" spans="1:17" x14ac:dyDescent="0.3">
      <c r="A1455">
        <v>41</v>
      </c>
      <c r="B1455" t="s">
        <v>0</v>
      </c>
      <c r="C1455" t="s">
        <v>2</v>
      </c>
      <c r="D1455">
        <v>75</v>
      </c>
      <c r="E1455">
        <f>GESTEP(smoking_health_data_final[[#This Row],[Ritmo cardiaco]],100)</f>
        <v>0</v>
      </c>
      <c r="F1455" t="str">
        <f>IF(smoking_health_data_final[[#This Row],[Taquicardia 1/0]]=0,"no","si")</f>
        <v>no</v>
      </c>
      <c r="G1455" s="2" t="s">
        <v>84</v>
      </c>
      <c r="H1455">
        <f>GESTEP(smoking_health_data_final[[#This Row],[Presión sistólica]],140)</f>
        <v>1</v>
      </c>
      <c r="I1455" t="str">
        <f>IF(smoking_health_data_final[[#This Row],[Hipertensión (0/1)]]=1,"si","no")</f>
        <v>si</v>
      </c>
      <c r="J1455" t="s">
        <v>28</v>
      </c>
      <c r="K1455">
        <v>0</v>
      </c>
      <c r="L1455">
        <v>240</v>
      </c>
      <c r="M1455">
        <f>IF(smoking_health_data_final[[#This Row],[colesterol]]="","Desconocido",smoking_health_data_final[[#This Row],[colesterol]])</f>
        <v>240</v>
      </c>
      <c r="N1455">
        <f>GESTEP(smoking_health_data_final[[#This Row],[colesterol]],200)</f>
        <v>1</v>
      </c>
      <c r="O1455">
        <f>IF(smoking_health_data_final[[#This Row],[cigs por dia]]="","n/s",smoking_health_data_final[[#This Row],[cigs por dia]])</f>
        <v>0</v>
      </c>
      <c r="P1455" t="str">
        <f>IF(smoking_health_data_final[[#This Row],[Hipercolesterolemia (y/n)]]=1,"si","no")</f>
        <v>si</v>
      </c>
      <c r="Q1455">
        <f>IF(IFERROR(VLOOKUP(smoking_health_data_final[[#This Row],[Edad]],A1456:A5355,1,FALSE),0),1,0)</f>
        <v>1</v>
      </c>
    </row>
    <row r="1456" spans="1:17" x14ac:dyDescent="0.3">
      <c r="A1456">
        <v>63</v>
      </c>
      <c r="B1456" t="s">
        <v>0</v>
      </c>
      <c r="C1456" t="s">
        <v>2</v>
      </c>
      <c r="D1456">
        <v>56</v>
      </c>
      <c r="E1456">
        <f>GESTEP(smoking_health_data_final[[#This Row],[Ritmo cardiaco]],100)</f>
        <v>0</v>
      </c>
      <c r="F1456" t="str">
        <f>IF(smoking_health_data_final[[#This Row],[Taquicardia 1/0]]=0,"no","si")</f>
        <v>no</v>
      </c>
      <c r="G1456" s="2" t="s">
        <v>123</v>
      </c>
      <c r="H1456">
        <f>GESTEP(smoking_health_data_final[[#This Row],[Presión sistólica]],140)</f>
        <v>1</v>
      </c>
      <c r="I1456" t="str">
        <f>IF(smoking_health_data_final[[#This Row],[Hipertensión (0/1)]]=1,"si","no")</f>
        <v>si</v>
      </c>
      <c r="J1456" t="s">
        <v>28</v>
      </c>
      <c r="K1456">
        <v>0</v>
      </c>
      <c r="L1456">
        <v>161</v>
      </c>
      <c r="M1456">
        <f>IF(smoking_health_data_final[[#This Row],[colesterol]]="","Desconocido",smoking_health_data_final[[#This Row],[colesterol]])</f>
        <v>161</v>
      </c>
      <c r="N1456">
        <f>GESTEP(smoking_health_data_final[[#This Row],[colesterol]],200)</f>
        <v>0</v>
      </c>
      <c r="O1456">
        <f>IF(smoking_health_data_final[[#This Row],[cigs por dia]]="","n/s",smoking_health_data_final[[#This Row],[cigs por dia]])</f>
        <v>0</v>
      </c>
      <c r="P1456" t="str">
        <f>IF(smoking_health_data_final[[#This Row],[Hipercolesterolemia (y/n)]]=1,"si","no")</f>
        <v>no</v>
      </c>
      <c r="Q1456">
        <f>IF(IFERROR(VLOOKUP(smoking_health_data_final[[#This Row],[Edad]],A1457:A5356,1,FALSE),0),1,0)</f>
        <v>1</v>
      </c>
    </row>
    <row r="1457" spans="1:17" x14ac:dyDescent="0.3">
      <c r="A1457">
        <v>64</v>
      </c>
      <c r="B1457" t="s">
        <v>3</v>
      </c>
      <c r="C1457" t="s">
        <v>2</v>
      </c>
      <c r="D1457">
        <v>68</v>
      </c>
      <c r="E1457">
        <f>GESTEP(smoking_health_data_final[[#This Row],[Ritmo cardiaco]],100)</f>
        <v>0</v>
      </c>
      <c r="F1457" t="str">
        <f>IF(smoking_health_data_final[[#This Row],[Taquicardia 1/0]]=0,"no","si")</f>
        <v>no</v>
      </c>
      <c r="G1457" s="2" t="s">
        <v>116</v>
      </c>
      <c r="H1457">
        <f>GESTEP(smoking_health_data_final[[#This Row],[Presión sistólica]],140)</f>
        <v>1</v>
      </c>
      <c r="I1457" t="str">
        <f>IF(smoking_health_data_final[[#This Row],[Hipertensión (0/1)]]=1,"si","no")</f>
        <v>si</v>
      </c>
      <c r="J1457" t="s">
        <v>28</v>
      </c>
      <c r="K1457">
        <v>0</v>
      </c>
      <c r="L1457">
        <v>232</v>
      </c>
      <c r="M1457">
        <f>IF(smoking_health_data_final[[#This Row],[colesterol]]="","Desconocido",smoking_health_data_final[[#This Row],[colesterol]])</f>
        <v>232</v>
      </c>
      <c r="N1457">
        <f>GESTEP(smoking_health_data_final[[#This Row],[colesterol]],200)</f>
        <v>1</v>
      </c>
      <c r="O1457">
        <f>IF(smoking_health_data_final[[#This Row],[cigs por dia]]="","n/s",smoking_health_data_final[[#This Row],[cigs por dia]])</f>
        <v>0</v>
      </c>
      <c r="P1457" t="str">
        <f>IF(smoking_health_data_final[[#This Row],[Hipercolesterolemia (y/n)]]=1,"si","no")</f>
        <v>si</v>
      </c>
      <c r="Q1457">
        <f>IF(IFERROR(VLOOKUP(smoking_health_data_final[[#This Row],[Edad]],A1458:A5357,1,FALSE),0),1,0)</f>
        <v>1</v>
      </c>
    </row>
    <row r="1458" spans="1:17" x14ac:dyDescent="0.3">
      <c r="A1458">
        <v>60</v>
      </c>
      <c r="B1458" t="s">
        <v>3</v>
      </c>
      <c r="C1458" t="s">
        <v>2</v>
      </c>
      <c r="D1458">
        <v>80</v>
      </c>
      <c r="E1458">
        <f>GESTEP(smoking_health_data_final[[#This Row],[Ritmo cardiaco]],100)</f>
        <v>0</v>
      </c>
      <c r="F1458" t="str">
        <f>IF(smoking_health_data_final[[#This Row],[Taquicardia 1/0]]=0,"no","si")</f>
        <v>no</v>
      </c>
      <c r="G1458" s="2" t="s">
        <v>159</v>
      </c>
      <c r="H1458">
        <f>GESTEP(smoking_health_data_final[[#This Row],[Presión sistólica]],140)</f>
        <v>1</v>
      </c>
      <c r="I1458" t="str">
        <f>IF(smoking_health_data_final[[#This Row],[Hipertensión (0/1)]]=1,"si","no")</f>
        <v>si</v>
      </c>
      <c r="J1458" t="s">
        <v>30</v>
      </c>
      <c r="K1458">
        <v>0</v>
      </c>
      <c r="L1458">
        <v>325</v>
      </c>
      <c r="M1458">
        <f>IF(smoking_health_data_final[[#This Row],[colesterol]]="","Desconocido",smoking_health_data_final[[#This Row],[colesterol]])</f>
        <v>325</v>
      </c>
      <c r="N1458">
        <f>GESTEP(smoking_health_data_final[[#This Row],[colesterol]],200)</f>
        <v>1</v>
      </c>
      <c r="O1458">
        <f>IF(smoking_health_data_final[[#This Row],[cigs por dia]]="","n/s",smoking_health_data_final[[#This Row],[cigs por dia]])</f>
        <v>0</v>
      </c>
      <c r="P1458" t="str">
        <f>IF(smoking_health_data_final[[#This Row],[Hipercolesterolemia (y/n)]]=1,"si","no")</f>
        <v>si</v>
      </c>
      <c r="Q1458">
        <f>IF(IFERROR(VLOOKUP(smoking_health_data_final[[#This Row],[Edad]],A1459:A5358,1,FALSE),0),1,0)</f>
        <v>1</v>
      </c>
    </row>
    <row r="1459" spans="1:17" x14ac:dyDescent="0.3">
      <c r="A1459">
        <v>45</v>
      </c>
      <c r="B1459" t="s">
        <v>3</v>
      </c>
      <c r="C1459" t="s">
        <v>2</v>
      </c>
      <c r="D1459">
        <v>98</v>
      </c>
      <c r="E1459">
        <f>GESTEP(smoking_health_data_final[[#This Row],[Ritmo cardiaco]],100)</f>
        <v>0</v>
      </c>
      <c r="F1459" t="str">
        <f>IF(smoking_health_data_final[[#This Row],[Taquicardia 1/0]]=0,"no","si")</f>
        <v>no</v>
      </c>
      <c r="G1459" s="2" t="s">
        <v>105</v>
      </c>
      <c r="H1459">
        <f>GESTEP(smoking_health_data_final[[#This Row],[Presión sistólica]],140)</f>
        <v>1</v>
      </c>
      <c r="I1459" t="str">
        <f>IF(smoking_health_data_final[[#This Row],[Hipertensión (0/1)]]=1,"si","no")</f>
        <v>si</v>
      </c>
      <c r="J1459" t="s">
        <v>30</v>
      </c>
      <c r="K1459">
        <v>0</v>
      </c>
      <c r="L1459">
        <v>304</v>
      </c>
      <c r="M1459">
        <f>IF(smoking_health_data_final[[#This Row],[colesterol]]="","Desconocido",smoking_health_data_final[[#This Row],[colesterol]])</f>
        <v>304</v>
      </c>
      <c r="N1459">
        <f>GESTEP(smoking_health_data_final[[#This Row],[colesterol]],200)</f>
        <v>1</v>
      </c>
      <c r="O1459">
        <f>IF(smoking_health_data_final[[#This Row],[cigs por dia]]="","n/s",smoking_health_data_final[[#This Row],[cigs por dia]])</f>
        <v>0</v>
      </c>
      <c r="P1459" t="str">
        <f>IF(smoking_health_data_final[[#This Row],[Hipercolesterolemia (y/n)]]=1,"si","no")</f>
        <v>si</v>
      </c>
      <c r="Q1459">
        <f>IF(IFERROR(VLOOKUP(smoking_health_data_final[[#This Row],[Edad]],A1460:A5359,1,FALSE),0),1,0)</f>
        <v>1</v>
      </c>
    </row>
    <row r="1460" spans="1:17" x14ac:dyDescent="0.3">
      <c r="A1460">
        <v>57</v>
      </c>
      <c r="B1460" t="s">
        <v>3</v>
      </c>
      <c r="C1460" t="s">
        <v>2</v>
      </c>
      <c r="D1460">
        <v>66</v>
      </c>
      <c r="E1460">
        <f>GESTEP(smoking_health_data_final[[#This Row],[Ritmo cardiaco]],100)</f>
        <v>0</v>
      </c>
      <c r="F1460" t="str">
        <f>IF(smoking_health_data_final[[#This Row],[Taquicardia 1/0]]=0,"no","si")</f>
        <v>no</v>
      </c>
      <c r="G1460" s="2" t="s">
        <v>163</v>
      </c>
      <c r="H1460">
        <f>GESTEP(smoking_health_data_final[[#This Row],[Presión sistólica]],140)</f>
        <v>1</v>
      </c>
      <c r="I1460" t="str">
        <f>IF(smoking_health_data_final[[#This Row],[Hipertensión (0/1)]]=1,"si","no")</f>
        <v>si</v>
      </c>
      <c r="J1460" t="s">
        <v>30</v>
      </c>
      <c r="K1460">
        <v>0</v>
      </c>
      <c r="L1460">
        <v>233</v>
      </c>
      <c r="M1460">
        <f>IF(smoking_health_data_final[[#This Row],[colesterol]]="","Desconocido",smoking_health_data_final[[#This Row],[colesterol]])</f>
        <v>233</v>
      </c>
      <c r="N1460">
        <f>GESTEP(smoking_health_data_final[[#This Row],[colesterol]],200)</f>
        <v>1</v>
      </c>
      <c r="O1460">
        <f>IF(smoking_health_data_final[[#This Row],[cigs por dia]]="","n/s",smoking_health_data_final[[#This Row],[cigs por dia]])</f>
        <v>0</v>
      </c>
      <c r="P1460" t="str">
        <f>IF(smoking_health_data_final[[#This Row],[Hipercolesterolemia (y/n)]]=1,"si","no")</f>
        <v>si</v>
      </c>
      <c r="Q1460">
        <f>IF(IFERROR(VLOOKUP(smoking_health_data_final[[#This Row],[Edad]],A1461:A5360,1,FALSE),0),1,0)</f>
        <v>1</v>
      </c>
    </row>
    <row r="1461" spans="1:17" x14ac:dyDescent="0.3">
      <c r="A1461">
        <v>67</v>
      </c>
      <c r="B1461" t="s">
        <v>0</v>
      </c>
      <c r="C1461" t="s">
        <v>2</v>
      </c>
      <c r="D1461">
        <v>85</v>
      </c>
      <c r="E1461">
        <f>GESTEP(smoking_health_data_final[[#This Row],[Ritmo cardiaco]],100)</f>
        <v>0</v>
      </c>
      <c r="F1461" t="str">
        <f>IF(smoking_health_data_final[[#This Row],[Taquicardia 1/0]]=0,"no","si")</f>
        <v>no</v>
      </c>
      <c r="G1461" s="2" t="s">
        <v>77</v>
      </c>
      <c r="H1461">
        <f>GESTEP(smoking_health_data_final[[#This Row],[Presión sistólica]],140)</f>
        <v>1</v>
      </c>
      <c r="I1461" t="str">
        <f>IF(smoking_health_data_final[[#This Row],[Hipertensión (0/1)]]=1,"si","no")</f>
        <v>si</v>
      </c>
      <c r="J1461" t="s">
        <v>30</v>
      </c>
      <c r="K1461">
        <v>0</v>
      </c>
      <c r="L1461">
        <v>222</v>
      </c>
      <c r="M1461">
        <f>IF(smoking_health_data_final[[#This Row],[colesterol]]="","Desconocido",smoking_health_data_final[[#This Row],[colesterol]])</f>
        <v>222</v>
      </c>
      <c r="N1461">
        <f>GESTEP(smoking_health_data_final[[#This Row],[colesterol]],200)</f>
        <v>1</v>
      </c>
      <c r="O1461">
        <f>IF(smoking_health_data_final[[#This Row],[cigs por dia]]="","n/s",smoking_health_data_final[[#This Row],[cigs por dia]])</f>
        <v>0</v>
      </c>
      <c r="P1461" t="str">
        <f>IF(smoking_health_data_final[[#This Row],[Hipercolesterolemia (y/n)]]=1,"si","no")</f>
        <v>si</v>
      </c>
      <c r="Q1461">
        <f>IF(IFERROR(VLOOKUP(smoking_health_data_final[[#This Row],[Edad]],A1462:A5361,1,FALSE),0),1,0)</f>
        <v>1</v>
      </c>
    </row>
    <row r="1462" spans="1:17" x14ac:dyDescent="0.3">
      <c r="A1462">
        <v>64</v>
      </c>
      <c r="B1462" t="s">
        <v>3</v>
      </c>
      <c r="C1462" t="s">
        <v>2</v>
      </c>
      <c r="D1462">
        <v>75</v>
      </c>
      <c r="E1462">
        <f>GESTEP(smoking_health_data_final[[#This Row],[Ritmo cardiaco]],100)</f>
        <v>0</v>
      </c>
      <c r="F1462" t="str">
        <f>IF(smoking_health_data_final[[#This Row],[Taquicardia 1/0]]=0,"no","si")</f>
        <v>no</v>
      </c>
      <c r="G1462" s="2" t="s">
        <v>75</v>
      </c>
      <c r="H1462">
        <f>GESTEP(smoking_health_data_final[[#This Row],[Presión sistólica]],140)</f>
        <v>1</v>
      </c>
      <c r="I1462" t="str">
        <f>IF(smoking_health_data_final[[#This Row],[Hipertensión (0/1)]]=1,"si","no")</f>
        <v>si</v>
      </c>
      <c r="J1462" t="s">
        <v>30</v>
      </c>
      <c r="K1462">
        <v>0</v>
      </c>
      <c r="L1462">
        <v>270</v>
      </c>
      <c r="M1462">
        <f>IF(smoking_health_data_final[[#This Row],[colesterol]]="","Desconocido",smoking_health_data_final[[#This Row],[colesterol]])</f>
        <v>270</v>
      </c>
      <c r="N1462">
        <f>GESTEP(smoking_health_data_final[[#This Row],[colesterol]],200)</f>
        <v>1</v>
      </c>
      <c r="O1462">
        <f>IF(smoking_health_data_final[[#This Row],[cigs por dia]]="","n/s",smoking_health_data_final[[#This Row],[cigs por dia]])</f>
        <v>0</v>
      </c>
      <c r="P1462" t="str">
        <f>IF(smoking_health_data_final[[#This Row],[Hipercolesterolemia (y/n)]]=1,"si","no")</f>
        <v>si</v>
      </c>
      <c r="Q1462">
        <f>IF(IFERROR(VLOOKUP(smoking_health_data_final[[#This Row],[Edad]],A1463:A5362,1,FALSE),0),1,0)</f>
        <v>1</v>
      </c>
    </row>
    <row r="1463" spans="1:17" x14ac:dyDescent="0.3">
      <c r="A1463">
        <v>55</v>
      </c>
      <c r="B1463" t="s">
        <v>3</v>
      </c>
      <c r="C1463" t="s">
        <v>2</v>
      </c>
      <c r="D1463">
        <v>90</v>
      </c>
      <c r="E1463">
        <f>GESTEP(smoking_health_data_final[[#This Row],[Ritmo cardiaco]],100)</f>
        <v>0</v>
      </c>
      <c r="F1463" t="str">
        <f>IF(smoking_health_data_final[[#This Row],[Taquicardia 1/0]]=0,"no","si")</f>
        <v>no</v>
      </c>
      <c r="G1463" s="2" t="s">
        <v>92</v>
      </c>
      <c r="H1463">
        <f>GESTEP(smoking_health_data_final[[#This Row],[Presión sistólica]],140)</f>
        <v>1</v>
      </c>
      <c r="I1463" t="str">
        <f>IF(smoking_health_data_final[[#This Row],[Hipertensión (0/1)]]=1,"si","no")</f>
        <v>si</v>
      </c>
      <c r="J1463" t="s">
        <v>30</v>
      </c>
      <c r="K1463">
        <v>0</v>
      </c>
      <c r="L1463">
        <v>293</v>
      </c>
      <c r="M1463">
        <f>IF(smoking_health_data_final[[#This Row],[colesterol]]="","Desconocido",smoking_health_data_final[[#This Row],[colesterol]])</f>
        <v>293</v>
      </c>
      <c r="N1463">
        <f>GESTEP(smoking_health_data_final[[#This Row],[colesterol]],200)</f>
        <v>1</v>
      </c>
      <c r="O1463">
        <f>IF(smoking_health_data_final[[#This Row],[cigs por dia]]="","n/s",smoking_health_data_final[[#This Row],[cigs por dia]])</f>
        <v>0</v>
      </c>
      <c r="P1463" t="str">
        <f>IF(smoking_health_data_final[[#This Row],[Hipercolesterolemia (y/n)]]=1,"si","no")</f>
        <v>si</v>
      </c>
      <c r="Q1463">
        <f>IF(IFERROR(VLOOKUP(smoking_health_data_final[[#This Row],[Edad]],A1464:A5363,1,FALSE),0),1,0)</f>
        <v>1</v>
      </c>
    </row>
    <row r="1464" spans="1:17" x14ac:dyDescent="0.3">
      <c r="A1464">
        <v>64</v>
      </c>
      <c r="B1464" t="s">
        <v>0</v>
      </c>
      <c r="C1464" t="s">
        <v>2</v>
      </c>
      <c r="D1464">
        <v>82</v>
      </c>
      <c r="E1464">
        <f>GESTEP(smoking_health_data_final[[#This Row],[Ritmo cardiaco]],100)</f>
        <v>0</v>
      </c>
      <c r="F1464" t="str">
        <f>IF(smoking_health_data_final[[#This Row],[Taquicardia 1/0]]=0,"no","si")</f>
        <v>no</v>
      </c>
      <c r="G1464" s="2" t="s">
        <v>143</v>
      </c>
      <c r="H1464">
        <f>GESTEP(smoking_health_data_final[[#This Row],[Presión sistólica]],140)</f>
        <v>1</v>
      </c>
      <c r="I1464" t="str">
        <f>IF(smoking_health_data_final[[#This Row],[Hipertensión (0/1)]]=1,"si","no")</f>
        <v>si</v>
      </c>
      <c r="J1464" t="s">
        <v>30</v>
      </c>
      <c r="K1464">
        <v>0</v>
      </c>
      <c r="L1464">
        <v>188</v>
      </c>
      <c r="M1464">
        <f>IF(smoking_health_data_final[[#This Row],[colesterol]]="","Desconocido",smoking_health_data_final[[#This Row],[colesterol]])</f>
        <v>188</v>
      </c>
      <c r="N1464">
        <f>GESTEP(smoking_health_data_final[[#This Row],[colesterol]],200)</f>
        <v>0</v>
      </c>
      <c r="O1464">
        <f>IF(smoking_health_data_final[[#This Row],[cigs por dia]]="","n/s",smoking_health_data_final[[#This Row],[cigs por dia]])</f>
        <v>0</v>
      </c>
      <c r="P1464" t="str">
        <f>IF(smoking_health_data_final[[#This Row],[Hipercolesterolemia (y/n)]]=1,"si","no")</f>
        <v>no</v>
      </c>
      <c r="Q1464">
        <f>IF(IFERROR(VLOOKUP(smoking_health_data_final[[#This Row],[Edad]],A1465:A5364,1,FALSE),0),1,0)</f>
        <v>1</v>
      </c>
    </row>
    <row r="1465" spans="1:17" x14ac:dyDescent="0.3">
      <c r="A1465">
        <v>58</v>
      </c>
      <c r="B1465" t="s">
        <v>3</v>
      </c>
      <c r="C1465" t="s">
        <v>2</v>
      </c>
      <c r="D1465">
        <v>98</v>
      </c>
      <c r="E1465">
        <f>GESTEP(smoking_health_data_final[[#This Row],[Ritmo cardiaco]],100)</f>
        <v>0</v>
      </c>
      <c r="F1465" t="str">
        <f>IF(smoking_health_data_final[[#This Row],[Taquicardia 1/0]]=0,"no","si")</f>
        <v>no</v>
      </c>
      <c r="G1465" s="2" t="s">
        <v>87</v>
      </c>
      <c r="H1465">
        <f>GESTEP(smoking_health_data_final[[#This Row],[Presión sistólica]],140)</f>
        <v>1</v>
      </c>
      <c r="I1465" t="str">
        <f>IF(smoking_health_data_final[[#This Row],[Hipertensión (0/1)]]=1,"si","no")</f>
        <v>si</v>
      </c>
      <c r="J1465" t="s">
        <v>30</v>
      </c>
      <c r="K1465">
        <v>0</v>
      </c>
      <c r="L1465">
        <v>241</v>
      </c>
      <c r="M1465">
        <f>IF(smoking_health_data_final[[#This Row],[colesterol]]="","Desconocido",smoking_health_data_final[[#This Row],[colesterol]])</f>
        <v>241</v>
      </c>
      <c r="N1465">
        <f>GESTEP(smoking_health_data_final[[#This Row],[colesterol]],200)</f>
        <v>1</v>
      </c>
      <c r="O1465">
        <f>IF(smoking_health_data_final[[#This Row],[cigs por dia]]="","n/s",smoking_health_data_final[[#This Row],[cigs por dia]])</f>
        <v>0</v>
      </c>
      <c r="P1465" t="str">
        <f>IF(smoking_health_data_final[[#This Row],[Hipercolesterolemia (y/n)]]=1,"si","no")</f>
        <v>si</v>
      </c>
      <c r="Q1465">
        <f>IF(IFERROR(VLOOKUP(smoking_health_data_final[[#This Row],[Edad]],A1466:A5365,1,FALSE),0),1,0)</f>
        <v>1</v>
      </c>
    </row>
    <row r="1466" spans="1:17" x14ac:dyDescent="0.3">
      <c r="A1466">
        <v>43</v>
      </c>
      <c r="B1466" t="s">
        <v>3</v>
      </c>
      <c r="C1466" t="s">
        <v>2</v>
      </c>
      <c r="D1466">
        <v>77</v>
      </c>
      <c r="E1466">
        <f>GESTEP(smoking_health_data_final[[#This Row],[Ritmo cardiaco]],100)</f>
        <v>0</v>
      </c>
      <c r="F1466" t="str">
        <f>IF(smoking_health_data_final[[#This Row],[Taquicardia 1/0]]=0,"no","si")</f>
        <v>no</v>
      </c>
      <c r="G1466" s="2" t="s">
        <v>121</v>
      </c>
      <c r="H1466">
        <f>GESTEP(smoking_health_data_final[[#This Row],[Presión sistólica]],140)</f>
        <v>1</v>
      </c>
      <c r="I1466" t="str">
        <f>IF(smoking_health_data_final[[#This Row],[Hipertensión (0/1)]]=1,"si","no")</f>
        <v>si</v>
      </c>
      <c r="J1466" t="s">
        <v>4</v>
      </c>
      <c r="K1466">
        <v>0</v>
      </c>
      <c r="L1466">
        <v>228</v>
      </c>
      <c r="M1466">
        <f>IF(smoking_health_data_final[[#This Row],[colesterol]]="","Desconocido",smoking_health_data_final[[#This Row],[colesterol]])</f>
        <v>228</v>
      </c>
      <c r="N1466">
        <f>GESTEP(smoking_health_data_final[[#This Row],[colesterol]],200)</f>
        <v>1</v>
      </c>
      <c r="O1466">
        <f>IF(smoking_health_data_final[[#This Row],[cigs por dia]]="","n/s",smoking_health_data_final[[#This Row],[cigs por dia]])</f>
        <v>0</v>
      </c>
      <c r="P1466" t="str">
        <f>IF(smoking_health_data_final[[#This Row],[Hipercolesterolemia (y/n)]]=1,"si","no")</f>
        <v>si</v>
      </c>
      <c r="Q1466">
        <f>IF(IFERROR(VLOOKUP(smoking_health_data_final[[#This Row],[Edad]],A1467:A5366,1,FALSE),0),1,0)</f>
        <v>1</v>
      </c>
    </row>
    <row r="1467" spans="1:17" x14ac:dyDescent="0.3">
      <c r="A1467">
        <v>39</v>
      </c>
      <c r="B1467" t="s">
        <v>0</v>
      </c>
      <c r="C1467" t="s">
        <v>2</v>
      </c>
      <c r="D1467">
        <v>84</v>
      </c>
      <c r="E1467">
        <f>GESTEP(smoking_health_data_final[[#This Row],[Ritmo cardiaco]],100)</f>
        <v>0</v>
      </c>
      <c r="F1467" t="str">
        <f>IF(smoking_health_data_final[[#This Row],[Taquicardia 1/0]]=0,"no","si")</f>
        <v>no</v>
      </c>
      <c r="G1467" s="2" t="s">
        <v>89</v>
      </c>
      <c r="H1467">
        <f>GESTEP(smoking_health_data_final[[#This Row],[Presión sistólica]],140)</f>
        <v>1</v>
      </c>
      <c r="I1467" t="str">
        <f>IF(smoking_health_data_final[[#This Row],[Hipertensión (0/1)]]=1,"si","no")</f>
        <v>si</v>
      </c>
      <c r="J1467" t="s">
        <v>4</v>
      </c>
      <c r="K1467">
        <v>0</v>
      </c>
      <c r="L1467">
        <v>285</v>
      </c>
      <c r="M1467">
        <f>IF(smoking_health_data_final[[#This Row],[colesterol]]="","Desconocido",smoking_health_data_final[[#This Row],[colesterol]])</f>
        <v>285</v>
      </c>
      <c r="N1467">
        <f>GESTEP(smoking_health_data_final[[#This Row],[colesterol]],200)</f>
        <v>1</v>
      </c>
      <c r="O1467">
        <f>IF(smoking_health_data_final[[#This Row],[cigs por dia]]="","n/s",smoking_health_data_final[[#This Row],[cigs por dia]])</f>
        <v>0</v>
      </c>
      <c r="P1467" t="str">
        <f>IF(smoking_health_data_final[[#This Row],[Hipercolesterolemia (y/n)]]=1,"si","no")</f>
        <v>si</v>
      </c>
      <c r="Q1467">
        <f>IF(IFERROR(VLOOKUP(smoking_health_data_final[[#This Row],[Edad]],A1468:A5367,1,FALSE),0),1,0)</f>
        <v>1</v>
      </c>
    </row>
    <row r="1468" spans="1:17" x14ac:dyDescent="0.3">
      <c r="A1468">
        <v>60</v>
      </c>
      <c r="B1468" t="s">
        <v>3</v>
      </c>
      <c r="C1468" t="s">
        <v>2</v>
      </c>
      <c r="D1468">
        <v>54</v>
      </c>
      <c r="E1468">
        <f>GESTEP(smoking_health_data_final[[#This Row],[Ritmo cardiaco]],100)</f>
        <v>0</v>
      </c>
      <c r="F1468" t="str">
        <f>IF(smoking_health_data_final[[#This Row],[Taquicardia 1/0]]=0,"no","si")</f>
        <v>no</v>
      </c>
      <c r="G1468" s="2" t="s">
        <v>164</v>
      </c>
      <c r="H1468">
        <f>GESTEP(smoking_health_data_final[[#This Row],[Presión sistólica]],140)</f>
        <v>1</v>
      </c>
      <c r="I1468" t="str">
        <f>IF(smoking_health_data_final[[#This Row],[Hipertensión (0/1)]]=1,"si","no")</f>
        <v>si</v>
      </c>
      <c r="J1468" t="s">
        <v>4</v>
      </c>
      <c r="K1468">
        <v>0</v>
      </c>
      <c r="L1468">
        <v>252</v>
      </c>
      <c r="M1468">
        <f>IF(smoking_health_data_final[[#This Row],[colesterol]]="","Desconocido",smoking_health_data_final[[#This Row],[colesterol]])</f>
        <v>252</v>
      </c>
      <c r="N1468">
        <f>GESTEP(smoking_health_data_final[[#This Row],[colesterol]],200)</f>
        <v>1</v>
      </c>
      <c r="O1468">
        <f>IF(smoking_health_data_final[[#This Row],[cigs por dia]]="","n/s",smoking_health_data_final[[#This Row],[cigs por dia]])</f>
        <v>0</v>
      </c>
      <c r="P1468" t="str">
        <f>IF(smoking_health_data_final[[#This Row],[Hipercolesterolemia (y/n)]]=1,"si","no")</f>
        <v>si</v>
      </c>
      <c r="Q1468">
        <f>IF(IFERROR(VLOOKUP(smoking_health_data_final[[#This Row],[Edad]],A1469:A5368,1,FALSE),0),1,0)</f>
        <v>1</v>
      </c>
    </row>
    <row r="1469" spans="1:17" x14ac:dyDescent="0.3">
      <c r="A1469">
        <v>44</v>
      </c>
      <c r="B1469" t="s">
        <v>0</v>
      </c>
      <c r="C1469" t="s">
        <v>2</v>
      </c>
      <c r="D1469">
        <v>75</v>
      </c>
      <c r="E1469">
        <f>GESTEP(smoking_health_data_final[[#This Row],[Ritmo cardiaco]],100)</f>
        <v>0</v>
      </c>
      <c r="F1469" t="str">
        <f>IF(smoking_health_data_final[[#This Row],[Taquicardia 1/0]]=0,"no","si")</f>
        <v>no</v>
      </c>
      <c r="G1469" s="2" t="s">
        <v>113</v>
      </c>
      <c r="H1469">
        <f>GESTEP(smoking_health_data_final[[#This Row],[Presión sistólica]],140)</f>
        <v>1</v>
      </c>
      <c r="I1469" t="str">
        <f>IF(smoking_health_data_final[[#This Row],[Hipertensión (0/1)]]=1,"si","no")</f>
        <v>si</v>
      </c>
      <c r="J1469" t="s">
        <v>4</v>
      </c>
      <c r="K1469">
        <v>0</v>
      </c>
      <c r="L1469">
        <v>248</v>
      </c>
      <c r="M1469">
        <f>IF(smoking_health_data_final[[#This Row],[colesterol]]="","Desconocido",smoking_health_data_final[[#This Row],[colesterol]])</f>
        <v>248</v>
      </c>
      <c r="N1469">
        <f>GESTEP(smoking_health_data_final[[#This Row],[colesterol]],200)</f>
        <v>1</v>
      </c>
      <c r="O1469">
        <f>IF(smoking_health_data_final[[#This Row],[cigs por dia]]="","n/s",smoking_health_data_final[[#This Row],[cigs por dia]])</f>
        <v>0</v>
      </c>
      <c r="P1469" t="str">
        <f>IF(smoking_health_data_final[[#This Row],[Hipercolesterolemia (y/n)]]=1,"si","no")</f>
        <v>si</v>
      </c>
      <c r="Q1469">
        <f>IF(IFERROR(VLOOKUP(smoking_health_data_final[[#This Row],[Edad]],A1470:A5369,1,FALSE),0),1,0)</f>
        <v>1</v>
      </c>
    </row>
    <row r="1470" spans="1:17" x14ac:dyDescent="0.3">
      <c r="A1470">
        <v>61</v>
      </c>
      <c r="B1470" t="s">
        <v>0</v>
      </c>
      <c r="C1470" t="s">
        <v>2</v>
      </c>
      <c r="D1470">
        <v>75</v>
      </c>
      <c r="E1470">
        <f>GESTEP(smoking_health_data_final[[#This Row],[Ritmo cardiaco]],100)</f>
        <v>0</v>
      </c>
      <c r="F1470" t="str">
        <f>IF(smoking_health_data_final[[#This Row],[Taquicardia 1/0]]=0,"no","si")</f>
        <v>no</v>
      </c>
      <c r="G1470" s="2">
        <v>182.5</v>
      </c>
      <c r="H1470">
        <f>GESTEP(smoking_health_data_final[[#This Row],[Presión sistólica]],140)</f>
        <v>1</v>
      </c>
      <c r="I1470" t="str">
        <f>IF(smoking_health_data_final[[#This Row],[Hipertensión (0/1)]]=1,"si","no")</f>
        <v>si</v>
      </c>
      <c r="J1470" t="s">
        <v>4</v>
      </c>
      <c r="K1470">
        <v>0</v>
      </c>
      <c r="L1470">
        <v>285</v>
      </c>
      <c r="M1470">
        <f>IF(smoking_health_data_final[[#This Row],[colesterol]]="","Desconocido",smoking_health_data_final[[#This Row],[colesterol]])</f>
        <v>285</v>
      </c>
      <c r="N1470">
        <f>GESTEP(smoking_health_data_final[[#This Row],[colesterol]],200)</f>
        <v>1</v>
      </c>
      <c r="O1470">
        <f>IF(smoking_health_data_final[[#This Row],[cigs por dia]]="","n/s",smoking_health_data_final[[#This Row],[cigs por dia]])</f>
        <v>0</v>
      </c>
      <c r="P1470" t="str">
        <f>IF(smoking_health_data_final[[#This Row],[Hipercolesterolemia (y/n)]]=1,"si","no")</f>
        <v>si</v>
      </c>
      <c r="Q1470">
        <f>IF(IFERROR(VLOOKUP(smoking_health_data_final[[#This Row],[Edad]],A1471:A5370,1,FALSE),0),1,0)</f>
        <v>1</v>
      </c>
    </row>
    <row r="1471" spans="1:17" x14ac:dyDescent="0.3">
      <c r="A1471">
        <v>62</v>
      </c>
      <c r="B1471" t="s">
        <v>3</v>
      </c>
      <c r="C1471" t="s">
        <v>2</v>
      </c>
      <c r="D1471">
        <v>85</v>
      </c>
      <c r="E1471">
        <f>GESTEP(smoking_health_data_final[[#This Row],[Ritmo cardiaco]],100)</f>
        <v>0</v>
      </c>
      <c r="F1471" t="str">
        <f>IF(smoking_health_data_final[[#This Row],[Taquicardia 1/0]]=0,"no","si")</f>
        <v>no</v>
      </c>
      <c r="G1471" s="2" t="s">
        <v>77</v>
      </c>
      <c r="H1471">
        <f>GESTEP(smoking_health_data_final[[#This Row],[Presión sistólica]],140)</f>
        <v>1</v>
      </c>
      <c r="I1471" t="str">
        <f>IF(smoking_health_data_final[[#This Row],[Hipertensión (0/1)]]=1,"si","no")</f>
        <v>si</v>
      </c>
      <c r="J1471" t="s">
        <v>4</v>
      </c>
      <c r="K1471">
        <v>0</v>
      </c>
      <c r="L1471">
        <v>344</v>
      </c>
      <c r="M1471">
        <f>IF(smoking_health_data_final[[#This Row],[colesterol]]="","Desconocido",smoking_health_data_final[[#This Row],[colesterol]])</f>
        <v>344</v>
      </c>
      <c r="N1471">
        <f>GESTEP(smoking_health_data_final[[#This Row],[colesterol]],200)</f>
        <v>1</v>
      </c>
      <c r="O1471">
        <f>IF(smoking_health_data_final[[#This Row],[cigs por dia]]="","n/s",smoking_health_data_final[[#This Row],[cigs por dia]])</f>
        <v>0</v>
      </c>
      <c r="P1471" t="str">
        <f>IF(smoking_health_data_final[[#This Row],[Hipercolesterolemia (y/n)]]=1,"si","no")</f>
        <v>si</v>
      </c>
      <c r="Q1471">
        <f>IF(IFERROR(VLOOKUP(smoking_health_data_final[[#This Row],[Edad]],A1472:A5371,1,FALSE),0),1,0)</f>
        <v>1</v>
      </c>
    </row>
    <row r="1472" spans="1:17" x14ac:dyDescent="0.3">
      <c r="A1472">
        <v>54</v>
      </c>
      <c r="B1472" t="s">
        <v>3</v>
      </c>
      <c r="C1472" t="s">
        <v>2</v>
      </c>
      <c r="D1472">
        <v>72</v>
      </c>
      <c r="E1472">
        <f>GESTEP(smoking_health_data_final[[#This Row],[Ritmo cardiaco]],100)</f>
        <v>0</v>
      </c>
      <c r="F1472" t="str">
        <f>IF(smoking_health_data_final[[#This Row],[Taquicardia 1/0]]=0,"no","si")</f>
        <v>no</v>
      </c>
      <c r="G1472" s="2" t="s">
        <v>162</v>
      </c>
      <c r="H1472">
        <f>GESTEP(smoking_health_data_final[[#This Row],[Presión sistólica]],140)</f>
        <v>1</v>
      </c>
      <c r="I1472" t="str">
        <f>IF(smoking_health_data_final[[#This Row],[Hipertensión (0/1)]]=1,"si","no")</f>
        <v>si</v>
      </c>
      <c r="J1472" t="s">
        <v>4</v>
      </c>
      <c r="K1472">
        <v>0</v>
      </c>
      <c r="L1472">
        <v>306</v>
      </c>
      <c r="M1472">
        <f>IF(smoking_health_data_final[[#This Row],[colesterol]]="","Desconocido",smoking_health_data_final[[#This Row],[colesterol]])</f>
        <v>306</v>
      </c>
      <c r="N1472">
        <f>GESTEP(smoking_health_data_final[[#This Row],[colesterol]],200)</f>
        <v>1</v>
      </c>
      <c r="O1472">
        <f>IF(smoking_health_data_final[[#This Row],[cigs por dia]]="","n/s",smoking_health_data_final[[#This Row],[cigs por dia]])</f>
        <v>0</v>
      </c>
      <c r="P1472" t="str">
        <f>IF(smoking_health_data_final[[#This Row],[Hipercolesterolemia (y/n)]]=1,"si","no")</f>
        <v>si</v>
      </c>
      <c r="Q1472">
        <f>IF(IFERROR(VLOOKUP(smoking_health_data_final[[#This Row],[Edad]],A1473:A5372,1,FALSE),0),1,0)</f>
        <v>1</v>
      </c>
    </row>
    <row r="1473" spans="1:17" x14ac:dyDescent="0.3">
      <c r="A1473">
        <v>55</v>
      </c>
      <c r="B1473" t="s">
        <v>3</v>
      </c>
      <c r="C1473" t="s">
        <v>2</v>
      </c>
      <c r="D1473">
        <v>63</v>
      </c>
      <c r="E1473">
        <f>GESTEP(smoking_health_data_final[[#This Row],[Ritmo cardiaco]],100)</f>
        <v>0</v>
      </c>
      <c r="F1473" t="str">
        <f>IF(smoking_health_data_final[[#This Row],[Taquicardia 1/0]]=0,"no","si")</f>
        <v>no</v>
      </c>
      <c r="G1473" s="2">
        <v>177.5</v>
      </c>
      <c r="H1473">
        <f>GESTEP(smoking_health_data_final[[#This Row],[Presión sistólica]],140)</f>
        <v>1</v>
      </c>
      <c r="I1473" t="str">
        <f>IF(smoking_health_data_final[[#This Row],[Hipertensión (0/1)]]=1,"si","no")</f>
        <v>si</v>
      </c>
      <c r="J1473" t="s">
        <v>4</v>
      </c>
      <c r="K1473">
        <v>0</v>
      </c>
      <c r="L1473">
        <v>309</v>
      </c>
      <c r="M1473">
        <f>IF(smoking_health_data_final[[#This Row],[colesterol]]="","Desconocido",smoking_health_data_final[[#This Row],[colesterol]])</f>
        <v>309</v>
      </c>
      <c r="N1473">
        <f>GESTEP(smoking_health_data_final[[#This Row],[colesterol]],200)</f>
        <v>1</v>
      </c>
      <c r="O1473">
        <f>IF(smoking_health_data_final[[#This Row],[cigs por dia]]="","n/s",smoking_health_data_final[[#This Row],[cigs por dia]])</f>
        <v>0</v>
      </c>
      <c r="P1473" t="str">
        <f>IF(smoking_health_data_final[[#This Row],[Hipercolesterolemia (y/n)]]=1,"si","no")</f>
        <v>si</v>
      </c>
      <c r="Q1473">
        <f>IF(IFERROR(VLOOKUP(smoking_health_data_final[[#This Row],[Edad]],A1474:A5373,1,FALSE),0),1,0)</f>
        <v>1</v>
      </c>
    </row>
    <row r="1474" spans="1:17" x14ac:dyDescent="0.3">
      <c r="A1474">
        <v>60</v>
      </c>
      <c r="B1474" t="s">
        <v>0</v>
      </c>
      <c r="C1474" t="s">
        <v>2</v>
      </c>
      <c r="D1474">
        <v>90</v>
      </c>
      <c r="E1474">
        <f>GESTEP(smoking_health_data_final[[#This Row],[Ritmo cardiaco]],100)</f>
        <v>0</v>
      </c>
      <c r="F1474" t="str">
        <f>IF(smoking_health_data_final[[#This Row],[Taquicardia 1/0]]=0,"no","si")</f>
        <v>no</v>
      </c>
      <c r="G1474" s="2">
        <v>167.5</v>
      </c>
      <c r="H1474">
        <f>GESTEP(smoking_health_data_final[[#This Row],[Presión sistólica]],140)</f>
        <v>1</v>
      </c>
      <c r="I1474" t="str">
        <f>IF(smoking_health_data_final[[#This Row],[Hipertensión (0/1)]]=1,"si","no")</f>
        <v>si</v>
      </c>
      <c r="J1474" t="s">
        <v>4</v>
      </c>
      <c r="K1474">
        <v>0</v>
      </c>
      <c r="L1474">
        <v>220</v>
      </c>
      <c r="M1474">
        <f>IF(smoking_health_data_final[[#This Row],[colesterol]]="","Desconocido",smoking_health_data_final[[#This Row],[colesterol]])</f>
        <v>220</v>
      </c>
      <c r="N1474">
        <f>GESTEP(smoking_health_data_final[[#This Row],[colesterol]],200)</f>
        <v>1</v>
      </c>
      <c r="O1474">
        <f>IF(smoking_health_data_final[[#This Row],[cigs por dia]]="","n/s",smoking_health_data_final[[#This Row],[cigs por dia]])</f>
        <v>0</v>
      </c>
      <c r="P1474" t="str">
        <f>IF(smoking_health_data_final[[#This Row],[Hipercolesterolemia (y/n)]]=1,"si","no")</f>
        <v>si</v>
      </c>
      <c r="Q1474">
        <f>IF(IFERROR(VLOOKUP(smoking_health_data_final[[#This Row],[Edad]],A1475:A5374,1,FALSE),0),1,0)</f>
        <v>1</v>
      </c>
    </row>
    <row r="1475" spans="1:17" x14ac:dyDescent="0.3">
      <c r="A1475">
        <v>53</v>
      </c>
      <c r="B1475" t="s">
        <v>0</v>
      </c>
      <c r="C1475" t="s">
        <v>2</v>
      </c>
      <c r="D1475">
        <v>70</v>
      </c>
      <c r="E1475">
        <f>GESTEP(smoking_health_data_final[[#This Row],[Ritmo cardiaco]],100)</f>
        <v>0</v>
      </c>
      <c r="F1475" t="str">
        <f>IF(smoking_health_data_final[[#This Row],[Taquicardia 1/0]]=0,"no","si")</f>
        <v>no</v>
      </c>
      <c r="G1475" s="2" t="s">
        <v>189</v>
      </c>
      <c r="H1475">
        <f>GESTEP(smoking_health_data_final[[#This Row],[Presión sistólica]],140)</f>
        <v>1</v>
      </c>
      <c r="I1475" t="str">
        <f>IF(smoking_health_data_final[[#This Row],[Hipertensión (0/1)]]=1,"si","no")</f>
        <v>si</v>
      </c>
      <c r="J1475" t="s">
        <v>4</v>
      </c>
      <c r="K1475">
        <v>0</v>
      </c>
      <c r="L1475">
        <v>289</v>
      </c>
      <c r="M1475">
        <f>IF(smoking_health_data_final[[#This Row],[colesterol]]="","Desconocido",smoking_health_data_final[[#This Row],[colesterol]])</f>
        <v>289</v>
      </c>
      <c r="N1475">
        <f>GESTEP(smoking_health_data_final[[#This Row],[colesterol]],200)</f>
        <v>1</v>
      </c>
      <c r="O1475">
        <f>IF(smoking_health_data_final[[#This Row],[cigs por dia]]="","n/s",smoking_health_data_final[[#This Row],[cigs por dia]])</f>
        <v>0</v>
      </c>
      <c r="P1475" t="str">
        <f>IF(smoking_health_data_final[[#This Row],[Hipercolesterolemia (y/n)]]=1,"si","no")</f>
        <v>si</v>
      </c>
      <c r="Q1475">
        <f>IF(IFERROR(VLOOKUP(smoking_health_data_final[[#This Row],[Edad]],A1476:A5375,1,FALSE),0),1,0)</f>
        <v>1</v>
      </c>
    </row>
    <row r="1476" spans="1:17" x14ac:dyDescent="0.3">
      <c r="A1476">
        <v>65</v>
      </c>
      <c r="B1476" t="s">
        <v>3</v>
      </c>
      <c r="C1476" t="s">
        <v>2</v>
      </c>
      <c r="D1476">
        <v>90</v>
      </c>
      <c r="E1476">
        <f>GESTEP(smoking_health_data_final[[#This Row],[Ritmo cardiaco]],100)</f>
        <v>0</v>
      </c>
      <c r="F1476" t="str">
        <f>IF(smoking_health_data_final[[#This Row],[Taquicardia 1/0]]=0,"no","si")</f>
        <v>no</v>
      </c>
      <c r="G1476" s="2">
        <v>179.5</v>
      </c>
      <c r="H1476">
        <f>GESTEP(smoking_health_data_final[[#This Row],[Presión sistólica]],140)</f>
        <v>1</v>
      </c>
      <c r="I1476" t="str">
        <f>IF(smoking_health_data_final[[#This Row],[Hipertensión (0/1)]]=1,"si","no")</f>
        <v>si</v>
      </c>
      <c r="J1476" t="s">
        <v>52</v>
      </c>
      <c r="K1476">
        <v>0</v>
      </c>
      <c r="L1476">
        <v>252</v>
      </c>
      <c r="M1476">
        <f>IF(smoking_health_data_final[[#This Row],[colesterol]]="","Desconocido",smoking_health_data_final[[#This Row],[colesterol]])</f>
        <v>252</v>
      </c>
      <c r="N1476">
        <f>GESTEP(smoking_health_data_final[[#This Row],[colesterol]],200)</f>
        <v>1</v>
      </c>
      <c r="O1476">
        <f>IF(smoking_health_data_final[[#This Row],[cigs por dia]]="","n/s",smoking_health_data_final[[#This Row],[cigs por dia]])</f>
        <v>0</v>
      </c>
      <c r="P1476" t="str">
        <f>IF(smoking_health_data_final[[#This Row],[Hipercolesterolemia (y/n)]]=1,"si","no")</f>
        <v>si</v>
      </c>
      <c r="Q1476">
        <f>IF(IFERROR(VLOOKUP(smoking_health_data_final[[#This Row],[Edad]],A1477:A5376,1,FALSE),0),1,0)</f>
        <v>1</v>
      </c>
    </row>
    <row r="1477" spans="1:17" x14ac:dyDescent="0.3">
      <c r="A1477">
        <v>63</v>
      </c>
      <c r="B1477" t="s">
        <v>0</v>
      </c>
      <c r="C1477" t="s">
        <v>2</v>
      </c>
      <c r="D1477">
        <v>95</v>
      </c>
      <c r="E1477">
        <f>GESTEP(smoking_health_data_final[[#This Row],[Ritmo cardiaco]],100)</f>
        <v>0</v>
      </c>
      <c r="F1477" t="str">
        <f>IF(smoking_health_data_final[[#This Row],[Taquicardia 1/0]]=0,"no","si")</f>
        <v>no</v>
      </c>
      <c r="G1477" s="2" t="s">
        <v>190</v>
      </c>
      <c r="H1477">
        <f>GESTEP(smoking_health_data_final[[#This Row],[Presión sistólica]],140)</f>
        <v>1</v>
      </c>
      <c r="I1477" t="str">
        <f>IF(smoking_health_data_final[[#This Row],[Hipertensión (0/1)]]=1,"si","no")</f>
        <v>si</v>
      </c>
      <c r="J1477" t="s">
        <v>52</v>
      </c>
      <c r="K1477">
        <v>0</v>
      </c>
      <c r="L1477">
        <v>235</v>
      </c>
      <c r="M1477">
        <f>IF(smoking_health_data_final[[#This Row],[colesterol]]="","Desconocido",smoking_health_data_final[[#This Row],[colesterol]])</f>
        <v>235</v>
      </c>
      <c r="N1477">
        <f>GESTEP(smoking_health_data_final[[#This Row],[colesterol]],200)</f>
        <v>1</v>
      </c>
      <c r="O1477">
        <f>IF(smoking_health_data_final[[#This Row],[cigs por dia]]="","n/s",smoking_health_data_final[[#This Row],[cigs por dia]])</f>
        <v>0</v>
      </c>
      <c r="P1477" t="str">
        <f>IF(smoking_health_data_final[[#This Row],[Hipercolesterolemia (y/n)]]=1,"si","no")</f>
        <v>si</v>
      </c>
      <c r="Q1477">
        <f>IF(IFERROR(VLOOKUP(smoking_health_data_final[[#This Row],[Edad]],A1478:A5377,1,FALSE),0),1,0)</f>
        <v>1</v>
      </c>
    </row>
    <row r="1478" spans="1:17" x14ac:dyDescent="0.3">
      <c r="A1478">
        <v>62</v>
      </c>
      <c r="B1478" t="s">
        <v>3</v>
      </c>
      <c r="C1478" t="s">
        <v>2</v>
      </c>
      <c r="D1478">
        <v>67</v>
      </c>
      <c r="E1478">
        <f>GESTEP(smoking_health_data_final[[#This Row],[Ritmo cardiaco]],100)</f>
        <v>0</v>
      </c>
      <c r="F1478" t="str">
        <f>IF(smoking_health_data_final[[#This Row],[Taquicardia 1/0]]=0,"no","si")</f>
        <v>no</v>
      </c>
      <c r="G1478" s="2" t="s">
        <v>112</v>
      </c>
      <c r="H1478">
        <f>GESTEP(smoking_health_data_final[[#This Row],[Presión sistólica]],140)</f>
        <v>1</v>
      </c>
      <c r="I1478" t="str">
        <f>IF(smoking_health_data_final[[#This Row],[Hipertensión (0/1)]]=1,"si","no")</f>
        <v>si</v>
      </c>
      <c r="J1478" t="s">
        <v>61</v>
      </c>
      <c r="K1478">
        <v>0</v>
      </c>
      <c r="L1478">
        <v>312</v>
      </c>
      <c r="M1478">
        <f>IF(smoking_health_data_final[[#This Row],[colesterol]]="","Desconocido",smoking_health_data_final[[#This Row],[colesterol]])</f>
        <v>312</v>
      </c>
      <c r="N1478">
        <f>GESTEP(smoking_health_data_final[[#This Row],[colesterol]],200)</f>
        <v>1</v>
      </c>
      <c r="O1478">
        <f>IF(smoking_health_data_final[[#This Row],[cigs por dia]]="","n/s",smoking_health_data_final[[#This Row],[cigs por dia]])</f>
        <v>0</v>
      </c>
      <c r="P1478" t="str">
        <f>IF(smoking_health_data_final[[#This Row],[Hipercolesterolemia (y/n)]]=1,"si","no")</f>
        <v>si</v>
      </c>
      <c r="Q1478">
        <f>IF(IFERROR(VLOOKUP(smoking_health_data_final[[#This Row],[Edad]],A1479:A5378,1,FALSE),0),1,0)</f>
        <v>1</v>
      </c>
    </row>
    <row r="1479" spans="1:17" x14ac:dyDescent="0.3">
      <c r="A1479">
        <v>59</v>
      </c>
      <c r="B1479" t="s">
        <v>0</v>
      </c>
      <c r="C1479" t="s">
        <v>2</v>
      </c>
      <c r="D1479">
        <v>79</v>
      </c>
      <c r="E1479">
        <f>GESTEP(smoking_health_data_final[[#This Row],[Ritmo cardiaco]],100)</f>
        <v>0</v>
      </c>
      <c r="F1479" t="str">
        <f>IF(smoking_health_data_final[[#This Row],[Taquicardia 1/0]]=0,"no","si")</f>
        <v>no</v>
      </c>
      <c r="G1479" s="2" t="s">
        <v>106</v>
      </c>
      <c r="H1479">
        <f>GESTEP(smoking_health_data_final[[#This Row],[Presión sistólica]],140)</f>
        <v>1</v>
      </c>
      <c r="I1479" t="str">
        <f>IF(smoking_health_data_final[[#This Row],[Hipertensión (0/1)]]=1,"si","no")</f>
        <v>si</v>
      </c>
      <c r="J1479" t="s">
        <v>61</v>
      </c>
      <c r="K1479">
        <v>0</v>
      </c>
      <c r="L1479">
        <v>178</v>
      </c>
      <c r="M1479">
        <f>IF(smoking_health_data_final[[#This Row],[colesterol]]="","Desconocido",smoking_health_data_final[[#This Row],[colesterol]])</f>
        <v>178</v>
      </c>
      <c r="N1479">
        <f>GESTEP(smoking_health_data_final[[#This Row],[colesterol]],200)</f>
        <v>0</v>
      </c>
      <c r="O1479">
        <f>IF(smoking_health_data_final[[#This Row],[cigs por dia]]="","n/s",smoking_health_data_final[[#This Row],[cigs por dia]])</f>
        <v>0</v>
      </c>
      <c r="P1479" t="str">
        <f>IF(smoking_health_data_final[[#This Row],[Hipercolesterolemia (y/n)]]=1,"si","no")</f>
        <v>no</v>
      </c>
      <c r="Q1479">
        <f>IF(IFERROR(VLOOKUP(smoking_health_data_final[[#This Row],[Edad]],A1480:A5379,1,FALSE),0),1,0)</f>
        <v>1</v>
      </c>
    </row>
    <row r="1480" spans="1:17" x14ac:dyDescent="0.3">
      <c r="A1480">
        <v>52</v>
      </c>
      <c r="B1480" t="s">
        <v>3</v>
      </c>
      <c r="C1480" t="s">
        <v>2</v>
      </c>
      <c r="D1480">
        <v>69</v>
      </c>
      <c r="E1480">
        <f>GESTEP(smoking_health_data_final[[#This Row],[Ritmo cardiaco]],100)</f>
        <v>0</v>
      </c>
      <c r="F1480" t="str">
        <f>IF(smoking_health_data_final[[#This Row],[Taquicardia 1/0]]=0,"no","si")</f>
        <v>no</v>
      </c>
      <c r="G1480" s="2" t="s">
        <v>124</v>
      </c>
      <c r="H1480">
        <f>GESTEP(smoking_health_data_final[[#This Row],[Presión sistólica]],140)</f>
        <v>1</v>
      </c>
      <c r="I1480" t="str">
        <f>IF(smoking_health_data_final[[#This Row],[Hipertensión (0/1)]]=1,"si","no")</f>
        <v>si</v>
      </c>
      <c r="J1480" t="s">
        <v>61</v>
      </c>
      <c r="K1480">
        <v>0</v>
      </c>
      <c r="L1480">
        <v>260</v>
      </c>
      <c r="M1480">
        <f>IF(smoking_health_data_final[[#This Row],[colesterol]]="","Desconocido",smoking_health_data_final[[#This Row],[colesterol]])</f>
        <v>260</v>
      </c>
      <c r="N1480">
        <f>GESTEP(smoking_health_data_final[[#This Row],[colesterol]],200)</f>
        <v>1</v>
      </c>
      <c r="O1480">
        <f>IF(smoking_health_data_final[[#This Row],[cigs por dia]]="","n/s",smoking_health_data_final[[#This Row],[cigs por dia]])</f>
        <v>0</v>
      </c>
      <c r="P1480" t="str">
        <f>IF(smoking_health_data_final[[#This Row],[Hipercolesterolemia (y/n)]]=1,"si","no")</f>
        <v>si</v>
      </c>
      <c r="Q1480">
        <f>IF(IFERROR(VLOOKUP(smoking_health_data_final[[#This Row],[Edad]],A1481:A5380,1,FALSE),0),1,0)</f>
        <v>1</v>
      </c>
    </row>
    <row r="1481" spans="1:17" x14ac:dyDescent="0.3">
      <c r="A1481">
        <v>47</v>
      </c>
      <c r="B1481" t="s">
        <v>3</v>
      </c>
      <c r="C1481" t="s">
        <v>2</v>
      </c>
      <c r="D1481">
        <v>100</v>
      </c>
      <c r="E1481">
        <f>GESTEP(smoking_health_data_final[[#This Row],[Ritmo cardiaco]],100)</f>
        <v>1</v>
      </c>
      <c r="F1481" t="str">
        <f>IF(smoking_health_data_final[[#This Row],[Taquicardia 1/0]]=0,"no","si")</f>
        <v>si</v>
      </c>
      <c r="G1481" s="2" t="s">
        <v>191</v>
      </c>
      <c r="H1481">
        <f>GESTEP(smoking_health_data_final[[#This Row],[Presión sistólica]],140)</f>
        <v>1</v>
      </c>
      <c r="I1481" t="str">
        <f>IF(smoking_health_data_final[[#This Row],[Hipertensión (0/1)]]=1,"si","no")</f>
        <v>si</v>
      </c>
      <c r="J1481" t="s">
        <v>83</v>
      </c>
      <c r="K1481">
        <v>0</v>
      </c>
      <c r="L1481">
        <v>215</v>
      </c>
      <c r="M1481">
        <f>IF(smoking_health_data_final[[#This Row],[colesterol]]="","Desconocido",smoking_health_data_final[[#This Row],[colesterol]])</f>
        <v>215</v>
      </c>
      <c r="N1481">
        <f>GESTEP(smoking_health_data_final[[#This Row],[colesterol]],200)</f>
        <v>1</v>
      </c>
      <c r="O1481">
        <f>IF(smoking_health_data_final[[#This Row],[cigs por dia]]="","n/s",smoking_health_data_final[[#This Row],[cigs por dia]])</f>
        <v>0</v>
      </c>
      <c r="P1481" t="str">
        <f>IF(smoking_health_data_final[[#This Row],[Hipercolesterolemia (y/n)]]=1,"si","no")</f>
        <v>si</v>
      </c>
      <c r="Q1481">
        <f>IF(IFERROR(VLOOKUP(smoking_health_data_final[[#This Row],[Edad]],A1482:A5381,1,FALSE),0),1,0)</f>
        <v>1</v>
      </c>
    </row>
    <row r="1482" spans="1:17" x14ac:dyDescent="0.3">
      <c r="A1482">
        <v>53</v>
      </c>
      <c r="B1482" t="s">
        <v>3</v>
      </c>
      <c r="C1482" t="s">
        <v>2</v>
      </c>
      <c r="D1482">
        <v>107</v>
      </c>
      <c r="E1482">
        <f>GESTEP(smoking_health_data_final[[#This Row],[Ritmo cardiaco]],100)</f>
        <v>1</v>
      </c>
      <c r="F1482" t="str">
        <f>IF(smoking_health_data_final[[#This Row],[Taquicardia 1/0]]=0,"no","si")</f>
        <v>si</v>
      </c>
      <c r="G1482" s="2" t="s">
        <v>165</v>
      </c>
      <c r="H1482">
        <f>GESTEP(smoking_health_data_final[[#This Row],[Presión sistólica]],140)</f>
        <v>1</v>
      </c>
      <c r="I1482" t="str">
        <f>IF(smoking_health_data_final[[#This Row],[Hipertensión (0/1)]]=1,"si","no")</f>
        <v>si</v>
      </c>
      <c r="J1482" t="s">
        <v>79</v>
      </c>
      <c r="K1482">
        <v>0</v>
      </c>
      <c r="L1482">
        <v>248</v>
      </c>
      <c r="M1482">
        <f>IF(smoking_health_data_final[[#This Row],[colesterol]]="","Desconocido",smoking_health_data_final[[#This Row],[colesterol]])</f>
        <v>248</v>
      </c>
      <c r="N1482">
        <f>GESTEP(smoking_health_data_final[[#This Row],[colesterol]],200)</f>
        <v>1</v>
      </c>
      <c r="O1482">
        <f>IF(smoking_health_data_final[[#This Row],[cigs por dia]]="","n/s",smoking_health_data_final[[#This Row],[cigs por dia]])</f>
        <v>0</v>
      </c>
      <c r="P1482" t="str">
        <f>IF(smoking_health_data_final[[#This Row],[Hipercolesterolemia (y/n)]]=1,"si","no")</f>
        <v>si</v>
      </c>
      <c r="Q1482">
        <f>IF(IFERROR(VLOOKUP(smoking_health_data_final[[#This Row],[Edad]],A1483:A5382,1,FALSE),0),1,0)</f>
        <v>1</v>
      </c>
    </row>
    <row r="1483" spans="1:17" x14ac:dyDescent="0.3">
      <c r="A1483">
        <v>39</v>
      </c>
      <c r="B1483" t="s">
        <v>3</v>
      </c>
      <c r="C1483" t="s">
        <v>2</v>
      </c>
      <c r="D1483">
        <v>70</v>
      </c>
      <c r="E1483">
        <f>GESTEP(smoking_health_data_final[[#This Row],[Ritmo cardiaco]],100)</f>
        <v>0</v>
      </c>
      <c r="F1483" t="str">
        <f>IF(smoking_health_data_final[[#This Row],[Taquicardia 1/0]]=0,"no","si")</f>
        <v>no</v>
      </c>
      <c r="G1483" s="2" t="s">
        <v>52</v>
      </c>
      <c r="H1483">
        <f>GESTEP(smoking_health_data_final[[#This Row],[Presión sistólica]],140)</f>
        <v>0</v>
      </c>
      <c r="I1483" t="str">
        <f>IF(smoking_health_data_final[[#This Row],[Hipertensión (0/1)]]=1,"si","no")</f>
        <v>no</v>
      </c>
      <c r="J1483" t="s">
        <v>192</v>
      </c>
      <c r="K1483">
        <v>0</v>
      </c>
      <c r="L1483">
        <v>152</v>
      </c>
      <c r="M1483">
        <f>IF(smoking_health_data_final[[#This Row],[colesterol]]="","Desconocido",smoking_health_data_final[[#This Row],[colesterol]])</f>
        <v>152</v>
      </c>
      <c r="N1483">
        <f>GESTEP(smoking_health_data_final[[#This Row],[colesterol]],200)</f>
        <v>0</v>
      </c>
      <c r="O1483">
        <f>IF(smoking_health_data_final[[#This Row],[cigs por dia]]="","n/s",smoking_health_data_final[[#This Row],[cigs por dia]])</f>
        <v>0</v>
      </c>
      <c r="P1483" t="str">
        <f>IF(smoking_health_data_final[[#This Row],[Hipercolesterolemia (y/n)]]=1,"si","no")</f>
        <v>no</v>
      </c>
      <c r="Q1483">
        <f>IF(IFERROR(VLOOKUP(smoking_health_data_final[[#This Row],[Edad]],A1484:A5383,1,FALSE),0),1,0)</f>
        <v>1</v>
      </c>
    </row>
    <row r="1484" spans="1:17" x14ac:dyDescent="0.3">
      <c r="A1484">
        <v>49</v>
      </c>
      <c r="B1484" t="s">
        <v>3</v>
      </c>
      <c r="C1484" t="s">
        <v>2</v>
      </c>
      <c r="D1484">
        <v>75</v>
      </c>
      <c r="E1484">
        <f>GESTEP(smoking_health_data_final[[#This Row],[Ritmo cardiaco]],100)</f>
        <v>0</v>
      </c>
      <c r="F1484" t="str">
        <f>IF(smoking_health_data_final[[#This Row],[Taquicardia 1/0]]=0,"no","si")</f>
        <v>no</v>
      </c>
      <c r="G1484" s="2">
        <v>103.5</v>
      </c>
      <c r="H1484">
        <f>GESTEP(smoking_health_data_final[[#This Row],[Presión sistólica]],140)</f>
        <v>0</v>
      </c>
      <c r="I1484" t="str">
        <f>IF(smoking_health_data_final[[#This Row],[Hipertensión (0/1)]]=1,"si","no")</f>
        <v>no</v>
      </c>
      <c r="J1484" t="s">
        <v>192</v>
      </c>
      <c r="K1484">
        <v>0</v>
      </c>
      <c r="L1484">
        <v>211</v>
      </c>
      <c r="M1484">
        <f>IF(smoking_health_data_final[[#This Row],[colesterol]]="","Desconocido",smoking_health_data_final[[#This Row],[colesterol]])</f>
        <v>211</v>
      </c>
      <c r="N1484">
        <f>GESTEP(smoking_health_data_final[[#This Row],[colesterol]],200)</f>
        <v>1</v>
      </c>
      <c r="O1484">
        <f>IF(smoking_health_data_final[[#This Row],[cigs por dia]]="","n/s",smoking_health_data_final[[#This Row],[cigs por dia]])</f>
        <v>0</v>
      </c>
      <c r="P1484" t="str">
        <f>IF(smoking_health_data_final[[#This Row],[Hipercolesterolemia (y/n)]]=1,"si","no")</f>
        <v>si</v>
      </c>
      <c r="Q1484">
        <f>IF(IFERROR(VLOOKUP(smoking_health_data_final[[#This Row],[Edad]],A1485:A5384,1,FALSE),0),1,0)</f>
        <v>1</v>
      </c>
    </row>
    <row r="1485" spans="1:17" x14ac:dyDescent="0.3">
      <c r="A1485">
        <v>61</v>
      </c>
      <c r="B1485" t="s">
        <v>0</v>
      </c>
      <c r="C1485" t="s">
        <v>2</v>
      </c>
      <c r="D1485">
        <v>60</v>
      </c>
      <c r="E1485">
        <f>GESTEP(smoking_health_data_final[[#This Row],[Ritmo cardiaco]],100)</f>
        <v>0</v>
      </c>
      <c r="F1485" t="str">
        <f>IF(smoking_health_data_final[[#This Row],[Taquicardia 1/0]]=0,"no","si")</f>
        <v>no</v>
      </c>
      <c r="G1485" s="2" t="s">
        <v>32</v>
      </c>
      <c r="H1485">
        <f>GESTEP(smoking_health_data_final[[#This Row],[Presión sistólica]],140)</f>
        <v>0</v>
      </c>
      <c r="I1485" t="str">
        <f>IF(smoking_health_data_final[[#This Row],[Hipertensión (0/1)]]=1,"si","no")</f>
        <v>no</v>
      </c>
      <c r="J1485" t="s">
        <v>192</v>
      </c>
      <c r="K1485">
        <v>0</v>
      </c>
      <c r="L1485">
        <v>179</v>
      </c>
      <c r="M1485">
        <f>IF(smoking_health_data_final[[#This Row],[colesterol]]="","Desconocido",smoking_health_data_final[[#This Row],[colesterol]])</f>
        <v>179</v>
      </c>
      <c r="N1485">
        <f>GESTEP(smoking_health_data_final[[#This Row],[colesterol]],200)</f>
        <v>0</v>
      </c>
      <c r="O1485">
        <f>IF(smoking_health_data_final[[#This Row],[cigs por dia]]="","n/s",smoking_health_data_final[[#This Row],[cigs por dia]])</f>
        <v>0</v>
      </c>
      <c r="P1485" t="str">
        <f>IF(smoking_health_data_final[[#This Row],[Hipercolesterolemia (y/n)]]=1,"si","no")</f>
        <v>no</v>
      </c>
      <c r="Q1485">
        <f>IF(IFERROR(VLOOKUP(smoking_health_data_final[[#This Row],[Edad]],A1486:A5385,1,FALSE),0),1,0)</f>
        <v>1</v>
      </c>
    </row>
    <row r="1486" spans="1:17" x14ac:dyDescent="0.3">
      <c r="A1486">
        <v>48</v>
      </c>
      <c r="B1486" t="s">
        <v>3</v>
      </c>
      <c r="C1486" t="s">
        <v>2</v>
      </c>
      <c r="D1486">
        <v>80</v>
      </c>
      <c r="E1486">
        <f>GESTEP(smoking_health_data_final[[#This Row],[Ritmo cardiaco]],100)</f>
        <v>0</v>
      </c>
      <c r="F1486" t="str">
        <f>IF(smoking_health_data_final[[#This Row],[Taquicardia 1/0]]=0,"no","si")</f>
        <v>no</v>
      </c>
      <c r="G1486" s="2">
        <v>124.5</v>
      </c>
      <c r="H1486">
        <f>GESTEP(smoking_health_data_final[[#This Row],[Presión sistólica]],140)</f>
        <v>0</v>
      </c>
      <c r="I1486" t="str">
        <f>IF(smoking_health_data_final[[#This Row],[Hipertensión (0/1)]]=1,"si","no")</f>
        <v>no</v>
      </c>
      <c r="J1486" t="s">
        <v>192</v>
      </c>
      <c r="K1486">
        <v>0</v>
      </c>
      <c r="L1486">
        <v>237</v>
      </c>
      <c r="M1486">
        <f>IF(smoking_health_data_final[[#This Row],[colesterol]]="","Desconocido",smoking_health_data_final[[#This Row],[colesterol]])</f>
        <v>237</v>
      </c>
      <c r="N1486">
        <f>GESTEP(smoking_health_data_final[[#This Row],[colesterol]],200)</f>
        <v>1</v>
      </c>
      <c r="O1486">
        <f>IF(smoking_health_data_final[[#This Row],[cigs por dia]]="","n/s",smoking_health_data_final[[#This Row],[cigs por dia]])</f>
        <v>0</v>
      </c>
      <c r="P1486" t="str">
        <f>IF(smoking_health_data_final[[#This Row],[Hipercolesterolemia (y/n)]]=1,"si","no")</f>
        <v>si</v>
      </c>
      <c r="Q1486">
        <f>IF(IFERROR(VLOOKUP(smoking_health_data_final[[#This Row],[Edad]],A1487:A5386,1,FALSE),0),1,0)</f>
        <v>1</v>
      </c>
    </row>
    <row r="1487" spans="1:17" x14ac:dyDescent="0.3">
      <c r="A1487">
        <v>49</v>
      </c>
      <c r="B1487" t="s">
        <v>3</v>
      </c>
      <c r="C1487" t="s">
        <v>2</v>
      </c>
      <c r="D1487">
        <v>70</v>
      </c>
      <c r="E1487">
        <f>GESTEP(smoking_health_data_final[[#This Row],[Ritmo cardiaco]],100)</f>
        <v>0</v>
      </c>
      <c r="F1487" t="str">
        <f>IF(smoking_health_data_final[[#This Row],[Taquicardia 1/0]]=0,"no","si")</f>
        <v>no</v>
      </c>
      <c r="G1487" s="2" t="s">
        <v>28</v>
      </c>
      <c r="H1487">
        <f>GESTEP(smoking_health_data_final[[#This Row],[Presión sistólica]],140)</f>
        <v>0</v>
      </c>
      <c r="I1487" t="str">
        <f>IF(smoking_health_data_final[[#This Row],[Hipertensión (0/1)]]=1,"si","no")</f>
        <v>no</v>
      </c>
      <c r="J1487" t="s">
        <v>192</v>
      </c>
      <c r="K1487">
        <v>0</v>
      </c>
      <c r="L1487">
        <v>189</v>
      </c>
      <c r="M1487">
        <f>IF(smoking_health_data_final[[#This Row],[colesterol]]="","Desconocido",smoking_health_data_final[[#This Row],[colesterol]])</f>
        <v>189</v>
      </c>
      <c r="N1487">
        <f>GESTEP(smoking_health_data_final[[#This Row],[colesterol]],200)</f>
        <v>0</v>
      </c>
      <c r="O1487">
        <f>IF(smoking_health_data_final[[#This Row],[cigs por dia]]="","n/s",smoking_health_data_final[[#This Row],[cigs por dia]])</f>
        <v>0</v>
      </c>
      <c r="P1487" t="str">
        <f>IF(smoking_health_data_final[[#This Row],[Hipercolesterolemia (y/n)]]=1,"si","no")</f>
        <v>no</v>
      </c>
      <c r="Q1487">
        <f>IF(IFERROR(VLOOKUP(smoking_health_data_final[[#This Row],[Edad]],A1488:A5387,1,FALSE),0),1,0)</f>
        <v>1</v>
      </c>
    </row>
    <row r="1488" spans="1:17" x14ac:dyDescent="0.3">
      <c r="A1488">
        <v>62</v>
      </c>
      <c r="B1488" t="s">
        <v>0</v>
      </c>
      <c r="C1488" t="s">
        <v>2</v>
      </c>
      <c r="D1488">
        <v>80</v>
      </c>
      <c r="E1488">
        <f>GESTEP(smoking_health_data_final[[#This Row],[Ritmo cardiaco]],100)</f>
        <v>0</v>
      </c>
      <c r="F1488" t="str">
        <f>IF(smoking_health_data_final[[#This Row],[Taquicardia 1/0]]=0,"no","si")</f>
        <v>no</v>
      </c>
      <c r="G1488" s="2">
        <v>102.5</v>
      </c>
      <c r="H1488">
        <f>GESTEP(smoking_health_data_final[[#This Row],[Presión sistólica]],140)</f>
        <v>0</v>
      </c>
      <c r="I1488" t="str">
        <f>IF(smoking_health_data_final[[#This Row],[Hipertensión (0/1)]]=1,"si","no")</f>
        <v>no</v>
      </c>
      <c r="J1488" t="s">
        <v>192</v>
      </c>
      <c r="K1488">
        <v>0</v>
      </c>
      <c r="L1488">
        <v>346</v>
      </c>
      <c r="M1488">
        <f>IF(smoking_health_data_final[[#This Row],[colesterol]]="","Desconocido",smoking_health_data_final[[#This Row],[colesterol]])</f>
        <v>346</v>
      </c>
      <c r="N1488">
        <f>GESTEP(smoking_health_data_final[[#This Row],[colesterol]],200)</f>
        <v>1</v>
      </c>
      <c r="O1488">
        <f>IF(smoking_health_data_final[[#This Row],[cigs por dia]]="","n/s",smoking_health_data_final[[#This Row],[cigs por dia]])</f>
        <v>0</v>
      </c>
      <c r="P1488" t="str">
        <f>IF(smoking_health_data_final[[#This Row],[Hipercolesterolemia (y/n)]]=1,"si","no")</f>
        <v>si</v>
      </c>
      <c r="Q1488">
        <f>IF(IFERROR(VLOOKUP(smoking_health_data_final[[#This Row],[Edad]],A1489:A5388,1,FALSE),0),1,0)</f>
        <v>1</v>
      </c>
    </row>
    <row r="1489" spans="1:17" x14ac:dyDescent="0.3">
      <c r="A1489">
        <v>49</v>
      </c>
      <c r="B1489" t="s">
        <v>3</v>
      </c>
      <c r="C1489" t="s">
        <v>2</v>
      </c>
      <c r="D1489">
        <v>71</v>
      </c>
      <c r="E1489">
        <f>GESTEP(smoking_health_data_final[[#This Row],[Ritmo cardiaco]],100)</f>
        <v>0</v>
      </c>
      <c r="F1489" t="str">
        <f>IF(smoking_health_data_final[[#This Row],[Taquicardia 1/0]]=0,"no","si")</f>
        <v>no</v>
      </c>
      <c r="G1489" s="2" t="s">
        <v>38</v>
      </c>
      <c r="H1489">
        <f>GESTEP(smoking_health_data_final[[#This Row],[Presión sistólica]],140)</f>
        <v>0</v>
      </c>
      <c r="I1489" t="str">
        <f>IF(smoking_health_data_final[[#This Row],[Hipertensión (0/1)]]=1,"si","no")</f>
        <v>no</v>
      </c>
      <c r="J1489" t="s">
        <v>192</v>
      </c>
      <c r="K1489">
        <v>0</v>
      </c>
      <c r="L1489">
        <v>165</v>
      </c>
      <c r="M1489">
        <f>IF(smoking_health_data_final[[#This Row],[colesterol]]="","Desconocido",smoking_health_data_final[[#This Row],[colesterol]])</f>
        <v>165</v>
      </c>
      <c r="N1489">
        <f>GESTEP(smoking_health_data_final[[#This Row],[colesterol]],200)</f>
        <v>0</v>
      </c>
      <c r="O1489">
        <f>IF(smoking_health_data_final[[#This Row],[cigs por dia]]="","n/s",smoking_health_data_final[[#This Row],[cigs por dia]])</f>
        <v>0</v>
      </c>
      <c r="P1489" t="str">
        <f>IF(smoking_health_data_final[[#This Row],[Hipercolesterolemia (y/n)]]=1,"si","no")</f>
        <v>no</v>
      </c>
      <c r="Q1489">
        <f>IF(IFERROR(VLOOKUP(smoking_health_data_final[[#This Row],[Edad]],A1490:A5389,1,FALSE),0),1,0)</f>
        <v>1</v>
      </c>
    </row>
    <row r="1490" spans="1:17" x14ac:dyDescent="0.3">
      <c r="A1490">
        <v>68</v>
      </c>
      <c r="B1490" t="s">
        <v>0</v>
      </c>
      <c r="C1490" t="s">
        <v>2</v>
      </c>
      <c r="D1490">
        <v>75</v>
      </c>
      <c r="E1490">
        <f>GESTEP(smoking_health_data_final[[#This Row],[Ritmo cardiaco]],100)</f>
        <v>0</v>
      </c>
      <c r="F1490" t="str">
        <f>IF(smoking_health_data_final[[#This Row],[Taquicardia 1/0]]=0,"no","si")</f>
        <v>no</v>
      </c>
      <c r="G1490" s="2" t="s">
        <v>57</v>
      </c>
      <c r="H1490">
        <f>GESTEP(smoking_health_data_final[[#This Row],[Presión sistólica]],140)</f>
        <v>0</v>
      </c>
      <c r="I1490" t="str">
        <f>IF(smoking_health_data_final[[#This Row],[Hipertensión (0/1)]]=1,"si","no")</f>
        <v>no</v>
      </c>
      <c r="J1490" t="s">
        <v>192</v>
      </c>
      <c r="K1490">
        <v>0</v>
      </c>
      <c r="L1490">
        <v>276</v>
      </c>
      <c r="M1490">
        <f>IF(smoking_health_data_final[[#This Row],[colesterol]]="","Desconocido",smoking_health_data_final[[#This Row],[colesterol]])</f>
        <v>276</v>
      </c>
      <c r="N1490">
        <f>GESTEP(smoking_health_data_final[[#This Row],[colesterol]],200)</f>
        <v>1</v>
      </c>
      <c r="O1490">
        <f>IF(smoking_health_data_final[[#This Row],[cigs por dia]]="","n/s",smoking_health_data_final[[#This Row],[cigs por dia]])</f>
        <v>0</v>
      </c>
      <c r="P1490" t="str">
        <f>IF(smoking_health_data_final[[#This Row],[Hipercolesterolemia (y/n)]]=1,"si","no")</f>
        <v>si</v>
      </c>
      <c r="Q1490">
        <f>IF(IFERROR(VLOOKUP(smoking_health_data_final[[#This Row],[Edad]],A1491:A5390,1,FALSE),0),1,0)</f>
        <v>1</v>
      </c>
    </row>
    <row r="1491" spans="1:17" x14ac:dyDescent="0.3">
      <c r="A1491">
        <v>63</v>
      </c>
      <c r="B1491" t="s">
        <v>3</v>
      </c>
      <c r="C1491" t="s">
        <v>2</v>
      </c>
      <c r="D1491">
        <v>62</v>
      </c>
      <c r="E1491">
        <f>GESTEP(smoking_health_data_final[[#This Row],[Ritmo cardiaco]],100)</f>
        <v>0</v>
      </c>
      <c r="F1491" t="str">
        <f>IF(smoking_health_data_final[[#This Row],[Taquicardia 1/0]]=0,"no","si")</f>
        <v>no</v>
      </c>
      <c r="G1491" s="2">
        <v>92.5</v>
      </c>
      <c r="H1491">
        <f>GESTEP(smoking_health_data_final[[#This Row],[Presión sistólica]],140)</f>
        <v>0</v>
      </c>
      <c r="I1491" t="str">
        <f>IF(smoking_health_data_final[[#This Row],[Hipertensión (0/1)]]=1,"si","no")</f>
        <v>no</v>
      </c>
      <c r="J1491" t="s">
        <v>192</v>
      </c>
      <c r="K1491">
        <v>0</v>
      </c>
      <c r="L1491">
        <v>316</v>
      </c>
      <c r="M1491">
        <f>IF(smoking_health_data_final[[#This Row],[colesterol]]="","Desconocido",smoking_health_data_final[[#This Row],[colesterol]])</f>
        <v>316</v>
      </c>
      <c r="N1491">
        <f>GESTEP(smoking_health_data_final[[#This Row],[colesterol]],200)</f>
        <v>1</v>
      </c>
      <c r="O1491">
        <f>IF(smoking_health_data_final[[#This Row],[cigs por dia]]="","n/s",smoking_health_data_final[[#This Row],[cigs por dia]])</f>
        <v>0</v>
      </c>
      <c r="P1491" t="str">
        <f>IF(smoking_health_data_final[[#This Row],[Hipercolesterolemia (y/n)]]=1,"si","no")</f>
        <v>si</v>
      </c>
      <c r="Q1491">
        <f>IF(IFERROR(VLOOKUP(smoking_health_data_final[[#This Row],[Edad]],A1492:A5391,1,FALSE),0),1,0)</f>
        <v>1</v>
      </c>
    </row>
    <row r="1492" spans="1:17" x14ac:dyDescent="0.3">
      <c r="A1492">
        <v>61</v>
      </c>
      <c r="B1492" t="s">
        <v>3</v>
      </c>
      <c r="C1492" t="s">
        <v>2</v>
      </c>
      <c r="D1492">
        <v>83</v>
      </c>
      <c r="E1492">
        <f>GESTEP(smoking_health_data_final[[#This Row],[Ritmo cardiaco]],100)</f>
        <v>0</v>
      </c>
      <c r="F1492" t="str">
        <f>IF(smoking_health_data_final[[#This Row],[Taquicardia 1/0]]=0,"no","si")</f>
        <v>no</v>
      </c>
      <c r="G1492" s="2" t="s">
        <v>52</v>
      </c>
      <c r="H1492">
        <f>GESTEP(smoking_health_data_final[[#This Row],[Presión sistólica]],140)</f>
        <v>0</v>
      </c>
      <c r="I1492" t="str">
        <f>IF(smoking_health_data_final[[#This Row],[Hipertensión (0/1)]]=1,"si","no")</f>
        <v>no</v>
      </c>
      <c r="J1492" t="s">
        <v>194</v>
      </c>
      <c r="K1492">
        <v>0</v>
      </c>
      <c r="L1492">
        <v>255</v>
      </c>
      <c r="M1492">
        <f>IF(smoking_health_data_final[[#This Row],[colesterol]]="","Desconocido",smoking_health_data_final[[#This Row],[colesterol]])</f>
        <v>255</v>
      </c>
      <c r="N1492">
        <f>GESTEP(smoking_health_data_final[[#This Row],[colesterol]],200)</f>
        <v>1</v>
      </c>
      <c r="O1492">
        <f>IF(smoking_health_data_final[[#This Row],[cigs por dia]]="","n/s",smoking_health_data_final[[#This Row],[cigs por dia]])</f>
        <v>0</v>
      </c>
      <c r="P1492" t="str">
        <f>IF(smoking_health_data_final[[#This Row],[Hipercolesterolemia (y/n)]]=1,"si","no")</f>
        <v>si</v>
      </c>
      <c r="Q1492">
        <f>IF(IFERROR(VLOOKUP(smoking_health_data_final[[#This Row],[Edad]],A1493:A5392,1,FALSE),0),1,0)</f>
        <v>1</v>
      </c>
    </row>
    <row r="1493" spans="1:17" x14ac:dyDescent="0.3">
      <c r="A1493">
        <v>49</v>
      </c>
      <c r="B1493" t="s">
        <v>3</v>
      </c>
      <c r="C1493" t="s">
        <v>2</v>
      </c>
      <c r="D1493">
        <v>87</v>
      </c>
      <c r="E1493">
        <f>GESTEP(smoking_health_data_final[[#This Row],[Ritmo cardiaco]],100)</f>
        <v>0</v>
      </c>
      <c r="F1493" t="str">
        <f>IF(smoking_health_data_final[[#This Row],[Taquicardia 1/0]]=0,"no","si")</f>
        <v>no</v>
      </c>
      <c r="G1493" s="2" t="s">
        <v>38</v>
      </c>
      <c r="H1493">
        <f>GESTEP(smoking_health_data_final[[#This Row],[Presión sistólica]],140)</f>
        <v>0</v>
      </c>
      <c r="I1493" t="str">
        <f>IF(smoking_health_data_final[[#This Row],[Hipertensión (0/1)]]=1,"si","no")</f>
        <v>no</v>
      </c>
      <c r="J1493" t="s">
        <v>194</v>
      </c>
      <c r="K1493">
        <v>0</v>
      </c>
      <c r="L1493">
        <v>241</v>
      </c>
      <c r="M1493">
        <f>IF(smoking_health_data_final[[#This Row],[colesterol]]="","Desconocido",smoking_health_data_final[[#This Row],[colesterol]])</f>
        <v>241</v>
      </c>
      <c r="N1493">
        <f>GESTEP(smoking_health_data_final[[#This Row],[colesterol]],200)</f>
        <v>1</v>
      </c>
      <c r="O1493">
        <f>IF(smoking_health_data_final[[#This Row],[cigs por dia]]="","n/s",smoking_health_data_final[[#This Row],[cigs por dia]])</f>
        <v>0</v>
      </c>
      <c r="P1493" t="str">
        <f>IF(smoking_health_data_final[[#This Row],[Hipercolesterolemia (y/n)]]=1,"si","no")</f>
        <v>si</v>
      </c>
      <c r="Q1493">
        <f>IF(IFERROR(VLOOKUP(smoking_health_data_final[[#This Row],[Edad]],A1494:A5393,1,FALSE),0),1,0)</f>
        <v>1</v>
      </c>
    </row>
    <row r="1494" spans="1:17" x14ac:dyDescent="0.3">
      <c r="A1494">
        <v>38</v>
      </c>
      <c r="B1494" t="s">
        <v>3</v>
      </c>
      <c r="C1494" t="s">
        <v>2</v>
      </c>
      <c r="D1494">
        <v>72</v>
      </c>
      <c r="E1494">
        <f>GESTEP(smoking_health_data_final[[#This Row],[Ritmo cardiaco]],100)</f>
        <v>0</v>
      </c>
      <c r="F1494" t="str">
        <f>IF(smoking_health_data_final[[#This Row],[Taquicardia 1/0]]=0,"no","si")</f>
        <v>no</v>
      </c>
      <c r="G1494" s="2" t="s">
        <v>46</v>
      </c>
      <c r="H1494">
        <f>GESTEP(smoking_health_data_final[[#This Row],[Presión sistólica]],140)</f>
        <v>0</v>
      </c>
      <c r="I1494" t="str">
        <f>IF(smoking_health_data_final[[#This Row],[Hipertensión (0/1)]]=1,"si","no")</f>
        <v>no</v>
      </c>
      <c r="J1494" t="s">
        <v>194</v>
      </c>
      <c r="K1494">
        <v>0</v>
      </c>
      <c r="L1494">
        <v>150</v>
      </c>
      <c r="M1494">
        <f>IF(smoking_health_data_final[[#This Row],[colesterol]]="","Desconocido",smoking_health_data_final[[#This Row],[colesterol]])</f>
        <v>150</v>
      </c>
      <c r="N1494">
        <f>GESTEP(smoking_health_data_final[[#This Row],[colesterol]],200)</f>
        <v>0</v>
      </c>
      <c r="O1494">
        <f>IF(smoking_health_data_final[[#This Row],[cigs por dia]]="","n/s",smoking_health_data_final[[#This Row],[cigs por dia]])</f>
        <v>0</v>
      </c>
      <c r="P1494" t="str">
        <f>IF(smoking_health_data_final[[#This Row],[Hipercolesterolemia (y/n)]]=1,"si","no")</f>
        <v>no</v>
      </c>
      <c r="Q1494">
        <f>IF(IFERROR(VLOOKUP(smoking_health_data_final[[#This Row],[Edad]],A1495:A5394,1,FALSE),0),1,0)</f>
        <v>1</v>
      </c>
    </row>
    <row r="1495" spans="1:17" x14ac:dyDescent="0.3">
      <c r="A1495">
        <v>42</v>
      </c>
      <c r="B1495" t="s">
        <v>3</v>
      </c>
      <c r="C1495" t="s">
        <v>2</v>
      </c>
      <c r="D1495">
        <v>75</v>
      </c>
      <c r="E1495">
        <f>GESTEP(smoking_health_data_final[[#This Row],[Ritmo cardiaco]],100)</f>
        <v>0</v>
      </c>
      <c r="F1495" t="str">
        <f>IF(smoking_health_data_final[[#This Row],[Taquicardia 1/0]]=0,"no","si")</f>
        <v>no</v>
      </c>
      <c r="G1495" s="2" t="s">
        <v>46</v>
      </c>
      <c r="H1495">
        <f>GESTEP(smoking_health_data_final[[#This Row],[Presión sistólica]],140)</f>
        <v>0</v>
      </c>
      <c r="I1495" t="str">
        <f>IF(smoking_health_data_final[[#This Row],[Hipertensión (0/1)]]=1,"si","no")</f>
        <v>no</v>
      </c>
      <c r="J1495" t="s">
        <v>194</v>
      </c>
      <c r="K1495">
        <v>0</v>
      </c>
      <c r="L1495">
        <v>204</v>
      </c>
      <c r="M1495">
        <f>IF(smoking_health_data_final[[#This Row],[colesterol]]="","Desconocido",smoking_health_data_final[[#This Row],[colesterol]])</f>
        <v>204</v>
      </c>
      <c r="N1495">
        <f>GESTEP(smoking_health_data_final[[#This Row],[colesterol]],200)</f>
        <v>1</v>
      </c>
      <c r="O1495">
        <f>IF(smoking_health_data_final[[#This Row],[cigs por dia]]="","n/s",smoking_health_data_final[[#This Row],[cigs por dia]])</f>
        <v>0</v>
      </c>
      <c r="P1495" t="str">
        <f>IF(smoking_health_data_final[[#This Row],[Hipercolesterolemia (y/n)]]=1,"si","no")</f>
        <v>si</v>
      </c>
      <c r="Q1495">
        <f>IF(IFERROR(VLOOKUP(smoking_health_data_final[[#This Row],[Edad]],A1496:A5395,1,FALSE),0),1,0)</f>
        <v>1</v>
      </c>
    </row>
    <row r="1496" spans="1:17" x14ac:dyDescent="0.3">
      <c r="A1496">
        <v>57</v>
      </c>
      <c r="B1496" t="s">
        <v>0</v>
      </c>
      <c r="C1496" t="s">
        <v>2</v>
      </c>
      <c r="D1496">
        <v>50</v>
      </c>
      <c r="E1496">
        <f>GESTEP(smoking_health_data_final[[#This Row],[Ritmo cardiaco]],100)</f>
        <v>0</v>
      </c>
      <c r="F1496" t="str">
        <f>IF(smoking_health_data_final[[#This Row],[Taquicardia 1/0]]=0,"no","si")</f>
        <v>no</v>
      </c>
      <c r="G1496" s="2">
        <v>108.5</v>
      </c>
      <c r="H1496">
        <f>GESTEP(smoking_health_data_final[[#This Row],[Presión sistólica]],140)</f>
        <v>0</v>
      </c>
      <c r="I1496" t="str">
        <f>IF(smoking_health_data_final[[#This Row],[Hipertensión (0/1)]]=1,"si","no")</f>
        <v>no</v>
      </c>
      <c r="J1496" t="s">
        <v>194</v>
      </c>
      <c r="K1496">
        <v>0</v>
      </c>
      <c r="L1496">
        <v>201</v>
      </c>
      <c r="M1496">
        <f>IF(smoking_health_data_final[[#This Row],[colesterol]]="","Desconocido",smoking_health_data_final[[#This Row],[colesterol]])</f>
        <v>201</v>
      </c>
      <c r="N1496">
        <f>GESTEP(smoking_health_data_final[[#This Row],[colesterol]],200)</f>
        <v>1</v>
      </c>
      <c r="O1496">
        <f>IF(smoking_health_data_final[[#This Row],[cigs por dia]]="","n/s",smoking_health_data_final[[#This Row],[cigs por dia]])</f>
        <v>0</v>
      </c>
      <c r="P1496" t="str">
        <f>IF(smoking_health_data_final[[#This Row],[Hipercolesterolemia (y/n)]]=1,"si","no")</f>
        <v>si</v>
      </c>
      <c r="Q1496">
        <f>IF(IFERROR(VLOOKUP(smoking_health_data_final[[#This Row],[Edad]],A1497:A5396,1,FALSE),0),1,0)</f>
        <v>1</v>
      </c>
    </row>
    <row r="1497" spans="1:17" x14ac:dyDescent="0.3">
      <c r="A1497">
        <v>39</v>
      </c>
      <c r="B1497" t="s">
        <v>3</v>
      </c>
      <c r="C1497" t="s">
        <v>2</v>
      </c>
      <c r="D1497">
        <v>96</v>
      </c>
      <c r="E1497">
        <f>GESTEP(smoking_health_data_final[[#This Row],[Ritmo cardiaco]],100)</f>
        <v>0</v>
      </c>
      <c r="F1497" t="str">
        <f>IF(smoking_health_data_final[[#This Row],[Taquicardia 1/0]]=0,"no","si")</f>
        <v>no</v>
      </c>
      <c r="G1497" s="2" t="s">
        <v>35</v>
      </c>
      <c r="H1497">
        <f>GESTEP(smoking_health_data_final[[#This Row],[Presión sistólica]],140)</f>
        <v>0</v>
      </c>
      <c r="I1497" t="str">
        <f>IF(smoking_health_data_final[[#This Row],[Hipertensión (0/1)]]=1,"si","no")</f>
        <v>no</v>
      </c>
      <c r="J1497" t="s">
        <v>195</v>
      </c>
      <c r="K1497">
        <v>0</v>
      </c>
      <c r="L1497">
        <v>260</v>
      </c>
      <c r="M1497">
        <f>IF(smoking_health_data_final[[#This Row],[colesterol]]="","Desconocido",smoking_health_data_final[[#This Row],[colesterol]])</f>
        <v>260</v>
      </c>
      <c r="N1497">
        <f>GESTEP(smoking_health_data_final[[#This Row],[colesterol]],200)</f>
        <v>1</v>
      </c>
      <c r="O1497">
        <f>IF(smoking_health_data_final[[#This Row],[cigs por dia]]="","n/s",smoking_health_data_final[[#This Row],[cigs por dia]])</f>
        <v>0</v>
      </c>
      <c r="P1497" t="str">
        <f>IF(smoking_health_data_final[[#This Row],[Hipercolesterolemia (y/n)]]=1,"si","no")</f>
        <v>si</v>
      </c>
      <c r="Q1497">
        <f>IF(IFERROR(VLOOKUP(smoking_health_data_final[[#This Row],[Edad]],A1498:A5397,1,FALSE),0),1,0)</f>
        <v>1</v>
      </c>
    </row>
    <row r="1498" spans="1:17" x14ac:dyDescent="0.3">
      <c r="A1498">
        <v>42</v>
      </c>
      <c r="B1498" t="s">
        <v>0</v>
      </c>
      <c r="C1498" t="s">
        <v>2</v>
      </c>
      <c r="D1498">
        <v>58</v>
      </c>
      <c r="E1498">
        <f>GESTEP(smoking_health_data_final[[#This Row],[Ritmo cardiaco]],100)</f>
        <v>0</v>
      </c>
      <c r="F1498" t="str">
        <f>IF(smoking_health_data_final[[#This Row],[Taquicardia 1/0]]=0,"no","si")</f>
        <v>no</v>
      </c>
      <c r="G1498" s="2" t="s">
        <v>32</v>
      </c>
      <c r="H1498">
        <f>GESTEP(smoking_health_data_final[[#This Row],[Presión sistólica]],140)</f>
        <v>0</v>
      </c>
      <c r="I1498" t="str">
        <f>IF(smoking_health_data_final[[#This Row],[Hipertensión (0/1)]]=1,"si","no")</f>
        <v>no</v>
      </c>
      <c r="J1498" t="s">
        <v>195</v>
      </c>
      <c r="K1498">
        <v>0</v>
      </c>
      <c r="L1498">
        <v>195</v>
      </c>
      <c r="M1498">
        <f>IF(smoking_health_data_final[[#This Row],[colesterol]]="","Desconocido",smoking_health_data_final[[#This Row],[colesterol]])</f>
        <v>195</v>
      </c>
      <c r="N1498">
        <f>GESTEP(smoking_health_data_final[[#This Row],[colesterol]],200)</f>
        <v>0</v>
      </c>
      <c r="O1498">
        <f>IF(smoking_health_data_final[[#This Row],[cigs por dia]]="","n/s",smoking_health_data_final[[#This Row],[cigs por dia]])</f>
        <v>0</v>
      </c>
      <c r="P1498" t="str">
        <f>IF(smoking_health_data_final[[#This Row],[Hipercolesterolemia (y/n)]]=1,"si","no")</f>
        <v>no</v>
      </c>
      <c r="Q1498">
        <f>IF(IFERROR(VLOOKUP(smoking_health_data_final[[#This Row],[Edad]],A1499:A5398,1,FALSE),0),1,0)</f>
        <v>1</v>
      </c>
    </row>
    <row r="1499" spans="1:17" x14ac:dyDescent="0.3">
      <c r="A1499">
        <v>40</v>
      </c>
      <c r="B1499" t="s">
        <v>0</v>
      </c>
      <c r="C1499" t="s">
        <v>2</v>
      </c>
      <c r="D1499">
        <v>73</v>
      </c>
      <c r="E1499">
        <f>GESTEP(smoking_health_data_final[[#This Row],[Ritmo cardiaco]],100)</f>
        <v>0</v>
      </c>
      <c r="F1499" t="str">
        <f>IF(smoking_health_data_final[[#This Row],[Taquicardia 1/0]]=0,"no","si")</f>
        <v>no</v>
      </c>
      <c r="G1499" s="2">
        <v>121.5</v>
      </c>
      <c r="H1499">
        <f>GESTEP(smoking_health_data_final[[#This Row],[Presión sistólica]],140)</f>
        <v>0</v>
      </c>
      <c r="I1499" t="str">
        <f>IF(smoking_health_data_final[[#This Row],[Hipertensión (0/1)]]=1,"si","no")</f>
        <v>no</v>
      </c>
      <c r="J1499" t="s">
        <v>195</v>
      </c>
      <c r="K1499">
        <v>0</v>
      </c>
      <c r="L1499">
        <v>190</v>
      </c>
      <c r="M1499">
        <f>IF(smoking_health_data_final[[#This Row],[colesterol]]="","Desconocido",smoking_health_data_final[[#This Row],[colesterol]])</f>
        <v>190</v>
      </c>
      <c r="N1499">
        <f>GESTEP(smoking_health_data_final[[#This Row],[colesterol]],200)</f>
        <v>0</v>
      </c>
      <c r="O1499">
        <f>IF(smoking_health_data_final[[#This Row],[cigs por dia]]="","n/s",smoking_health_data_final[[#This Row],[cigs por dia]])</f>
        <v>0</v>
      </c>
      <c r="P1499" t="str">
        <f>IF(smoking_health_data_final[[#This Row],[Hipercolesterolemia (y/n)]]=1,"si","no")</f>
        <v>no</v>
      </c>
      <c r="Q1499">
        <f>IF(IFERROR(VLOOKUP(smoking_health_data_final[[#This Row],[Edad]],A1500:A5399,1,FALSE),0),1,0)</f>
        <v>1</v>
      </c>
    </row>
    <row r="1500" spans="1:17" x14ac:dyDescent="0.3">
      <c r="A1500">
        <v>59</v>
      </c>
      <c r="B1500" t="s">
        <v>3</v>
      </c>
      <c r="C1500" t="s">
        <v>2</v>
      </c>
      <c r="D1500">
        <v>85</v>
      </c>
      <c r="E1500">
        <f>GESTEP(smoking_health_data_final[[#This Row],[Ritmo cardiaco]],100)</f>
        <v>0</v>
      </c>
      <c r="F1500" t="str">
        <f>IF(smoking_health_data_final[[#This Row],[Taquicardia 1/0]]=0,"no","si")</f>
        <v>no</v>
      </c>
      <c r="G1500" s="2">
        <v>142.5</v>
      </c>
      <c r="H1500">
        <f>GESTEP(smoking_health_data_final[[#This Row],[Presión sistólica]],140)</f>
        <v>1</v>
      </c>
      <c r="I1500" t="str">
        <f>IF(smoking_health_data_final[[#This Row],[Hipertensión (0/1)]]=1,"si","no")</f>
        <v>si</v>
      </c>
      <c r="J1500" t="s">
        <v>195</v>
      </c>
      <c r="K1500">
        <v>0</v>
      </c>
      <c r="L1500">
        <v>205</v>
      </c>
      <c r="M1500">
        <f>IF(smoking_health_data_final[[#This Row],[colesterol]]="","Desconocido",smoking_health_data_final[[#This Row],[colesterol]])</f>
        <v>205</v>
      </c>
      <c r="N1500">
        <f>GESTEP(smoking_health_data_final[[#This Row],[colesterol]],200)</f>
        <v>1</v>
      </c>
      <c r="O1500">
        <f>IF(smoking_health_data_final[[#This Row],[cigs por dia]]="","n/s",smoking_health_data_final[[#This Row],[cigs por dia]])</f>
        <v>0</v>
      </c>
      <c r="P1500" t="str">
        <f>IF(smoking_health_data_final[[#This Row],[Hipercolesterolemia (y/n)]]=1,"si","no")</f>
        <v>si</v>
      </c>
      <c r="Q1500">
        <f>IF(IFERROR(VLOOKUP(smoking_health_data_final[[#This Row],[Edad]],A1501:A5400,1,FALSE),0),1,0)</f>
        <v>1</v>
      </c>
    </row>
    <row r="1501" spans="1:17" x14ac:dyDescent="0.3">
      <c r="A1501">
        <v>42</v>
      </c>
      <c r="B1501" t="s">
        <v>3</v>
      </c>
      <c r="C1501" t="s">
        <v>2</v>
      </c>
      <c r="D1501">
        <v>60</v>
      </c>
      <c r="E1501">
        <f>GESTEP(smoking_health_data_final[[#This Row],[Ritmo cardiaco]],100)</f>
        <v>0</v>
      </c>
      <c r="F1501" t="str">
        <f>IF(smoking_health_data_final[[#This Row],[Taquicardia 1/0]]=0,"no","si")</f>
        <v>no</v>
      </c>
      <c r="G1501" s="2">
        <v>118.5</v>
      </c>
      <c r="H1501">
        <f>GESTEP(smoking_health_data_final[[#This Row],[Presión sistólica]],140)</f>
        <v>0</v>
      </c>
      <c r="I1501" t="str">
        <f>IF(smoking_health_data_final[[#This Row],[Hipertensión (0/1)]]=1,"si","no")</f>
        <v>no</v>
      </c>
      <c r="J1501" t="s">
        <v>195</v>
      </c>
      <c r="K1501">
        <v>0</v>
      </c>
      <c r="L1501">
        <v>260</v>
      </c>
      <c r="M1501">
        <f>IF(smoking_health_data_final[[#This Row],[colesterol]]="","Desconocido",smoking_health_data_final[[#This Row],[colesterol]])</f>
        <v>260</v>
      </c>
      <c r="N1501">
        <f>GESTEP(smoking_health_data_final[[#This Row],[colesterol]],200)</f>
        <v>1</v>
      </c>
      <c r="O1501">
        <f>IF(smoking_health_data_final[[#This Row],[cigs por dia]]="","n/s",smoking_health_data_final[[#This Row],[cigs por dia]])</f>
        <v>0</v>
      </c>
      <c r="P1501" t="str">
        <f>IF(smoking_health_data_final[[#This Row],[Hipercolesterolemia (y/n)]]=1,"si","no")</f>
        <v>si</v>
      </c>
      <c r="Q1501">
        <f>IF(IFERROR(VLOOKUP(smoking_health_data_final[[#This Row],[Edad]],A1502:A5401,1,FALSE),0),1,0)</f>
        <v>1</v>
      </c>
    </row>
    <row r="1502" spans="1:17" x14ac:dyDescent="0.3">
      <c r="A1502">
        <v>61</v>
      </c>
      <c r="B1502" t="s">
        <v>3</v>
      </c>
      <c r="C1502" t="s">
        <v>2</v>
      </c>
      <c r="D1502">
        <v>67</v>
      </c>
      <c r="E1502">
        <f>GESTEP(smoking_health_data_final[[#This Row],[Ritmo cardiaco]],100)</f>
        <v>0</v>
      </c>
      <c r="F1502" t="str">
        <f>IF(smoking_health_data_final[[#This Row],[Taquicardia 1/0]]=0,"no","si")</f>
        <v>no</v>
      </c>
      <c r="G1502" s="2" t="s">
        <v>28</v>
      </c>
      <c r="H1502">
        <f>GESTEP(smoking_health_data_final[[#This Row],[Presión sistólica]],140)</f>
        <v>0</v>
      </c>
      <c r="I1502" t="str">
        <f>IF(smoking_health_data_final[[#This Row],[Hipertensión (0/1)]]=1,"si","no")</f>
        <v>no</v>
      </c>
      <c r="J1502" t="s">
        <v>195</v>
      </c>
      <c r="K1502">
        <v>0</v>
      </c>
      <c r="L1502">
        <v>235</v>
      </c>
      <c r="M1502">
        <f>IF(smoking_health_data_final[[#This Row],[colesterol]]="","Desconocido",smoking_health_data_final[[#This Row],[colesterol]])</f>
        <v>235</v>
      </c>
      <c r="N1502">
        <f>GESTEP(smoking_health_data_final[[#This Row],[colesterol]],200)</f>
        <v>1</v>
      </c>
      <c r="O1502">
        <f>IF(smoking_health_data_final[[#This Row],[cigs por dia]]="","n/s",smoking_health_data_final[[#This Row],[cigs por dia]])</f>
        <v>0</v>
      </c>
      <c r="P1502" t="str">
        <f>IF(smoking_health_data_final[[#This Row],[Hipercolesterolemia (y/n)]]=1,"si","no")</f>
        <v>si</v>
      </c>
      <c r="Q1502">
        <f>IF(IFERROR(VLOOKUP(smoking_health_data_final[[#This Row],[Edad]],A1503:A5402,1,FALSE),0),1,0)</f>
        <v>1</v>
      </c>
    </row>
    <row r="1503" spans="1:17" x14ac:dyDescent="0.3">
      <c r="A1503">
        <v>35</v>
      </c>
      <c r="B1503" t="s">
        <v>3</v>
      </c>
      <c r="C1503" t="s">
        <v>2</v>
      </c>
      <c r="D1503">
        <v>92</v>
      </c>
      <c r="E1503">
        <f>GESTEP(smoking_health_data_final[[#This Row],[Ritmo cardiaco]],100)</f>
        <v>0</v>
      </c>
      <c r="F1503" t="str">
        <f>IF(smoking_health_data_final[[#This Row],[Taquicardia 1/0]]=0,"no","si")</f>
        <v>no</v>
      </c>
      <c r="G1503" s="2">
        <v>121.5</v>
      </c>
      <c r="H1503">
        <f>GESTEP(smoking_health_data_final[[#This Row],[Presión sistólica]],140)</f>
        <v>0</v>
      </c>
      <c r="I1503" t="str">
        <f>IF(smoking_health_data_final[[#This Row],[Hipertensión (0/1)]]=1,"si","no")</f>
        <v>no</v>
      </c>
      <c r="J1503" t="s">
        <v>195</v>
      </c>
      <c r="K1503">
        <v>0</v>
      </c>
      <c r="L1503">
        <v>175</v>
      </c>
      <c r="M1503">
        <f>IF(smoking_health_data_final[[#This Row],[colesterol]]="","Desconocido",smoking_health_data_final[[#This Row],[colesterol]])</f>
        <v>175</v>
      </c>
      <c r="N1503">
        <f>GESTEP(smoking_health_data_final[[#This Row],[colesterol]],200)</f>
        <v>0</v>
      </c>
      <c r="O1503">
        <f>IF(smoking_health_data_final[[#This Row],[cigs por dia]]="","n/s",smoking_health_data_final[[#This Row],[cigs por dia]])</f>
        <v>0</v>
      </c>
      <c r="P1503" t="str">
        <f>IF(smoking_health_data_final[[#This Row],[Hipercolesterolemia (y/n)]]=1,"si","no")</f>
        <v>no</v>
      </c>
      <c r="Q1503">
        <f>IF(IFERROR(VLOOKUP(smoking_health_data_final[[#This Row],[Edad]],A1504:A5403,1,FALSE),0),1,0)</f>
        <v>1</v>
      </c>
    </row>
    <row r="1504" spans="1:17" x14ac:dyDescent="0.3">
      <c r="A1504">
        <v>61</v>
      </c>
      <c r="B1504" t="s">
        <v>3</v>
      </c>
      <c r="C1504" t="s">
        <v>2</v>
      </c>
      <c r="D1504">
        <v>71</v>
      </c>
      <c r="E1504">
        <f>GESTEP(smoking_health_data_final[[#This Row],[Ritmo cardiaco]],100)</f>
        <v>0</v>
      </c>
      <c r="F1504" t="str">
        <f>IF(smoking_health_data_final[[#This Row],[Taquicardia 1/0]]=0,"no","si")</f>
        <v>no</v>
      </c>
      <c r="G1504" s="2" t="s">
        <v>4</v>
      </c>
      <c r="H1504">
        <f>GESTEP(smoking_health_data_final[[#This Row],[Presión sistólica]],140)</f>
        <v>0</v>
      </c>
      <c r="I1504" t="str">
        <f>IF(smoking_health_data_final[[#This Row],[Hipertensión (0/1)]]=1,"si","no")</f>
        <v>no</v>
      </c>
      <c r="J1504" t="s">
        <v>196</v>
      </c>
      <c r="K1504">
        <v>0</v>
      </c>
      <c r="L1504">
        <v>311</v>
      </c>
      <c r="M1504">
        <f>IF(smoking_health_data_final[[#This Row],[colesterol]]="","Desconocido",smoking_health_data_final[[#This Row],[colesterol]])</f>
        <v>311</v>
      </c>
      <c r="N1504">
        <f>GESTEP(smoking_health_data_final[[#This Row],[colesterol]],200)</f>
        <v>1</v>
      </c>
      <c r="O1504">
        <f>IF(smoking_health_data_final[[#This Row],[cigs por dia]]="","n/s",smoking_health_data_final[[#This Row],[cigs por dia]])</f>
        <v>0</v>
      </c>
      <c r="P1504" t="str">
        <f>IF(smoking_health_data_final[[#This Row],[Hipercolesterolemia (y/n)]]=1,"si","no")</f>
        <v>si</v>
      </c>
      <c r="Q1504">
        <f>IF(IFERROR(VLOOKUP(smoking_health_data_final[[#This Row],[Edad]],A1505:A5404,1,FALSE),0),1,0)</f>
        <v>1</v>
      </c>
    </row>
    <row r="1505" spans="1:17" x14ac:dyDescent="0.3">
      <c r="A1505">
        <v>54</v>
      </c>
      <c r="B1505" t="s">
        <v>0</v>
      </c>
      <c r="C1505" t="s">
        <v>2</v>
      </c>
      <c r="D1505">
        <v>94</v>
      </c>
      <c r="E1505">
        <f>GESTEP(smoking_health_data_final[[#This Row],[Ritmo cardiaco]],100)</f>
        <v>0</v>
      </c>
      <c r="F1505" t="str">
        <f>IF(smoking_health_data_final[[#This Row],[Taquicardia 1/0]]=0,"no","si")</f>
        <v>no</v>
      </c>
      <c r="G1505" s="2" t="s">
        <v>43</v>
      </c>
      <c r="H1505">
        <f>GESTEP(smoking_health_data_final[[#This Row],[Presión sistólica]],140)</f>
        <v>0</v>
      </c>
      <c r="I1505" t="str">
        <f>IF(smoking_health_data_final[[#This Row],[Hipertensión (0/1)]]=1,"si","no")</f>
        <v>no</v>
      </c>
      <c r="J1505" t="s">
        <v>196</v>
      </c>
      <c r="K1505">
        <v>0</v>
      </c>
      <c r="L1505">
        <v>175</v>
      </c>
      <c r="M1505">
        <f>IF(smoking_health_data_final[[#This Row],[colesterol]]="","Desconocido",smoking_health_data_final[[#This Row],[colesterol]])</f>
        <v>175</v>
      </c>
      <c r="N1505">
        <f>GESTEP(smoking_health_data_final[[#This Row],[colesterol]],200)</f>
        <v>0</v>
      </c>
      <c r="O1505">
        <f>IF(smoking_health_data_final[[#This Row],[cigs por dia]]="","n/s",smoking_health_data_final[[#This Row],[cigs por dia]])</f>
        <v>0</v>
      </c>
      <c r="P1505" t="str">
        <f>IF(smoking_health_data_final[[#This Row],[Hipercolesterolemia (y/n)]]=1,"si","no")</f>
        <v>no</v>
      </c>
      <c r="Q1505">
        <f>IF(IFERROR(VLOOKUP(smoking_health_data_final[[#This Row],[Edad]],A1506:A5405,1,FALSE),0),1,0)</f>
        <v>1</v>
      </c>
    </row>
    <row r="1506" spans="1:17" x14ac:dyDescent="0.3">
      <c r="A1506">
        <v>46</v>
      </c>
      <c r="B1506" t="s">
        <v>3</v>
      </c>
      <c r="C1506" t="s">
        <v>2</v>
      </c>
      <c r="D1506">
        <v>68</v>
      </c>
      <c r="E1506">
        <f>GESTEP(smoking_health_data_final[[#This Row],[Ritmo cardiaco]],100)</f>
        <v>0</v>
      </c>
      <c r="F1506" t="str">
        <f>IF(smoking_health_data_final[[#This Row],[Taquicardia 1/0]]=0,"no","si")</f>
        <v>no</v>
      </c>
      <c r="G1506" s="2">
        <v>131.5</v>
      </c>
      <c r="H1506">
        <f>GESTEP(smoking_health_data_final[[#This Row],[Presión sistólica]],140)</f>
        <v>0</v>
      </c>
      <c r="I1506" t="str">
        <f>IF(smoking_health_data_final[[#This Row],[Hipertensión (0/1)]]=1,"si","no")</f>
        <v>no</v>
      </c>
      <c r="J1506" t="s">
        <v>196</v>
      </c>
      <c r="K1506">
        <v>0</v>
      </c>
      <c r="L1506">
        <v>304</v>
      </c>
      <c r="M1506">
        <f>IF(smoking_health_data_final[[#This Row],[colesterol]]="","Desconocido",smoking_health_data_final[[#This Row],[colesterol]])</f>
        <v>304</v>
      </c>
      <c r="N1506">
        <f>GESTEP(smoking_health_data_final[[#This Row],[colesterol]],200)</f>
        <v>1</v>
      </c>
      <c r="O1506">
        <f>IF(smoking_health_data_final[[#This Row],[cigs por dia]]="","n/s",smoking_health_data_final[[#This Row],[cigs por dia]])</f>
        <v>0</v>
      </c>
      <c r="P1506" t="str">
        <f>IF(smoking_health_data_final[[#This Row],[Hipercolesterolemia (y/n)]]=1,"si","no")</f>
        <v>si</v>
      </c>
      <c r="Q1506">
        <f>IF(IFERROR(VLOOKUP(smoking_health_data_final[[#This Row],[Edad]],A1507:A5406,1,FALSE),0),1,0)</f>
        <v>1</v>
      </c>
    </row>
    <row r="1507" spans="1:17" x14ac:dyDescent="0.3">
      <c r="A1507">
        <v>39</v>
      </c>
      <c r="B1507" t="s">
        <v>3</v>
      </c>
      <c r="C1507" t="s">
        <v>2</v>
      </c>
      <c r="D1507">
        <v>67</v>
      </c>
      <c r="E1507">
        <f>GESTEP(smoking_health_data_final[[#This Row],[Ritmo cardiaco]],100)</f>
        <v>0</v>
      </c>
      <c r="F1507" t="str">
        <f>IF(smoking_health_data_final[[#This Row],[Taquicardia 1/0]]=0,"no","si")</f>
        <v>no</v>
      </c>
      <c r="G1507" s="2" t="s">
        <v>6</v>
      </c>
      <c r="H1507">
        <f>GESTEP(smoking_health_data_final[[#This Row],[Presión sistólica]],140)</f>
        <v>0</v>
      </c>
      <c r="I1507" t="str">
        <f>IF(smoking_health_data_final[[#This Row],[Hipertensión (0/1)]]=1,"si","no")</f>
        <v>no</v>
      </c>
      <c r="J1507" t="s">
        <v>196</v>
      </c>
      <c r="K1507">
        <v>0</v>
      </c>
      <c r="L1507">
        <v>201</v>
      </c>
      <c r="M1507">
        <f>IF(smoking_health_data_final[[#This Row],[colesterol]]="","Desconocido",smoking_health_data_final[[#This Row],[colesterol]])</f>
        <v>201</v>
      </c>
      <c r="N1507">
        <f>GESTEP(smoking_health_data_final[[#This Row],[colesterol]],200)</f>
        <v>1</v>
      </c>
      <c r="O1507">
        <f>IF(smoking_health_data_final[[#This Row],[cigs por dia]]="","n/s",smoking_health_data_final[[#This Row],[cigs por dia]])</f>
        <v>0</v>
      </c>
      <c r="P1507" t="str">
        <f>IF(smoking_health_data_final[[#This Row],[Hipercolesterolemia (y/n)]]=1,"si","no")</f>
        <v>si</v>
      </c>
      <c r="Q1507">
        <f>IF(IFERROR(VLOOKUP(smoking_health_data_final[[#This Row],[Edad]],A1508:A5407,1,FALSE),0),1,0)</f>
        <v>1</v>
      </c>
    </row>
    <row r="1508" spans="1:17" x14ac:dyDescent="0.3">
      <c r="A1508">
        <v>40</v>
      </c>
      <c r="B1508" t="s">
        <v>3</v>
      </c>
      <c r="C1508" t="s">
        <v>2</v>
      </c>
      <c r="D1508">
        <v>72</v>
      </c>
      <c r="E1508">
        <f>GESTEP(smoking_health_data_final[[#This Row],[Ritmo cardiaco]],100)</f>
        <v>0</v>
      </c>
      <c r="F1508" t="str">
        <f>IF(smoking_health_data_final[[#This Row],[Taquicardia 1/0]]=0,"no","si")</f>
        <v>no</v>
      </c>
      <c r="G1508" s="2" t="s">
        <v>11</v>
      </c>
      <c r="H1508">
        <f>GESTEP(smoking_health_data_final[[#This Row],[Presión sistólica]],140)</f>
        <v>0</v>
      </c>
      <c r="I1508" t="str">
        <f>IF(smoking_health_data_final[[#This Row],[Hipertensión (0/1)]]=1,"si","no")</f>
        <v>no</v>
      </c>
      <c r="J1508" t="s">
        <v>196</v>
      </c>
      <c r="K1508">
        <v>0</v>
      </c>
      <c r="L1508">
        <v>178</v>
      </c>
      <c r="M1508">
        <f>IF(smoking_health_data_final[[#This Row],[colesterol]]="","Desconocido",smoking_health_data_final[[#This Row],[colesterol]])</f>
        <v>178</v>
      </c>
      <c r="N1508">
        <f>GESTEP(smoking_health_data_final[[#This Row],[colesterol]],200)</f>
        <v>0</v>
      </c>
      <c r="O1508">
        <f>IF(smoking_health_data_final[[#This Row],[cigs por dia]]="","n/s",smoking_health_data_final[[#This Row],[cigs por dia]])</f>
        <v>0</v>
      </c>
      <c r="P1508" t="str">
        <f>IF(smoking_health_data_final[[#This Row],[Hipercolesterolemia (y/n)]]=1,"si","no")</f>
        <v>no</v>
      </c>
      <c r="Q1508">
        <f>IF(IFERROR(VLOOKUP(smoking_health_data_final[[#This Row],[Edad]],A1509:A5408,1,FALSE),0),1,0)</f>
        <v>1</v>
      </c>
    </row>
    <row r="1509" spans="1:17" x14ac:dyDescent="0.3">
      <c r="A1509">
        <v>58</v>
      </c>
      <c r="B1509" t="s">
        <v>0</v>
      </c>
      <c r="C1509" t="s">
        <v>2</v>
      </c>
      <c r="D1509">
        <v>90</v>
      </c>
      <c r="E1509">
        <f>GESTEP(smoking_health_data_final[[#This Row],[Ritmo cardiaco]],100)</f>
        <v>0</v>
      </c>
      <c r="F1509" t="str">
        <f>IF(smoking_health_data_final[[#This Row],[Taquicardia 1/0]]=0,"no","si")</f>
        <v>no</v>
      </c>
      <c r="G1509" s="2" t="s">
        <v>130</v>
      </c>
      <c r="H1509">
        <f>GESTEP(smoking_health_data_final[[#This Row],[Presión sistólica]],140)</f>
        <v>0</v>
      </c>
      <c r="I1509" t="str">
        <f>IF(smoking_health_data_final[[#This Row],[Hipertensión (0/1)]]=1,"si","no")</f>
        <v>no</v>
      </c>
      <c r="J1509" t="s">
        <v>196</v>
      </c>
      <c r="K1509">
        <v>0</v>
      </c>
      <c r="L1509">
        <v>250</v>
      </c>
      <c r="M1509">
        <f>IF(smoking_health_data_final[[#This Row],[colesterol]]="","Desconocido",smoking_health_data_final[[#This Row],[colesterol]])</f>
        <v>250</v>
      </c>
      <c r="N1509">
        <f>GESTEP(smoking_health_data_final[[#This Row],[colesterol]],200)</f>
        <v>1</v>
      </c>
      <c r="O1509">
        <f>IF(smoking_health_data_final[[#This Row],[cigs por dia]]="","n/s",smoking_health_data_final[[#This Row],[cigs por dia]])</f>
        <v>0</v>
      </c>
      <c r="P1509" t="str">
        <f>IF(smoking_health_data_final[[#This Row],[Hipercolesterolemia (y/n)]]=1,"si","no")</f>
        <v>si</v>
      </c>
      <c r="Q1509">
        <f>IF(IFERROR(VLOOKUP(smoking_health_data_final[[#This Row],[Edad]],A1510:A5409,1,FALSE),0),1,0)</f>
        <v>1</v>
      </c>
    </row>
    <row r="1510" spans="1:17" x14ac:dyDescent="0.3">
      <c r="A1510">
        <v>62</v>
      </c>
      <c r="B1510" t="s">
        <v>3</v>
      </c>
      <c r="C1510" t="s">
        <v>2</v>
      </c>
      <c r="D1510">
        <v>63</v>
      </c>
      <c r="E1510">
        <f>GESTEP(smoking_health_data_final[[#This Row],[Ritmo cardiaco]],100)</f>
        <v>0</v>
      </c>
      <c r="F1510" t="str">
        <f>IF(smoking_health_data_final[[#This Row],[Taquicardia 1/0]]=0,"no","si")</f>
        <v>no</v>
      </c>
      <c r="G1510" s="2" t="s">
        <v>96</v>
      </c>
      <c r="H1510">
        <f>GESTEP(smoking_health_data_final[[#This Row],[Presión sistólica]],140)</f>
        <v>1</v>
      </c>
      <c r="I1510" t="str">
        <f>IF(smoking_health_data_final[[#This Row],[Hipertensión (0/1)]]=1,"si","no")</f>
        <v>si</v>
      </c>
      <c r="J1510" t="s">
        <v>197</v>
      </c>
      <c r="K1510">
        <v>0</v>
      </c>
      <c r="L1510">
        <v>240</v>
      </c>
      <c r="M1510">
        <f>IF(smoking_health_data_final[[#This Row],[colesterol]]="","Desconocido",smoking_health_data_final[[#This Row],[colesterol]])</f>
        <v>240</v>
      </c>
      <c r="N1510">
        <f>GESTEP(smoking_health_data_final[[#This Row],[colesterol]],200)</f>
        <v>1</v>
      </c>
      <c r="O1510">
        <f>IF(smoking_health_data_final[[#This Row],[cigs por dia]]="","n/s",smoking_health_data_final[[#This Row],[cigs por dia]])</f>
        <v>0</v>
      </c>
      <c r="P1510" t="str">
        <f>IF(smoking_health_data_final[[#This Row],[Hipercolesterolemia (y/n)]]=1,"si","no")</f>
        <v>si</v>
      </c>
      <c r="Q1510">
        <f>IF(IFERROR(VLOOKUP(smoking_health_data_final[[#This Row],[Edad]],A1511:A5410,1,FALSE),0),1,0)</f>
        <v>1</v>
      </c>
    </row>
    <row r="1511" spans="1:17" x14ac:dyDescent="0.3">
      <c r="A1511">
        <v>53</v>
      </c>
      <c r="B1511" t="s">
        <v>0</v>
      </c>
      <c r="C1511" t="s">
        <v>2</v>
      </c>
      <c r="D1511">
        <v>67</v>
      </c>
      <c r="E1511">
        <f>GESTEP(smoking_health_data_final[[#This Row],[Ritmo cardiaco]],100)</f>
        <v>0</v>
      </c>
      <c r="F1511" t="str">
        <f>IF(smoking_health_data_final[[#This Row],[Taquicardia 1/0]]=0,"no","si")</f>
        <v>no</v>
      </c>
      <c r="G1511" s="2">
        <v>112.5</v>
      </c>
      <c r="H1511">
        <f>GESTEP(smoking_health_data_final[[#This Row],[Presión sistólica]],140)</f>
        <v>0</v>
      </c>
      <c r="I1511" t="str">
        <f>IF(smoking_health_data_final[[#This Row],[Hipertensión (0/1)]]=1,"si","no")</f>
        <v>no</v>
      </c>
      <c r="J1511" t="s">
        <v>197</v>
      </c>
      <c r="K1511">
        <v>0</v>
      </c>
      <c r="L1511">
        <v>292</v>
      </c>
      <c r="M1511">
        <f>IF(smoking_health_data_final[[#This Row],[colesterol]]="","Desconocido",smoking_health_data_final[[#This Row],[colesterol]])</f>
        <v>292</v>
      </c>
      <c r="N1511">
        <f>GESTEP(smoking_health_data_final[[#This Row],[colesterol]],200)</f>
        <v>1</v>
      </c>
      <c r="O1511">
        <f>IF(smoking_health_data_final[[#This Row],[cigs por dia]]="","n/s",smoking_health_data_final[[#This Row],[cigs por dia]])</f>
        <v>0</v>
      </c>
      <c r="P1511" t="str">
        <f>IF(smoking_health_data_final[[#This Row],[Hipercolesterolemia (y/n)]]=1,"si","no")</f>
        <v>si</v>
      </c>
      <c r="Q1511">
        <f>IF(IFERROR(VLOOKUP(smoking_health_data_final[[#This Row],[Edad]],A1512:A5411,1,FALSE),0),1,0)</f>
        <v>1</v>
      </c>
    </row>
    <row r="1512" spans="1:17" x14ac:dyDescent="0.3">
      <c r="A1512">
        <v>38</v>
      </c>
      <c r="B1512" t="s">
        <v>0</v>
      </c>
      <c r="C1512" t="s">
        <v>2</v>
      </c>
      <c r="D1512">
        <v>62</v>
      </c>
      <c r="E1512">
        <f>GESTEP(smoking_health_data_final[[#This Row],[Ritmo cardiaco]],100)</f>
        <v>0</v>
      </c>
      <c r="F1512" t="str">
        <f>IF(smoking_health_data_final[[#This Row],[Taquicardia 1/0]]=0,"no","si")</f>
        <v>no</v>
      </c>
      <c r="G1512" s="2" t="s">
        <v>71</v>
      </c>
      <c r="H1512">
        <f>GESTEP(smoking_health_data_final[[#This Row],[Presión sistólica]],140)</f>
        <v>0</v>
      </c>
      <c r="I1512" t="str">
        <f>IF(smoking_health_data_final[[#This Row],[Hipertensión (0/1)]]=1,"si","no")</f>
        <v>no</v>
      </c>
      <c r="J1512" t="s">
        <v>197</v>
      </c>
      <c r="K1512">
        <v>0</v>
      </c>
      <c r="L1512">
        <v>209</v>
      </c>
      <c r="M1512">
        <f>IF(smoking_health_data_final[[#This Row],[colesterol]]="","Desconocido",smoking_health_data_final[[#This Row],[colesterol]])</f>
        <v>209</v>
      </c>
      <c r="N1512">
        <f>GESTEP(smoking_health_data_final[[#This Row],[colesterol]],200)</f>
        <v>1</v>
      </c>
      <c r="O1512">
        <f>IF(smoking_health_data_final[[#This Row],[cigs por dia]]="","n/s",smoking_health_data_final[[#This Row],[cigs por dia]])</f>
        <v>0</v>
      </c>
      <c r="P1512" t="str">
        <f>IF(smoking_health_data_final[[#This Row],[Hipercolesterolemia (y/n)]]=1,"si","no")</f>
        <v>si</v>
      </c>
      <c r="Q1512">
        <f>IF(IFERROR(VLOOKUP(smoking_health_data_final[[#This Row],[Edad]],A1513:A5412,1,FALSE),0),1,0)</f>
        <v>1</v>
      </c>
    </row>
    <row r="1513" spans="1:17" x14ac:dyDescent="0.3">
      <c r="A1513">
        <v>45</v>
      </c>
      <c r="B1513" t="s">
        <v>0</v>
      </c>
      <c r="C1513" t="s">
        <v>2</v>
      </c>
      <c r="D1513">
        <v>74</v>
      </c>
      <c r="E1513">
        <f>GESTEP(smoking_health_data_final[[#This Row],[Ritmo cardiaco]],100)</f>
        <v>0</v>
      </c>
      <c r="F1513" t="str">
        <f>IF(smoking_health_data_final[[#This Row],[Taquicardia 1/0]]=0,"no","si")</f>
        <v>no</v>
      </c>
      <c r="G1513" s="2">
        <v>122.5</v>
      </c>
      <c r="H1513">
        <f>GESTEP(smoking_health_data_final[[#This Row],[Presión sistólica]],140)</f>
        <v>0</v>
      </c>
      <c r="I1513" t="str">
        <f>IF(smoking_health_data_final[[#This Row],[Hipertensión (0/1)]]=1,"si","no")</f>
        <v>no</v>
      </c>
      <c r="J1513" t="s">
        <v>197</v>
      </c>
      <c r="K1513">
        <v>0</v>
      </c>
      <c r="L1513">
        <v>232</v>
      </c>
      <c r="M1513">
        <f>IF(smoking_health_data_final[[#This Row],[colesterol]]="","Desconocido",smoking_health_data_final[[#This Row],[colesterol]])</f>
        <v>232</v>
      </c>
      <c r="N1513">
        <f>GESTEP(smoking_health_data_final[[#This Row],[colesterol]],200)</f>
        <v>1</v>
      </c>
      <c r="O1513">
        <f>IF(smoking_health_data_final[[#This Row],[cigs por dia]]="","n/s",smoking_health_data_final[[#This Row],[cigs por dia]])</f>
        <v>0</v>
      </c>
      <c r="P1513" t="str">
        <f>IF(smoking_health_data_final[[#This Row],[Hipercolesterolemia (y/n)]]=1,"si","no")</f>
        <v>si</v>
      </c>
      <c r="Q1513">
        <f>IF(IFERROR(VLOOKUP(smoking_health_data_final[[#This Row],[Edad]],A1514:A5413,1,FALSE),0),1,0)</f>
        <v>1</v>
      </c>
    </row>
    <row r="1514" spans="1:17" x14ac:dyDescent="0.3">
      <c r="A1514">
        <v>36</v>
      </c>
      <c r="B1514" t="s">
        <v>0</v>
      </c>
      <c r="C1514" t="s">
        <v>2</v>
      </c>
      <c r="D1514">
        <v>82</v>
      </c>
      <c r="E1514">
        <f>GESTEP(smoking_health_data_final[[#This Row],[Ritmo cardiaco]],100)</f>
        <v>0</v>
      </c>
      <c r="F1514" t="str">
        <f>IF(smoking_health_data_final[[#This Row],[Taquicardia 1/0]]=0,"no","si")</f>
        <v>no</v>
      </c>
      <c r="G1514" s="2">
        <v>122.5</v>
      </c>
      <c r="H1514">
        <f>GESTEP(smoking_health_data_final[[#This Row],[Presión sistólica]],140)</f>
        <v>0</v>
      </c>
      <c r="I1514" t="str">
        <f>IF(smoking_health_data_final[[#This Row],[Hipertensión (0/1)]]=1,"si","no")</f>
        <v>no</v>
      </c>
      <c r="J1514" t="s">
        <v>197</v>
      </c>
      <c r="K1514">
        <v>0</v>
      </c>
      <c r="L1514">
        <v>172</v>
      </c>
      <c r="M1514">
        <f>IF(smoking_health_data_final[[#This Row],[colesterol]]="","Desconocido",smoking_health_data_final[[#This Row],[colesterol]])</f>
        <v>172</v>
      </c>
      <c r="N1514">
        <f>GESTEP(smoking_health_data_final[[#This Row],[colesterol]],200)</f>
        <v>0</v>
      </c>
      <c r="O1514">
        <f>IF(smoking_health_data_final[[#This Row],[cigs por dia]]="","n/s",smoking_health_data_final[[#This Row],[cigs por dia]])</f>
        <v>0</v>
      </c>
      <c r="P1514" t="str">
        <f>IF(smoking_health_data_final[[#This Row],[Hipercolesterolemia (y/n)]]=1,"si","no")</f>
        <v>no</v>
      </c>
      <c r="Q1514">
        <f>IF(IFERROR(VLOOKUP(smoking_health_data_final[[#This Row],[Edad]],A1515:A5414,1,FALSE),0),1,0)</f>
        <v>1</v>
      </c>
    </row>
    <row r="1515" spans="1:17" x14ac:dyDescent="0.3">
      <c r="A1515">
        <v>44</v>
      </c>
      <c r="B1515" t="s">
        <v>3</v>
      </c>
      <c r="C1515" t="s">
        <v>2</v>
      </c>
      <c r="D1515">
        <v>79</v>
      </c>
      <c r="E1515">
        <f>GESTEP(smoking_health_data_final[[#This Row],[Ritmo cardiaco]],100)</f>
        <v>0</v>
      </c>
      <c r="F1515" t="str">
        <f>IF(smoking_health_data_final[[#This Row],[Taquicardia 1/0]]=0,"no","si")</f>
        <v>no</v>
      </c>
      <c r="G1515" s="2">
        <v>125.5</v>
      </c>
      <c r="H1515">
        <f>GESTEP(smoking_health_data_final[[#This Row],[Presión sistólica]],140)</f>
        <v>0</v>
      </c>
      <c r="I1515" t="str">
        <f>IF(smoking_health_data_final[[#This Row],[Hipertensión (0/1)]]=1,"si","no")</f>
        <v>no</v>
      </c>
      <c r="J1515" t="s">
        <v>197</v>
      </c>
      <c r="K1515">
        <v>0</v>
      </c>
      <c r="L1515">
        <v>197</v>
      </c>
      <c r="M1515">
        <f>IF(smoking_health_data_final[[#This Row],[colesterol]]="","Desconocido",smoking_health_data_final[[#This Row],[colesterol]])</f>
        <v>197</v>
      </c>
      <c r="N1515">
        <f>GESTEP(smoking_health_data_final[[#This Row],[colesterol]],200)</f>
        <v>0</v>
      </c>
      <c r="O1515">
        <f>IF(smoking_health_data_final[[#This Row],[cigs por dia]]="","n/s",smoking_health_data_final[[#This Row],[cigs por dia]])</f>
        <v>0</v>
      </c>
      <c r="P1515" t="str">
        <f>IF(smoking_health_data_final[[#This Row],[Hipercolesterolemia (y/n)]]=1,"si","no")</f>
        <v>no</v>
      </c>
      <c r="Q1515">
        <f>IF(IFERROR(VLOOKUP(smoking_health_data_final[[#This Row],[Edad]],A1516:A5415,1,FALSE),0),1,0)</f>
        <v>1</v>
      </c>
    </row>
    <row r="1516" spans="1:17" x14ac:dyDescent="0.3">
      <c r="A1516">
        <v>51</v>
      </c>
      <c r="B1516" t="s">
        <v>0</v>
      </c>
      <c r="C1516" t="s">
        <v>2</v>
      </c>
      <c r="D1516">
        <v>64</v>
      </c>
      <c r="E1516">
        <f>GESTEP(smoking_health_data_final[[#This Row],[Ritmo cardiaco]],100)</f>
        <v>0</v>
      </c>
      <c r="F1516" t="str">
        <f>IF(smoking_health_data_final[[#This Row],[Taquicardia 1/0]]=0,"no","si")</f>
        <v>no</v>
      </c>
      <c r="G1516" s="2" t="s">
        <v>42</v>
      </c>
      <c r="H1516">
        <f>GESTEP(smoking_health_data_final[[#This Row],[Presión sistólica]],140)</f>
        <v>0</v>
      </c>
      <c r="I1516" t="str">
        <f>IF(smoking_health_data_final[[#This Row],[Hipertensión (0/1)]]=1,"si","no")</f>
        <v>no</v>
      </c>
      <c r="J1516" t="s">
        <v>197</v>
      </c>
      <c r="K1516">
        <v>0</v>
      </c>
      <c r="L1516">
        <v>166</v>
      </c>
      <c r="M1516">
        <f>IF(smoking_health_data_final[[#This Row],[colesterol]]="","Desconocido",smoking_health_data_final[[#This Row],[colesterol]])</f>
        <v>166</v>
      </c>
      <c r="N1516">
        <f>GESTEP(smoking_health_data_final[[#This Row],[colesterol]],200)</f>
        <v>0</v>
      </c>
      <c r="O1516">
        <f>IF(smoking_health_data_final[[#This Row],[cigs por dia]]="","n/s",smoking_health_data_final[[#This Row],[cigs por dia]])</f>
        <v>0</v>
      </c>
      <c r="P1516" t="str">
        <f>IF(smoking_health_data_final[[#This Row],[Hipercolesterolemia (y/n)]]=1,"si","no")</f>
        <v>no</v>
      </c>
      <c r="Q1516">
        <f>IF(IFERROR(VLOOKUP(smoking_health_data_final[[#This Row],[Edad]],A1517:A5416,1,FALSE),0),1,0)</f>
        <v>1</v>
      </c>
    </row>
    <row r="1517" spans="1:17" x14ac:dyDescent="0.3">
      <c r="A1517">
        <v>65</v>
      </c>
      <c r="B1517" t="s">
        <v>3</v>
      </c>
      <c r="C1517" t="s">
        <v>2</v>
      </c>
      <c r="D1517">
        <v>80</v>
      </c>
      <c r="E1517">
        <f>GESTEP(smoking_health_data_final[[#This Row],[Ritmo cardiaco]],100)</f>
        <v>0</v>
      </c>
      <c r="F1517" t="str">
        <f>IF(smoking_health_data_final[[#This Row],[Taquicardia 1/0]]=0,"no","si")</f>
        <v>no</v>
      </c>
      <c r="G1517" s="2" t="s">
        <v>88</v>
      </c>
      <c r="H1517">
        <f>GESTEP(smoking_health_data_final[[#This Row],[Presión sistólica]],140)</f>
        <v>1</v>
      </c>
      <c r="I1517" t="str">
        <f>IF(smoking_health_data_final[[#This Row],[Hipertensión (0/1)]]=1,"si","no")</f>
        <v>si</v>
      </c>
      <c r="J1517" t="s">
        <v>197</v>
      </c>
      <c r="K1517">
        <v>0</v>
      </c>
      <c r="L1517">
        <v>221</v>
      </c>
      <c r="M1517">
        <f>IF(smoking_health_data_final[[#This Row],[colesterol]]="","Desconocido",smoking_health_data_final[[#This Row],[colesterol]])</f>
        <v>221</v>
      </c>
      <c r="N1517">
        <f>GESTEP(smoking_health_data_final[[#This Row],[colesterol]],200)</f>
        <v>1</v>
      </c>
      <c r="O1517">
        <f>IF(smoking_health_data_final[[#This Row],[cigs por dia]]="","n/s",smoking_health_data_final[[#This Row],[cigs por dia]])</f>
        <v>0</v>
      </c>
      <c r="P1517" t="str">
        <f>IF(smoking_health_data_final[[#This Row],[Hipercolesterolemia (y/n)]]=1,"si","no")</f>
        <v>si</v>
      </c>
      <c r="Q1517">
        <f>IF(IFERROR(VLOOKUP(smoking_health_data_final[[#This Row],[Edad]],A1518:A5417,1,FALSE),0),1,0)</f>
        <v>1</v>
      </c>
    </row>
    <row r="1518" spans="1:17" x14ac:dyDescent="0.3">
      <c r="A1518">
        <v>49</v>
      </c>
      <c r="B1518" t="s">
        <v>3</v>
      </c>
      <c r="C1518" t="s">
        <v>2</v>
      </c>
      <c r="D1518">
        <v>100</v>
      </c>
      <c r="E1518">
        <f>GESTEP(smoking_health_data_final[[#This Row],[Ritmo cardiaco]],100)</f>
        <v>1</v>
      </c>
      <c r="F1518" t="str">
        <f>IF(smoking_health_data_final[[#This Row],[Taquicardia 1/0]]=0,"no","si")</f>
        <v>si</v>
      </c>
      <c r="G1518" s="2" t="s">
        <v>27</v>
      </c>
      <c r="H1518">
        <f>GESTEP(smoking_health_data_final[[#This Row],[Presión sistólica]],140)</f>
        <v>0</v>
      </c>
      <c r="I1518" t="str">
        <f>IF(smoking_health_data_final[[#This Row],[Hipertensión (0/1)]]=1,"si","no")</f>
        <v>no</v>
      </c>
      <c r="J1518" t="s">
        <v>197</v>
      </c>
      <c r="K1518">
        <v>0</v>
      </c>
      <c r="L1518">
        <v>224</v>
      </c>
      <c r="M1518">
        <f>IF(smoking_health_data_final[[#This Row],[colesterol]]="","Desconocido",smoking_health_data_final[[#This Row],[colesterol]])</f>
        <v>224</v>
      </c>
      <c r="N1518">
        <f>GESTEP(smoking_health_data_final[[#This Row],[colesterol]],200)</f>
        <v>1</v>
      </c>
      <c r="O1518">
        <f>IF(smoking_health_data_final[[#This Row],[cigs por dia]]="","n/s",smoking_health_data_final[[#This Row],[cigs por dia]])</f>
        <v>0</v>
      </c>
      <c r="P1518" t="str">
        <f>IF(smoking_health_data_final[[#This Row],[Hipercolesterolemia (y/n)]]=1,"si","no")</f>
        <v>si</v>
      </c>
      <c r="Q1518">
        <f>IF(IFERROR(VLOOKUP(smoking_health_data_final[[#This Row],[Edad]],A1519:A5418,1,FALSE),0),1,0)</f>
        <v>1</v>
      </c>
    </row>
    <row r="1519" spans="1:17" x14ac:dyDescent="0.3">
      <c r="A1519">
        <v>60</v>
      </c>
      <c r="B1519" t="s">
        <v>3</v>
      </c>
      <c r="C1519" t="s">
        <v>2</v>
      </c>
      <c r="D1519">
        <v>65</v>
      </c>
      <c r="E1519">
        <f>GESTEP(smoking_health_data_final[[#This Row],[Ritmo cardiaco]],100)</f>
        <v>0</v>
      </c>
      <c r="F1519" t="str">
        <f>IF(smoking_health_data_final[[#This Row],[Taquicardia 1/0]]=0,"no","si")</f>
        <v>no</v>
      </c>
      <c r="G1519" s="2" t="s">
        <v>22</v>
      </c>
      <c r="H1519">
        <f>GESTEP(smoking_health_data_final[[#This Row],[Presión sistólica]],140)</f>
        <v>0</v>
      </c>
      <c r="I1519" t="str">
        <f>IF(smoking_health_data_final[[#This Row],[Hipertensión (0/1)]]=1,"si","no")</f>
        <v>no</v>
      </c>
      <c r="J1519" t="s">
        <v>197</v>
      </c>
      <c r="K1519">
        <v>0</v>
      </c>
      <c r="L1519">
        <v>354</v>
      </c>
      <c r="M1519">
        <f>IF(smoking_health_data_final[[#This Row],[colesterol]]="","Desconocido",smoking_health_data_final[[#This Row],[colesterol]])</f>
        <v>354</v>
      </c>
      <c r="N1519">
        <f>GESTEP(smoking_health_data_final[[#This Row],[colesterol]],200)</f>
        <v>1</v>
      </c>
      <c r="O1519">
        <f>IF(smoking_health_data_final[[#This Row],[cigs por dia]]="","n/s",smoking_health_data_final[[#This Row],[cigs por dia]])</f>
        <v>0</v>
      </c>
      <c r="P1519" t="str">
        <f>IF(smoking_health_data_final[[#This Row],[Hipercolesterolemia (y/n)]]=1,"si","no")</f>
        <v>si</v>
      </c>
      <c r="Q1519">
        <f>IF(IFERROR(VLOOKUP(smoking_health_data_final[[#This Row],[Edad]],A1520:A5419,1,FALSE),0),1,0)</f>
        <v>1</v>
      </c>
    </row>
    <row r="1520" spans="1:17" x14ac:dyDescent="0.3">
      <c r="A1520">
        <v>42</v>
      </c>
      <c r="B1520" t="s">
        <v>3</v>
      </c>
      <c r="C1520" t="s">
        <v>2</v>
      </c>
      <c r="D1520">
        <v>63</v>
      </c>
      <c r="E1520">
        <f>GESTEP(smoking_health_data_final[[#This Row],[Ritmo cardiaco]],100)</f>
        <v>0</v>
      </c>
      <c r="F1520" t="str">
        <f>IF(smoking_health_data_final[[#This Row],[Taquicardia 1/0]]=0,"no","si")</f>
        <v>no</v>
      </c>
      <c r="G1520" s="2">
        <v>137.5</v>
      </c>
      <c r="H1520">
        <f>GESTEP(smoking_health_data_final[[#This Row],[Presión sistólica]],140)</f>
        <v>0</v>
      </c>
      <c r="I1520" t="str">
        <f>IF(smoking_health_data_final[[#This Row],[Hipertensión (0/1)]]=1,"si","no")</f>
        <v>no</v>
      </c>
      <c r="J1520" t="s">
        <v>197</v>
      </c>
      <c r="K1520">
        <v>0</v>
      </c>
      <c r="L1520">
        <v>193</v>
      </c>
      <c r="M1520">
        <f>IF(smoking_health_data_final[[#This Row],[colesterol]]="","Desconocido",smoking_health_data_final[[#This Row],[colesterol]])</f>
        <v>193</v>
      </c>
      <c r="N1520">
        <f>GESTEP(smoking_health_data_final[[#This Row],[colesterol]],200)</f>
        <v>0</v>
      </c>
      <c r="O1520">
        <f>IF(smoking_health_data_final[[#This Row],[cigs por dia]]="","n/s",smoking_health_data_final[[#This Row],[cigs por dia]])</f>
        <v>0</v>
      </c>
      <c r="P1520" t="str">
        <f>IF(smoking_health_data_final[[#This Row],[Hipercolesterolemia (y/n)]]=1,"si","no")</f>
        <v>no</v>
      </c>
      <c r="Q1520">
        <f>IF(IFERROR(VLOOKUP(smoking_health_data_final[[#This Row],[Edad]],A1521:A5420,1,FALSE),0),1,0)</f>
        <v>1</v>
      </c>
    </row>
    <row r="1521" spans="1:17" x14ac:dyDescent="0.3">
      <c r="A1521">
        <v>43</v>
      </c>
      <c r="B1521" t="s">
        <v>0</v>
      </c>
      <c r="C1521" t="s">
        <v>2</v>
      </c>
      <c r="D1521">
        <v>92</v>
      </c>
      <c r="E1521">
        <f>GESTEP(smoking_health_data_final[[#This Row],[Ritmo cardiaco]],100)</f>
        <v>0</v>
      </c>
      <c r="F1521" t="str">
        <f>IF(smoking_health_data_final[[#This Row],[Taquicardia 1/0]]=0,"no","si")</f>
        <v>no</v>
      </c>
      <c r="G1521" s="2" t="s">
        <v>88</v>
      </c>
      <c r="H1521">
        <f>GESTEP(smoking_health_data_final[[#This Row],[Presión sistólica]],140)</f>
        <v>1</v>
      </c>
      <c r="I1521" t="str">
        <f>IF(smoking_health_data_final[[#This Row],[Hipertensión (0/1)]]=1,"si","no")</f>
        <v>si</v>
      </c>
      <c r="J1521" t="s">
        <v>197</v>
      </c>
      <c r="K1521">
        <v>0</v>
      </c>
      <c r="L1521">
        <v>367</v>
      </c>
      <c r="M1521">
        <f>IF(smoking_health_data_final[[#This Row],[colesterol]]="","Desconocido",smoking_health_data_final[[#This Row],[colesterol]])</f>
        <v>367</v>
      </c>
      <c r="N1521">
        <f>GESTEP(smoking_health_data_final[[#This Row],[colesterol]],200)</f>
        <v>1</v>
      </c>
      <c r="O1521">
        <f>IF(smoking_health_data_final[[#This Row],[cigs por dia]]="","n/s",smoking_health_data_final[[#This Row],[cigs por dia]])</f>
        <v>0</v>
      </c>
      <c r="P1521" t="str">
        <f>IF(smoking_health_data_final[[#This Row],[Hipercolesterolemia (y/n)]]=1,"si","no")</f>
        <v>si</v>
      </c>
      <c r="Q1521">
        <f>IF(IFERROR(VLOOKUP(smoking_health_data_final[[#This Row],[Edad]],A1522:A5421,1,FALSE),0),1,0)</f>
        <v>1</v>
      </c>
    </row>
    <row r="1522" spans="1:17" x14ac:dyDescent="0.3">
      <c r="A1522">
        <v>56</v>
      </c>
      <c r="B1522" t="s">
        <v>3</v>
      </c>
      <c r="C1522" t="s">
        <v>2</v>
      </c>
      <c r="D1522">
        <v>68</v>
      </c>
      <c r="E1522">
        <f>GESTEP(smoking_health_data_final[[#This Row],[Ritmo cardiaco]],100)</f>
        <v>0</v>
      </c>
      <c r="F1522" t="str">
        <f>IF(smoking_health_data_final[[#This Row],[Taquicardia 1/0]]=0,"no","si")</f>
        <v>no</v>
      </c>
      <c r="G1522" s="2" t="s">
        <v>70</v>
      </c>
      <c r="H1522">
        <f>GESTEP(smoking_health_data_final[[#This Row],[Presión sistólica]],140)</f>
        <v>0</v>
      </c>
      <c r="I1522" t="str">
        <f>IF(smoking_health_data_final[[#This Row],[Hipertensión (0/1)]]=1,"si","no")</f>
        <v>no</v>
      </c>
      <c r="J1522" t="s">
        <v>197</v>
      </c>
      <c r="K1522">
        <v>0</v>
      </c>
      <c r="L1522">
        <v>192</v>
      </c>
      <c r="M1522">
        <f>IF(smoking_health_data_final[[#This Row],[colesterol]]="","Desconocido",smoking_health_data_final[[#This Row],[colesterol]])</f>
        <v>192</v>
      </c>
      <c r="N1522">
        <f>GESTEP(smoking_health_data_final[[#This Row],[colesterol]],200)</f>
        <v>0</v>
      </c>
      <c r="O1522">
        <f>IF(smoking_health_data_final[[#This Row],[cigs por dia]]="","n/s",smoking_health_data_final[[#This Row],[cigs por dia]])</f>
        <v>0</v>
      </c>
      <c r="P1522" t="str">
        <f>IF(smoking_health_data_final[[#This Row],[Hipercolesterolemia (y/n)]]=1,"si","no")</f>
        <v>no</v>
      </c>
      <c r="Q1522">
        <f>IF(IFERROR(VLOOKUP(smoking_health_data_final[[#This Row],[Edad]],A1523:A5422,1,FALSE),0),1,0)</f>
        <v>1</v>
      </c>
    </row>
    <row r="1523" spans="1:17" x14ac:dyDescent="0.3">
      <c r="A1523">
        <v>55</v>
      </c>
      <c r="B1523" t="s">
        <v>3</v>
      </c>
      <c r="C1523" t="s">
        <v>2</v>
      </c>
      <c r="D1523">
        <v>90</v>
      </c>
      <c r="E1523">
        <f>GESTEP(smoking_health_data_final[[#This Row],[Ritmo cardiaco]],100)</f>
        <v>0</v>
      </c>
      <c r="F1523" t="str">
        <f>IF(smoking_health_data_final[[#This Row],[Taquicardia 1/0]]=0,"no","si")</f>
        <v>no</v>
      </c>
      <c r="G1523" s="2" t="s">
        <v>76</v>
      </c>
      <c r="H1523">
        <f>GESTEP(smoking_health_data_final[[#This Row],[Presión sistólica]],140)</f>
        <v>1</v>
      </c>
      <c r="I1523" t="str">
        <f>IF(smoking_health_data_final[[#This Row],[Hipertensión (0/1)]]=1,"si","no")</f>
        <v>si</v>
      </c>
      <c r="J1523" t="s">
        <v>197</v>
      </c>
      <c r="K1523">
        <v>0</v>
      </c>
      <c r="L1523">
        <v>256</v>
      </c>
      <c r="M1523">
        <f>IF(smoking_health_data_final[[#This Row],[colesterol]]="","Desconocido",smoking_health_data_final[[#This Row],[colesterol]])</f>
        <v>256</v>
      </c>
      <c r="N1523">
        <f>GESTEP(smoking_health_data_final[[#This Row],[colesterol]],200)</f>
        <v>1</v>
      </c>
      <c r="O1523">
        <f>IF(smoking_health_data_final[[#This Row],[cigs por dia]]="","n/s",smoking_health_data_final[[#This Row],[cigs por dia]])</f>
        <v>0</v>
      </c>
      <c r="P1523" t="str">
        <f>IF(smoking_health_data_final[[#This Row],[Hipercolesterolemia (y/n)]]=1,"si","no")</f>
        <v>si</v>
      </c>
      <c r="Q1523">
        <f>IF(IFERROR(VLOOKUP(smoking_health_data_final[[#This Row],[Edad]],A1524:A5423,1,FALSE),0),1,0)</f>
        <v>1</v>
      </c>
    </row>
    <row r="1524" spans="1:17" x14ac:dyDescent="0.3">
      <c r="A1524">
        <v>56</v>
      </c>
      <c r="B1524" t="s">
        <v>0</v>
      </c>
      <c r="C1524" t="s">
        <v>2</v>
      </c>
      <c r="D1524">
        <v>77</v>
      </c>
      <c r="E1524">
        <f>GESTEP(smoking_health_data_final[[#This Row],[Ritmo cardiaco]],100)</f>
        <v>0</v>
      </c>
      <c r="F1524" t="str">
        <f>IF(smoking_health_data_final[[#This Row],[Taquicardia 1/0]]=0,"no","si")</f>
        <v>no</v>
      </c>
      <c r="G1524" s="2">
        <v>132.5</v>
      </c>
      <c r="H1524">
        <f>GESTEP(smoking_health_data_final[[#This Row],[Presión sistólica]],140)</f>
        <v>0</v>
      </c>
      <c r="I1524" t="str">
        <f>IF(smoking_health_data_final[[#This Row],[Hipertensión (0/1)]]=1,"si","no")</f>
        <v>no</v>
      </c>
      <c r="J1524" t="s">
        <v>197</v>
      </c>
      <c r="K1524">
        <v>0</v>
      </c>
      <c r="L1524">
        <v>220</v>
      </c>
      <c r="M1524">
        <f>IF(smoking_health_data_final[[#This Row],[colesterol]]="","Desconocido",smoking_health_data_final[[#This Row],[colesterol]])</f>
        <v>220</v>
      </c>
      <c r="N1524">
        <f>GESTEP(smoking_health_data_final[[#This Row],[colesterol]],200)</f>
        <v>1</v>
      </c>
      <c r="O1524">
        <f>IF(smoking_health_data_final[[#This Row],[cigs por dia]]="","n/s",smoking_health_data_final[[#This Row],[cigs por dia]])</f>
        <v>0</v>
      </c>
      <c r="P1524" t="str">
        <f>IF(smoking_health_data_final[[#This Row],[Hipercolesterolemia (y/n)]]=1,"si","no")</f>
        <v>si</v>
      </c>
      <c r="Q1524">
        <f>IF(IFERROR(VLOOKUP(smoking_health_data_final[[#This Row],[Edad]],A1525:A5424,1,FALSE),0),1,0)</f>
        <v>1</v>
      </c>
    </row>
    <row r="1525" spans="1:17" x14ac:dyDescent="0.3">
      <c r="A1525">
        <v>43</v>
      </c>
      <c r="B1525" t="s">
        <v>0</v>
      </c>
      <c r="C1525" t="s">
        <v>2</v>
      </c>
      <c r="D1525">
        <v>78</v>
      </c>
      <c r="E1525">
        <f>GESTEP(smoking_health_data_final[[#This Row],[Ritmo cardiaco]],100)</f>
        <v>0</v>
      </c>
      <c r="F1525" t="str">
        <f>IF(smoking_health_data_final[[#This Row],[Taquicardia 1/0]]=0,"no","si")</f>
        <v>no</v>
      </c>
      <c r="G1525" s="2">
        <v>127.5</v>
      </c>
      <c r="H1525">
        <f>GESTEP(smoking_health_data_final[[#This Row],[Presión sistólica]],140)</f>
        <v>0</v>
      </c>
      <c r="I1525" t="str">
        <f>IF(smoking_health_data_final[[#This Row],[Hipertensión (0/1)]]=1,"si","no")</f>
        <v>no</v>
      </c>
      <c r="J1525" t="s">
        <v>197</v>
      </c>
      <c r="K1525">
        <v>0</v>
      </c>
      <c r="L1525">
        <v>210</v>
      </c>
      <c r="M1525">
        <f>IF(smoking_health_data_final[[#This Row],[colesterol]]="","Desconocido",smoking_health_data_final[[#This Row],[colesterol]])</f>
        <v>210</v>
      </c>
      <c r="N1525">
        <f>GESTEP(smoking_health_data_final[[#This Row],[colesterol]],200)</f>
        <v>1</v>
      </c>
      <c r="O1525">
        <f>IF(smoking_health_data_final[[#This Row],[cigs por dia]]="","n/s",smoking_health_data_final[[#This Row],[cigs por dia]])</f>
        <v>0</v>
      </c>
      <c r="P1525" t="str">
        <f>IF(smoking_health_data_final[[#This Row],[Hipercolesterolemia (y/n)]]=1,"si","no")</f>
        <v>si</v>
      </c>
      <c r="Q1525">
        <f>IF(IFERROR(VLOOKUP(smoking_health_data_final[[#This Row],[Edad]],A1526:A5425,1,FALSE),0),1,0)</f>
        <v>1</v>
      </c>
    </row>
    <row r="1526" spans="1:17" x14ac:dyDescent="0.3">
      <c r="A1526">
        <v>60</v>
      </c>
      <c r="B1526" t="s">
        <v>0</v>
      </c>
      <c r="C1526" t="s">
        <v>2</v>
      </c>
      <c r="D1526">
        <v>82</v>
      </c>
      <c r="E1526">
        <f>GESTEP(smoking_health_data_final[[#This Row],[Ritmo cardiaco]],100)</f>
        <v>0</v>
      </c>
      <c r="F1526" t="str">
        <f>IF(smoking_health_data_final[[#This Row],[Taquicardia 1/0]]=0,"no","si")</f>
        <v>no</v>
      </c>
      <c r="G1526" s="2">
        <v>115.5</v>
      </c>
      <c r="H1526">
        <f>GESTEP(smoking_health_data_final[[#This Row],[Presión sistólica]],140)</f>
        <v>0</v>
      </c>
      <c r="I1526" t="str">
        <f>IF(smoking_health_data_final[[#This Row],[Hipertensión (0/1)]]=1,"si","no")</f>
        <v>no</v>
      </c>
      <c r="J1526" t="s">
        <v>197</v>
      </c>
      <c r="K1526">
        <v>0</v>
      </c>
      <c r="L1526">
        <v>266</v>
      </c>
      <c r="M1526">
        <f>IF(smoking_health_data_final[[#This Row],[colesterol]]="","Desconocido",smoking_health_data_final[[#This Row],[colesterol]])</f>
        <v>266</v>
      </c>
      <c r="N1526">
        <f>GESTEP(smoking_health_data_final[[#This Row],[colesterol]],200)</f>
        <v>1</v>
      </c>
      <c r="O1526">
        <f>IF(smoking_health_data_final[[#This Row],[cigs por dia]]="","n/s",smoking_health_data_final[[#This Row],[cigs por dia]])</f>
        <v>0</v>
      </c>
      <c r="P1526" t="str">
        <f>IF(smoking_health_data_final[[#This Row],[Hipercolesterolemia (y/n)]]=1,"si","no")</f>
        <v>si</v>
      </c>
      <c r="Q1526">
        <f>IF(IFERROR(VLOOKUP(smoking_health_data_final[[#This Row],[Edad]],A1527:A5426,1,FALSE),0),1,0)</f>
        <v>1</v>
      </c>
    </row>
    <row r="1527" spans="1:17" x14ac:dyDescent="0.3">
      <c r="A1527">
        <v>62</v>
      </c>
      <c r="B1527" t="s">
        <v>3</v>
      </c>
      <c r="C1527" t="s">
        <v>2</v>
      </c>
      <c r="D1527">
        <v>64</v>
      </c>
      <c r="E1527">
        <f>GESTEP(smoking_health_data_final[[#This Row],[Ritmo cardiaco]],100)</f>
        <v>0</v>
      </c>
      <c r="F1527" t="str">
        <f>IF(smoking_health_data_final[[#This Row],[Taquicardia 1/0]]=0,"no","si")</f>
        <v>no</v>
      </c>
      <c r="G1527" s="2" t="s">
        <v>75</v>
      </c>
      <c r="H1527">
        <f>GESTEP(smoking_health_data_final[[#This Row],[Presión sistólica]],140)</f>
        <v>1</v>
      </c>
      <c r="I1527" t="str">
        <f>IF(smoking_health_data_final[[#This Row],[Hipertensión (0/1)]]=1,"si","no")</f>
        <v>si</v>
      </c>
      <c r="J1527" t="s">
        <v>197</v>
      </c>
      <c r="K1527">
        <v>0</v>
      </c>
      <c r="L1527">
        <v>309</v>
      </c>
      <c r="M1527">
        <f>IF(smoking_health_data_final[[#This Row],[colesterol]]="","Desconocido",smoking_health_data_final[[#This Row],[colesterol]])</f>
        <v>309</v>
      </c>
      <c r="N1527">
        <f>GESTEP(smoking_health_data_final[[#This Row],[colesterol]],200)</f>
        <v>1</v>
      </c>
      <c r="O1527">
        <f>IF(smoking_health_data_final[[#This Row],[cigs por dia]]="","n/s",smoking_health_data_final[[#This Row],[cigs por dia]])</f>
        <v>0</v>
      </c>
      <c r="P1527" t="str">
        <f>IF(smoking_health_data_final[[#This Row],[Hipercolesterolemia (y/n)]]=1,"si","no")</f>
        <v>si</v>
      </c>
      <c r="Q1527">
        <f>IF(IFERROR(VLOOKUP(smoking_health_data_final[[#This Row],[Edad]],A1528:A5427,1,FALSE),0),1,0)</f>
        <v>1</v>
      </c>
    </row>
    <row r="1528" spans="1:17" x14ac:dyDescent="0.3">
      <c r="A1528">
        <v>53</v>
      </c>
      <c r="B1528" t="s">
        <v>3</v>
      </c>
      <c r="C1528" t="s">
        <v>2</v>
      </c>
      <c r="D1528">
        <v>88</v>
      </c>
      <c r="E1528">
        <f>GESTEP(smoking_health_data_final[[#This Row],[Ritmo cardiaco]],100)</f>
        <v>0</v>
      </c>
      <c r="F1528" t="str">
        <f>IF(smoking_health_data_final[[#This Row],[Taquicardia 1/0]]=0,"no","si")</f>
        <v>no</v>
      </c>
      <c r="G1528" s="2" t="s">
        <v>64</v>
      </c>
      <c r="H1528">
        <f>GESTEP(smoking_health_data_final[[#This Row],[Presión sistólica]],140)</f>
        <v>0</v>
      </c>
      <c r="I1528" t="str">
        <f>IF(smoking_health_data_final[[#This Row],[Hipertensión (0/1)]]=1,"si","no")</f>
        <v>no</v>
      </c>
      <c r="J1528" t="s">
        <v>198</v>
      </c>
      <c r="K1528">
        <v>0</v>
      </c>
      <c r="L1528">
        <v>210</v>
      </c>
      <c r="M1528">
        <f>IF(smoking_health_data_final[[#This Row],[colesterol]]="","Desconocido",smoking_health_data_final[[#This Row],[colesterol]])</f>
        <v>210</v>
      </c>
      <c r="N1528">
        <f>GESTEP(smoking_health_data_final[[#This Row],[colesterol]],200)</f>
        <v>1</v>
      </c>
      <c r="O1528">
        <f>IF(smoking_health_data_final[[#This Row],[cigs por dia]]="","n/s",smoking_health_data_final[[#This Row],[cigs por dia]])</f>
        <v>0</v>
      </c>
      <c r="P1528" t="str">
        <f>IF(smoking_health_data_final[[#This Row],[Hipercolesterolemia (y/n)]]=1,"si","no")</f>
        <v>si</v>
      </c>
      <c r="Q1528">
        <f>IF(IFERROR(VLOOKUP(smoking_health_data_final[[#This Row],[Edad]],A1529:A5428,1,FALSE),0),1,0)</f>
        <v>1</v>
      </c>
    </row>
    <row r="1529" spans="1:17" x14ac:dyDescent="0.3">
      <c r="A1529">
        <v>47</v>
      </c>
      <c r="B1529" t="s">
        <v>3</v>
      </c>
      <c r="C1529" t="s">
        <v>2</v>
      </c>
      <c r="D1529">
        <v>110</v>
      </c>
      <c r="E1529">
        <f>GESTEP(smoking_health_data_final[[#This Row],[Ritmo cardiaco]],100)</f>
        <v>1</v>
      </c>
      <c r="F1529" t="str">
        <f>IF(smoking_health_data_final[[#This Row],[Taquicardia 1/0]]=0,"no","si")</f>
        <v>si</v>
      </c>
      <c r="G1529" s="2" t="s">
        <v>61</v>
      </c>
      <c r="H1529">
        <f>GESTEP(smoking_health_data_final[[#This Row],[Presión sistólica]],140)</f>
        <v>0</v>
      </c>
      <c r="I1529" t="str">
        <f>IF(smoking_health_data_final[[#This Row],[Hipertensión (0/1)]]=1,"si","no")</f>
        <v>no</v>
      </c>
      <c r="J1529" t="s">
        <v>198</v>
      </c>
      <c r="K1529">
        <v>0</v>
      </c>
      <c r="L1529">
        <v>174</v>
      </c>
      <c r="M1529">
        <f>IF(smoking_health_data_final[[#This Row],[colesterol]]="","Desconocido",smoking_health_data_final[[#This Row],[colesterol]])</f>
        <v>174</v>
      </c>
      <c r="N1529">
        <f>GESTEP(smoking_health_data_final[[#This Row],[colesterol]],200)</f>
        <v>0</v>
      </c>
      <c r="O1529">
        <f>IF(smoking_health_data_final[[#This Row],[cigs por dia]]="","n/s",smoking_health_data_final[[#This Row],[cigs por dia]])</f>
        <v>0</v>
      </c>
      <c r="P1529" t="str">
        <f>IF(smoking_health_data_final[[#This Row],[Hipercolesterolemia (y/n)]]=1,"si","no")</f>
        <v>no</v>
      </c>
      <c r="Q1529">
        <f>IF(IFERROR(VLOOKUP(smoking_health_data_final[[#This Row],[Edad]],A1530:A5429,1,FALSE),0),1,0)</f>
        <v>1</v>
      </c>
    </row>
    <row r="1530" spans="1:17" x14ac:dyDescent="0.3">
      <c r="A1530">
        <v>39</v>
      </c>
      <c r="B1530" t="s">
        <v>3</v>
      </c>
      <c r="C1530" t="s">
        <v>2</v>
      </c>
      <c r="D1530">
        <v>72</v>
      </c>
      <c r="E1530">
        <f>GESTEP(smoking_health_data_final[[#This Row],[Ritmo cardiaco]],100)</f>
        <v>0</v>
      </c>
      <c r="F1530" t="str">
        <f>IF(smoking_health_data_final[[#This Row],[Taquicardia 1/0]]=0,"no","si")</f>
        <v>no</v>
      </c>
      <c r="G1530" s="2">
        <v>127.5</v>
      </c>
      <c r="H1530">
        <f>GESTEP(smoking_health_data_final[[#This Row],[Presión sistólica]],140)</f>
        <v>0</v>
      </c>
      <c r="I1530" t="str">
        <f>IF(smoking_health_data_final[[#This Row],[Hipertensión (0/1)]]=1,"si","no")</f>
        <v>no</v>
      </c>
      <c r="J1530" t="s">
        <v>198</v>
      </c>
      <c r="K1530">
        <v>0</v>
      </c>
      <c r="L1530">
        <v>167</v>
      </c>
      <c r="M1530">
        <f>IF(smoking_health_data_final[[#This Row],[colesterol]]="","Desconocido",smoking_health_data_final[[#This Row],[colesterol]])</f>
        <v>167</v>
      </c>
      <c r="N1530">
        <f>GESTEP(smoking_health_data_final[[#This Row],[colesterol]],200)</f>
        <v>0</v>
      </c>
      <c r="O1530">
        <f>IF(smoking_health_data_final[[#This Row],[cigs por dia]]="","n/s",smoking_health_data_final[[#This Row],[cigs por dia]])</f>
        <v>0</v>
      </c>
      <c r="P1530" t="str">
        <f>IF(smoking_health_data_final[[#This Row],[Hipercolesterolemia (y/n)]]=1,"si","no")</f>
        <v>no</v>
      </c>
      <c r="Q1530">
        <f>IF(IFERROR(VLOOKUP(smoking_health_data_final[[#This Row],[Edad]],A1531:A5430,1,FALSE),0),1,0)</f>
        <v>1</v>
      </c>
    </row>
    <row r="1531" spans="1:17" x14ac:dyDescent="0.3">
      <c r="A1531">
        <v>40</v>
      </c>
      <c r="B1531" t="s">
        <v>3</v>
      </c>
      <c r="C1531" t="s">
        <v>2</v>
      </c>
      <c r="D1531">
        <v>70</v>
      </c>
      <c r="E1531">
        <f>GESTEP(smoking_health_data_final[[#This Row],[Ritmo cardiaco]],100)</f>
        <v>0</v>
      </c>
      <c r="F1531" t="str">
        <f>IF(smoking_health_data_final[[#This Row],[Taquicardia 1/0]]=0,"no","si")</f>
        <v>no</v>
      </c>
      <c r="G1531" s="2" t="s">
        <v>59</v>
      </c>
      <c r="H1531">
        <f>GESTEP(smoking_health_data_final[[#This Row],[Presión sistólica]],140)</f>
        <v>0</v>
      </c>
      <c r="I1531" t="str">
        <f>IF(smoking_health_data_final[[#This Row],[Hipertensión (0/1)]]=1,"si","no")</f>
        <v>no</v>
      </c>
      <c r="J1531" t="s">
        <v>198</v>
      </c>
      <c r="K1531">
        <v>0</v>
      </c>
      <c r="L1531">
        <v>314</v>
      </c>
      <c r="M1531">
        <f>IF(smoking_health_data_final[[#This Row],[colesterol]]="","Desconocido",smoking_health_data_final[[#This Row],[colesterol]])</f>
        <v>314</v>
      </c>
      <c r="N1531">
        <f>GESTEP(smoking_health_data_final[[#This Row],[colesterol]],200)</f>
        <v>1</v>
      </c>
      <c r="O1531">
        <f>IF(smoking_health_data_final[[#This Row],[cigs por dia]]="","n/s",smoking_health_data_final[[#This Row],[cigs por dia]])</f>
        <v>0</v>
      </c>
      <c r="P1531" t="str">
        <f>IF(smoking_health_data_final[[#This Row],[Hipercolesterolemia (y/n)]]=1,"si","no")</f>
        <v>si</v>
      </c>
      <c r="Q1531">
        <f>IF(IFERROR(VLOOKUP(smoking_health_data_final[[#This Row],[Edad]],A1532:A5431,1,FALSE),0),1,0)</f>
        <v>1</v>
      </c>
    </row>
    <row r="1532" spans="1:17" x14ac:dyDescent="0.3">
      <c r="A1532">
        <v>51</v>
      </c>
      <c r="B1532" t="s">
        <v>3</v>
      </c>
      <c r="C1532" t="s">
        <v>2</v>
      </c>
      <c r="D1532">
        <v>70</v>
      </c>
      <c r="E1532">
        <f>GESTEP(smoking_health_data_final[[#This Row],[Ritmo cardiaco]],100)</f>
        <v>0</v>
      </c>
      <c r="F1532" t="str">
        <f>IF(smoking_health_data_final[[#This Row],[Taquicardia 1/0]]=0,"no","si")</f>
        <v>no</v>
      </c>
      <c r="G1532" s="2">
        <v>136.5</v>
      </c>
      <c r="H1532">
        <f>GESTEP(smoking_health_data_final[[#This Row],[Presión sistólica]],140)</f>
        <v>0</v>
      </c>
      <c r="I1532" t="str">
        <f>IF(smoking_health_data_final[[#This Row],[Hipertensión (0/1)]]=1,"si","no")</f>
        <v>no</v>
      </c>
      <c r="J1532" t="s">
        <v>198</v>
      </c>
      <c r="K1532">
        <v>0</v>
      </c>
      <c r="L1532">
        <v>285</v>
      </c>
      <c r="M1532">
        <f>IF(smoking_health_data_final[[#This Row],[colesterol]]="","Desconocido",smoking_health_data_final[[#This Row],[colesterol]])</f>
        <v>285</v>
      </c>
      <c r="N1532">
        <f>GESTEP(smoking_health_data_final[[#This Row],[colesterol]],200)</f>
        <v>1</v>
      </c>
      <c r="O1532">
        <f>IF(smoking_health_data_final[[#This Row],[cigs por dia]]="","n/s",smoking_health_data_final[[#This Row],[cigs por dia]])</f>
        <v>0</v>
      </c>
      <c r="P1532" t="str">
        <f>IF(smoking_health_data_final[[#This Row],[Hipercolesterolemia (y/n)]]=1,"si","no")</f>
        <v>si</v>
      </c>
      <c r="Q1532">
        <f>IF(IFERROR(VLOOKUP(smoking_health_data_final[[#This Row],[Edad]],A1533:A5432,1,FALSE),0),1,0)</f>
        <v>1</v>
      </c>
    </row>
    <row r="1533" spans="1:17" x14ac:dyDescent="0.3">
      <c r="A1533">
        <v>43</v>
      </c>
      <c r="B1533" t="s">
        <v>3</v>
      </c>
      <c r="C1533" t="s">
        <v>2</v>
      </c>
      <c r="D1533">
        <v>92</v>
      </c>
      <c r="E1533">
        <f>GESTEP(smoking_health_data_final[[#This Row],[Ritmo cardiaco]],100)</f>
        <v>0</v>
      </c>
      <c r="F1533" t="str">
        <f>IF(smoking_health_data_final[[#This Row],[Taquicardia 1/0]]=0,"no","si")</f>
        <v>no</v>
      </c>
      <c r="G1533" s="2">
        <v>121.5</v>
      </c>
      <c r="H1533">
        <f>GESTEP(smoking_health_data_final[[#This Row],[Presión sistólica]],140)</f>
        <v>0</v>
      </c>
      <c r="I1533" t="str">
        <f>IF(smoking_health_data_final[[#This Row],[Hipertensión (0/1)]]=1,"si","no")</f>
        <v>no</v>
      </c>
      <c r="J1533" t="s">
        <v>198</v>
      </c>
      <c r="K1533">
        <v>0</v>
      </c>
      <c r="L1533">
        <v>202</v>
      </c>
      <c r="M1533">
        <f>IF(smoking_health_data_final[[#This Row],[colesterol]]="","Desconocido",smoking_health_data_final[[#This Row],[colesterol]])</f>
        <v>202</v>
      </c>
      <c r="N1533">
        <f>GESTEP(smoking_health_data_final[[#This Row],[colesterol]],200)</f>
        <v>1</v>
      </c>
      <c r="O1533">
        <f>IF(smoking_health_data_final[[#This Row],[cigs por dia]]="","n/s",smoking_health_data_final[[#This Row],[cigs por dia]])</f>
        <v>0</v>
      </c>
      <c r="P1533" t="str">
        <f>IF(smoking_health_data_final[[#This Row],[Hipercolesterolemia (y/n)]]=1,"si","no")</f>
        <v>si</v>
      </c>
      <c r="Q1533">
        <f>IF(IFERROR(VLOOKUP(smoking_health_data_final[[#This Row],[Edad]],A1534:A5433,1,FALSE),0),1,0)</f>
        <v>1</v>
      </c>
    </row>
    <row r="1534" spans="1:17" x14ac:dyDescent="0.3">
      <c r="A1534">
        <v>55</v>
      </c>
      <c r="B1534" t="s">
        <v>0</v>
      </c>
      <c r="C1534" t="s">
        <v>2</v>
      </c>
      <c r="D1534">
        <v>75</v>
      </c>
      <c r="E1534">
        <f>GESTEP(smoking_health_data_final[[#This Row],[Ritmo cardiaco]],100)</f>
        <v>0</v>
      </c>
      <c r="F1534" t="str">
        <f>IF(smoking_health_data_final[[#This Row],[Taquicardia 1/0]]=0,"no","si")</f>
        <v>no</v>
      </c>
      <c r="G1534" s="2" t="s">
        <v>103</v>
      </c>
      <c r="H1534">
        <f>GESTEP(smoking_health_data_final[[#This Row],[Presión sistólica]],140)</f>
        <v>1</v>
      </c>
      <c r="I1534" t="str">
        <f>IF(smoking_health_data_final[[#This Row],[Hipertensión (0/1)]]=1,"si","no")</f>
        <v>si</v>
      </c>
      <c r="J1534" t="s">
        <v>198</v>
      </c>
      <c r="K1534">
        <v>0</v>
      </c>
      <c r="L1534">
        <v>246</v>
      </c>
      <c r="M1534">
        <f>IF(smoking_health_data_final[[#This Row],[colesterol]]="","Desconocido",smoking_health_data_final[[#This Row],[colesterol]])</f>
        <v>246</v>
      </c>
      <c r="N1534">
        <f>GESTEP(smoking_health_data_final[[#This Row],[colesterol]],200)</f>
        <v>1</v>
      </c>
      <c r="O1534">
        <f>IF(smoking_health_data_final[[#This Row],[cigs por dia]]="","n/s",smoking_health_data_final[[#This Row],[cigs por dia]])</f>
        <v>0</v>
      </c>
      <c r="P1534" t="str">
        <f>IF(smoking_health_data_final[[#This Row],[Hipercolesterolemia (y/n)]]=1,"si","no")</f>
        <v>si</v>
      </c>
      <c r="Q1534">
        <f>IF(IFERROR(VLOOKUP(smoking_health_data_final[[#This Row],[Edad]],A1535:A5434,1,FALSE),0),1,0)</f>
        <v>1</v>
      </c>
    </row>
    <row r="1535" spans="1:17" x14ac:dyDescent="0.3">
      <c r="A1535">
        <v>55</v>
      </c>
      <c r="B1535" t="s">
        <v>0</v>
      </c>
      <c r="C1535" t="s">
        <v>2</v>
      </c>
      <c r="D1535">
        <v>95</v>
      </c>
      <c r="E1535">
        <f>GESTEP(smoking_health_data_final[[#This Row],[Ritmo cardiaco]],100)</f>
        <v>0</v>
      </c>
      <c r="F1535" t="str">
        <f>IF(smoking_health_data_final[[#This Row],[Taquicardia 1/0]]=0,"no","si")</f>
        <v>no</v>
      </c>
      <c r="G1535" s="2" t="s">
        <v>69</v>
      </c>
      <c r="H1535">
        <f>GESTEP(smoking_health_data_final[[#This Row],[Presión sistólica]],140)</f>
        <v>0</v>
      </c>
      <c r="I1535" t="str">
        <f>IF(smoking_health_data_final[[#This Row],[Hipertensión (0/1)]]=1,"si","no")</f>
        <v>no</v>
      </c>
      <c r="J1535" t="s">
        <v>198</v>
      </c>
      <c r="K1535">
        <v>0</v>
      </c>
      <c r="L1535">
        <v>222</v>
      </c>
      <c r="M1535">
        <f>IF(smoking_health_data_final[[#This Row],[colesterol]]="","Desconocido",smoking_health_data_final[[#This Row],[colesterol]])</f>
        <v>222</v>
      </c>
      <c r="N1535">
        <f>GESTEP(smoking_health_data_final[[#This Row],[colesterol]],200)</f>
        <v>1</v>
      </c>
      <c r="O1535">
        <f>IF(smoking_health_data_final[[#This Row],[cigs por dia]]="","n/s",smoking_health_data_final[[#This Row],[cigs por dia]])</f>
        <v>0</v>
      </c>
      <c r="P1535" t="str">
        <f>IF(smoking_health_data_final[[#This Row],[Hipercolesterolemia (y/n)]]=1,"si","no")</f>
        <v>si</v>
      </c>
      <c r="Q1535">
        <f>IF(IFERROR(VLOOKUP(smoking_health_data_final[[#This Row],[Edad]],A1536:A5435,1,FALSE),0),1,0)</f>
        <v>1</v>
      </c>
    </row>
    <row r="1536" spans="1:17" x14ac:dyDescent="0.3">
      <c r="A1536">
        <v>46</v>
      </c>
      <c r="B1536" t="s">
        <v>0</v>
      </c>
      <c r="C1536" t="s">
        <v>2</v>
      </c>
      <c r="D1536">
        <v>65</v>
      </c>
      <c r="E1536">
        <f>GESTEP(smoking_health_data_final[[#This Row],[Ritmo cardiaco]],100)</f>
        <v>0</v>
      </c>
      <c r="F1536" t="str">
        <f>IF(smoking_health_data_final[[#This Row],[Taquicardia 1/0]]=0,"no","si")</f>
        <v>no</v>
      </c>
      <c r="G1536" s="2" t="s">
        <v>22</v>
      </c>
      <c r="H1536">
        <f>GESTEP(smoking_health_data_final[[#This Row],[Presión sistólica]],140)</f>
        <v>0</v>
      </c>
      <c r="I1536" t="str">
        <f>IF(smoking_health_data_final[[#This Row],[Hipertensión (0/1)]]=1,"si","no")</f>
        <v>no</v>
      </c>
      <c r="J1536" t="s">
        <v>198</v>
      </c>
      <c r="K1536">
        <v>0</v>
      </c>
      <c r="L1536">
        <v>328</v>
      </c>
      <c r="M1536">
        <f>IF(smoking_health_data_final[[#This Row],[colesterol]]="","Desconocido",smoking_health_data_final[[#This Row],[colesterol]])</f>
        <v>328</v>
      </c>
      <c r="N1536">
        <f>GESTEP(smoking_health_data_final[[#This Row],[colesterol]],200)</f>
        <v>1</v>
      </c>
      <c r="O1536">
        <f>IF(smoking_health_data_final[[#This Row],[cigs por dia]]="","n/s",smoking_health_data_final[[#This Row],[cigs por dia]])</f>
        <v>0</v>
      </c>
      <c r="P1536" t="str">
        <f>IF(smoking_health_data_final[[#This Row],[Hipercolesterolemia (y/n)]]=1,"si","no")</f>
        <v>si</v>
      </c>
      <c r="Q1536">
        <f>IF(IFERROR(VLOOKUP(smoking_health_data_final[[#This Row],[Edad]],A1537:A5436,1,FALSE),0),1,0)</f>
        <v>1</v>
      </c>
    </row>
    <row r="1537" spans="1:17" x14ac:dyDescent="0.3">
      <c r="A1537">
        <v>48</v>
      </c>
      <c r="B1537" t="s">
        <v>3</v>
      </c>
      <c r="C1537" t="s">
        <v>2</v>
      </c>
      <c r="D1537">
        <v>89</v>
      </c>
      <c r="E1537">
        <f>GESTEP(smoking_health_data_final[[#This Row],[Ritmo cardiaco]],100)</f>
        <v>0</v>
      </c>
      <c r="F1537" t="str">
        <f>IF(smoking_health_data_final[[#This Row],[Taquicardia 1/0]]=0,"no","si")</f>
        <v>no</v>
      </c>
      <c r="G1537" s="2" t="s">
        <v>54</v>
      </c>
      <c r="H1537">
        <f>GESTEP(smoking_health_data_final[[#This Row],[Presión sistólica]],140)</f>
        <v>0</v>
      </c>
      <c r="I1537" t="str">
        <f>IF(smoking_health_data_final[[#This Row],[Hipertensión (0/1)]]=1,"si","no")</f>
        <v>no</v>
      </c>
      <c r="J1537" t="s">
        <v>198</v>
      </c>
      <c r="K1537">
        <v>0</v>
      </c>
      <c r="L1537">
        <v>215</v>
      </c>
      <c r="M1537">
        <f>IF(smoking_health_data_final[[#This Row],[colesterol]]="","Desconocido",smoking_health_data_final[[#This Row],[colesterol]])</f>
        <v>215</v>
      </c>
      <c r="N1537">
        <f>GESTEP(smoking_health_data_final[[#This Row],[colesterol]],200)</f>
        <v>1</v>
      </c>
      <c r="O1537">
        <f>IF(smoking_health_data_final[[#This Row],[cigs por dia]]="","n/s",smoking_health_data_final[[#This Row],[cigs por dia]])</f>
        <v>0</v>
      </c>
      <c r="P1537" t="str">
        <f>IF(smoking_health_data_final[[#This Row],[Hipercolesterolemia (y/n)]]=1,"si","no")</f>
        <v>si</v>
      </c>
      <c r="Q1537">
        <f>IF(IFERROR(VLOOKUP(smoking_health_data_final[[#This Row],[Edad]],A1538:A5437,1,FALSE),0),1,0)</f>
        <v>1</v>
      </c>
    </row>
    <row r="1538" spans="1:17" x14ac:dyDescent="0.3">
      <c r="A1538">
        <v>36</v>
      </c>
      <c r="B1538" t="s">
        <v>0</v>
      </c>
      <c r="C1538" t="s">
        <v>2</v>
      </c>
      <c r="D1538">
        <v>83</v>
      </c>
      <c r="E1538">
        <f>GESTEP(smoking_health_data_final[[#This Row],[Ritmo cardiaco]],100)</f>
        <v>0</v>
      </c>
      <c r="F1538" t="str">
        <f>IF(smoking_health_data_final[[#This Row],[Taquicardia 1/0]]=0,"no","si")</f>
        <v>no</v>
      </c>
      <c r="G1538" s="2" t="s">
        <v>54</v>
      </c>
      <c r="H1538">
        <f>GESTEP(smoking_health_data_final[[#This Row],[Presión sistólica]],140)</f>
        <v>0</v>
      </c>
      <c r="I1538" t="str">
        <f>IF(smoking_health_data_final[[#This Row],[Hipertensión (0/1)]]=1,"si","no")</f>
        <v>no</v>
      </c>
      <c r="J1538" t="s">
        <v>198</v>
      </c>
      <c r="K1538">
        <v>0</v>
      </c>
      <c r="L1538">
        <v>233</v>
      </c>
      <c r="M1538">
        <f>IF(smoking_health_data_final[[#This Row],[colesterol]]="","Desconocido",smoking_health_data_final[[#This Row],[colesterol]])</f>
        <v>233</v>
      </c>
      <c r="N1538">
        <f>GESTEP(smoking_health_data_final[[#This Row],[colesterol]],200)</f>
        <v>1</v>
      </c>
      <c r="O1538">
        <f>IF(smoking_health_data_final[[#This Row],[cigs por dia]]="","n/s",smoking_health_data_final[[#This Row],[cigs por dia]])</f>
        <v>0</v>
      </c>
      <c r="P1538" t="str">
        <f>IF(smoking_health_data_final[[#This Row],[Hipercolesterolemia (y/n)]]=1,"si","no")</f>
        <v>si</v>
      </c>
      <c r="Q1538">
        <f>IF(IFERROR(VLOOKUP(smoking_health_data_final[[#This Row],[Edad]],A1539:A5438,1,FALSE),0),1,0)</f>
        <v>1</v>
      </c>
    </row>
    <row r="1539" spans="1:17" x14ac:dyDescent="0.3">
      <c r="A1539">
        <v>42</v>
      </c>
      <c r="B1539" t="s">
        <v>0</v>
      </c>
      <c r="C1539" t="s">
        <v>2</v>
      </c>
      <c r="D1539">
        <v>88</v>
      </c>
      <c r="E1539">
        <f>GESTEP(smoking_health_data_final[[#This Row],[Ritmo cardiaco]],100)</f>
        <v>0</v>
      </c>
      <c r="F1539" t="str">
        <f>IF(smoking_health_data_final[[#This Row],[Taquicardia 1/0]]=0,"no","si")</f>
        <v>no</v>
      </c>
      <c r="G1539" s="2" t="s">
        <v>86</v>
      </c>
      <c r="H1539">
        <f>GESTEP(smoking_health_data_final[[#This Row],[Presión sistólica]],140)</f>
        <v>0</v>
      </c>
      <c r="I1539" t="str">
        <f>IF(smoking_health_data_final[[#This Row],[Hipertensión (0/1)]]=1,"si","no")</f>
        <v>no</v>
      </c>
      <c r="J1539" t="s">
        <v>198</v>
      </c>
      <c r="K1539">
        <v>0</v>
      </c>
      <c r="L1539">
        <v>186</v>
      </c>
      <c r="M1539">
        <f>IF(smoking_health_data_final[[#This Row],[colesterol]]="","Desconocido",smoking_health_data_final[[#This Row],[colesterol]])</f>
        <v>186</v>
      </c>
      <c r="N1539">
        <f>GESTEP(smoking_health_data_final[[#This Row],[colesterol]],200)</f>
        <v>0</v>
      </c>
      <c r="O1539">
        <f>IF(smoking_health_data_final[[#This Row],[cigs por dia]]="","n/s",smoking_health_data_final[[#This Row],[cigs por dia]])</f>
        <v>0</v>
      </c>
      <c r="P1539" t="str">
        <f>IF(smoking_health_data_final[[#This Row],[Hipercolesterolemia (y/n)]]=1,"si","no")</f>
        <v>no</v>
      </c>
      <c r="Q1539">
        <f>IF(IFERROR(VLOOKUP(smoking_health_data_final[[#This Row],[Edad]],A1540:A5439,1,FALSE),0),1,0)</f>
        <v>1</v>
      </c>
    </row>
    <row r="1540" spans="1:17" x14ac:dyDescent="0.3">
      <c r="A1540">
        <v>60</v>
      </c>
      <c r="B1540" t="s">
        <v>3</v>
      </c>
      <c r="C1540" t="s">
        <v>2</v>
      </c>
      <c r="D1540">
        <v>71</v>
      </c>
      <c r="E1540">
        <f>GESTEP(smoking_health_data_final[[#This Row],[Ritmo cardiaco]],100)</f>
        <v>0</v>
      </c>
      <c r="F1540" t="str">
        <f>IF(smoking_health_data_final[[#This Row],[Taquicardia 1/0]]=0,"no","si")</f>
        <v>no</v>
      </c>
      <c r="G1540" s="2" t="s">
        <v>199</v>
      </c>
      <c r="H1540">
        <f>GESTEP(smoking_health_data_final[[#This Row],[Presión sistólica]],140)</f>
        <v>1</v>
      </c>
      <c r="I1540" t="str">
        <f>IF(smoking_health_data_final[[#This Row],[Hipertensión (0/1)]]=1,"si","no")</f>
        <v>si</v>
      </c>
      <c r="J1540" t="s">
        <v>200</v>
      </c>
      <c r="K1540">
        <v>0</v>
      </c>
      <c r="L1540">
        <v>282</v>
      </c>
      <c r="M1540">
        <f>IF(smoking_health_data_final[[#This Row],[colesterol]]="","Desconocido",smoking_health_data_final[[#This Row],[colesterol]])</f>
        <v>282</v>
      </c>
      <c r="N1540">
        <f>GESTEP(smoking_health_data_final[[#This Row],[colesterol]],200)</f>
        <v>1</v>
      </c>
      <c r="O1540">
        <f>IF(smoking_health_data_final[[#This Row],[cigs por dia]]="","n/s",smoking_health_data_final[[#This Row],[cigs por dia]])</f>
        <v>0</v>
      </c>
      <c r="P1540" t="str">
        <f>IF(smoking_health_data_final[[#This Row],[Hipercolesterolemia (y/n)]]=1,"si","no")</f>
        <v>si</v>
      </c>
      <c r="Q1540">
        <f>IF(IFERROR(VLOOKUP(smoking_health_data_final[[#This Row],[Edad]],A1541:A5440,1,FALSE),0),1,0)</f>
        <v>1</v>
      </c>
    </row>
    <row r="1541" spans="1:17" x14ac:dyDescent="0.3">
      <c r="A1541">
        <v>52</v>
      </c>
      <c r="B1541" t="s">
        <v>0</v>
      </c>
      <c r="C1541" t="s">
        <v>2</v>
      </c>
      <c r="D1541">
        <v>50</v>
      </c>
      <c r="E1541">
        <f>GESTEP(smoking_health_data_final[[#This Row],[Ritmo cardiaco]],100)</f>
        <v>0</v>
      </c>
      <c r="F1541" t="str">
        <f>IF(smoking_health_data_final[[#This Row],[Taquicardia 1/0]]=0,"no","si")</f>
        <v>no</v>
      </c>
      <c r="G1541" s="2" t="s">
        <v>76</v>
      </c>
      <c r="H1541">
        <f>GESTEP(smoking_health_data_final[[#This Row],[Presión sistólica]],140)</f>
        <v>1</v>
      </c>
      <c r="I1541" t="str">
        <f>IF(smoking_health_data_final[[#This Row],[Hipertensión (0/1)]]=1,"si","no")</f>
        <v>si</v>
      </c>
      <c r="J1541" t="s">
        <v>200</v>
      </c>
      <c r="K1541">
        <v>0</v>
      </c>
      <c r="L1541">
        <v>265</v>
      </c>
      <c r="M1541">
        <f>IF(smoking_health_data_final[[#This Row],[colesterol]]="","Desconocido",smoking_health_data_final[[#This Row],[colesterol]])</f>
        <v>265</v>
      </c>
      <c r="N1541">
        <f>GESTEP(smoking_health_data_final[[#This Row],[colesterol]],200)</f>
        <v>1</v>
      </c>
      <c r="O1541">
        <f>IF(smoking_health_data_final[[#This Row],[cigs por dia]]="","n/s",smoking_health_data_final[[#This Row],[cigs por dia]])</f>
        <v>0</v>
      </c>
      <c r="P1541" t="str">
        <f>IF(smoking_health_data_final[[#This Row],[Hipercolesterolemia (y/n)]]=1,"si","no")</f>
        <v>si</v>
      </c>
      <c r="Q1541">
        <f>IF(IFERROR(VLOOKUP(smoking_health_data_final[[#This Row],[Edad]],A1542:A5441,1,FALSE),0),1,0)</f>
        <v>1</v>
      </c>
    </row>
    <row r="1542" spans="1:17" x14ac:dyDescent="0.3">
      <c r="A1542">
        <v>65</v>
      </c>
      <c r="B1542" t="s">
        <v>3</v>
      </c>
      <c r="C1542" t="s">
        <v>2</v>
      </c>
      <c r="D1542">
        <v>80</v>
      </c>
      <c r="E1542">
        <f>GESTEP(smoking_health_data_final[[#This Row],[Ritmo cardiaco]],100)</f>
        <v>0</v>
      </c>
      <c r="F1542" t="str">
        <f>IF(smoking_health_data_final[[#This Row],[Taquicardia 1/0]]=0,"no","si")</f>
        <v>no</v>
      </c>
      <c r="G1542" s="2" t="s">
        <v>75</v>
      </c>
      <c r="H1542">
        <f>GESTEP(smoking_health_data_final[[#This Row],[Presión sistólica]],140)</f>
        <v>1</v>
      </c>
      <c r="I1542" t="str">
        <f>IF(smoking_health_data_final[[#This Row],[Hipertensión (0/1)]]=1,"si","no")</f>
        <v>si</v>
      </c>
      <c r="J1542" t="s">
        <v>200</v>
      </c>
      <c r="K1542">
        <v>0</v>
      </c>
      <c r="L1542">
        <v>288</v>
      </c>
      <c r="M1542">
        <f>IF(smoking_health_data_final[[#This Row],[colesterol]]="","Desconocido",smoking_health_data_final[[#This Row],[colesterol]])</f>
        <v>288</v>
      </c>
      <c r="N1542">
        <f>GESTEP(smoking_health_data_final[[#This Row],[colesterol]],200)</f>
        <v>1</v>
      </c>
      <c r="O1542">
        <f>IF(smoking_health_data_final[[#This Row],[cigs por dia]]="","n/s",smoking_health_data_final[[#This Row],[cigs por dia]])</f>
        <v>0</v>
      </c>
      <c r="P1542" t="str">
        <f>IF(smoking_health_data_final[[#This Row],[Hipercolesterolemia (y/n)]]=1,"si","no")</f>
        <v>si</v>
      </c>
      <c r="Q1542">
        <f>IF(IFERROR(VLOOKUP(smoking_health_data_final[[#This Row],[Edad]],A1543:A5442,1,FALSE),0),1,0)</f>
        <v>1</v>
      </c>
    </row>
    <row r="1543" spans="1:17" x14ac:dyDescent="0.3">
      <c r="A1543">
        <v>36</v>
      </c>
      <c r="B1543" t="s">
        <v>3</v>
      </c>
      <c r="C1543" t="s">
        <v>2</v>
      </c>
      <c r="D1543">
        <v>75</v>
      </c>
      <c r="E1543">
        <f>GESTEP(smoking_health_data_final[[#This Row],[Ritmo cardiaco]],100)</f>
        <v>0</v>
      </c>
      <c r="F1543" t="str">
        <f>IF(smoking_health_data_final[[#This Row],[Taquicardia 1/0]]=0,"no","si")</f>
        <v>no</v>
      </c>
      <c r="G1543" s="2" t="s">
        <v>16</v>
      </c>
      <c r="H1543">
        <f>GESTEP(smoking_health_data_final[[#This Row],[Presión sistólica]],140)</f>
        <v>0</v>
      </c>
      <c r="I1543" t="str">
        <f>IF(smoking_health_data_final[[#This Row],[Hipertensión (0/1)]]=1,"si","no")</f>
        <v>no</v>
      </c>
      <c r="J1543" t="s">
        <v>200</v>
      </c>
      <c r="K1543">
        <v>0</v>
      </c>
      <c r="L1543">
        <v>264</v>
      </c>
      <c r="M1543">
        <f>IF(smoking_health_data_final[[#This Row],[colesterol]]="","Desconocido",smoking_health_data_final[[#This Row],[colesterol]])</f>
        <v>264</v>
      </c>
      <c r="N1543">
        <f>GESTEP(smoking_health_data_final[[#This Row],[colesterol]],200)</f>
        <v>1</v>
      </c>
      <c r="O1543">
        <f>IF(smoking_health_data_final[[#This Row],[cigs por dia]]="","n/s",smoking_health_data_final[[#This Row],[cigs por dia]])</f>
        <v>0</v>
      </c>
      <c r="P1543" t="str">
        <f>IF(smoking_health_data_final[[#This Row],[Hipercolesterolemia (y/n)]]=1,"si","no")</f>
        <v>si</v>
      </c>
      <c r="Q1543">
        <f>IF(IFERROR(VLOOKUP(smoking_health_data_final[[#This Row],[Edad]],A1544:A5443,1,FALSE),0),1,0)</f>
        <v>1</v>
      </c>
    </row>
    <row r="1544" spans="1:17" x14ac:dyDescent="0.3">
      <c r="A1544">
        <v>57</v>
      </c>
      <c r="B1544" t="s">
        <v>0</v>
      </c>
      <c r="C1544" t="s">
        <v>2</v>
      </c>
      <c r="D1544">
        <v>81</v>
      </c>
      <c r="E1544">
        <f>GESTEP(smoking_health_data_final[[#This Row],[Ritmo cardiaco]],100)</f>
        <v>0</v>
      </c>
      <c r="F1544" t="str">
        <f>IF(smoking_health_data_final[[#This Row],[Taquicardia 1/0]]=0,"no","si")</f>
        <v>no</v>
      </c>
      <c r="G1544" s="2">
        <v>160.5</v>
      </c>
      <c r="H1544">
        <f>GESTEP(smoking_health_data_final[[#This Row],[Presión sistólica]],140)</f>
        <v>1</v>
      </c>
      <c r="I1544" t="str">
        <f>IF(smoking_health_data_final[[#This Row],[Hipertensión (0/1)]]=1,"si","no")</f>
        <v>si</v>
      </c>
      <c r="J1544" t="s">
        <v>168</v>
      </c>
      <c r="K1544">
        <v>0</v>
      </c>
      <c r="L1544">
        <v>303</v>
      </c>
      <c r="M1544">
        <f>IF(smoking_health_data_final[[#This Row],[colesterol]]="","Desconocido",smoking_health_data_final[[#This Row],[colesterol]])</f>
        <v>303</v>
      </c>
      <c r="N1544">
        <f>GESTEP(smoking_health_data_final[[#This Row],[colesterol]],200)</f>
        <v>1</v>
      </c>
      <c r="O1544">
        <f>IF(smoking_health_data_final[[#This Row],[cigs por dia]]="","n/s",smoking_health_data_final[[#This Row],[cigs por dia]])</f>
        <v>0</v>
      </c>
      <c r="P1544" t="str">
        <f>IF(smoking_health_data_final[[#This Row],[Hipercolesterolemia (y/n)]]=1,"si","no")</f>
        <v>si</v>
      </c>
      <c r="Q1544">
        <f>IF(IFERROR(VLOOKUP(smoking_health_data_final[[#This Row],[Edad]],A1545:A5444,1,FALSE),0),1,0)</f>
        <v>1</v>
      </c>
    </row>
    <row r="1545" spans="1:17" x14ac:dyDescent="0.3">
      <c r="A1545">
        <v>54</v>
      </c>
      <c r="B1545" t="s">
        <v>0</v>
      </c>
      <c r="C1545" t="s">
        <v>2</v>
      </c>
      <c r="D1545">
        <v>60</v>
      </c>
      <c r="E1545">
        <f>GESTEP(smoking_health_data_final[[#This Row],[Ritmo cardiaco]],100)</f>
        <v>0</v>
      </c>
      <c r="F1545" t="str">
        <f>IF(smoking_health_data_final[[#This Row],[Taquicardia 1/0]]=0,"no","si")</f>
        <v>no</v>
      </c>
      <c r="G1545" s="2" t="s">
        <v>75</v>
      </c>
      <c r="H1545">
        <f>GESTEP(smoking_health_data_final[[#This Row],[Presión sistólica]],140)</f>
        <v>1</v>
      </c>
      <c r="I1545" t="str">
        <f>IF(smoking_health_data_final[[#This Row],[Hipertensión (0/1)]]=1,"si","no")</f>
        <v>si</v>
      </c>
      <c r="J1545" t="s">
        <v>168</v>
      </c>
      <c r="K1545">
        <v>0</v>
      </c>
      <c r="L1545">
        <v>258</v>
      </c>
      <c r="M1545">
        <f>IF(smoking_health_data_final[[#This Row],[colesterol]]="","Desconocido",smoking_health_data_final[[#This Row],[colesterol]])</f>
        <v>258</v>
      </c>
      <c r="N1545">
        <f>GESTEP(smoking_health_data_final[[#This Row],[colesterol]],200)</f>
        <v>1</v>
      </c>
      <c r="O1545">
        <f>IF(smoking_health_data_final[[#This Row],[cigs por dia]]="","n/s",smoking_health_data_final[[#This Row],[cigs por dia]])</f>
        <v>0</v>
      </c>
      <c r="P1545" t="str">
        <f>IF(smoking_health_data_final[[#This Row],[Hipercolesterolemia (y/n)]]=1,"si","no")</f>
        <v>si</v>
      </c>
      <c r="Q1545">
        <f>IF(IFERROR(VLOOKUP(smoking_health_data_final[[#This Row],[Edad]],A1546:A5445,1,FALSE),0),1,0)</f>
        <v>1</v>
      </c>
    </row>
    <row r="1546" spans="1:17" x14ac:dyDescent="0.3">
      <c r="A1546">
        <v>46</v>
      </c>
      <c r="B1546" t="s">
        <v>0</v>
      </c>
      <c r="C1546" t="s">
        <v>2</v>
      </c>
      <c r="D1546">
        <v>60</v>
      </c>
      <c r="E1546">
        <f>GESTEP(smoking_health_data_final[[#This Row],[Ritmo cardiaco]],100)</f>
        <v>0</v>
      </c>
      <c r="F1546" t="str">
        <f>IF(smoking_health_data_final[[#This Row],[Taquicardia 1/0]]=0,"no","si")</f>
        <v>no</v>
      </c>
      <c r="G1546" s="2" t="s">
        <v>75</v>
      </c>
      <c r="H1546">
        <f>GESTEP(smoking_health_data_final[[#This Row],[Presión sistólica]],140)</f>
        <v>1</v>
      </c>
      <c r="I1546" t="str">
        <f>IF(smoking_health_data_final[[#This Row],[Hipertensión (0/1)]]=1,"si","no")</f>
        <v>si</v>
      </c>
      <c r="J1546" t="s">
        <v>168</v>
      </c>
      <c r="K1546">
        <v>0</v>
      </c>
      <c r="L1546">
        <v>300</v>
      </c>
      <c r="M1546">
        <f>IF(smoking_health_data_final[[#This Row],[colesterol]]="","Desconocido",smoking_health_data_final[[#This Row],[colesterol]])</f>
        <v>300</v>
      </c>
      <c r="N1546">
        <f>GESTEP(smoking_health_data_final[[#This Row],[colesterol]],200)</f>
        <v>1</v>
      </c>
      <c r="O1546">
        <f>IF(smoking_health_data_final[[#This Row],[cigs por dia]]="","n/s",smoking_health_data_final[[#This Row],[cigs por dia]])</f>
        <v>0</v>
      </c>
      <c r="P1546" t="str">
        <f>IF(smoking_health_data_final[[#This Row],[Hipercolesterolemia (y/n)]]=1,"si","no")</f>
        <v>si</v>
      </c>
      <c r="Q1546">
        <f>IF(IFERROR(VLOOKUP(smoking_health_data_final[[#This Row],[Edad]],A1547:A5446,1,FALSE),0),1,0)</f>
        <v>1</v>
      </c>
    </row>
    <row r="1547" spans="1:17" x14ac:dyDescent="0.3">
      <c r="A1547">
        <v>65</v>
      </c>
      <c r="B1547" t="s">
        <v>3</v>
      </c>
      <c r="C1547" t="s">
        <v>2</v>
      </c>
      <c r="D1547">
        <v>75</v>
      </c>
      <c r="E1547">
        <f>GESTEP(smoking_health_data_final[[#This Row],[Ritmo cardiaco]],100)</f>
        <v>0</v>
      </c>
      <c r="F1547" t="str">
        <f>IF(smoking_health_data_final[[#This Row],[Taquicardia 1/0]]=0,"no","si")</f>
        <v>no</v>
      </c>
      <c r="G1547" s="2">
        <v>168.5</v>
      </c>
      <c r="H1547">
        <f>GESTEP(smoking_health_data_final[[#This Row],[Presión sistólica]],140)</f>
        <v>1</v>
      </c>
      <c r="I1547" t="str">
        <f>IF(smoking_health_data_final[[#This Row],[Hipertensión (0/1)]]=1,"si","no")</f>
        <v>si</v>
      </c>
      <c r="J1547" t="s">
        <v>168</v>
      </c>
      <c r="K1547">
        <v>0</v>
      </c>
      <c r="L1547">
        <v>342</v>
      </c>
      <c r="M1547">
        <f>IF(smoking_health_data_final[[#This Row],[colesterol]]="","Desconocido",smoking_health_data_final[[#This Row],[colesterol]])</f>
        <v>342</v>
      </c>
      <c r="N1547">
        <f>GESTEP(smoking_health_data_final[[#This Row],[colesterol]],200)</f>
        <v>1</v>
      </c>
      <c r="O1547">
        <f>IF(smoking_health_data_final[[#This Row],[cigs por dia]]="","n/s",smoking_health_data_final[[#This Row],[cigs por dia]])</f>
        <v>0</v>
      </c>
      <c r="P1547" t="str">
        <f>IF(smoking_health_data_final[[#This Row],[Hipercolesterolemia (y/n)]]=1,"si","no")</f>
        <v>si</v>
      </c>
      <c r="Q1547">
        <f>IF(IFERROR(VLOOKUP(smoking_health_data_final[[#This Row],[Edad]],A1548:A5447,1,FALSE),0),1,0)</f>
        <v>1</v>
      </c>
    </row>
    <row r="1548" spans="1:17" x14ac:dyDescent="0.3">
      <c r="A1548">
        <v>56</v>
      </c>
      <c r="B1548" t="s">
        <v>3</v>
      </c>
      <c r="C1548" t="s">
        <v>2</v>
      </c>
      <c r="D1548">
        <v>62</v>
      </c>
      <c r="E1548">
        <f>GESTEP(smoking_health_data_final[[#This Row],[Ritmo cardiaco]],100)</f>
        <v>0</v>
      </c>
      <c r="F1548" t="str">
        <f>IF(smoking_health_data_final[[#This Row],[Taquicardia 1/0]]=0,"no","si")</f>
        <v>no</v>
      </c>
      <c r="G1548" s="2" t="s">
        <v>99</v>
      </c>
      <c r="H1548">
        <f>GESTEP(smoking_health_data_final[[#This Row],[Presión sistólica]],140)</f>
        <v>1</v>
      </c>
      <c r="I1548" t="str">
        <f>IF(smoking_health_data_final[[#This Row],[Hipertensión (0/1)]]=1,"si","no")</f>
        <v>si</v>
      </c>
      <c r="J1548" t="s">
        <v>168</v>
      </c>
      <c r="K1548">
        <v>0</v>
      </c>
      <c r="L1548">
        <v>233</v>
      </c>
      <c r="M1548">
        <f>IF(smoking_health_data_final[[#This Row],[colesterol]]="","Desconocido",smoking_health_data_final[[#This Row],[colesterol]])</f>
        <v>233</v>
      </c>
      <c r="N1548">
        <f>GESTEP(smoking_health_data_final[[#This Row],[colesterol]],200)</f>
        <v>1</v>
      </c>
      <c r="O1548">
        <f>IF(smoking_health_data_final[[#This Row],[cigs por dia]]="","n/s",smoking_health_data_final[[#This Row],[cigs por dia]])</f>
        <v>0</v>
      </c>
      <c r="P1548" t="str">
        <f>IF(smoking_health_data_final[[#This Row],[Hipercolesterolemia (y/n)]]=1,"si","no")</f>
        <v>si</v>
      </c>
      <c r="Q1548">
        <f>IF(IFERROR(VLOOKUP(smoking_health_data_final[[#This Row],[Edad]],A1549:A5448,1,FALSE),0),1,0)</f>
        <v>1</v>
      </c>
    </row>
    <row r="1549" spans="1:17" x14ac:dyDescent="0.3">
      <c r="A1549">
        <v>53</v>
      </c>
      <c r="B1549" t="s">
        <v>3</v>
      </c>
      <c r="C1549" t="s">
        <v>2</v>
      </c>
      <c r="D1549">
        <v>88</v>
      </c>
      <c r="E1549">
        <f>GESTEP(smoking_health_data_final[[#This Row],[Ritmo cardiaco]],100)</f>
        <v>0</v>
      </c>
      <c r="F1549" t="str">
        <f>IF(smoking_health_data_final[[#This Row],[Taquicardia 1/0]]=0,"no","si")</f>
        <v>no</v>
      </c>
      <c r="G1549" s="2">
        <v>167.5</v>
      </c>
      <c r="H1549">
        <f>GESTEP(smoking_health_data_final[[#This Row],[Presión sistólica]],140)</f>
        <v>1</v>
      </c>
      <c r="I1549" t="str">
        <f>IF(smoking_health_data_final[[#This Row],[Hipertensión (0/1)]]=1,"si","no")</f>
        <v>si</v>
      </c>
      <c r="J1549" t="s">
        <v>37</v>
      </c>
      <c r="K1549">
        <v>0</v>
      </c>
      <c r="L1549">
        <v>284</v>
      </c>
      <c r="M1549">
        <f>IF(smoking_health_data_final[[#This Row],[colesterol]]="","Desconocido",smoking_health_data_final[[#This Row],[colesterol]])</f>
        <v>284</v>
      </c>
      <c r="N1549">
        <f>GESTEP(smoking_health_data_final[[#This Row],[colesterol]],200)</f>
        <v>1</v>
      </c>
      <c r="O1549">
        <f>IF(smoking_health_data_final[[#This Row],[cigs por dia]]="","n/s",smoking_health_data_final[[#This Row],[cigs por dia]])</f>
        <v>0</v>
      </c>
      <c r="P1549" t="str">
        <f>IF(smoking_health_data_final[[#This Row],[Hipercolesterolemia (y/n)]]=1,"si","no")</f>
        <v>si</v>
      </c>
      <c r="Q1549">
        <f>IF(IFERROR(VLOOKUP(smoking_health_data_final[[#This Row],[Edad]],A1550:A5449,1,FALSE),0),1,0)</f>
        <v>1</v>
      </c>
    </row>
    <row r="1550" spans="1:17" x14ac:dyDescent="0.3">
      <c r="A1550">
        <v>52</v>
      </c>
      <c r="B1550" t="s">
        <v>0</v>
      </c>
      <c r="C1550" t="s">
        <v>2</v>
      </c>
      <c r="D1550">
        <v>91</v>
      </c>
      <c r="E1550">
        <f>GESTEP(smoking_health_data_final[[#This Row],[Ritmo cardiaco]],100)</f>
        <v>0</v>
      </c>
      <c r="F1550" t="str">
        <f>IF(smoking_health_data_final[[#This Row],[Taquicardia 1/0]]=0,"no","si")</f>
        <v>no</v>
      </c>
      <c r="G1550" s="2" t="s">
        <v>87</v>
      </c>
      <c r="H1550">
        <f>GESTEP(smoking_health_data_final[[#This Row],[Presión sistólica]],140)</f>
        <v>1</v>
      </c>
      <c r="I1550" t="str">
        <f>IF(smoking_health_data_final[[#This Row],[Hipertensión (0/1)]]=1,"si","no")</f>
        <v>si</v>
      </c>
      <c r="J1550" t="s">
        <v>37</v>
      </c>
      <c r="K1550">
        <v>0</v>
      </c>
      <c r="L1550">
        <v>170</v>
      </c>
      <c r="M1550">
        <f>IF(smoking_health_data_final[[#This Row],[colesterol]]="","Desconocido",smoking_health_data_final[[#This Row],[colesterol]])</f>
        <v>170</v>
      </c>
      <c r="N1550">
        <f>GESTEP(smoking_health_data_final[[#This Row],[colesterol]],200)</f>
        <v>0</v>
      </c>
      <c r="O1550">
        <f>IF(smoking_health_data_final[[#This Row],[cigs por dia]]="","n/s",smoking_health_data_final[[#This Row],[cigs por dia]])</f>
        <v>0</v>
      </c>
      <c r="P1550" t="str">
        <f>IF(smoking_health_data_final[[#This Row],[Hipercolesterolemia (y/n)]]=1,"si","no")</f>
        <v>no</v>
      </c>
      <c r="Q1550">
        <f>IF(IFERROR(VLOOKUP(smoking_health_data_final[[#This Row],[Edad]],A1551:A5450,1,FALSE),0),1,0)</f>
        <v>1</v>
      </c>
    </row>
    <row r="1551" spans="1:17" x14ac:dyDescent="0.3">
      <c r="A1551">
        <v>51</v>
      </c>
      <c r="B1551" t="s">
        <v>3</v>
      </c>
      <c r="C1551" t="s">
        <v>2</v>
      </c>
      <c r="D1551">
        <v>100</v>
      </c>
      <c r="E1551">
        <f>GESTEP(smoking_health_data_final[[#This Row],[Ritmo cardiaco]],100)</f>
        <v>1</v>
      </c>
      <c r="F1551" t="str">
        <f>IF(smoking_health_data_final[[#This Row],[Taquicardia 1/0]]=0,"no","si")</f>
        <v>si</v>
      </c>
      <c r="G1551" s="2" t="s">
        <v>87</v>
      </c>
      <c r="H1551">
        <f>GESTEP(smoking_health_data_final[[#This Row],[Presión sistólica]],140)</f>
        <v>1</v>
      </c>
      <c r="I1551" t="str">
        <f>IF(smoking_health_data_final[[#This Row],[Hipertensión (0/1)]]=1,"si","no")</f>
        <v>si</v>
      </c>
      <c r="J1551" t="s">
        <v>37</v>
      </c>
      <c r="K1551">
        <v>0</v>
      </c>
      <c r="L1551">
        <v>190</v>
      </c>
      <c r="M1551">
        <f>IF(smoking_health_data_final[[#This Row],[colesterol]]="","Desconocido",smoking_health_data_final[[#This Row],[colesterol]])</f>
        <v>190</v>
      </c>
      <c r="N1551">
        <f>GESTEP(smoking_health_data_final[[#This Row],[colesterol]],200)</f>
        <v>0</v>
      </c>
      <c r="O1551">
        <f>IF(smoking_health_data_final[[#This Row],[cigs por dia]]="","n/s",smoking_health_data_final[[#This Row],[cigs por dia]])</f>
        <v>0</v>
      </c>
      <c r="P1551" t="str">
        <f>IF(smoking_health_data_final[[#This Row],[Hipercolesterolemia (y/n)]]=1,"si","no")</f>
        <v>no</v>
      </c>
      <c r="Q1551">
        <f>IF(IFERROR(VLOOKUP(smoking_health_data_final[[#This Row],[Edad]],A1552:A5451,1,FALSE),0),1,0)</f>
        <v>1</v>
      </c>
    </row>
    <row r="1552" spans="1:17" x14ac:dyDescent="0.3">
      <c r="A1552">
        <v>56</v>
      </c>
      <c r="B1552" t="s">
        <v>3</v>
      </c>
      <c r="C1552" t="s">
        <v>2</v>
      </c>
      <c r="D1552">
        <v>90</v>
      </c>
      <c r="E1552">
        <f>GESTEP(smoking_health_data_final[[#This Row],[Ritmo cardiaco]],100)</f>
        <v>0</v>
      </c>
      <c r="F1552" t="str">
        <f>IF(smoking_health_data_final[[#This Row],[Taquicardia 1/0]]=0,"no","si")</f>
        <v>no</v>
      </c>
      <c r="G1552" s="2" t="s">
        <v>84</v>
      </c>
      <c r="H1552">
        <f>GESTEP(smoking_health_data_final[[#This Row],[Presión sistólica]],140)</f>
        <v>1</v>
      </c>
      <c r="I1552" t="str">
        <f>IF(smoking_health_data_final[[#This Row],[Hipertensión (0/1)]]=1,"si","no")</f>
        <v>si</v>
      </c>
      <c r="J1552" t="s">
        <v>37</v>
      </c>
      <c r="K1552">
        <v>0</v>
      </c>
      <c r="L1552">
        <v>260</v>
      </c>
      <c r="M1552">
        <f>IF(smoking_health_data_final[[#This Row],[colesterol]]="","Desconocido",smoking_health_data_final[[#This Row],[colesterol]])</f>
        <v>260</v>
      </c>
      <c r="N1552">
        <f>GESTEP(smoking_health_data_final[[#This Row],[colesterol]],200)</f>
        <v>1</v>
      </c>
      <c r="O1552">
        <f>IF(smoking_health_data_final[[#This Row],[cigs por dia]]="","n/s",smoking_health_data_final[[#This Row],[cigs por dia]])</f>
        <v>0</v>
      </c>
      <c r="P1552" t="str">
        <f>IF(smoking_health_data_final[[#This Row],[Hipercolesterolemia (y/n)]]=1,"si","no")</f>
        <v>si</v>
      </c>
      <c r="Q1552">
        <f>IF(IFERROR(VLOOKUP(smoking_health_data_final[[#This Row],[Edad]],A1553:A5452,1,FALSE),0),1,0)</f>
        <v>1</v>
      </c>
    </row>
    <row r="1553" spans="1:17" x14ac:dyDescent="0.3">
      <c r="A1553">
        <v>54</v>
      </c>
      <c r="B1553" t="s">
        <v>3</v>
      </c>
      <c r="C1553" t="s">
        <v>2</v>
      </c>
      <c r="D1553">
        <v>72</v>
      </c>
      <c r="E1553">
        <f>GESTEP(smoking_health_data_final[[#This Row],[Ritmo cardiaco]],100)</f>
        <v>0</v>
      </c>
      <c r="F1553" t="str">
        <f>IF(smoking_health_data_final[[#This Row],[Taquicardia 1/0]]=0,"no","si")</f>
        <v>no</v>
      </c>
      <c r="G1553" s="2">
        <v>180.5</v>
      </c>
      <c r="H1553">
        <f>GESTEP(smoking_health_data_final[[#This Row],[Presión sistólica]],140)</f>
        <v>1</v>
      </c>
      <c r="I1553" t="str">
        <f>IF(smoking_health_data_final[[#This Row],[Hipertensión (0/1)]]=1,"si","no")</f>
        <v>si</v>
      </c>
      <c r="J1553" t="s">
        <v>201</v>
      </c>
      <c r="K1553">
        <v>0</v>
      </c>
      <c r="L1553">
        <v>230</v>
      </c>
      <c r="M1553">
        <f>IF(smoking_health_data_final[[#This Row],[colesterol]]="","Desconocido",smoking_health_data_final[[#This Row],[colesterol]])</f>
        <v>230</v>
      </c>
      <c r="N1553">
        <f>GESTEP(smoking_health_data_final[[#This Row],[colesterol]],200)</f>
        <v>1</v>
      </c>
      <c r="O1553">
        <f>IF(smoking_health_data_final[[#This Row],[cigs por dia]]="","n/s",smoking_health_data_final[[#This Row],[cigs por dia]])</f>
        <v>0</v>
      </c>
      <c r="P1553" t="str">
        <f>IF(smoking_health_data_final[[#This Row],[Hipercolesterolemia (y/n)]]=1,"si","no")</f>
        <v>si</v>
      </c>
      <c r="Q1553">
        <f>IF(IFERROR(VLOOKUP(smoking_health_data_final[[#This Row],[Edad]],A1554:A5453,1,FALSE),0),1,0)</f>
        <v>1</v>
      </c>
    </row>
    <row r="1554" spans="1:17" x14ac:dyDescent="0.3">
      <c r="A1554">
        <v>50</v>
      </c>
      <c r="B1554" t="s">
        <v>0</v>
      </c>
      <c r="C1554" t="s">
        <v>2</v>
      </c>
      <c r="D1554">
        <v>85</v>
      </c>
      <c r="E1554">
        <f>GESTEP(smoking_health_data_final[[#This Row],[Ritmo cardiaco]],100)</f>
        <v>0</v>
      </c>
      <c r="F1554" t="str">
        <f>IF(smoking_health_data_final[[#This Row],[Taquicardia 1/0]]=0,"no","si")</f>
        <v>no</v>
      </c>
      <c r="G1554" s="2">
        <v>166.5</v>
      </c>
      <c r="H1554">
        <f>GESTEP(smoking_health_data_final[[#This Row],[Presión sistólica]],140)</f>
        <v>1</v>
      </c>
      <c r="I1554" t="str">
        <f>IF(smoking_health_data_final[[#This Row],[Hipertensión (0/1)]]=1,"si","no")</f>
        <v>si</v>
      </c>
      <c r="J1554" t="s">
        <v>201</v>
      </c>
      <c r="K1554">
        <v>0</v>
      </c>
      <c r="L1554">
        <v>208</v>
      </c>
      <c r="M1554">
        <f>IF(smoking_health_data_final[[#This Row],[colesterol]]="","Desconocido",smoking_health_data_final[[#This Row],[colesterol]])</f>
        <v>208</v>
      </c>
      <c r="N1554">
        <f>GESTEP(smoking_health_data_final[[#This Row],[colesterol]],200)</f>
        <v>1</v>
      </c>
      <c r="O1554">
        <f>IF(smoking_health_data_final[[#This Row],[cigs por dia]]="","n/s",smoking_health_data_final[[#This Row],[cigs por dia]])</f>
        <v>0</v>
      </c>
      <c r="P1554" t="str">
        <f>IF(smoking_health_data_final[[#This Row],[Hipercolesterolemia (y/n)]]=1,"si","no")</f>
        <v>si</v>
      </c>
      <c r="Q1554">
        <f>IF(IFERROR(VLOOKUP(smoking_health_data_final[[#This Row],[Edad]],A1555:A5454,1,FALSE),0),1,0)</f>
        <v>1</v>
      </c>
    </row>
    <row r="1555" spans="1:17" x14ac:dyDescent="0.3">
      <c r="A1555">
        <v>53</v>
      </c>
      <c r="B1555" t="s">
        <v>3</v>
      </c>
      <c r="C1555" t="s">
        <v>2</v>
      </c>
      <c r="D1555">
        <v>68</v>
      </c>
      <c r="E1555">
        <f>GESTEP(smoking_health_data_final[[#This Row],[Ritmo cardiaco]],100)</f>
        <v>0</v>
      </c>
      <c r="F1555" t="str">
        <f>IF(smoking_health_data_final[[#This Row],[Taquicardia 1/0]]=0,"no","si")</f>
        <v>no</v>
      </c>
      <c r="G1555" s="2">
        <v>188.5</v>
      </c>
      <c r="H1555">
        <f>GESTEP(smoking_health_data_final[[#This Row],[Presión sistólica]],140)</f>
        <v>1</v>
      </c>
      <c r="I1555" t="str">
        <f>IF(smoking_health_data_final[[#This Row],[Hipertensión (0/1)]]=1,"si","no")</f>
        <v>si</v>
      </c>
      <c r="J1555" t="s">
        <v>201</v>
      </c>
      <c r="K1555">
        <v>0</v>
      </c>
      <c r="L1555">
        <v>243</v>
      </c>
      <c r="M1555">
        <f>IF(smoking_health_data_final[[#This Row],[colesterol]]="","Desconocido",smoking_health_data_final[[#This Row],[colesterol]])</f>
        <v>243</v>
      </c>
      <c r="N1555">
        <f>GESTEP(smoking_health_data_final[[#This Row],[colesterol]],200)</f>
        <v>1</v>
      </c>
      <c r="O1555">
        <f>IF(smoking_health_data_final[[#This Row],[cigs por dia]]="","n/s",smoking_health_data_final[[#This Row],[cigs por dia]])</f>
        <v>0</v>
      </c>
      <c r="P1555" t="str">
        <f>IF(smoking_health_data_final[[#This Row],[Hipercolesterolemia (y/n)]]=1,"si","no")</f>
        <v>si</v>
      </c>
      <c r="Q1555">
        <f>IF(IFERROR(VLOOKUP(smoking_health_data_final[[#This Row],[Edad]],A1556:A5455,1,FALSE),0),1,0)</f>
        <v>1</v>
      </c>
    </row>
    <row r="1556" spans="1:17" x14ac:dyDescent="0.3">
      <c r="A1556">
        <v>50</v>
      </c>
      <c r="B1556" t="s">
        <v>3</v>
      </c>
      <c r="C1556" t="s">
        <v>2</v>
      </c>
      <c r="D1556">
        <v>100</v>
      </c>
      <c r="E1556">
        <f>GESTEP(smoking_health_data_final[[#This Row],[Ritmo cardiaco]],100)</f>
        <v>1</v>
      </c>
      <c r="F1556" t="str">
        <f>IF(smoking_health_data_final[[#This Row],[Taquicardia 1/0]]=0,"no","si")</f>
        <v>si</v>
      </c>
      <c r="G1556" s="2" t="s">
        <v>95</v>
      </c>
      <c r="H1556">
        <f>GESTEP(smoking_health_data_final[[#This Row],[Presión sistólica]],140)</f>
        <v>1</v>
      </c>
      <c r="I1556" t="str">
        <f>IF(smoking_health_data_final[[#This Row],[Hipertensión (0/1)]]=1,"si","no")</f>
        <v>si</v>
      </c>
      <c r="J1556" t="s">
        <v>201</v>
      </c>
      <c r="K1556">
        <v>0</v>
      </c>
      <c r="L1556">
        <v>305</v>
      </c>
      <c r="M1556">
        <f>IF(smoking_health_data_final[[#This Row],[colesterol]]="","Desconocido",smoking_health_data_final[[#This Row],[colesterol]])</f>
        <v>305</v>
      </c>
      <c r="N1556">
        <f>GESTEP(smoking_health_data_final[[#This Row],[colesterol]],200)</f>
        <v>1</v>
      </c>
      <c r="O1556">
        <f>IF(smoking_health_data_final[[#This Row],[cigs por dia]]="","n/s",smoking_health_data_final[[#This Row],[cigs por dia]])</f>
        <v>0</v>
      </c>
      <c r="P1556" t="str">
        <f>IF(smoking_health_data_final[[#This Row],[Hipercolesterolemia (y/n)]]=1,"si","no")</f>
        <v>si</v>
      </c>
      <c r="Q1556">
        <f>IF(IFERROR(VLOOKUP(smoking_health_data_final[[#This Row],[Edad]],A1557:A5456,1,FALSE),0),1,0)</f>
        <v>1</v>
      </c>
    </row>
    <row r="1557" spans="1:17" x14ac:dyDescent="0.3">
      <c r="A1557">
        <v>53</v>
      </c>
      <c r="B1557" t="s">
        <v>3</v>
      </c>
      <c r="C1557" t="s">
        <v>2</v>
      </c>
      <c r="D1557">
        <v>62</v>
      </c>
      <c r="E1557">
        <f>GESTEP(smoking_health_data_final[[#This Row],[Ritmo cardiaco]],100)</f>
        <v>0</v>
      </c>
      <c r="F1557" t="str">
        <f>IF(smoking_health_data_final[[#This Row],[Taquicardia 1/0]]=0,"no","si")</f>
        <v>no</v>
      </c>
      <c r="G1557" s="2">
        <v>184.5</v>
      </c>
      <c r="H1557">
        <f>GESTEP(smoking_health_data_final[[#This Row],[Presión sistólica]],140)</f>
        <v>1</v>
      </c>
      <c r="I1557" t="str">
        <f>IF(smoking_health_data_final[[#This Row],[Hipertensión (0/1)]]=1,"si","no")</f>
        <v>si</v>
      </c>
      <c r="J1557" t="s">
        <v>146</v>
      </c>
      <c r="K1557">
        <v>0</v>
      </c>
      <c r="L1557">
        <v>180</v>
      </c>
      <c r="M1557">
        <f>IF(smoking_health_data_final[[#This Row],[colesterol]]="","Desconocido",smoking_health_data_final[[#This Row],[colesterol]])</f>
        <v>180</v>
      </c>
      <c r="N1557">
        <f>GESTEP(smoking_health_data_final[[#This Row],[colesterol]],200)</f>
        <v>0</v>
      </c>
      <c r="O1557">
        <f>IF(smoking_health_data_final[[#This Row],[cigs por dia]]="","n/s",smoking_health_data_final[[#This Row],[cigs por dia]])</f>
        <v>0</v>
      </c>
      <c r="P1557" t="str">
        <f>IF(smoking_health_data_final[[#This Row],[Hipercolesterolemia (y/n)]]=1,"si","no")</f>
        <v>no</v>
      </c>
      <c r="Q1557">
        <f>IF(IFERROR(VLOOKUP(smoking_health_data_final[[#This Row],[Edad]],A1558:A5457,1,FALSE),0),1,0)</f>
        <v>1</v>
      </c>
    </row>
    <row r="1558" spans="1:17" x14ac:dyDescent="0.3">
      <c r="A1558">
        <v>49</v>
      </c>
      <c r="B1558" t="s">
        <v>0</v>
      </c>
      <c r="C1558" t="s">
        <v>2</v>
      </c>
      <c r="D1558">
        <v>85</v>
      </c>
      <c r="E1558">
        <f>GESTEP(smoking_health_data_final[[#This Row],[Ritmo cardiaco]],100)</f>
        <v>0</v>
      </c>
      <c r="F1558" t="str">
        <f>IF(smoking_health_data_final[[#This Row],[Taquicardia 1/0]]=0,"no","si")</f>
        <v>no</v>
      </c>
      <c r="G1558" s="2" t="s">
        <v>120</v>
      </c>
      <c r="H1558">
        <f>GESTEP(smoking_health_data_final[[#This Row],[Presión sistólica]],140)</f>
        <v>1</v>
      </c>
      <c r="I1558" t="str">
        <f>IF(smoking_health_data_final[[#This Row],[Hipertensión (0/1)]]=1,"si","no")</f>
        <v>si</v>
      </c>
      <c r="J1558" t="s">
        <v>147</v>
      </c>
      <c r="K1558">
        <v>0</v>
      </c>
      <c r="L1558">
        <v>215</v>
      </c>
      <c r="M1558">
        <f>IF(smoking_health_data_final[[#This Row],[colesterol]]="","Desconocido",smoking_health_data_final[[#This Row],[colesterol]])</f>
        <v>215</v>
      </c>
      <c r="N1558">
        <f>GESTEP(smoking_health_data_final[[#This Row],[colesterol]],200)</f>
        <v>1</v>
      </c>
      <c r="O1558">
        <f>IF(smoking_health_data_final[[#This Row],[cigs por dia]]="","n/s",smoking_health_data_final[[#This Row],[cigs por dia]])</f>
        <v>0</v>
      </c>
      <c r="P1558" t="str">
        <f>IF(smoking_health_data_final[[#This Row],[Hipercolesterolemia (y/n)]]=1,"si","no")</f>
        <v>si</v>
      </c>
      <c r="Q1558">
        <f>IF(IFERROR(VLOOKUP(smoking_health_data_final[[#This Row],[Edad]],A1559:A5458,1,FALSE),0),1,0)</f>
        <v>1</v>
      </c>
    </row>
    <row r="1559" spans="1:17" x14ac:dyDescent="0.3">
      <c r="A1559">
        <v>61</v>
      </c>
      <c r="B1559" t="s">
        <v>3</v>
      </c>
      <c r="C1559" t="s">
        <v>2</v>
      </c>
      <c r="D1559">
        <v>80</v>
      </c>
      <c r="E1559">
        <f>GESTEP(smoking_health_data_final[[#This Row],[Ritmo cardiaco]],100)</f>
        <v>0</v>
      </c>
      <c r="F1559" t="str">
        <f>IF(smoking_health_data_final[[#This Row],[Taquicardia 1/0]]=0,"no","si")</f>
        <v>no</v>
      </c>
      <c r="G1559" s="2" t="s">
        <v>202</v>
      </c>
      <c r="H1559">
        <f>GESTEP(smoking_health_data_final[[#This Row],[Presión sistólica]],140)</f>
        <v>1</v>
      </c>
      <c r="I1559" t="str">
        <f>IF(smoking_health_data_final[[#This Row],[Hipertensión (0/1)]]=1,"si","no")</f>
        <v>si</v>
      </c>
      <c r="J1559" t="s">
        <v>9</v>
      </c>
      <c r="K1559">
        <v>0</v>
      </c>
      <c r="L1559">
        <v>235</v>
      </c>
      <c r="M1559">
        <f>IF(smoking_health_data_final[[#This Row],[colesterol]]="","Desconocido",smoking_health_data_final[[#This Row],[colesterol]])</f>
        <v>235</v>
      </c>
      <c r="N1559">
        <f>GESTEP(smoking_health_data_final[[#This Row],[colesterol]],200)</f>
        <v>1</v>
      </c>
      <c r="O1559">
        <f>IF(smoking_health_data_final[[#This Row],[cigs por dia]]="","n/s",smoking_health_data_final[[#This Row],[cigs por dia]])</f>
        <v>0</v>
      </c>
      <c r="P1559" t="str">
        <f>IF(smoking_health_data_final[[#This Row],[Hipercolesterolemia (y/n)]]=1,"si","no")</f>
        <v>si</v>
      </c>
      <c r="Q1559">
        <f>IF(IFERROR(VLOOKUP(smoking_health_data_final[[#This Row],[Edad]],A1560:A5459,1,FALSE),0),1,0)</f>
        <v>1</v>
      </c>
    </row>
    <row r="1560" spans="1:17" x14ac:dyDescent="0.3">
      <c r="A1560">
        <v>61</v>
      </c>
      <c r="B1560" t="s">
        <v>0</v>
      </c>
      <c r="C1560" t="s">
        <v>2</v>
      </c>
      <c r="D1560">
        <v>65</v>
      </c>
      <c r="E1560">
        <f>GESTEP(smoking_health_data_final[[#This Row],[Ritmo cardiaco]],100)</f>
        <v>0</v>
      </c>
      <c r="F1560" t="str">
        <f>IF(smoking_health_data_final[[#This Row],[Taquicardia 1/0]]=0,"no","si")</f>
        <v>no</v>
      </c>
      <c r="G1560" s="2" t="s">
        <v>203</v>
      </c>
      <c r="H1560">
        <f>GESTEP(smoking_health_data_final[[#This Row],[Presión sistólica]],140)</f>
        <v>1</v>
      </c>
      <c r="I1560" t="str">
        <f>IF(smoking_health_data_final[[#This Row],[Hipertensión (0/1)]]=1,"si","no")</f>
        <v>si</v>
      </c>
      <c r="J1560" t="s">
        <v>67</v>
      </c>
      <c r="K1560">
        <v>0</v>
      </c>
      <c r="L1560">
        <v>182</v>
      </c>
      <c r="M1560">
        <f>IF(smoking_health_data_final[[#This Row],[colesterol]]="","Desconocido",smoking_health_data_final[[#This Row],[colesterol]])</f>
        <v>182</v>
      </c>
      <c r="N1560">
        <f>GESTEP(smoking_health_data_final[[#This Row],[colesterol]],200)</f>
        <v>0</v>
      </c>
      <c r="O1560">
        <f>IF(smoking_health_data_final[[#This Row],[cigs por dia]]="","n/s",smoking_health_data_final[[#This Row],[cigs por dia]])</f>
        <v>0</v>
      </c>
      <c r="P1560" t="str">
        <f>IF(smoking_health_data_final[[#This Row],[Hipercolesterolemia (y/n)]]=1,"si","no")</f>
        <v>no</v>
      </c>
      <c r="Q1560">
        <f>IF(IFERROR(VLOOKUP(smoking_health_data_final[[#This Row],[Edad]],A1561:A5460,1,FALSE),0),1,0)</f>
        <v>1</v>
      </c>
    </row>
    <row r="1561" spans="1:17" x14ac:dyDescent="0.3">
      <c r="A1561">
        <v>66</v>
      </c>
      <c r="B1561" t="s">
        <v>0</v>
      </c>
      <c r="C1561" t="s">
        <v>2</v>
      </c>
      <c r="D1561">
        <v>100</v>
      </c>
      <c r="E1561">
        <f>GESTEP(smoking_health_data_final[[#This Row],[Ritmo cardiaco]],100)</f>
        <v>1</v>
      </c>
      <c r="F1561" t="str">
        <f>IF(smoking_health_data_final[[#This Row],[Taquicardia 1/0]]=0,"no","si")</f>
        <v>si</v>
      </c>
      <c r="G1561" s="2" t="s">
        <v>199</v>
      </c>
      <c r="H1561">
        <f>GESTEP(smoking_health_data_final[[#This Row],[Presión sistólica]],140)</f>
        <v>1</v>
      </c>
      <c r="I1561" t="str">
        <f>IF(smoking_health_data_final[[#This Row],[Hipertensión (0/1)]]=1,"si","no")</f>
        <v>si</v>
      </c>
      <c r="J1561" t="s">
        <v>67</v>
      </c>
      <c r="K1561">
        <v>0</v>
      </c>
      <c r="L1561">
        <v>226</v>
      </c>
      <c r="M1561">
        <f>IF(smoking_health_data_final[[#This Row],[colesterol]]="","Desconocido",smoking_health_data_final[[#This Row],[colesterol]])</f>
        <v>226</v>
      </c>
      <c r="N1561">
        <f>GESTEP(smoking_health_data_final[[#This Row],[colesterol]],200)</f>
        <v>1</v>
      </c>
      <c r="O1561">
        <f>IF(smoking_health_data_final[[#This Row],[cigs por dia]]="","n/s",smoking_health_data_final[[#This Row],[cigs por dia]])</f>
        <v>0</v>
      </c>
      <c r="P1561" t="str">
        <f>IF(smoking_health_data_final[[#This Row],[Hipercolesterolemia (y/n)]]=1,"si","no")</f>
        <v>si</v>
      </c>
      <c r="Q1561">
        <f>IF(IFERROR(VLOOKUP(smoking_health_data_final[[#This Row],[Edad]],A1562:A5461,1,FALSE),0),1,0)</f>
        <v>1</v>
      </c>
    </row>
    <row r="1562" spans="1:17" x14ac:dyDescent="0.3">
      <c r="A1562">
        <v>43</v>
      </c>
      <c r="B1562" t="s">
        <v>0</v>
      </c>
      <c r="C1562" t="s">
        <v>2</v>
      </c>
      <c r="D1562">
        <v>85</v>
      </c>
      <c r="E1562">
        <f>GESTEP(smoking_health_data_final[[#This Row],[Ritmo cardiaco]],100)</f>
        <v>0</v>
      </c>
      <c r="F1562" t="str">
        <f>IF(smoking_health_data_final[[#This Row],[Taquicardia 1/0]]=0,"no","si")</f>
        <v>no</v>
      </c>
      <c r="G1562" s="2" t="s">
        <v>91</v>
      </c>
      <c r="H1562">
        <f>GESTEP(smoking_health_data_final[[#This Row],[Presión sistólica]],140)</f>
        <v>0</v>
      </c>
      <c r="I1562" t="str">
        <f>IF(smoking_health_data_final[[#This Row],[Hipertensión (0/1)]]=1,"si","no")</f>
        <v>no</v>
      </c>
      <c r="J1562" t="s">
        <v>204</v>
      </c>
      <c r="K1562">
        <v>0</v>
      </c>
      <c r="L1562">
        <v>245</v>
      </c>
      <c r="M1562">
        <f>IF(smoking_health_data_final[[#This Row],[colesterol]]="","Desconocido",smoking_health_data_final[[#This Row],[colesterol]])</f>
        <v>245</v>
      </c>
      <c r="N1562">
        <f>GESTEP(smoking_health_data_final[[#This Row],[colesterol]],200)</f>
        <v>1</v>
      </c>
      <c r="O1562">
        <f>IF(smoking_health_data_final[[#This Row],[cigs por dia]]="","n/s",smoking_health_data_final[[#This Row],[cigs por dia]])</f>
        <v>0</v>
      </c>
      <c r="P1562" t="str">
        <f>IF(smoking_health_data_final[[#This Row],[Hipercolesterolemia (y/n)]]=1,"si","no")</f>
        <v>si</v>
      </c>
      <c r="Q1562">
        <f>IF(IFERROR(VLOOKUP(smoking_health_data_final[[#This Row],[Edad]],A1563:A5462,1,FALSE),0),1,0)</f>
        <v>1</v>
      </c>
    </row>
    <row r="1563" spans="1:17" x14ac:dyDescent="0.3">
      <c r="A1563">
        <v>41</v>
      </c>
      <c r="B1563" t="s">
        <v>0</v>
      </c>
      <c r="C1563" t="s">
        <v>2</v>
      </c>
      <c r="D1563">
        <v>80</v>
      </c>
      <c r="E1563">
        <f>GESTEP(smoking_health_data_final[[#This Row],[Ritmo cardiaco]],100)</f>
        <v>0</v>
      </c>
      <c r="F1563" t="str">
        <f>IF(smoking_health_data_final[[#This Row],[Taquicardia 1/0]]=0,"no","si")</f>
        <v>no</v>
      </c>
      <c r="G1563" s="2" t="s">
        <v>6</v>
      </c>
      <c r="H1563">
        <f>GESTEP(smoking_health_data_final[[#This Row],[Presión sistólica]],140)</f>
        <v>0</v>
      </c>
      <c r="I1563" t="str">
        <f>IF(smoking_health_data_final[[#This Row],[Hipertensión (0/1)]]=1,"si","no")</f>
        <v>no</v>
      </c>
      <c r="J1563" t="s">
        <v>205</v>
      </c>
      <c r="K1563">
        <v>0</v>
      </c>
      <c r="L1563">
        <v>274</v>
      </c>
      <c r="M1563">
        <f>IF(smoking_health_data_final[[#This Row],[colesterol]]="","Desconocido",smoking_health_data_final[[#This Row],[colesterol]])</f>
        <v>274</v>
      </c>
      <c r="N1563">
        <f>GESTEP(smoking_health_data_final[[#This Row],[colesterol]],200)</f>
        <v>1</v>
      </c>
      <c r="O1563">
        <f>IF(smoking_health_data_final[[#This Row],[cigs por dia]]="","n/s",smoking_health_data_final[[#This Row],[cigs por dia]])</f>
        <v>0</v>
      </c>
      <c r="P1563" t="str">
        <f>IF(smoking_health_data_final[[#This Row],[Hipercolesterolemia (y/n)]]=1,"si","no")</f>
        <v>si</v>
      </c>
      <c r="Q1563">
        <f>IF(IFERROR(VLOOKUP(smoking_health_data_final[[#This Row],[Edad]],A1564:A5463,1,FALSE),0),1,0)</f>
        <v>1</v>
      </c>
    </row>
    <row r="1564" spans="1:17" x14ac:dyDescent="0.3">
      <c r="A1564">
        <v>36</v>
      </c>
      <c r="B1564" t="s">
        <v>3</v>
      </c>
      <c r="C1564" t="s">
        <v>2</v>
      </c>
      <c r="D1564">
        <v>60</v>
      </c>
      <c r="E1564">
        <f>GESTEP(smoking_health_data_final[[#This Row],[Ritmo cardiaco]],100)</f>
        <v>0</v>
      </c>
      <c r="F1564" t="str">
        <f>IF(smoking_health_data_final[[#This Row],[Taquicardia 1/0]]=0,"no","si")</f>
        <v>no</v>
      </c>
      <c r="G1564" s="2" t="s">
        <v>35</v>
      </c>
      <c r="H1564">
        <f>GESTEP(smoking_health_data_final[[#This Row],[Presión sistólica]],140)</f>
        <v>0</v>
      </c>
      <c r="I1564" t="str">
        <f>IF(smoking_health_data_final[[#This Row],[Hipertensión (0/1)]]=1,"si","no")</f>
        <v>no</v>
      </c>
      <c r="J1564" t="s">
        <v>205</v>
      </c>
      <c r="K1564">
        <v>0</v>
      </c>
      <c r="L1564">
        <v>211</v>
      </c>
      <c r="M1564">
        <f>IF(smoking_health_data_final[[#This Row],[colesterol]]="","Desconocido",smoking_health_data_final[[#This Row],[colesterol]])</f>
        <v>211</v>
      </c>
      <c r="N1564">
        <f>GESTEP(smoking_health_data_final[[#This Row],[colesterol]],200)</f>
        <v>1</v>
      </c>
      <c r="O1564">
        <f>IF(smoking_health_data_final[[#This Row],[cigs por dia]]="","n/s",smoking_health_data_final[[#This Row],[cigs por dia]])</f>
        <v>0</v>
      </c>
      <c r="P1564" t="str">
        <f>IF(smoking_health_data_final[[#This Row],[Hipercolesterolemia (y/n)]]=1,"si","no")</f>
        <v>si</v>
      </c>
      <c r="Q1564">
        <f>IF(IFERROR(VLOOKUP(smoking_health_data_final[[#This Row],[Edad]],A1565:A5464,1,FALSE),0),1,0)</f>
        <v>1</v>
      </c>
    </row>
    <row r="1565" spans="1:17" x14ac:dyDescent="0.3">
      <c r="A1565">
        <v>64</v>
      </c>
      <c r="B1565" t="s">
        <v>0</v>
      </c>
      <c r="C1565" t="s">
        <v>2</v>
      </c>
      <c r="D1565">
        <v>64</v>
      </c>
      <c r="E1565">
        <f>GESTEP(smoking_health_data_final[[#This Row],[Ritmo cardiaco]],100)</f>
        <v>0</v>
      </c>
      <c r="F1565" t="str">
        <f>IF(smoking_health_data_final[[#This Row],[Taquicardia 1/0]]=0,"no","si")</f>
        <v>no</v>
      </c>
      <c r="G1565" s="2">
        <v>102.5</v>
      </c>
      <c r="H1565">
        <f>GESTEP(smoking_health_data_final[[#This Row],[Presión sistólica]],140)</f>
        <v>0</v>
      </c>
      <c r="I1565" t="str">
        <f>IF(smoking_health_data_final[[#This Row],[Hipertensión (0/1)]]=1,"si","no")</f>
        <v>no</v>
      </c>
      <c r="J1565" t="s">
        <v>206</v>
      </c>
      <c r="K1565">
        <v>0</v>
      </c>
      <c r="L1565">
        <v>263</v>
      </c>
      <c r="M1565">
        <f>IF(smoking_health_data_final[[#This Row],[colesterol]]="","Desconocido",smoking_health_data_final[[#This Row],[colesterol]])</f>
        <v>263</v>
      </c>
      <c r="N1565">
        <f>GESTEP(smoking_health_data_final[[#This Row],[colesterol]],200)</f>
        <v>1</v>
      </c>
      <c r="O1565">
        <f>IF(smoking_health_data_final[[#This Row],[cigs por dia]]="","n/s",smoking_health_data_final[[#This Row],[cigs por dia]])</f>
        <v>0</v>
      </c>
      <c r="P1565" t="str">
        <f>IF(smoking_health_data_final[[#This Row],[Hipercolesterolemia (y/n)]]=1,"si","no")</f>
        <v>si</v>
      </c>
      <c r="Q1565">
        <f>IF(IFERROR(VLOOKUP(smoking_health_data_final[[#This Row],[Edad]],A1566:A5465,1,FALSE),0),1,0)</f>
        <v>1</v>
      </c>
    </row>
    <row r="1566" spans="1:17" x14ac:dyDescent="0.3">
      <c r="A1566">
        <v>59</v>
      </c>
      <c r="B1566" t="s">
        <v>0</v>
      </c>
      <c r="C1566" t="s">
        <v>2</v>
      </c>
      <c r="D1566">
        <v>58</v>
      </c>
      <c r="E1566">
        <f>GESTEP(smoking_health_data_final[[#This Row],[Ritmo cardiaco]],100)</f>
        <v>0</v>
      </c>
      <c r="F1566" t="str">
        <f>IF(smoking_health_data_final[[#This Row],[Taquicardia 1/0]]=0,"no","si")</f>
        <v>no</v>
      </c>
      <c r="G1566" s="2" t="s">
        <v>52</v>
      </c>
      <c r="H1566">
        <f>GESTEP(smoking_health_data_final[[#This Row],[Presión sistólica]],140)</f>
        <v>0</v>
      </c>
      <c r="I1566" t="str">
        <f>IF(smoking_health_data_final[[#This Row],[Hipertensión (0/1)]]=1,"si","no")</f>
        <v>no</v>
      </c>
      <c r="J1566" t="s">
        <v>207</v>
      </c>
      <c r="K1566">
        <v>0</v>
      </c>
      <c r="L1566">
        <v>282</v>
      </c>
      <c r="M1566">
        <f>IF(smoking_health_data_final[[#This Row],[colesterol]]="","Desconocido",smoking_health_data_final[[#This Row],[colesterol]])</f>
        <v>282</v>
      </c>
      <c r="N1566">
        <f>GESTEP(smoking_health_data_final[[#This Row],[colesterol]],200)</f>
        <v>1</v>
      </c>
      <c r="O1566">
        <f>IF(smoking_health_data_final[[#This Row],[cigs por dia]]="","n/s",smoking_health_data_final[[#This Row],[cigs por dia]])</f>
        <v>0</v>
      </c>
      <c r="P1566" t="str">
        <f>IF(smoking_health_data_final[[#This Row],[Hipercolesterolemia (y/n)]]=1,"si","no")</f>
        <v>si</v>
      </c>
      <c r="Q1566">
        <f>IF(IFERROR(VLOOKUP(smoking_health_data_final[[#This Row],[Edad]],A1567:A5466,1,FALSE),0),1,0)</f>
        <v>1</v>
      </c>
    </row>
    <row r="1567" spans="1:17" x14ac:dyDescent="0.3">
      <c r="A1567">
        <v>41</v>
      </c>
      <c r="B1567" t="s">
        <v>3</v>
      </c>
      <c r="C1567" t="s">
        <v>2</v>
      </c>
      <c r="D1567">
        <v>73</v>
      </c>
      <c r="E1567">
        <f>GESTEP(smoking_health_data_final[[#This Row],[Ritmo cardiaco]],100)</f>
        <v>0</v>
      </c>
      <c r="F1567" t="str">
        <f>IF(smoking_health_data_final[[#This Row],[Taquicardia 1/0]]=0,"no","si")</f>
        <v>no</v>
      </c>
      <c r="G1567" s="2" t="s">
        <v>43</v>
      </c>
      <c r="H1567">
        <f>GESTEP(smoking_health_data_final[[#This Row],[Presión sistólica]],140)</f>
        <v>0</v>
      </c>
      <c r="I1567" t="str">
        <f>IF(smoking_health_data_final[[#This Row],[Hipertensión (0/1)]]=1,"si","no")</f>
        <v>no</v>
      </c>
      <c r="J1567" t="s">
        <v>207</v>
      </c>
      <c r="K1567">
        <v>0</v>
      </c>
      <c r="L1567">
        <v>179</v>
      </c>
      <c r="M1567">
        <f>IF(smoking_health_data_final[[#This Row],[colesterol]]="","Desconocido",smoking_health_data_final[[#This Row],[colesterol]])</f>
        <v>179</v>
      </c>
      <c r="N1567">
        <f>GESTEP(smoking_health_data_final[[#This Row],[colesterol]],200)</f>
        <v>0</v>
      </c>
      <c r="O1567">
        <f>IF(smoking_health_data_final[[#This Row],[cigs por dia]]="","n/s",smoking_health_data_final[[#This Row],[cigs por dia]])</f>
        <v>0</v>
      </c>
      <c r="P1567" t="str">
        <f>IF(smoking_health_data_final[[#This Row],[Hipercolesterolemia (y/n)]]=1,"si","no")</f>
        <v>no</v>
      </c>
      <c r="Q1567">
        <f>IF(IFERROR(VLOOKUP(smoking_health_data_final[[#This Row],[Edad]],A1568:A5467,1,FALSE),0),1,0)</f>
        <v>1</v>
      </c>
    </row>
    <row r="1568" spans="1:17" x14ac:dyDescent="0.3">
      <c r="A1568">
        <v>43</v>
      </c>
      <c r="B1568" t="s">
        <v>3</v>
      </c>
      <c r="C1568" t="s">
        <v>2</v>
      </c>
      <c r="D1568">
        <v>58</v>
      </c>
      <c r="E1568">
        <f>GESTEP(smoking_health_data_final[[#This Row],[Ritmo cardiaco]],100)</f>
        <v>0</v>
      </c>
      <c r="F1568" t="str">
        <f>IF(smoking_health_data_final[[#This Row],[Taquicardia 1/0]]=0,"no","si")</f>
        <v>no</v>
      </c>
      <c r="G1568" s="2" t="s">
        <v>68</v>
      </c>
      <c r="H1568">
        <f>GESTEP(smoking_health_data_final[[#This Row],[Presión sistólica]],140)</f>
        <v>0</v>
      </c>
      <c r="I1568" t="str">
        <f>IF(smoking_health_data_final[[#This Row],[Hipertensión (0/1)]]=1,"si","no")</f>
        <v>no</v>
      </c>
      <c r="J1568" t="s">
        <v>207</v>
      </c>
      <c r="K1568">
        <v>0</v>
      </c>
      <c r="L1568">
        <v>175</v>
      </c>
      <c r="M1568">
        <f>IF(smoking_health_data_final[[#This Row],[colesterol]]="","Desconocido",smoking_health_data_final[[#This Row],[colesterol]])</f>
        <v>175</v>
      </c>
      <c r="N1568">
        <f>GESTEP(smoking_health_data_final[[#This Row],[colesterol]],200)</f>
        <v>0</v>
      </c>
      <c r="O1568">
        <f>IF(smoking_health_data_final[[#This Row],[cigs por dia]]="","n/s",smoking_health_data_final[[#This Row],[cigs por dia]])</f>
        <v>0</v>
      </c>
      <c r="P1568" t="str">
        <f>IF(smoking_health_data_final[[#This Row],[Hipercolesterolemia (y/n)]]=1,"si","no")</f>
        <v>no</v>
      </c>
      <c r="Q1568">
        <f>IF(IFERROR(VLOOKUP(smoking_health_data_final[[#This Row],[Edad]],A1569:A5468,1,FALSE),0),1,0)</f>
        <v>1</v>
      </c>
    </row>
    <row r="1569" spans="1:17" x14ac:dyDescent="0.3">
      <c r="A1569">
        <v>46</v>
      </c>
      <c r="B1569" t="s">
        <v>3</v>
      </c>
      <c r="C1569" t="s">
        <v>2</v>
      </c>
      <c r="D1569">
        <v>60</v>
      </c>
      <c r="E1569">
        <f>GESTEP(smoking_health_data_final[[#This Row],[Ritmo cardiaco]],100)</f>
        <v>0</v>
      </c>
      <c r="F1569" t="str">
        <f>IF(smoking_health_data_final[[#This Row],[Taquicardia 1/0]]=0,"no","si")</f>
        <v>no</v>
      </c>
      <c r="G1569" s="2">
        <v>105.5</v>
      </c>
      <c r="H1569">
        <f>GESTEP(smoking_health_data_final[[#This Row],[Presión sistólica]],140)</f>
        <v>0</v>
      </c>
      <c r="I1569" t="str">
        <f>IF(smoking_health_data_final[[#This Row],[Hipertensión (0/1)]]=1,"si","no")</f>
        <v>no</v>
      </c>
      <c r="J1569" t="s">
        <v>207</v>
      </c>
      <c r="K1569">
        <v>0</v>
      </c>
      <c r="L1569">
        <v>197</v>
      </c>
      <c r="M1569">
        <f>IF(smoking_health_data_final[[#This Row],[colesterol]]="","Desconocido",smoking_health_data_final[[#This Row],[colesterol]])</f>
        <v>197</v>
      </c>
      <c r="N1569">
        <f>GESTEP(smoking_health_data_final[[#This Row],[colesterol]],200)</f>
        <v>0</v>
      </c>
      <c r="O1569">
        <f>IF(smoking_health_data_final[[#This Row],[cigs por dia]]="","n/s",smoking_health_data_final[[#This Row],[cigs por dia]])</f>
        <v>0</v>
      </c>
      <c r="P1569" t="str">
        <f>IF(smoking_health_data_final[[#This Row],[Hipercolesterolemia (y/n)]]=1,"si","no")</f>
        <v>no</v>
      </c>
      <c r="Q1569">
        <f>IF(IFERROR(VLOOKUP(smoking_health_data_final[[#This Row],[Edad]],A1570:A5469,1,FALSE),0),1,0)</f>
        <v>1</v>
      </c>
    </row>
    <row r="1570" spans="1:17" x14ac:dyDescent="0.3">
      <c r="A1570">
        <v>58</v>
      </c>
      <c r="B1570" t="s">
        <v>3</v>
      </c>
      <c r="C1570" t="s">
        <v>2</v>
      </c>
      <c r="D1570">
        <v>65</v>
      </c>
      <c r="E1570">
        <f>GESTEP(smoking_health_data_final[[#This Row],[Ritmo cardiaco]],100)</f>
        <v>0</v>
      </c>
      <c r="F1570" t="str">
        <f>IF(smoking_health_data_final[[#This Row],[Taquicardia 1/0]]=0,"no","si")</f>
        <v>no</v>
      </c>
      <c r="G1570" s="2" t="s">
        <v>83</v>
      </c>
      <c r="H1570">
        <f>GESTEP(smoking_health_data_final[[#This Row],[Presión sistólica]],140)</f>
        <v>0</v>
      </c>
      <c r="I1570" t="str">
        <f>IF(smoking_health_data_final[[#This Row],[Hipertensión (0/1)]]=1,"si","no")</f>
        <v>no</v>
      </c>
      <c r="J1570" t="s">
        <v>207</v>
      </c>
      <c r="K1570">
        <v>0</v>
      </c>
      <c r="L1570">
        <v>190</v>
      </c>
      <c r="M1570">
        <f>IF(smoking_health_data_final[[#This Row],[colesterol]]="","Desconocido",smoking_health_data_final[[#This Row],[colesterol]])</f>
        <v>190</v>
      </c>
      <c r="N1570">
        <f>GESTEP(smoking_health_data_final[[#This Row],[colesterol]],200)</f>
        <v>0</v>
      </c>
      <c r="O1570">
        <f>IF(smoking_health_data_final[[#This Row],[cigs por dia]]="","n/s",smoking_health_data_final[[#This Row],[cigs por dia]])</f>
        <v>0</v>
      </c>
      <c r="P1570" t="str">
        <f>IF(smoking_health_data_final[[#This Row],[Hipercolesterolemia (y/n)]]=1,"si","no")</f>
        <v>no</v>
      </c>
      <c r="Q1570">
        <f>IF(IFERROR(VLOOKUP(smoking_health_data_final[[#This Row],[Edad]],A1571:A5470,1,FALSE),0),1,0)</f>
        <v>1</v>
      </c>
    </row>
    <row r="1571" spans="1:17" x14ac:dyDescent="0.3">
      <c r="A1571">
        <v>33</v>
      </c>
      <c r="B1571" t="s">
        <v>3</v>
      </c>
      <c r="C1571" t="s">
        <v>2</v>
      </c>
      <c r="D1571">
        <v>86</v>
      </c>
      <c r="E1571">
        <f>GESTEP(smoking_health_data_final[[#This Row],[Ritmo cardiaco]],100)</f>
        <v>0</v>
      </c>
      <c r="F1571" t="str">
        <f>IF(smoking_health_data_final[[#This Row],[Taquicardia 1/0]]=0,"no","si")</f>
        <v>no</v>
      </c>
      <c r="G1571" s="2" t="s">
        <v>46</v>
      </c>
      <c r="H1571">
        <f>GESTEP(smoking_health_data_final[[#This Row],[Presión sistólica]],140)</f>
        <v>0</v>
      </c>
      <c r="I1571" t="str">
        <f>IF(smoking_health_data_final[[#This Row],[Hipertensión (0/1)]]=1,"si","no")</f>
        <v>no</v>
      </c>
      <c r="J1571" t="s">
        <v>207</v>
      </c>
      <c r="K1571">
        <v>0</v>
      </c>
      <c r="L1571">
        <v>158</v>
      </c>
      <c r="M1571">
        <f>IF(smoking_health_data_final[[#This Row],[colesterol]]="","Desconocido",smoking_health_data_final[[#This Row],[colesterol]])</f>
        <v>158</v>
      </c>
      <c r="N1571">
        <f>GESTEP(smoking_health_data_final[[#This Row],[colesterol]],200)</f>
        <v>0</v>
      </c>
      <c r="O1571">
        <f>IF(smoking_health_data_final[[#This Row],[cigs por dia]]="","n/s",smoking_health_data_final[[#This Row],[cigs por dia]])</f>
        <v>0</v>
      </c>
      <c r="P1571" t="str">
        <f>IF(smoking_health_data_final[[#This Row],[Hipercolesterolemia (y/n)]]=1,"si","no")</f>
        <v>no</v>
      </c>
      <c r="Q1571">
        <f>IF(IFERROR(VLOOKUP(smoking_health_data_final[[#This Row],[Edad]],A1572:A5471,1,FALSE),0),1,0)</f>
        <v>1</v>
      </c>
    </row>
    <row r="1572" spans="1:17" x14ac:dyDescent="0.3">
      <c r="A1572">
        <v>61</v>
      </c>
      <c r="B1572" t="s">
        <v>0</v>
      </c>
      <c r="C1572" t="s">
        <v>2</v>
      </c>
      <c r="D1572">
        <v>63</v>
      </c>
      <c r="E1572">
        <f>GESTEP(smoking_health_data_final[[#This Row],[Ritmo cardiaco]],100)</f>
        <v>0</v>
      </c>
      <c r="F1572" t="str">
        <f>IF(smoking_health_data_final[[#This Row],[Taquicardia 1/0]]=0,"no","si")</f>
        <v>no</v>
      </c>
      <c r="G1572" s="2" t="s">
        <v>38</v>
      </c>
      <c r="H1572">
        <f>GESTEP(smoking_health_data_final[[#This Row],[Presión sistólica]],140)</f>
        <v>0</v>
      </c>
      <c r="I1572" t="str">
        <f>IF(smoking_health_data_final[[#This Row],[Hipertensión (0/1)]]=1,"si","no")</f>
        <v>no</v>
      </c>
      <c r="J1572" t="s">
        <v>207</v>
      </c>
      <c r="K1572">
        <v>0</v>
      </c>
      <c r="L1572">
        <v>204</v>
      </c>
      <c r="M1572">
        <f>IF(smoking_health_data_final[[#This Row],[colesterol]]="","Desconocido",smoking_health_data_final[[#This Row],[colesterol]])</f>
        <v>204</v>
      </c>
      <c r="N1572">
        <f>GESTEP(smoking_health_data_final[[#This Row],[colesterol]],200)</f>
        <v>1</v>
      </c>
      <c r="O1572">
        <f>IF(smoking_health_data_final[[#This Row],[cigs por dia]]="","n/s",smoking_health_data_final[[#This Row],[cigs por dia]])</f>
        <v>0</v>
      </c>
      <c r="P1572" t="str">
        <f>IF(smoking_health_data_final[[#This Row],[Hipercolesterolemia (y/n)]]=1,"si","no")</f>
        <v>si</v>
      </c>
      <c r="Q1572">
        <f>IF(IFERROR(VLOOKUP(smoking_health_data_final[[#This Row],[Edad]],A1573:A5472,1,FALSE),0),1,0)</f>
        <v>1</v>
      </c>
    </row>
    <row r="1573" spans="1:17" x14ac:dyDescent="0.3">
      <c r="A1573">
        <v>49</v>
      </c>
      <c r="B1573" t="s">
        <v>3</v>
      </c>
      <c r="C1573" t="s">
        <v>2</v>
      </c>
      <c r="D1573">
        <v>75</v>
      </c>
      <c r="E1573">
        <f>GESTEP(smoking_health_data_final[[#This Row],[Ritmo cardiaco]],100)</f>
        <v>0</v>
      </c>
      <c r="F1573" t="str">
        <f>IF(smoking_health_data_final[[#This Row],[Taquicardia 1/0]]=0,"no","si")</f>
        <v>no</v>
      </c>
      <c r="G1573" s="2" t="s">
        <v>157</v>
      </c>
      <c r="H1573">
        <f>GESTEP(smoking_health_data_final[[#This Row],[Presión sistólica]],140)</f>
        <v>0</v>
      </c>
      <c r="I1573" t="str">
        <f>IF(smoking_health_data_final[[#This Row],[Hipertensión (0/1)]]=1,"si","no")</f>
        <v>no</v>
      </c>
      <c r="J1573" t="s">
        <v>207</v>
      </c>
      <c r="K1573">
        <v>0</v>
      </c>
      <c r="L1573">
        <v>238</v>
      </c>
      <c r="M1573">
        <f>IF(smoking_health_data_final[[#This Row],[colesterol]]="","Desconocido",smoking_health_data_final[[#This Row],[colesterol]])</f>
        <v>238</v>
      </c>
      <c r="N1573">
        <f>GESTEP(smoking_health_data_final[[#This Row],[colesterol]],200)</f>
        <v>1</v>
      </c>
      <c r="O1573">
        <f>IF(smoking_health_data_final[[#This Row],[cigs por dia]]="","n/s",smoking_health_data_final[[#This Row],[cigs por dia]])</f>
        <v>0</v>
      </c>
      <c r="P1573" t="str">
        <f>IF(smoking_health_data_final[[#This Row],[Hipercolesterolemia (y/n)]]=1,"si","no")</f>
        <v>si</v>
      </c>
      <c r="Q1573">
        <f>IF(IFERROR(VLOOKUP(smoking_health_data_final[[#This Row],[Edad]],A1574:A5473,1,FALSE),0),1,0)</f>
        <v>1</v>
      </c>
    </row>
    <row r="1574" spans="1:17" x14ac:dyDescent="0.3">
      <c r="A1574">
        <v>64</v>
      </c>
      <c r="B1574" t="s">
        <v>3</v>
      </c>
      <c r="C1574" t="s">
        <v>2</v>
      </c>
      <c r="D1574">
        <v>67</v>
      </c>
      <c r="E1574">
        <f>GESTEP(smoking_health_data_final[[#This Row],[Ritmo cardiaco]],100)</f>
        <v>0</v>
      </c>
      <c r="F1574" t="str">
        <f>IF(smoking_health_data_final[[#This Row],[Taquicardia 1/0]]=0,"no","si")</f>
        <v>no</v>
      </c>
      <c r="G1574" s="2">
        <v>126.5</v>
      </c>
      <c r="H1574">
        <f>GESTEP(smoking_health_data_final[[#This Row],[Presión sistólica]],140)</f>
        <v>0</v>
      </c>
      <c r="I1574" t="str">
        <f>IF(smoking_health_data_final[[#This Row],[Hipertensión (0/1)]]=1,"si","no")</f>
        <v>no</v>
      </c>
      <c r="J1574" t="s">
        <v>207</v>
      </c>
      <c r="K1574">
        <v>0</v>
      </c>
      <c r="L1574">
        <v>305</v>
      </c>
      <c r="M1574">
        <f>IF(smoking_health_data_final[[#This Row],[colesterol]]="","Desconocido",smoking_health_data_final[[#This Row],[colesterol]])</f>
        <v>305</v>
      </c>
      <c r="N1574">
        <f>GESTEP(smoking_health_data_final[[#This Row],[colesterol]],200)</f>
        <v>1</v>
      </c>
      <c r="O1574">
        <f>IF(smoking_health_data_final[[#This Row],[cigs por dia]]="","n/s",smoking_health_data_final[[#This Row],[cigs por dia]])</f>
        <v>0</v>
      </c>
      <c r="P1574" t="str">
        <f>IF(smoking_health_data_final[[#This Row],[Hipercolesterolemia (y/n)]]=1,"si","no")</f>
        <v>si</v>
      </c>
      <c r="Q1574">
        <f>IF(IFERROR(VLOOKUP(smoking_health_data_final[[#This Row],[Edad]],A1575:A5474,1,FALSE),0),1,0)</f>
        <v>1</v>
      </c>
    </row>
    <row r="1575" spans="1:17" x14ac:dyDescent="0.3">
      <c r="A1575">
        <v>52</v>
      </c>
      <c r="B1575" t="s">
        <v>0</v>
      </c>
      <c r="C1575" t="s">
        <v>2</v>
      </c>
      <c r="D1575">
        <v>68</v>
      </c>
      <c r="E1575">
        <f>GESTEP(smoking_health_data_final[[#This Row],[Ritmo cardiaco]],100)</f>
        <v>0</v>
      </c>
      <c r="F1575" t="str">
        <f>IF(smoking_health_data_final[[#This Row],[Taquicardia 1/0]]=0,"no","si")</f>
        <v>no</v>
      </c>
      <c r="G1575" s="2" t="s">
        <v>40</v>
      </c>
      <c r="H1575">
        <f>GESTEP(smoking_health_data_final[[#This Row],[Presión sistólica]],140)</f>
        <v>0</v>
      </c>
      <c r="I1575" t="str">
        <f>IF(smoking_health_data_final[[#This Row],[Hipertensión (0/1)]]=1,"si","no")</f>
        <v>no</v>
      </c>
      <c r="J1575" t="s">
        <v>207</v>
      </c>
      <c r="K1575">
        <v>0</v>
      </c>
      <c r="L1575">
        <v>214</v>
      </c>
      <c r="M1575">
        <f>IF(smoking_health_data_final[[#This Row],[colesterol]]="","Desconocido",smoking_health_data_final[[#This Row],[colesterol]])</f>
        <v>214</v>
      </c>
      <c r="N1575">
        <f>GESTEP(smoking_health_data_final[[#This Row],[colesterol]],200)</f>
        <v>1</v>
      </c>
      <c r="O1575">
        <f>IF(smoking_health_data_final[[#This Row],[cigs por dia]]="","n/s",smoking_health_data_final[[#This Row],[cigs por dia]])</f>
        <v>0</v>
      </c>
      <c r="P1575" t="str">
        <f>IF(smoking_health_data_final[[#This Row],[Hipercolesterolemia (y/n)]]=1,"si","no")</f>
        <v>si</v>
      </c>
      <c r="Q1575">
        <f>IF(IFERROR(VLOOKUP(smoking_health_data_final[[#This Row],[Edad]],A1576:A5475,1,FALSE),0),1,0)</f>
        <v>1</v>
      </c>
    </row>
    <row r="1576" spans="1:17" x14ac:dyDescent="0.3">
      <c r="A1576">
        <v>37</v>
      </c>
      <c r="B1576" t="s">
        <v>3</v>
      </c>
      <c r="C1576" t="s">
        <v>2</v>
      </c>
      <c r="D1576">
        <v>80</v>
      </c>
      <c r="E1576">
        <f>GESTEP(smoking_health_data_final[[#This Row],[Ritmo cardiaco]],100)</f>
        <v>0</v>
      </c>
      <c r="F1576" t="str">
        <f>IF(smoking_health_data_final[[#This Row],[Taquicardia 1/0]]=0,"no","si")</f>
        <v>no</v>
      </c>
      <c r="G1576" s="2" t="s">
        <v>32</v>
      </c>
      <c r="H1576">
        <f>GESTEP(smoking_health_data_final[[#This Row],[Presión sistólica]],140)</f>
        <v>0</v>
      </c>
      <c r="I1576" t="str">
        <f>IF(smoking_health_data_final[[#This Row],[Hipertensión (0/1)]]=1,"si","no")</f>
        <v>no</v>
      </c>
      <c r="J1576" t="s">
        <v>207</v>
      </c>
      <c r="K1576">
        <v>0</v>
      </c>
      <c r="L1576">
        <v>192</v>
      </c>
      <c r="M1576">
        <f>IF(smoking_health_data_final[[#This Row],[colesterol]]="","Desconocido",smoking_health_data_final[[#This Row],[colesterol]])</f>
        <v>192</v>
      </c>
      <c r="N1576">
        <f>GESTEP(smoking_health_data_final[[#This Row],[colesterol]],200)</f>
        <v>0</v>
      </c>
      <c r="O1576">
        <f>IF(smoking_health_data_final[[#This Row],[cigs por dia]]="","n/s",smoking_health_data_final[[#This Row],[cigs por dia]])</f>
        <v>0</v>
      </c>
      <c r="P1576" t="str">
        <f>IF(smoking_health_data_final[[#This Row],[Hipercolesterolemia (y/n)]]=1,"si","no")</f>
        <v>no</v>
      </c>
      <c r="Q1576">
        <f>IF(IFERROR(VLOOKUP(smoking_health_data_final[[#This Row],[Edad]],A1577:A5476,1,FALSE),0),1,0)</f>
        <v>1</v>
      </c>
    </row>
    <row r="1577" spans="1:17" x14ac:dyDescent="0.3">
      <c r="A1577">
        <v>41</v>
      </c>
      <c r="B1577" t="s">
        <v>0</v>
      </c>
      <c r="C1577" t="s">
        <v>2</v>
      </c>
      <c r="D1577">
        <v>65</v>
      </c>
      <c r="E1577">
        <f>GESTEP(smoking_health_data_final[[#This Row],[Ritmo cardiaco]],100)</f>
        <v>0</v>
      </c>
      <c r="F1577" t="str">
        <f>IF(smoking_health_data_final[[#This Row],[Taquicardia 1/0]]=0,"no","si")</f>
        <v>no</v>
      </c>
      <c r="G1577" s="2">
        <v>111.5</v>
      </c>
      <c r="H1577">
        <f>GESTEP(smoking_health_data_final[[#This Row],[Presión sistólica]],140)</f>
        <v>0</v>
      </c>
      <c r="I1577" t="str">
        <f>IF(smoking_health_data_final[[#This Row],[Hipertensión (0/1)]]=1,"si","no")</f>
        <v>no</v>
      </c>
      <c r="J1577" t="s">
        <v>207</v>
      </c>
      <c r="K1577">
        <v>0</v>
      </c>
      <c r="L1577">
        <v>246</v>
      </c>
      <c r="M1577">
        <f>IF(smoking_health_data_final[[#This Row],[colesterol]]="","Desconocido",smoking_health_data_final[[#This Row],[colesterol]])</f>
        <v>246</v>
      </c>
      <c r="N1577">
        <f>GESTEP(smoking_health_data_final[[#This Row],[colesterol]],200)</f>
        <v>1</v>
      </c>
      <c r="O1577">
        <f>IF(smoking_health_data_final[[#This Row],[cigs por dia]]="","n/s",smoking_health_data_final[[#This Row],[cigs por dia]])</f>
        <v>0</v>
      </c>
      <c r="P1577" t="str">
        <f>IF(smoking_health_data_final[[#This Row],[Hipercolesterolemia (y/n)]]=1,"si","no")</f>
        <v>si</v>
      </c>
      <c r="Q1577">
        <f>IF(IFERROR(VLOOKUP(smoking_health_data_final[[#This Row],[Edad]],A1578:A5477,1,FALSE),0),1,0)</f>
        <v>1</v>
      </c>
    </row>
    <row r="1578" spans="1:17" x14ac:dyDescent="0.3">
      <c r="A1578">
        <v>63</v>
      </c>
      <c r="B1578" t="s">
        <v>3</v>
      </c>
      <c r="C1578" t="s">
        <v>2</v>
      </c>
      <c r="D1578">
        <v>60</v>
      </c>
      <c r="E1578">
        <f>GESTEP(smoking_health_data_final[[#This Row],[Ritmo cardiaco]],100)</f>
        <v>0</v>
      </c>
      <c r="F1578" t="str">
        <f>IF(smoking_health_data_final[[#This Row],[Taquicardia 1/0]]=0,"no","si")</f>
        <v>no</v>
      </c>
      <c r="G1578" s="2" t="s">
        <v>64</v>
      </c>
      <c r="H1578">
        <f>GESTEP(smoking_health_data_final[[#This Row],[Presión sistólica]],140)</f>
        <v>0</v>
      </c>
      <c r="I1578" t="str">
        <f>IF(smoking_health_data_final[[#This Row],[Hipertensión (0/1)]]=1,"si","no")</f>
        <v>no</v>
      </c>
      <c r="J1578" t="s">
        <v>208</v>
      </c>
      <c r="K1578">
        <v>0</v>
      </c>
      <c r="L1578">
        <v>205</v>
      </c>
      <c r="M1578">
        <f>IF(smoking_health_data_final[[#This Row],[colesterol]]="","Desconocido",smoking_health_data_final[[#This Row],[colesterol]])</f>
        <v>205</v>
      </c>
      <c r="N1578">
        <f>GESTEP(smoking_health_data_final[[#This Row],[colesterol]],200)</f>
        <v>1</v>
      </c>
      <c r="O1578">
        <f>IF(smoking_health_data_final[[#This Row],[cigs por dia]]="","n/s",smoking_health_data_final[[#This Row],[cigs por dia]])</f>
        <v>0</v>
      </c>
      <c r="P1578" t="str">
        <f>IF(smoking_health_data_final[[#This Row],[Hipercolesterolemia (y/n)]]=1,"si","no")</f>
        <v>si</v>
      </c>
      <c r="Q1578">
        <f>IF(IFERROR(VLOOKUP(smoking_health_data_final[[#This Row],[Edad]],A1579:A5478,1,FALSE),0),1,0)</f>
        <v>1</v>
      </c>
    </row>
    <row r="1579" spans="1:17" x14ac:dyDescent="0.3">
      <c r="A1579">
        <v>66</v>
      </c>
      <c r="B1579" t="s">
        <v>0</v>
      </c>
      <c r="C1579" t="s">
        <v>2</v>
      </c>
      <c r="D1579">
        <v>80</v>
      </c>
      <c r="E1579">
        <f>GESTEP(smoking_health_data_final[[#This Row],[Ritmo cardiaco]],100)</f>
        <v>0</v>
      </c>
      <c r="F1579" t="str">
        <f>IF(smoking_health_data_final[[#This Row],[Taquicardia 1/0]]=0,"no","si")</f>
        <v>no</v>
      </c>
      <c r="G1579" s="2" t="s">
        <v>130</v>
      </c>
      <c r="H1579">
        <f>GESTEP(smoking_health_data_final[[#This Row],[Presión sistólica]],140)</f>
        <v>0</v>
      </c>
      <c r="I1579" t="str">
        <f>IF(smoking_health_data_final[[#This Row],[Hipertensión (0/1)]]=1,"si","no")</f>
        <v>no</v>
      </c>
      <c r="J1579" t="s">
        <v>208</v>
      </c>
      <c r="K1579">
        <v>0</v>
      </c>
      <c r="L1579">
        <v>288</v>
      </c>
      <c r="M1579">
        <f>IF(smoking_health_data_final[[#This Row],[colesterol]]="","Desconocido",smoking_health_data_final[[#This Row],[colesterol]])</f>
        <v>288</v>
      </c>
      <c r="N1579">
        <f>GESTEP(smoking_health_data_final[[#This Row],[colesterol]],200)</f>
        <v>1</v>
      </c>
      <c r="O1579">
        <f>IF(smoking_health_data_final[[#This Row],[cigs por dia]]="","n/s",smoking_health_data_final[[#This Row],[cigs por dia]])</f>
        <v>0</v>
      </c>
      <c r="P1579" t="str">
        <f>IF(smoking_health_data_final[[#This Row],[Hipercolesterolemia (y/n)]]=1,"si","no")</f>
        <v>si</v>
      </c>
      <c r="Q1579">
        <f>IF(IFERROR(VLOOKUP(smoking_health_data_final[[#This Row],[Edad]],A1580:A5479,1,FALSE),0),1,0)</f>
        <v>1</v>
      </c>
    </row>
    <row r="1580" spans="1:17" x14ac:dyDescent="0.3">
      <c r="A1580">
        <v>34</v>
      </c>
      <c r="B1580" t="s">
        <v>3</v>
      </c>
      <c r="C1580" t="s">
        <v>2</v>
      </c>
      <c r="D1580">
        <v>73</v>
      </c>
      <c r="E1580">
        <f>GESTEP(smoking_health_data_final[[#This Row],[Ritmo cardiaco]],100)</f>
        <v>0</v>
      </c>
      <c r="F1580" t="str">
        <f>IF(smoking_health_data_final[[#This Row],[Taquicardia 1/0]]=0,"no","si")</f>
        <v>no</v>
      </c>
      <c r="G1580" s="2" t="s">
        <v>74</v>
      </c>
      <c r="H1580">
        <f>GESTEP(smoking_health_data_final[[#This Row],[Presión sistólica]],140)</f>
        <v>0</v>
      </c>
      <c r="I1580" t="str">
        <f>IF(smoking_health_data_final[[#This Row],[Hipertensión (0/1)]]=1,"si","no")</f>
        <v>no</v>
      </c>
      <c r="J1580" t="s">
        <v>208</v>
      </c>
      <c r="K1580">
        <v>0</v>
      </c>
      <c r="L1580">
        <v>163</v>
      </c>
      <c r="M1580">
        <f>IF(smoking_health_data_final[[#This Row],[colesterol]]="","Desconocido",smoking_health_data_final[[#This Row],[colesterol]])</f>
        <v>163</v>
      </c>
      <c r="N1580">
        <f>GESTEP(smoking_health_data_final[[#This Row],[colesterol]],200)</f>
        <v>0</v>
      </c>
      <c r="O1580">
        <f>IF(smoking_health_data_final[[#This Row],[cigs por dia]]="","n/s",smoking_health_data_final[[#This Row],[cigs por dia]])</f>
        <v>0</v>
      </c>
      <c r="P1580" t="str">
        <f>IF(smoking_health_data_final[[#This Row],[Hipercolesterolemia (y/n)]]=1,"si","no")</f>
        <v>no</v>
      </c>
      <c r="Q1580">
        <f>IF(IFERROR(VLOOKUP(smoking_health_data_final[[#This Row],[Edad]],A1581:A5480,1,FALSE),0),1,0)</f>
        <v>1</v>
      </c>
    </row>
    <row r="1581" spans="1:17" x14ac:dyDescent="0.3">
      <c r="A1581">
        <v>38</v>
      </c>
      <c r="B1581" t="s">
        <v>3</v>
      </c>
      <c r="C1581" t="s">
        <v>2</v>
      </c>
      <c r="D1581">
        <v>82</v>
      </c>
      <c r="E1581">
        <f>GESTEP(smoking_health_data_final[[#This Row],[Ritmo cardiaco]],100)</f>
        <v>0</v>
      </c>
      <c r="F1581" t="str">
        <f>IF(smoking_health_data_final[[#This Row],[Taquicardia 1/0]]=0,"no","si")</f>
        <v>no</v>
      </c>
      <c r="G1581" s="2" t="s">
        <v>4</v>
      </c>
      <c r="H1581">
        <f>GESTEP(smoking_health_data_final[[#This Row],[Presión sistólica]],140)</f>
        <v>0</v>
      </c>
      <c r="I1581" t="str">
        <f>IF(smoking_health_data_final[[#This Row],[Hipertensión (0/1)]]=1,"si","no")</f>
        <v>no</v>
      </c>
      <c r="J1581" t="s">
        <v>208</v>
      </c>
      <c r="K1581">
        <v>0</v>
      </c>
      <c r="L1581">
        <v>171</v>
      </c>
      <c r="M1581">
        <f>IF(smoking_health_data_final[[#This Row],[colesterol]]="","Desconocido",smoking_health_data_final[[#This Row],[colesterol]])</f>
        <v>171</v>
      </c>
      <c r="N1581">
        <f>GESTEP(smoking_health_data_final[[#This Row],[colesterol]],200)</f>
        <v>0</v>
      </c>
      <c r="O1581">
        <f>IF(smoking_health_data_final[[#This Row],[cigs por dia]]="","n/s",smoking_health_data_final[[#This Row],[cigs por dia]])</f>
        <v>0</v>
      </c>
      <c r="P1581" t="str">
        <f>IF(smoking_health_data_final[[#This Row],[Hipercolesterolemia (y/n)]]=1,"si","no")</f>
        <v>no</v>
      </c>
      <c r="Q1581">
        <f>IF(IFERROR(VLOOKUP(smoking_health_data_final[[#This Row],[Edad]],A1582:A5481,1,FALSE),0),1,0)</f>
        <v>1</v>
      </c>
    </row>
    <row r="1582" spans="1:17" x14ac:dyDescent="0.3">
      <c r="A1582">
        <v>40</v>
      </c>
      <c r="B1582" t="s">
        <v>3</v>
      </c>
      <c r="C1582" t="s">
        <v>2</v>
      </c>
      <c r="D1582">
        <v>66</v>
      </c>
      <c r="E1582">
        <f>GESTEP(smoking_health_data_final[[#This Row],[Ritmo cardiaco]],100)</f>
        <v>0</v>
      </c>
      <c r="F1582" t="str">
        <f>IF(smoking_health_data_final[[#This Row],[Taquicardia 1/0]]=0,"no","si")</f>
        <v>no</v>
      </c>
      <c r="G1582" s="2" t="s">
        <v>130</v>
      </c>
      <c r="H1582">
        <f>GESTEP(smoking_health_data_final[[#This Row],[Presión sistólica]],140)</f>
        <v>0</v>
      </c>
      <c r="I1582" t="str">
        <f>IF(smoking_health_data_final[[#This Row],[Hipertensión (0/1)]]=1,"si","no")</f>
        <v>no</v>
      </c>
      <c r="J1582" t="s">
        <v>208</v>
      </c>
      <c r="K1582">
        <v>0</v>
      </c>
      <c r="L1582">
        <v>162</v>
      </c>
      <c r="M1582">
        <f>IF(smoking_health_data_final[[#This Row],[colesterol]]="","Desconocido",smoking_health_data_final[[#This Row],[colesterol]])</f>
        <v>162</v>
      </c>
      <c r="N1582">
        <f>GESTEP(smoking_health_data_final[[#This Row],[colesterol]],200)</f>
        <v>0</v>
      </c>
      <c r="O1582">
        <f>IF(smoking_health_data_final[[#This Row],[cigs por dia]]="","n/s",smoking_health_data_final[[#This Row],[cigs por dia]])</f>
        <v>0</v>
      </c>
      <c r="P1582" t="str">
        <f>IF(smoking_health_data_final[[#This Row],[Hipercolesterolemia (y/n)]]=1,"si","no")</f>
        <v>no</v>
      </c>
      <c r="Q1582">
        <f>IF(IFERROR(VLOOKUP(smoking_health_data_final[[#This Row],[Edad]],A1583:A5482,1,FALSE),0),1,0)</f>
        <v>1</v>
      </c>
    </row>
    <row r="1583" spans="1:17" x14ac:dyDescent="0.3">
      <c r="A1583">
        <v>53</v>
      </c>
      <c r="B1583" t="s">
        <v>3</v>
      </c>
      <c r="C1583" t="s">
        <v>2</v>
      </c>
      <c r="D1583">
        <v>108</v>
      </c>
      <c r="E1583">
        <f>GESTEP(smoking_health_data_final[[#This Row],[Ritmo cardiaco]],100)</f>
        <v>1</v>
      </c>
      <c r="F1583" t="str">
        <f>IF(smoking_health_data_final[[#This Row],[Taquicardia 1/0]]=0,"no","si")</f>
        <v>si</v>
      </c>
      <c r="G1583" s="2" t="s">
        <v>68</v>
      </c>
      <c r="H1583">
        <f>GESTEP(smoking_health_data_final[[#This Row],[Presión sistólica]],140)</f>
        <v>0</v>
      </c>
      <c r="I1583" t="str">
        <f>IF(smoking_health_data_final[[#This Row],[Hipertensión (0/1)]]=1,"si","no")</f>
        <v>no</v>
      </c>
      <c r="J1583" t="s">
        <v>208</v>
      </c>
      <c r="K1583">
        <v>0</v>
      </c>
      <c r="L1583">
        <v>303</v>
      </c>
      <c r="M1583">
        <f>IF(smoking_health_data_final[[#This Row],[colesterol]]="","Desconocido",smoking_health_data_final[[#This Row],[colesterol]])</f>
        <v>303</v>
      </c>
      <c r="N1583">
        <f>GESTEP(smoking_health_data_final[[#This Row],[colesterol]],200)</f>
        <v>1</v>
      </c>
      <c r="O1583">
        <f>IF(smoking_health_data_final[[#This Row],[cigs por dia]]="","n/s",smoking_health_data_final[[#This Row],[cigs por dia]])</f>
        <v>0</v>
      </c>
      <c r="P1583" t="str">
        <f>IF(smoking_health_data_final[[#This Row],[Hipercolesterolemia (y/n)]]=1,"si","no")</f>
        <v>si</v>
      </c>
      <c r="Q1583">
        <f>IF(IFERROR(VLOOKUP(smoking_health_data_final[[#This Row],[Edad]],A1584:A5483,1,FALSE),0),1,0)</f>
        <v>1</v>
      </c>
    </row>
    <row r="1584" spans="1:17" x14ac:dyDescent="0.3">
      <c r="A1584">
        <v>53</v>
      </c>
      <c r="B1584" t="s">
        <v>0</v>
      </c>
      <c r="C1584" t="s">
        <v>2</v>
      </c>
      <c r="D1584">
        <v>77</v>
      </c>
      <c r="E1584">
        <f>GESTEP(smoking_health_data_final[[#This Row],[Ritmo cardiaco]],100)</f>
        <v>0</v>
      </c>
      <c r="F1584" t="str">
        <f>IF(smoking_health_data_final[[#This Row],[Taquicardia 1/0]]=0,"no","si")</f>
        <v>no</v>
      </c>
      <c r="G1584" s="2" t="s">
        <v>35</v>
      </c>
      <c r="H1584">
        <f>GESTEP(smoking_health_data_final[[#This Row],[Presión sistólica]],140)</f>
        <v>0</v>
      </c>
      <c r="I1584" t="str">
        <f>IF(smoking_health_data_final[[#This Row],[Hipertensión (0/1)]]=1,"si","no")</f>
        <v>no</v>
      </c>
      <c r="J1584" t="s">
        <v>208</v>
      </c>
      <c r="K1584">
        <v>0</v>
      </c>
      <c r="L1584">
        <v>213</v>
      </c>
      <c r="M1584">
        <f>IF(smoking_health_data_final[[#This Row],[colesterol]]="","Desconocido",smoking_health_data_final[[#This Row],[colesterol]])</f>
        <v>213</v>
      </c>
      <c r="N1584">
        <f>GESTEP(smoking_health_data_final[[#This Row],[colesterol]],200)</f>
        <v>1</v>
      </c>
      <c r="O1584">
        <f>IF(smoking_health_data_final[[#This Row],[cigs por dia]]="","n/s",smoking_health_data_final[[#This Row],[cigs por dia]])</f>
        <v>0</v>
      </c>
      <c r="P1584" t="str">
        <f>IF(smoking_health_data_final[[#This Row],[Hipercolesterolemia (y/n)]]=1,"si","no")</f>
        <v>si</v>
      </c>
      <c r="Q1584">
        <f>IF(IFERROR(VLOOKUP(smoking_health_data_final[[#This Row],[Edad]],A1585:A5484,1,FALSE),0),1,0)</f>
        <v>1</v>
      </c>
    </row>
    <row r="1585" spans="1:17" x14ac:dyDescent="0.3">
      <c r="A1585">
        <v>42</v>
      </c>
      <c r="B1585" t="s">
        <v>3</v>
      </c>
      <c r="C1585" t="s">
        <v>2</v>
      </c>
      <c r="D1585">
        <v>66</v>
      </c>
      <c r="E1585">
        <f>GESTEP(smoking_health_data_final[[#This Row],[Ritmo cardiaco]],100)</f>
        <v>0</v>
      </c>
      <c r="F1585" t="str">
        <f>IF(smoking_health_data_final[[#This Row],[Taquicardia 1/0]]=0,"no","si")</f>
        <v>no</v>
      </c>
      <c r="G1585" s="2" t="s">
        <v>39</v>
      </c>
      <c r="H1585">
        <f>GESTEP(smoking_health_data_final[[#This Row],[Presión sistólica]],140)</f>
        <v>0</v>
      </c>
      <c r="I1585" t="str">
        <f>IF(smoking_health_data_final[[#This Row],[Hipertensión (0/1)]]=1,"si","no")</f>
        <v>no</v>
      </c>
      <c r="J1585" t="s">
        <v>208</v>
      </c>
      <c r="K1585">
        <v>0</v>
      </c>
      <c r="L1585">
        <v>183</v>
      </c>
      <c r="M1585">
        <f>IF(smoking_health_data_final[[#This Row],[colesterol]]="","Desconocido",smoking_health_data_final[[#This Row],[colesterol]])</f>
        <v>183</v>
      </c>
      <c r="N1585">
        <f>GESTEP(smoking_health_data_final[[#This Row],[colesterol]],200)</f>
        <v>0</v>
      </c>
      <c r="O1585">
        <f>IF(smoking_health_data_final[[#This Row],[cigs por dia]]="","n/s",smoking_health_data_final[[#This Row],[cigs por dia]])</f>
        <v>0</v>
      </c>
      <c r="P1585" t="str">
        <f>IF(smoking_health_data_final[[#This Row],[Hipercolesterolemia (y/n)]]=1,"si","no")</f>
        <v>no</v>
      </c>
      <c r="Q1585">
        <f>IF(IFERROR(VLOOKUP(smoking_health_data_final[[#This Row],[Edad]],A1586:A5485,1,FALSE),0),1,0)</f>
        <v>1</v>
      </c>
    </row>
    <row r="1586" spans="1:17" x14ac:dyDescent="0.3">
      <c r="A1586">
        <v>56</v>
      </c>
      <c r="B1586" t="s">
        <v>3</v>
      </c>
      <c r="C1586" t="s">
        <v>2</v>
      </c>
      <c r="D1586">
        <v>78</v>
      </c>
      <c r="E1586">
        <f>GESTEP(smoking_health_data_final[[#This Row],[Ritmo cardiaco]],100)</f>
        <v>0</v>
      </c>
      <c r="F1586" t="str">
        <f>IF(smoking_health_data_final[[#This Row],[Taquicardia 1/0]]=0,"no","si")</f>
        <v>no</v>
      </c>
      <c r="G1586" s="2" t="s">
        <v>52</v>
      </c>
      <c r="H1586">
        <f>GESTEP(smoking_health_data_final[[#This Row],[Presión sistólica]],140)</f>
        <v>0</v>
      </c>
      <c r="I1586" t="str">
        <f>IF(smoking_health_data_final[[#This Row],[Hipertensión (0/1)]]=1,"si","no")</f>
        <v>no</v>
      </c>
      <c r="J1586" t="s">
        <v>208</v>
      </c>
      <c r="K1586">
        <v>0</v>
      </c>
      <c r="L1586">
        <v>267</v>
      </c>
      <c r="M1586">
        <f>IF(smoking_health_data_final[[#This Row],[colesterol]]="","Desconocido",smoking_health_data_final[[#This Row],[colesterol]])</f>
        <v>267</v>
      </c>
      <c r="N1586">
        <f>GESTEP(smoking_health_data_final[[#This Row],[colesterol]],200)</f>
        <v>1</v>
      </c>
      <c r="O1586">
        <f>IF(smoking_health_data_final[[#This Row],[cigs por dia]]="","n/s",smoking_health_data_final[[#This Row],[cigs por dia]])</f>
        <v>0</v>
      </c>
      <c r="P1586" t="str">
        <f>IF(smoking_health_data_final[[#This Row],[Hipercolesterolemia (y/n)]]=1,"si","no")</f>
        <v>si</v>
      </c>
      <c r="Q1586">
        <f>IF(IFERROR(VLOOKUP(smoking_health_data_final[[#This Row],[Edad]],A1587:A5486,1,FALSE),0),1,0)</f>
        <v>1</v>
      </c>
    </row>
    <row r="1587" spans="1:17" x14ac:dyDescent="0.3">
      <c r="A1587">
        <v>47</v>
      </c>
      <c r="B1587" t="s">
        <v>3</v>
      </c>
      <c r="C1587" t="s">
        <v>2</v>
      </c>
      <c r="D1587">
        <v>83</v>
      </c>
      <c r="E1587">
        <f>GESTEP(smoking_health_data_final[[#This Row],[Ritmo cardiaco]],100)</f>
        <v>0</v>
      </c>
      <c r="F1587" t="str">
        <f>IF(smoking_health_data_final[[#This Row],[Taquicardia 1/0]]=0,"no","si")</f>
        <v>no</v>
      </c>
      <c r="G1587" s="2" t="s">
        <v>16</v>
      </c>
      <c r="H1587">
        <f>GESTEP(smoking_health_data_final[[#This Row],[Presión sistólica]],140)</f>
        <v>0</v>
      </c>
      <c r="I1587" t="str">
        <f>IF(smoking_health_data_final[[#This Row],[Hipertensión (0/1)]]=1,"si","no")</f>
        <v>no</v>
      </c>
      <c r="J1587" t="s">
        <v>208</v>
      </c>
      <c r="K1587">
        <v>0</v>
      </c>
      <c r="L1587">
        <v>230</v>
      </c>
      <c r="M1587">
        <f>IF(smoking_health_data_final[[#This Row],[colesterol]]="","Desconocido",smoking_health_data_final[[#This Row],[colesterol]])</f>
        <v>230</v>
      </c>
      <c r="N1587">
        <f>GESTEP(smoking_health_data_final[[#This Row],[colesterol]],200)</f>
        <v>1</v>
      </c>
      <c r="O1587">
        <f>IF(smoking_health_data_final[[#This Row],[cigs por dia]]="","n/s",smoking_health_data_final[[#This Row],[cigs por dia]])</f>
        <v>0</v>
      </c>
      <c r="P1587" t="str">
        <f>IF(smoking_health_data_final[[#This Row],[Hipercolesterolemia (y/n)]]=1,"si","no")</f>
        <v>si</v>
      </c>
      <c r="Q1587">
        <f>IF(IFERROR(VLOOKUP(smoking_health_data_final[[#This Row],[Edad]],A1588:A5487,1,FALSE),0),1,0)</f>
        <v>1</v>
      </c>
    </row>
    <row r="1588" spans="1:17" x14ac:dyDescent="0.3">
      <c r="A1588">
        <v>48</v>
      </c>
      <c r="B1588" t="s">
        <v>3</v>
      </c>
      <c r="C1588" t="s">
        <v>2</v>
      </c>
      <c r="D1588">
        <v>73</v>
      </c>
      <c r="E1588">
        <f>GESTEP(smoking_health_data_final[[#This Row],[Ritmo cardiaco]],100)</f>
        <v>0</v>
      </c>
      <c r="F1588" t="str">
        <f>IF(smoking_health_data_final[[#This Row],[Taquicardia 1/0]]=0,"no","si")</f>
        <v>no</v>
      </c>
      <c r="G1588" s="2" t="s">
        <v>32</v>
      </c>
      <c r="H1588">
        <f>GESTEP(smoking_health_data_final[[#This Row],[Presión sistólica]],140)</f>
        <v>0</v>
      </c>
      <c r="I1588" t="str">
        <f>IF(smoking_health_data_final[[#This Row],[Hipertensión (0/1)]]=1,"si","no")</f>
        <v>no</v>
      </c>
      <c r="J1588" t="s">
        <v>208</v>
      </c>
      <c r="K1588">
        <v>0</v>
      </c>
      <c r="L1588">
        <v>205</v>
      </c>
      <c r="M1588">
        <f>IF(smoking_health_data_final[[#This Row],[colesterol]]="","Desconocido",smoking_health_data_final[[#This Row],[colesterol]])</f>
        <v>205</v>
      </c>
      <c r="N1588">
        <f>GESTEP(smoking_health_data_final[[#This Row],[colesterol]],200)</f>
        <v>1</v>
      </c>
      <c r="O1588">
        <f>IF(smoking_health_data_final[[#This Row],[cigs por dia]]="","n/s",smoking_health_data_final[[#This Row],[cigs por dia]])</f>
        <v>0</v>
      </c>
      <c r="P1588" t="str">
        <f>IF(smoking_health_data_final[[#This Row],[Hipercolesterolemia (y/n)]]=1,"si","no")</f>
        <v>si</v>
      </c>
      <c r="Q1588">
        <f>IF(IFERROR(VLOOKUP(smoking_health_data_final[[#This Row],[Edad]],A1589:A5488,1,FALSE),0),1,0)</f>
        <v>1</v>
      </c>
    </row>
    <row r="1589" spans="1:17" x14ac:dyDescent="0.3">
      <c r="A1589">
        <v>36</v>
      </c>
      <c r="B1589" t="s">
        <v>3</v>
      </c>
      <c r="C1589" t="s">
        <v>2</v>
      </c>
      <c r="D1589">
        <v>64</v>
      </c>
      <c r="E1589">
        <f>GESTEP(smoking_health_data_final[[#This Row],[Ritmo cardiaco]],100)</f>
        <v>0</v>
      </c>
      <c r="F1589" t="str">
        <f>IF(smoking_health_data_final[[#This Row],[Taquicardia 1/0]]=0,"no","si")</f>
        <v>no</v>
      </c>
      <c r="G1589" s="2" t="s">
        <v>42</v>
      </c>
      <c r="H1589">
        <f>GESTEP(smoking_health_data_final[[#This Row],[Presión sistólica]],140)</f>
        <v>0</v>
      </c>
      <c r="I1589" t="str">
        <f>IF(smoking_health_data_final[[#This Row],[Hipertensión (0/1)]]=1,"si","no")</f>
        <v>no</v>
      </c>
      <c r="J1589" t="s">
        <v>208</v>
      </c>
      <c r="K1589">
        <v>0</v>
      </c>
      <c r="L1589">
        <v>165</v>
      </c>
      <c r="M1589">
        <f>IF(smoking_health_data_final[[#This Row],[colesterol]]="","Desconocido",smoking_health_data_final[[#This Row],[colesterol]])</f>
        <v>165</v>
      </c>
      <c r="N1589">
        <f>GESTEP(smoking_health_data_final[[#This Row],[colesterol]],200)</f>
        <v>0</v>
      </c>
      <c r="O1589">
        <f>IF(smoking_health_data_final[[#This Row],[cigs por dia]]="","n/s",smoking_health_data_final[[#This Row],[cigs por dia]])</f>
        <v>0</v>
      </c>
      <c r="P1589" t="str">
        <f>IF(smoking_health_data_final[[#This Row],[Hipercolesterolemia (y/n)]]=1,"si","no")</f>
        <v>no</v>
      </c>
      <c r="Q1589">
        <f>IF(IFERROR(VLOOKUP(smoking_health_data_final[[#This Row],[Edad]],A1590:A5489,1,FALSE),0),1,0)</f>
        <v>1</v>
      </c>
    </row>
    <row r="1590" spans="1:17" x14ac:dyDescent="0.3">
      <c r="A1590">
        <v>52</v>
      </c>
      <c r="B1590" t="s">
        <v>0</v>
      </c>
      <c r="C1590" t="s">
        <v>2</v>
      </c>
      <c r="D1590">
        <v>66</v>
      </c>
      <c r="E1590">
        <f>GESTEP(smoking_health_data_final[[#This Row],[Ritmo cardiaco]],100)</f>
        <v>0</v>
      </c>
      <c r="F1590" t="str">
        <f>IF(smoking_health_data_final[[#This Row],[Taquicardia 1/0]]=0,"no","si")</f>
        <v>no</v>
      </c>
      <c r="G1590" s="2" t="s">
        <v>4</v>
      </c>
      <c r="H1590">
        <f>GESTEP(smoking_health_data_final[[#This Row],[Presión sistólica]],140)</f>
        <v>0</v>
      </c>
      <c r="I1590" t="str">
        <f>IF(smoking_health_data_final[[#This Row],[Hipertensión (0/1)]]=1,"si","no")</f>
        <v>no</v>
      </c>
      <c r="J1590" t="s">
        <v>208</v>
      </c>
      <c r="K1590">
        <v>0</v>
      </c>
      <c r="L1590">
        <v>222</v>
      </c>
      <c r="M1590">
        <f>IF(smoking_health_data_final[[#This Row],[colesterol]]="","Desconocido",smoking_health_data_final[[#This Row],[colesterol]])</f>
        <v>222</v>
      </c>
      <c r="N1590">
        <f>GESTEP(smoking_health_data_final[[#This Row],[colesterol]],200)</f>
        <v>1</v>
      </c>
      <c r="O1590">
        <f>IF(smoking_health_data_final[[#This Row],[cigs por dia]]="","n/s",smoking_health_data_final[[#This Row],[cigs por dia]])</f>
        <v>0</v>
      </c>
      <c r="P1590" t="str">
        <f>IF(smoking_health_data_final[[#This Row],[Hipercolesterolemia (y/n)]]=1,"si","no")</f>
        <v>si</v>
      </c>
      <c r="Q1590">
        <f>IF(IFERROR(VLOOKUP(smoking_health_data_final[[#This Row],[Edad]],A1591:A5490,1,FALSE),0),1,0)</f>
        <v>1</v>
      </c>
    </row>
    <row r="1591" spans="1:17" x14ac:dyDescent="0.3">
      <c r="A1591">
        <v>42</v>
      </c>
      <c r="B1591" t="s">
        <v>3</v>
      </c>
      <c r="C1591" t="s">
        <v>2</v>
      </c>
      <c r="D1591">
        <v>67</v>
      </c>
      <c r="E1591">
        <f>GESTEP(smoking_health_data_final[[#This Row],[Ritmo cardiaco]],100)</f>
        <v>0</v>
      </c>
      <c r="F1591" t="str">
        <f>IF(smoking_health_data_final[[#This Row],[Taquicardia 1/0]]=0,"no","si")</f>
        <v>no</v>
      </c>
      <c r="G1591" s="2" t="s">
        <v>39</v>
      </c>
      <c r="H1591">
        <f>GESTEP(smoking_health_data_final[[#This Row],[Presión sistólica]],140)</f>
        <v>0</v>
      </c>
      <c r="I1591" t="str">
        <f>IF(smoking_health_data_final[[#This Row],[Hipertensión (0/1)]]=1,"si","no")</f>
        <v>no</v>
      </c>
      <c r="J1591" t="s">
        <v>208</v>
      </c>
      <c r="K1591">
        <v>0</v>
      </c>
      <c r="L1591">
        <v>199</v>
      </c>
      <c r="M1591">
        <f>IF(smoking_health_data_final[[#This Row],[colesterol]]="","Desconocido",smoking_health_data_final[[#This Row],[colesterol]])</f>
        <v>199</v>
      </c>
      <c r="N1591">
        <f>GESTEP(smoking_health_data_final[[#This Row],[colesterol]],200)</f>
        <v>0</v>
      </c>
      <c r="O1591">
        <f>IF(smoking_health_data_final[[#This Row],[cigs por dia]]="","n/s",smoking_health_data_final[[#This Row],[cigs por dia]])</f>
        <v>0</v>
      </c>
      <c r="P1591" t="str">
        <f>IF(smoking_health_data_final[[#This Row],[Hipercolesterolemia (y/n)]]=1,"si","no")</f>
        <v>no</v>
      </c>
      <c r="Q1591">
        <f>IF(IFERROR(VLOOKUP(smoking_health_data_final[[#This Row],[Edad]],A1592:A5491,1,FALSE),0),1,0)</f>
        <v>1</v>
      </c>
    </row>
    <row r="1592" spans="1:17" x14ac:dyDescent="0.3">
      <c r="A1592">
        <v>51</v>
      </c>
      <c r="B1592" t="s">
        <v>3</v>
      </c>
      <c r="C1592" t="s">
        <v>2</v>
      </c>
      <c r="D1592">
        <v>68</v>
      </c>
      <c r="E1592">
        <f>GESTEP(smoking_health_data_final[[#This Row],[Ritmo cardiaco]],100)</f>
        <v>0</v>
      </c>
      <c r="F1592" t="str">
        <f>IF(smoking_health_data_final[[#This Row],[Taquicardia 1/0]]=0,"no","si")</f>
        <v>no</v>
      </c>
      <c r="G1592" s="2" t="s">
        <v>91</v>
      </c>
      <c r="H1592">
        <f>GESTEP(smoking_health_data_final[[#This Row],[Presión sistólica]],140)</f>
        <v>0</v>
      </c>
      <c r="I1592" t="str">
        <f>IF(smoking_health_data_final[[#This Row],[Hipertensión (0/1)]]=1,"si","no")</f>
        <v>no</v>
      </c>
      <c r="J1592" t="s">
        <v>208</v>
      </c>
      <c r="K1592">
        <v>0</v>
      </c>
      <c r="L1592">
        <v>226</v>
      </c>
      <c r="M1592">
        <f>IF(smoking_health_data_final[[#This Row],[colesterol]]="","Desconocido",smoking_health_data_final[[#This Row],[colesterol]])</f>
        <v>226</v>
      </c>
      <c r="N1592">
        <f>GESTEP(smoking_health_data_final[[#This Row],[colesterol]],200)</f>
        <v>1</v>
      </c>
      <c r="O1592">
        <f>IF(smoking_health_data_final[[#This Row],[cigs por dia]]="","n/s",smoking_health_data_final[[#This Row],[cigs por dia]])</f>
        <v>0</v>
      </c>
      <c r="P1592" t="str">
        <f>IF(smoking_health_data_final[[#This Row],[Hipercolesterolemia (y/n)]]=1,"si","no")</f>
        <v>si</v>
      </c>
      <c r="Q1592">
        <f>IF(IFERROR(VLOOKUP(smoking_health_data_final[[#This Row],[Edad]],A1593:A5492,1,FALSE),0),1,0)</f>
        <v>1</v>
      </c>
    </row>
    <row r="1593" spans="1:17" x14ac:dyDescent="0.3">
      <c r="A1593">
        <v>54</v>
      </c>
      <c r="B1593" t="s">
        <v>3</v>
      </c>
      <c r="C1593" t="s">
        <v>2</v>
      </c>
      <c r="D1593">
        <v>80</v>
      </c>
      <c r="E1593">
        <f>GESTEP(smoking_health_data_final[[#This Row],[Ritmo cardiaco]],100)</f>
        <v>0</v>
      </c>
      <c r="F1593" t="str">
        <f>IF(smoking_health_data_final[[#This Row],[Taquicardia 1/0]]=0,"no","si")</f>
        <v>no</v>
      </c>
      <c r="G1593" s="2" t="s">
        <v>25</v>
      </c>
      <c r="H1593">
        <f>GESTEP(smoking_health_data_final[[#This Row],[Presión sistólica]],140)</f>
        <v>0</v>
      </c>
      <c r="I1593" t="str">
        <f>IF(smoking_health_data_final[[#This Row],[Hipertensión (0/1)]]=1,"si","no")</f>
        <v>no</v>
      </c>
      <c r="J1593" t="s">
        <v>208</v>
      </c>
      <c r="K1593">
        <v>0</v>
      </c>
      <c r="L1593">
        <v>248</v>
      </c>
      <c r="M1593">
        <f>IF(smoking_health_data_final[[#This Row],[colesterol]]="","Desconocido",smoking_health_data_final[[#This Row],[colesterol]])</f>
        <v>248</v>
      </c>
      <c r="N1593">
        <f>GESTEP(smoking_health_data_final[[#This Row],[colesterol]],200)</f>
        <v>1</v>
      </c>
      <c r="O1593">
        <f>IF(smoking_health_data_final[[#This Row],[cigs por dia]]="","n/s",smoking_health_data_final[[#This Row],[cigs por dia]])</f>
        <v>0</v>
      </c>
      <c r="P1593" t="str">
        <f>IF(smoking_health_data_final[[#This Row],[Hipercolesterolemia (y/n)]]=1,"si","no")</f>
        <v>si</v>
      </c>
      <c r="Q1593">
        <f>IF(IFERROR(VLOOKUP(smoking_health_data_final[[#This Row],[Edad]],A1594:A5493,1,FALSE),0),1,0)</f>
        <v>1</v>
      </c>
    </row>
    <row r="1594" spans="1:17" x14ac:dyDescent="0.3">
      <c r="A1594">
        <v>61</v>
      </c>
      <c r="B1594" t="s">
        <v>0</v>
      </c>
      <c r="C1594" t="s">
        <v>2</v>
      </c>
      <c r="D1594">
        <v>60</v>
      </c>
      <c r="E1594">
        <f>GESTEP(smoking_health_data_final[[#This Row],[Ritmo cardiaco]],100)</f>
        <v>0</v>
      </c>
      <c r="F1594" t="str">
        <f>IF(smoking_health_data_final[[#This Row],[Taquicardia 1/0]]=0,"no","si")</f>
        <v>no</v>
      </c>
      <c r="G1594" s="2">
        <v>108.5</v>
      </c>
      <c r="H1594">
        <f>GESTEP(smoking_health_data_final[[#This Row],[Presión sistólica]],140)</f>
        <v>0</v>
      </c>
      <c r="I1594" t="str">
        <f>IF(smoking_health_data_final[[#This Row],[Hipertensión (0/1)]]=1,"si","no")</f>
        <v>no</v>
      </c>
      <c r="J1594" t="s">
        <v>208</v>
      </c>
      <c r="K1594">
        <v>0</v>
      </c>
      <c r="L1594">
        <v>193</v>
      </c>
      <c r="M1594">
        <f>IF(smoking_health_data_final[[#This Row],[colesterol]]="","Desconocido",smoking_health_data_final[[#This Row],[colesterol]])</f>
        <v>193</v>
      </c>
      <c r="N1594">
        <f>GESTEP(smoking_health_data_final[[#This Row],[colesterol]],200)</f>
        <v>0</v>
      </c>
      <c r="O1594">
        <f>IF(smoking_health_data_final[[#This Row],[cigs por dia]]="","n/s",smoking_health_data_final[[#This Row],[cigs por dia]])</f>
        <v>0</v>
      </c>
      <c r="P1594" t="str">
        <f>IF(smoking_health_data_final[[#This Row],[Hipercolesterolemia (y/n)]]=1,"si","no")</f>
        <v>no</v>
      </c>
      <c r="Q1594">
        <f>IF(IFERROR(VLOOKUP(smoking_health_data_final[[#This Row],[Edad]],A1595:A5494,1,FALSE),0),1,0)</f>
        <v>1</v>
      </c>
    </row>
    <row r="1595" spans="1:17" x14ac:dyDescent="0.3">
      <c r="A1595">
        <v>68</v>
      </c>
      <c r="B1595" t="s">
        <v>3</v>
      </c>
      <c r="C1595" t="s">
        <v>2</v>
      </c>
      <c r="D1595">
        <v>100</v>
      </c>
      <c r="E1595">
        <f>GESTEP(smoking_health_data_final[[#This Row],[Ritmo cardiaco]],100)</f>
        <v>1</v>
      </c>
      <c r="F1595" t="str">
        <f>IF(smoking_health_data_final[[#This Row],[Taquicardia 1/0]]=0,"no","si")</f>
        <v>si</v>
      </c>
      <c r="G1595" s="2">
        <v>146.5</v>
      </c>
      <c r="H1595">
        <f>GESTEP(smoking_health_data_final[[#This Row],[Presión sistólica]],140)</f>
        <v>1</v>
      </c>
      <c r="I1595" t="str">
        <f>IF(smoking_health_data_final[[#This Row],[Hipertensión (0/1)]]=1,"si","no")</f>
        <v>si</v>
      </c>
      <c r="J1595" t="s">
        <v>208</v>
      </c>
      <c r="K1595">
        <v>0</v>
      </c>
      <c r="L1595">
        <v>242</v>
      </c>
      <c r="M1595">
        <f>IF(smoking_health_data_final[[#This Row],[colesterol]]="","Desconocido",smoking_health_data_final[[#This Row],[colesterol]])</f>
        <v>242</v>
      </c>
      <c r="N1595">
        <f>GESTEP(smoking_health_data_final[[#This Row],[colesterol]],200)</f>
        <v>1</v>
      </c>
      <c r="O1595">
        <f>IF(smoking_health_data_final[[#This Row],[cigs por dia]]="","n/s",smoking_health_data_final[[#This Row],[cigs por dia]])</f>
        <v>0</v>
      </c>
      <c r="P1595" t="str">
        <f>IF(smoking_health_data_final[[#This Row],[Hipercolesterolemia (y/n)]]=1,"si","no")</f>
        <v>si</v>
      </c>
      <c r="Q1595">
        <f>IF(IFERROR(VLOOKUP(smoking_health_data_final[[#This Row],[Edad]],A1596:A5495,1,FALSE),0),1,0)</f>
        <v>1</v>
      </c>
    </row>
    <row r="1596" spans="1:17" x14ac:dyDescent="0.3">
      <c r="A1596">
        <v>41</v>
      </c>
      <c r="B1596" t="s">
        <v>3</v>
      </c>
      <c r="C1596" t="s">
        <v>2</v>
      </c>
      <c r="D1596">
        <v>50</v>
      </c>
      <c r="E1596">
        <f>GESTEP(smoking_health_data_final[[#This Row],[Ritmo cardiaco]],100)</f>
        <v>0</v>
      </c>
      <c r="F1596" t="str">
        <f>IF(smoking_health_data_final[[#This Row],[Taquicardia 1/0]]=0,"no","si")</f>
        <v>no</v>
      </c>
      <c r="G1596" s="2" t="s">
        <v>155</v>
      </c>
      <c r="H1596">
        <f>GESTEP(smoking_health_data_final[[#This Row],[Presión sistólica]],140)</f>
        <v>0</v>
      </c>
      <c r="I1596" t="str">
        <f>IF(smoking_health_data_final[[#This Row],[Hipertensión (0/1)]]=1,"si","no")</f>
        <v>no</v>
      </c>
      <c r="J1596" t="s">
        <v>208</v>
      </c>
      <c r="K1596">
        <v>0</v>
      </c>
      <c r="L1596">
        <v>228</v>
      </c>
      <c r="M1596">
        <f>IF(smoking_health_data_final[[#This Row],[colesterol]]="","Desconocido",smoking_health_data_final[[#This Row],[colesterol]])</f>
        <v>228</v>
      </c>
      <c r="N1596">
        <f>GESTEP(smoking_health_data_final[[#This Row],[colesterol]],200)</f>
        <v>1</v>
      </c>
      <c r="O1596">
        <f>IF(smoking_health_data_final[[#This Row],[cigs por dia]]="","n/s",smoking_health_data_final[[#This Row],[cigs por dia]])</f>
        <v>0</v>
      </c>
      <c r="P1596" t="str">
        <f>IF(smoking_health_data_final[[#This Row],[Hipercolesterolemia (y/n)]]=1,"si","no")</f>
        <v>si</v>
      </c>
      <c r="Q1596">
        <f>IF(IFERROR(VLOOKUP(smoking_health_data_final[[#This Row],[Edad]],A1597:A5496,1,FALSE),0),1,0)</f>
        <v>1</v>
      </c>
    </row>
    <row r="1597" spans="1:17" x14ac:dyDescent="0.3">
      <c r="A1597">
        <v>56</v>
      </c>
      <c r="B1597" t="s">
        <v>3</v>
      </c>
      <c r="C1597" t="s">
        <v>2</v>
      </c>
      <c r="D1597">
        <v>79</v>
      </c>
      <c r="E1597">
        <f>GESTEP(smoking_health_data_final[[#This Row],[Ritmo cardiaco]],100)</f>
        <v>0</v>
      </c>
      <c r="F1597" t="str">
        <f>IF(smoking_health_data_final[[#This Row],[Taquicardia 1/0]]=0,"no","si")</f>
        <v>no</v>
      </c>
      <c r="G1597" s="2" t="s">
        <v>158</v>
      </c>
      <c r="H1597">
        <f>GESTEP(smoking_health_data_final[[#This Row],[Presión sistólica]],140)</f>
        <v>0</v>
      </c>
      <c r="I1597" t="str">
        <f>IF(smoking_health_data_final[[#This Row],[Hipertensión (0/1)]]=1,"si","no")</f>
        <v>no</v>
      </c>
      <c r="J1597" t="s">
        <v>208</v>
      </c>
      <c r="K1597">
        <v>0</v>
      </c>
      <c r="L1597">
        <v>280</v>
      </c>
      <c r="M1597">
        <f>IF(smoking_health_data_final[[#This Row],[colesterol]]="","Desconocido",smoking_health_data_final[[#This Row],[colesterol]])</f>
        <v>280</v>
      </c>
      <c r="N1597">
        <f>GESTEP(smoking_health_data_final[[#This Row],[colesterol]],200)</f>
        <v>1</v>
      </c>
      <c r="O1597">
        <f>IF(smoking_health_data_final[[#This Row],[cigs por dia]]="","n/s",smoking_health_data_final[[#This Row],[cigs por dia]])</f>
        <v>0</v>
      </c>
      <c r="P1597" t="str">
        <f>IF(smoking_health_data_final[[#This Row],[Hipercolesterolemia (y/n)]]=1,"si","no")</f>
        <v>si</v>
      </c>
      <c r="Q1597">
        <f>IF(IFERROR(VLOOKUP(smoking_health_data_final[[#This Row],[Edad]],A1598:A5497,1,FALSE),0),1,0)</f>
        <v>1</v>
      </c>
    </row>
    <row r="1598" spans="1:17" x14ac:dyDescent="0.3">
      <c r="A1598">
        <v>61</v>
      </c>
      <c r="B1598" t="s">
        <v>3</v>
      </c>
      <c r="C1598" t="s">
        <v>2</v>
      </c>
      <c r="D1598">
        <v>75</v>
      </c>
      <c r="E1598">
        <f>GESTEP(smoking_health_data_final[[#This Row],[Ritmo cardiaco]],100)</f>
        <v>0</v>
      </c>
      <c r="F1598" t="str">
        <f>IF(smoking_health_data_final[[#This Row],[Taquicardia 1/0]]=0,"no","si")</f>
        <v>no</v>
      </c>
      <c r="G1598" s="2" t="s">
        <v>89</v>
      </c>
      <c r="H1598">
        <f>GESTEP(smoking_health_data_final[[#This Row],[Presión sistólica]],140)</f>
        <v>1</v>
      </c>
      <c r="I1598" t="str">
        <f>IF(smoking_health_data_final[[#This Row],[Hipertensión (0/1)]]=1,"si","no")</f>
        <v>si</v>
      </c>
      <c r="J1598" t="s">
        <v>208</v>
      </c>
      <c r="K1598">
        <v>0</v>
      </c>
      <c r="L1598">
        <v>224</v>
      </c>
      <c r="M1598">
        <f>IF(smoking_health_data_final[[#This Row],[colesterol]]="","Desconocido",smoking_health_data_final[[#This Row],[colesterol]])</f>
        <v>224</v>
      </c>
      <c r="N1598">
        <f>GESTEP(smoking_health_data_final[[#This Row],[colesterol]],200)</f>
        <v>1</v>
      </c>
      <c r="O1598">
        <f>IF(smoking_health_data_final[[#This Row],[cigs por dia]]="","n/s",smoking_health_data_final[[#This Row],[cigs por dia]])</f>
        <v>0</v>
      </c>
      <c r="P1598" t="str">
        <f>IF(smoking_health_data_final[[#This Row],[Hipercolesterolemia (y/n)]]=1,"si","no")</f>
        <v>si</v>
      </c>
      <c r="Q1598">
        <f>IF(IFERROR(VLOOKUP(smoking_health_data_final[[#This Row],[Edad]],A1599:A5498,1,FALSE),0),1,0)</f>
        <v>1</v>
      </c>
    </row>
    <row r="1599" spans="1:17" x14ac:dyDescent="0.3">
      <c r="A1599">
        <v>57</v>
      </c>
      <c r="B1599" t="s">
        <v>3</v>
      </c>
      <c r="C1599" t="s">
        <v>2</v>
      </c>
      <c r="D1599">
        <v>70</v>
      </c>
      <c r="E1599">
        <f>GESTEP(smoking_health_data_final[[#This Row],[Ritmo cardiaco]],100)</f>
        <v>0</v>
      </c>
      <c r="F1599" t="str">
        <f>IF(smoking_health_data_final[[#This Row],[Taquicardia 1/0]]=0,"no","si")</f>
        <v>no</v>
      </c>
      <c r="G1599" s="2" t="s">
        <v>32</v>
      </c>
      <c r="H1599">
        <f>GESTEP(smoking_health_data_final[[#This Row],[Presión sistólica]],140)</f>
        <v>0</v>
      </c>
      <c r="I1599" t="str">
        <f>IF(smoking_health_data_final[[#This Row],[Hipertensión (0/1)]]=1,"si","no")</f>
        <v>no</v>
      </c>
      <c r="J1599" t="s">
        <v>208</v>
      </c>
      <c r="K1599">
        <v>0</v>
      </c>
      <c r="L1599">
        <v>163</v>
      </c>
      <c r="M1599">
        <f>IF(smoking_health_data_final[[#This Row],[colesterol]]="","Desconocido",smoking_health_data_final[[#This Row],[colesterol]])</f>
        <v>163</v>
      </c>
      <c r="N1599">
        <f>GESTEP(smoking_health_data_final[[#This Row],[colesterol]],200)</f>
        <v>0</v>
      </c>
      <c r="O1599">
        <f>IF(smoking_health_data_final[[#This Row],[cigs por dia]]="","n/s",smoking_health_data_final[[#This Row],[cigs por dia]])</f>
        <v>0</v>
      </c>
      <c r="P1599" t="str">
        <f>IF(smoking_health_data_final[[#This Row],[Hipercolesterolemia (y/n)]]=1,"si","no")</f>
        <v>no</v>
      </c>
      <c r="Q1599">
        <f>IF(IFERROR(VLOOKUP(smoking_health_data_final[[#This Row],[Edad]],A1600:A5499,1,FALSE),0),1,0)</f>
        <v>1</v>
      </c>
    </row>
    <row r="1600" spans="1:17" x14ac:dyDescent="0.3">
      <c r="A1600">
        <v>52</v>
      </c>
      <c r="B1600" t="s">
        <v>3</v>
      </c>
      <c r="C1600" t="s">
        <v>2</v>
      </c>
      <c r="D1600">
        <v>96</v>
      </c>
      <c r="E1600">
        <f>GESTEP(smoking_health_data_final[[#This Row],[Ritmo cardiaco]],100)</f>
        <v>0</v>
      </c>
      <c r="F1600" t="str">
        <f>IF(smoking_health_data_final[[#This Row],[Taquicardia 1/0]]=0,"no","si")</f>
        <v>no</v>
      </c>
      <c r="G1600" s="2" t="s">
        <v>61</v>
      </c>
      <c r="H1600">
        <f>GESTEP(smoking_health_data_final[[#This Row],[Presión sistólica]],140)</f>
        <v>0</v>
      </c>
      <c r="I1600" t="str">
        <f>IF(smoking_health_data_final[[#This Row],[Hipertensión (0/1)]]=1,"si","no")</f>
        <v>no</v>
      </c>
      <c r="J1600" t="s">
        <v>208</v>
      </c>
      <c r="K1600">
        <v>0</v>
      </c>
      <c r="L1600">
        <v>280</v>
      </c>
      <c r="M1600">
        <f>IF(smoking_health_data_final[[#This Row],[colesterol]]="","Desconocido",smoking_health_data_final[[#This Row],[colesterol]])</f>
        <v>280</v>
      </c>
      <c r="N1600">
        <f>GESTEP(smoking_health_data_final[[#This Row],[colesterol]],200)</f>
        <v>1</v>
      </c>
      <c r="O1600">
        <f>IF(smoking_health_data_final[[#This Row],[cigs por dia]]="","n/s",smoking_health_data_final[[#This Row],[cigs por dia]])</f>
        <v>0</v>
      </c>
      <c r="P1600" t="str">
        <f>IF(smoking_health_data_final[[#This Row],[Hipercolesterolemia (y/n)]]=1,"si","no")</f>
        <v>si</v>
      </c>
      <c r="Q1600">
        <f>IF(IFERROR(VLOOKUP(smoking_health_data_final[[#This Row],[Edad]],A1601:A5500,1,FALSE),0),1,0)</f>
        <v>1</v>
      </c>
    </row>
    <row r="1601" spans="1:17" x14ac:dyDescent="0.3">
      <c r="A1601">
        <v>55</v>
      </c>
      <c r="B1601" t="s">
        <v>3</v>
      </c>
      <c r="C1601" t="s">
        <v>2</v>
      </c>
      <c r="D1601">
        <v>71</v>
      </c>
      <c r="E1601">
        <f>GESTEP(smoking_health_data_final[[#This Row],[Ritmo cardiaco]],100)</f>
        <v>0</v>
      </c>
      <c r="F1601" t="str">
        <f>IF(smoking_health_data_final[[#This Row],[Taquicardia 1/0]]=0,"no","si")</f>
        <v>no</v>
      </c>
      <c r="G1601" s="2" t="s">
        <v>68</v>
      </c>
      <c r="H1601">
        <f>GESTEP(smoking_health_data_final[[#This Row],[Presión sistólica]],140)</f>
        <v>0</v>
      </c>
      <c r="I1601" t="str">
        <f>IF(smoking_health_data_final[[#This Row],[Hipertensión (0/1)]]=1,"si","no")</f>
        <v>no</v>
      </c>
      <c r="J1601" t="s">
        <v>208</v>
      </c>
      <c r="K1601">
        <v>0</v>
      </c>
      <c r="L1601">
        <v>270</v>
      </c>
      <c r="M1601">
        <f>IF(smoking_health_data_final[[#This Row],[colesterol]]="","Desconocido",smoking_health_data_final[[#This Row],[colesterol]])</f>
        <v>270</v>
      </c>
      <c r="N1601">
        <f>GESTEP(smoking_health_data_final[[#This Row],[colesterol]],200)</f>
        <v>1</v>
      </c>
      <c r="O1601">
        <f>IF(smoking_health_data_final[[#This Row],[cigs por dia]]="","n/s",smoking_health_data_final[[#This Row],[cigs por dia]])</f>
        <v>0</v>
      </c>
      <c r="P1601" t="str">
        <f>IF(smoking_health_data_final[[#This Row],[Hipercolesterolemia (y/n)]]=1,"si","no")</f>
        <v>si</v>
      </c>
      <c r="Q1601">
        <f>IF(IFERROR(VLOOKUP(smoking_health_data_final[[#This Row],[Edad]],A1602:A5501,1,FALSE),0),1,0)</f>
        <v>1</v>
      </c>
    </row>
    <row r="1602" spans="1:17" x14ac:dyDescent="0.3">
      <c r="A1602">
        <v>45</v>
      </c>
      <c r="B1602" t="s">
        <v>3</v>
      </c>
      <c r="C1602" t="s">
        <v>2</v>
      </c>
      <c r="D1602">
        <v>60</v>
      </c>
      <c r="E1602">
        <f>GESTEP(smoking_health_data_final[[#This Row],[Ritmo cardiaco]],100)</f>
        <v>0</v>
      </c>
      <c r="F1602" t="str">
        <f>IF(smoking_health_data_final[[#This Row],[Taquicardia 1/0]]=0,"no","si")</f>
        <v>no</v>
      </c>
      <c r="G1602" s="2" t="s">
        <v>42</v>
      </c>
      <c r="H1602">
        <f>GESTEP(smoking_health_data_final[[#This Row],[Presión sistólica]],140)</f>
        <v>0</v>
      </c>
      <c r="I1602" t="str">
        <f>IF(smoking_health_data_final[[#This Row],[Hipertensión (0/1)]]=1,"si","no")</f>
        <v>no</v>
      </c>
      <c r="J1602" t="s">
        <v>208</v>
      </c>
      <c r="K1602">
        <v>0</v>
      </c>
      <c r="L1602">
        <v>282</v>
      </c>
      <c r="M1602">
        <f>IF(smoking_health_data_final[[#This Row],[colesterol]]="","Desconocido",smoking_health_data_final[[#This Row],[colesterol]])</f>
        <v>282</v>
      </c>
      <c r="N1602">
        <f>GESTEP(smoking_health_data_final[[#This Row],[colesterol]],200)</f>
        <v>1</v>
      </c>
      <c r="O1602">
        <f>IF(smoking_health_data_final[[#This Row],[cigs por dia]]="","n/s",smoking_health_data_final[[#This Row],[cigs por dia]])</f>
        <v>0</v>
      </c>
      <c r="P1602" t="str">
        <f>IF(smoking_health_data_final[[#This Row],[Hipercolesterolemia (y/n)]]=1,"si","no")</f>
        <v>si</v>
      </c>
      <c r="Q1602">
        <f>IF(IFERROR(VLOOKUP(smoking_health_data_final[[#This Row],[Edad]],A1603:A5502,1,FALSE),0),1,0)</f>
        <v>1</v>
      </c>
    </row>
    <row r="1603" spans="1:17" x14ac:dyDescent="0.3">
      <c r="A1603">
        <v>51</v>
      </c>
      <c r="B1603" t="s">
        <v>3</v>
      </c>
      <c r="C1603" t="s">
        <v>2</v>
      </c>
      <c r="D1603">
        <v>80</v>
      </c>
      <c r="E1603">
        <f>GESTEP(smoking_health_data_final[[#This Row],[Ritmo cardiaco]],100)</f>
        <v>0</v>
      </c>
      <c r="F1603" t="str">
        <f>IF(smoking_health_data_final[[#This Row],[Taquicardia 1/0]]=0,"no","si")</f>
        <v>no</v>
      </c>
      <c r="G1603" s="2" t="s">
        <v>42</v>
      </c>
      <c r="H1603">
        <f>GESTEP(smoking_health_data_final[[#This Row],[Presión sistólica]],140)</f>
        <v>0</v>
      </c>
      <c r="I1603" t="str">
        <f>IF(smoking_health_data_final[[#This Row],[Hipertensión (0/1)]]=1,"si","no")</f>
        <v>no</v>
      </c>
      <c r="J1603" t="s">
        <v>208</v>
      </c>
      <c r="K1603">
        <v>0</v>
      </c>
      <c r="L1603">
        <v>236</v>
      </c>
      <c r="M1603">
        <f>IF(smoking_health_data_final[[#This Row],[colesterol]]="","Desconocido",smoking_health_data_final[[#This Row],[colesterol]])</f>
        <v>236</v>
      </c>
      <c r="N1603">
        <f>GESTEP(smoking_health_data_final[[#This Row],[colesterol]],200)</f>
        <v>1</v>
      </c>
      <c r="O1603">
        <f>IF(smoking_health_data_final[[#This Row],[cigs por dia]]="","n/s",smoking_health_data_final[[#This Row],[cigs por dia]])</f>
        <v>0</v>
      </c>
      <c r="P1603" t="str">
        <f>IF(smoking_health_data_final[[#This Row],[Hipercolesterolemia (y/n)]]=1,"si","no")</f>
        <v>si</v>
      </c>
      <c r="Q1603">
        <f>IF(IFERROR(VLOOKUP(smoking_health_data_final[[#This Row],[Edad]],A1604:A5503,1,FALSE),0),1,0)</f>
        <v>1</v>
      </c>
    </row>
    <row r="1604" spans="1:17" x14ac:dyDescent="0.3">
      <c r="A1604">
        <v>62</v>
      </c>
      <c r="B1604" t="s">
        <v>3</v>
      </c>
      <c r="C1604" t="s">
        <v>2</v>
      </c>
      <c r="D1604">
        <v>68</v>
      </c>
      <c r="E1604">
        <f>GESTEP(smoking_health_data_final[[#This Row],[Ritmo cardiaco]],100)</f>
        <v>0</v>
      </c>
      <c r="F1604" t="str">
        <f>IF(smoking_health_data_final[[#This Row],[Taquicardia 1/0]]=0,"no","si")</f>
        <v>no</v>
      </c>
      <c r="G1604" s="2">
        <v>118.5</v>
      </c>
      <c r="H1604">
        <f>GESTEP(smoking_health_data_final[[#This Row],[Presión sistólica]],140)</f>
        <v>0</v>
      </c>
      <c r="I1604" t="str">
        <f>IF(smoking_health_data_final[[#This Row],[Hipertensión (0/1)]]=1,"si","no")</f>
        <v>no</v>
      </c>
      <c r="J1604" t="s">
        <v>208</v>
      </c>
      <c r="K1604">
        <v>0</v>
      </c>
      <c r="L1604">
        <v>288</v>
      </c>
      <c r="M1604">
        <f>IF(smoking_health_data_final[[#This Row],[colesterol]]="","Desconocido",smoking_health_data_final[[#This Row],[colesterol]])</f>
        <v>288</v>
      </c>
      <c r="N1604">
        <f>GESTEP(smoking_health_data_final[[#This Row],[colesterol]],200)</f>
        <v>1</v>
      </c>
      <c r="O1604">
        <f>IF(smoking_health_data_final[[#This Row],[cigs por dia]]="","n/s",smoking_health_data_final[[#This Row],[cigs por dia]])</f>
        <v>0</v>
      </c>
      <c r="P1604" t="str">
        <f>IF(smoking_health_data_final[[#This Row],[Hipercolesterolemia (y/n)]]=1,"si","no")</f>
        <v>si</v>
      </c>
      <c r="Q1604">
        <f>IF(IFERROR(VLOOKUP(smoking_health_data_final[[#This Row],[Edad]],A1605:A5504,1,FALSE),0),1,0)</f>
        <v>1</v>
      </c>
    </row>
    <row r="1605" spans="1:17" x14ac:dyDescent="0.3">
      <c r="A1605">
        <v>66</v>
      </c>
      <c r="B1605" t="s">
        <v>0</v>
      </c>
      <c r="C1605" t="s">
        <v>2</v>
      </c>
      <c r="D1605">
        <v>70</v>
      </c>
      <c r="E1605">
        <f>GESTEP(smoking_health_data_final[[#This Row],[Ritmo cardiaco]],100)</f>
        <v>0</v>
      </c>
      <c r="F1605" t="str">
        <f>IF(smoking_health_data_final[[#This Row],[Taquicardia 1/0]]=0,"no","si")</f>
        <v>no</v>
      </c>
      <c r="G1605" s="2" t="s">
        <v>79</v>
      </c>
      <c r="H1605">
        <f>GESTEP(smoking_health_data_final[[#This Row],[Presión sistólica]],140)</f>
        <v>1</v>
      </c>
      <c r="I1605" t="str">
        <f>IF(smoking_health_data_final[[#This Row],[Hipertensión (0/1)]]=1,"si","no")</f>
        <v>si</v>
      </c>
      <c r="J1605" t="s">
        <v>208</v>
      </c>
      <c r="K1605">
        <v>0</v>
      </c>
      <c r="L1605">
        <v>189</v>
      </c>
      <c r="M1605">
        <f>IF(smoking_health_data_final[[#This Row],[colesterol]]="","Desconocido",smoking_health_data_final[[#This Row],[colesterol]])</f>
        <v>189</v>
      </c>
      <c r="N1605">
        <f>GESTEP(smoking_health_data_final[[#This Row],[colesterol]],200)</f>
        <v>0</v>
      </c>
      <c r="O1605">
        <f>IF(smoking_health_data_final[[#This Row],[cigs por dia]]="","n/s",smoking_health_data_final[[#This Row],[cigs por dia]])</f>
        <v>0</v>
      </c>
      <c r="P1605" t="str">
        <f>IF(smoking_health_data_final[[#This Row],[Hipercolesterolemia (y/n)]]=1,"si","no")</f>
        <v>no</v>
      </c>
      <c r="Q1605">
        <f>IF(IFERROR(VLOOKUP(smoking_health_data_final[[#This Row],[Edad]],A1606:A5505,1,FALSE),0),1,0)</f>
        <v>1</v>
      </c>
    </row>
    <row r="1606" spans="1:17" x14ac:dyDescent="0.3">
      <c r="A1606">
        <v>59</v>
      </c>
      <c r="B1606" t="s">
        <v>3</v>
      </c>
      <c r="C1606" t="s">
        <v>2</v>
      </c>
      <c r="D1606">
        <v>75</v>
      </c>
      <c r="E1606">
        <f>GESTEP(smoking_health_data_final[[#This Row],[Ritmo cardiaco]],100)</f>
        <v>0</v>
      </c>
      <c r="F1606" t="str">
        <f>IF(smoking_health_data_final[[#This Row],[Taquicardia 1/0]]=0,"no","si")</f>
        <v>no</v>
      </c>
      <c r="G1606" s="2" t="s">
        <v>43</v>
      </c>
      <c r="H1606">
        <f>GESTEP(smoking_health_data_final[[#This Row],[Presión sistólica]],140)</f>
        <v>0</v>
      </c>
      <c r="I1606" t="str">
        <f>IF(smoking_health_data_final[[#This Row],[Hipertensión (0/1)]]=1,"si","no")</f>
        <v>no</v>
      </c>
      <c r="J1606" t="s">
        <v>208</v>
      </c>
      <c r="K1606">
        <v>0</v>
      </c>
      <c r="L1606">
        <v>254</v>
      </c>
      <c r="M1606">
        <f>IF(smoking_health_data_final[[#This Row],[colesterol]]="","Desconocido",smoking_health_data_final[[#This Row],[colesterol]])</f>
        <v>254</v>
      </c>
      <c r="N1606">
        <f>GESTEP(smoking_health_data_final[[#This Row],[colesterol]],200)</f>
        <v>1</v>
      </c>
      <c r="O1606">
        <f>IF(smoking_health_data_final[[#This Row],[cigs por dia]]="","n/s",smoking_health_data_final[[#This Row],[cigs por dia]])</f>
        <v>0</v>
      </c>
      <c r="P1606" t="str">
        <f>IF(smoking_health_data_final[[#This Row],[Hipercolesterolemia (y/n)]]=1,"si","no")</f>
        <v>si</v>
      </c>
      <c r="Q1606">
        <f>IF(IFERROR(VLOOKUP(smoking_health_data_final[[#This Row],[Edad]],A1607:A5506,1,FALSE),0),1,0)</f>
        <v>1</v>
      </c>
    </row>
    <row r="1607" spans="1:17" x14ac:dyDescent="0.3">
      <c r="A1607">
        <v>39</v>
      </c>
      <c r="B1607" t="s">
        <v>3</v>
      </c>
      <c r="C1607" t="s">
        <v>2</v>
      </c>
      <c r="D1607">
        <v>77</v>
      </c>
      <c r="E1607">
        <f>GESTEP(smoking_health_data_final[[#This Row],[Ritmo cardiaco]],100)</f>
        <v>0</v>
      </c>
      <c r="F1607" t="str">
        <f>IF(smoking_health_data_final[[#This Row],[Taquicardia 1/0]]=0,"no","si")</f>
        <v>no</v>
      </c>
      <c r="G1607" s="2" t="s">
        <v>32</v>
      </c>
      <c r="H1607">
        <f>GESTEP(smoking_health_data_final[[#This Row],[Presión sistólica]],140)</f>
        <v>0</v>
      </c>
      <c r="I1607" t="str">
        <f>IF(smoking_health_data_final[[#This Row],[Hipertensión (0/1)]]=1,"si","no")</f>
        <v>no</v>
      </c>
      <c r="J1607" t="s">
        <v>208</v>
      </c>
      <c r="K1607">
        <v>0</v>
      </c>
      <c r="L1607">
        <v>181</v>
      </c>
      <c r="M1607">
        <f>IF(smoking_health_data_final[[#This Row],[colesterol]]="","Desconocido",smoking_health_data_final[[#This Row],[colesterol]])</f>
        <v>181</v>
      </c>
      <c r="N1607">
        <f>GESTEP(smoking_health_data_final[[#This Row],[colesterol]],200)</f>
        <v>0</v>
      </c>
      <c r="O1607">
        <f>IF(smoking_health_data_final[[#This Row],[cigs por dia]]="","n/s",smoking_health_data_final[[#This Row],[cigs por dia]])</f>
        <v>0</v>
      </c>
      <c r="P1607" t="str">
        <f>IF(smoking_health_data_final[[#This Row],[Hipercolesterolemia (y/n)]]=1,"si","no")</f>
        <v>no</v>
      </c>
      <c r="Q1607">
        <f>IF(IFERROR(VLOOKUP(smoking_health_data_final[[#This Row],[Edad]],A1608:A5507,1,FALSE),0),1,0)</f>
        <v>1</v>
      </c>
    </row>
    <row r="1608" spans="1:17" x14ac:dyDescent="0.3">
      <c r="A1608">
        <v>59</v>
      </c>
      <c r="B1608" t="s">
        <v>0</v>
      </c>
      <c r="C1608" t="s">
        <v>2</v>
      </c>
      <c r="D1608">
        <v>75</v>
      </c>
      <c r="E1608">
        <f>GESTEP(smoking_health_data_final[[#This Row],[Ritmo cardiaco]],100)</f>
        <v>0</v>
      </c>
      <c r="F1608" t="str">
        <f>IF(smoking_health_data_final[[#This Row],[Taquicardia 1/0]]=0,"no","si")</f>
        <v>no</v>
      </c>
      <c r="G1608" s="2">
        <v>151.5</v>
      </c>
      <c r="H1608">
        <f>GESTEP(smoking_health_data_final[[#This Row],[Presión sistólica]],140)</f>
        <v>1</v>
      </c>
      <c r="I1608" t="str">
        <f>IF(smoking_health_data_final[[#This Row],[Hipertensión (0/1)]]=1,"si","no")</f>
        <v>si</v>
      </c>
      <c r="J1608" t="s">
        <v>208</v>
      </c>
      <c r="K1608">
        <v>0</v>
      </c>
      <c r="L1608">
        <v>248</v>
      </c>
      <c r="M1608">
        <f>IF(smoking_health_data_final[[#This Row],[colesterol]]="","Desconocido",smoking_health_data_final[[#This Row],[colesterol]])</f>
        <v>248</v>
      </c>
      <c r="N1608">
        <f>GESTEP(smoking_health_data_final[[#This Row],[colesterol]],200)</f>
        <v>1</v>
      </c>
      <c r="O1608">
        <f>IF(smoking_health_data_final[[#This Row],[cigs por dia]]="","n/s",smoking_health_data_final[[#This Row],[cigs por dia]])</f>
        <v>0</v>
      </c>
      <c r="P1608" t="str">
        <f>IF(smoking_health_data_final[[#This Row],[Hipercolesterolemia (y/n)]]=1,"si","no")</f>
        <v>si</v>
      </c>
      <c r="Q1608">
        <f>IF(IFERROR(VLOOKUP(smoking_health_data_final[[#This Row],[Edad]],A1609:A5508,1,FALSE),0),1,0)</f>
        <v>1</v>
      </c>
    </row>
    <row r="1609" spans="1:17" x14ac:dyDescent="0.3">
      <c r="A1609">
        <v>46</v>
      </c>
      <c r="B1609" t="s">
        <v>3</v>
      </c>
      <c r="C1609" t="s">
        <v>2</v>
      </c>
      <c r="D1609">
        <v>82</v>
      </c>
      <c r="E1609">
        <f>GESTEP(smoking_health_data_final[[#This Row],[Ritmo cardiaco]],100)</f>
        <v>0</v>
      </c>
      <c r="F1609" t="str">
        <f>IF(smoking_health_data_final[[#This Row],[Taquicardia 1/0]]=0,"no","si")</f>
        <v>no</v>
      </c>
      <c r="G1609" s="2" t="s">
        <v>42</v>
      </c>
      <c r="H1609">
        <f>GESTEP(smoking_health_data_final[[#This Row],[Presión sistólica]],140)</f>
        <v>0</v>
      </c>
      <c r="I1609" t="str">
        <f>IF(smoking_health_data_final[[#This Row],[Hipertensión (0/1)]]=1,"si","no")</f>
        <v>no</v>
      </c>
      <c r="J1609" t="s">
        <v>208</v>
      </c>
      <c r="K1609">
        <v>0</v>
      </c>
      <c r="L1609">
        <v>247</v>
      </c>
      <c r="M1609">
        <f>IF(smoking_health_data_final[[#This Row],[colesterol]]="","Desconocido",smoking_health_data_final[[#This Row],[colesterol]])</f>
        <v>247</v>
      </c>
      <c r="N1609">
        <f>GESTEP(smoking_health_data_final[[#This Row],[colesterol]],200)</f>
        <v>1</v>
      </c>
      <c r="O1609">
        <f>IF(smoking_health_data_final[[#This Row],[cigs por dia]]="","n/s",smoking_health_data_final[[#This Row],[cigs por dia]])</f>
        <v>0</v>
      </c>
      <c r="P1609" t="str">
        <f>IF(smoking_health_data_final[[#This Row],[Hipercolesterolemia (y/n)]]=1,"si","no")</f>
        <v>si</v>
      </c>
      <c r="Q1609">
        <f>IF(IFERROR(VLOOKUP(smoking_health_data_final[[#This Row],[Edad]],A1610:A5509,1,FALSE),0),1,0)</f>
        <v>1</v>
      </c>
    </row>
    <row r="1610" spans="1:17" x14ac:dyDescent="0.3">
      <c r="A1610">
        <v>58</v>
      </c>
      <c r="B1610" t="s">
        <v>0</v>
      </c>
      <c r="C1610" t="s">
        <v>2</v>
      </c>
      <c r="D1610">
        <v>70</v>
      </c>
      <c r="E1610">
        <f>GESTEP(smoking_health_data_final[[#This Row],[Ritmo cardiaco]],100)</f>
        <v>0</v>
      </c>
      <c r="F1610" t="str">
        <f>IF(smoking_health_data_final[[#This Row],[Taquicardia 1/0]]=0,"no","si")</f>
        <v>no</v>
      </c>
      <c r="G1610" s="2">
        <v>116.5</v>
      </c>
      <c r="H1610">
        <f>GESTEP(smoking_health_data_final[[#This Row],[Presión sistólica]],140)</f>
        <v>0</v>
      </c>
      <c r="I1610" t="str">
        <f>IF(smoking_health_data_final[[#This Row],[Hipertensión (0/1)]]=1,"si","no")</f>
        <v>no</v>
      </c>
      <c r="J1610" t="s">
        <v>208</v>
      </c>
      <c r="K1610">
        <v>0</v>
      </c>
      <c r="M1610" t="str">
        <f>IF(smoking_health_data_final[[#This Row],[colesterol]]="","Desconocido",smoking_health_data_final[[#This Row],[colesterol]])</f>
        <v>Desconocido</v>
      </c>
      <c r="N1610">
        <f>GESTEP(smoking_health_data_final[[#This Row],[colesterol]],200)</f>
        <v>0</v>
      </c>
      <c r="O1610">
        <f>IF(smoking_health_data_final[[#This Row],[cigs por dia]]="","n/s",smoking_health_data_final[[#This Row],[cigs por dia]])</f>
        <v>0</v>
      </c>
      <c r="P1610" t="str">
        <f>IF(smoking_health_data_final[[#This Row],[Hipercolesterolemia (y/n)]]=1,"si","no")</f>
        <v>no</v>
      </c>
      <c r="Q1610">
        <f>IF(IFERROR(VLOOKUP(smoking_health_data_final[[#This Row],[Edad]],A1611:A5510,1,FALSE),0),1,0)</f>
        <v>1</v>
      </c>
    </row>
    <row r="1611" spans="1:17" x14ac:dyDescent="0.3">
      <c r="A1611">
        <v>39</v>
      </c>
      <c r="B1611" t="s">
        <v>3</v>
      </c>
      <c r="C1611" t="s">
        <v>2</v>
      </c>
      <c r="D1611">
        <v>68</v>
      </c>
      <c r="E1611">
        <f>GESTEP(smoking_health_data_final[[#This Row],[Ritmo cardiaco]],100)</f>
        <v>0</v>
      </c>
      <c r="F1611" t="str">
        <f>IF(smoking_health_data_final[[#This Row],[Taquicardia 1/0]]=0,"no","si")</f>
        <v>no</v>
      </c>
      <c r="G1611" s="2" t="s">
        <v>91</v>
      </c>
      <c r="H1611">
        <f>GESTEP(smoking_health_data_final[[#This Row],[Presión sistólica]],140)</f>
        <v>0</v>
      </c>
      <c r="I1611" t="str">
        <f>IF(smoking_health_data_final[[#This Row],[Hipertensión (0/1)]]=1,"si","no")</f>
        <v>no</v>
      </c>
      <c r="J1611" t="s">
        <v>209</v>
      </c>
      <c r="K1611">
        <v>0</v>
      </c>
      <c r="L1611">
        <v>241</v>
      </c>
      <c r="M1611">
        <f>IF(smoking_health_data_final[[#This Row],[colesterol]]="","Desconocido",smoking_health_data_final[[#This Row],[colesterol]])</f>
        <v>241</v>
      </c>
      <c r="N1611">
        <f>GESTEP(smoking_health_data_final[[#This Row],[colesterol]],200)</f>
        <v>1</v>
      </c>
      <c r="O1611">
        <f>IF(smoking_health_data_final[[#This Row],[cigs por dia]]="","n/s",smoking_health_data_final[[#This Row],[cigs por dia]])</f>
        <v>0</v>
      </c>
      <c r="P1611" t="str">
        <f>IF(smoking_health_data_final[[#This Row],[Hipercolesterolemia (y/n)]]=1,"si","no")</f>
        <v>si</v>
      </c>
      <c r="Q1611">
        <f>IF(IFERROR(VLOOKUP(smoking_health_data_final[[#This Row],[Edad]],A1612:A5511,1,FALSE),0),1,0)</f>
        <v>1</v>
      </c>
    </row>
    <row r="1612" spans="1:17" x14ac:dyDescent="0.3">
      <c r="A1612">
        <v>41</v>
      </c>
      <c r="B1612" t="s">
        <v>3</v>
      </c>
      <c r="C1612" t="s">
        <v>2</v>
      </c>
      <c r="D1612">
        <v>63</v>
      </c>
      <c r="E1612">
        <f>GESTEP(smoking_health_data_final[[#This Row],[Ritmo cardiaco]],100)</f>
        <v>0</v>
      </c>
      <c r="F1612" t="str">
        <f>IF(smoking_health_data_final[[#This Row],[Taquicardia 1/0]]=0,"no","si")</f>
        <v>no</v>
      </c>
      <c r="G1612" s="2">
        <v>113.5</v>
      </c>
      <c r="H1612">
        <f>GESTEP(smoking_health_data_final[[#This Row],[Presión sistólica]],140)</f>
        <v>0</v>
      </c>
      <c r="I1612" t="str">
        <f>IF(smoking_health_data_final[[#This Row],[Hipertensión (0/1)]]=1,"si","no")</f>
        <v>no</v>
      </c>
      <c r="J1612" t="s">
        <v>209</v>
      </c>
      <c r="K1612">
        <v>0</v>
      </c>
      <c r="L1612">
        <v>277</v>
      </c>
      <c r="M1612">
        <f>IF(smoking_health_data_final[[#This Row],[colesterol]]="","Desconocido",smoking_health_data_final[[#This Row],[colesterol]])</f>
        <v>277</v>
      </c>
      <c r="N1612">
        <f>GESTEP(smoking_health_data_final[[#This Row],[colesterol]],200)</f>
        <v>1</v>
      </c>
      <c r="O1612">
        <f>IF(smoking_health_data_final[[#This Row],[cigs por dia]]="","n/s",smoking_health_data_final[[#This Row],[cigs por dia]])</f>
        <v>0</v>
      </c>
      <c r="P1612" t="str">
        <f>IF(smoking_health_data_final[[#This Row],[Hipercolesterolemia (y/n)]]=1,"si","no")</f>
        <v>si</v>
      </c>
      <c r="Q1612">
        <f>IF(IFERROR(VLOOKUP(smoking_health_data_final[[#This Row],[Edad]],A1613:A5512,1,FALSE),0),1,0)</f>
        <v>1</v>
      </c>
    </row>
    <row r="1613" spans="1:17" x14ac:dyDescent="0.3">
      <c r="A1613">
        <v>40</v>
      </c>
      <c r="B1613" t="s">
        <v>3</v>
      </c>
      <c r="C1613" t="s">
        <v>2</v>
      </c>
      <c r="D1613">
        <v>58</v>
      </c>
      <c r="E1613">
        <f>GESTEP(smoking_health_data_final[[#This Row],[Ritmo cardiaco]],100)</f>
        <v>0</v>
      </c>
      <c r="F1613" t="str">
        <f>IF(smoking_health_data_final[[#This Row],[Taquicardia 1/0]]=0,"no","si")</f>
        <v>no</v>
      </c>
      <c r="G1613" s="2" t="s">
        <v>4</v>
      </c>
      <c r="H1613">
        <f>GESTEP(smoking_health_data_final[[#This Row],[Presión sistólica]],140)</f>
        <v>0</v>
      </c>
      <c r="I1613" t="str">
        <f>IF(smoking_health_data_final[[#This Row],[Hipertensión (0/1)]]=1,"si","no")</f>
        <v>no</v>
      </c>
      <c r="J1613" t="s">
        <v>209</v>
      </c>
      <c r="K1613">
        <v>0</v>
      </c>
      <c r="L1613">
        <v>242</v>
      </c>
      <c r="M1613">
        <f>IF(smoking_health_data_final[[#This Row],[colesterol]]="","Desconocido",smoking_health_data_final[[#This Row],[colesterol]])</f>
        <v>242</v>
      </c>
      <c r="N1613">
        <f>GESTEP(smoking_health_data_final[[#This Row],[colesterol]],200)</f>
        <v>1</v>
      </c>
      <c r="O1613">
        <f>IF(smoking_health_data_final[[#This Row],[cigs por dia]]="","n/s",smoking_health_data_final[[#This Row],[cigs por dia]])</f>
        <v>0</v>
      </c>
      <c r="P1613" t="str">
        <f>IF(smoking_health_data_final[[#This Row],[Hipercolesterolemia (y/n)]]=1,"si","no")</f>
        <v>si</v>
      </c>
      <c r="Q1613">
        <f>IF(IFERROR(VLOOKUP(smoking_health_data_final[[#This Row],[Edad]],A1614:A5513,1,FALSE),0),1,0)</f>
        <v>1</v>
      </c>
    </row>
    <row r="1614" spans="1:17" x14ac:dyDescent="0.3">
      <c r="A1614">
        <v>42</v>
      </c>
      <c r="B1614" t="s">
        <v>3</v>
      </c>
      <c r="C1614" t="s">
        <v>2</v>
      </c>
      <c r="D1614">
        <v>89</v>
      </c>
      <c r="E1614">
        <f>GESTEP(smoking_health_data_final[[#This Row],[Ritmo cardiaco]],100)</f>
        <v>0</v>
      </c>
      <c r="F1614" t="str">
        <f>IF(smoking_health_data_final[[#This Row],[Taquicardia 1/0]]=0,"no","si")</f>
        <v>no</v>
      </c>
      <c r="G1614" s="2">
        <v>122.5</v>
      </c>
      <c r="H1614">
        <f>GESTEP(smoking_health_data_final[[#This Row],[Presión sistólica]],140)</f>
        <v>0</v>
      </c>
      <c r="I1614" t="str">
        <f>IF(smoking_health_data_final[[#This Row],[Hipertensión (0/1)]]=1,"si","no")</f>
        <v>no</v>
      </c>
      <c r="J1614" t="s">
        <v>209</v>
      </c>
      <c r="K1614">
        <v>0</v>
      </c>
      <c r="L1614">
        <v>188</v>
      </c>
      <c r="M1614">
        <f>IF(smoking_health_data_final[[#This Row],[colesterol]]="","Desconocido",smoking_health_data_final[[#This Row],[colesterol]])</f>
        <v>188</v>
      </c>
      <c r="N1614">
        <f>GESTEP(smoking_health_data_final[[#This Row],[colesterol]],200)</f>
        <v>0</v>
      </c>
      <c r="O1614">
        <f>IF(smoking_health_data_final[[#This Row],[cigs por dia]]="","n/s",smoking_health_data_final[[#This Row],[cigs por dia]])</f>
        <v>0</v>
      </c>
      <c r="P1614" t="str">
        <f>IF(smoking_health_data_final[[#This Row],[Hipercolesterolemia (y/n)]]=1,"si","no")</f>
        <v>no</v>
      </c>
      <c r="Q1614">
        <f>IF(IFERROR(VLOOKUP(smoking_health_data_final[[#This Row],[Edad]],A1615:A5514,1,FALSE),0),1,0)</f>
        <v>1</v>
      </c>
    </row>
    <row r="1615" spans="1:17" x14ac:dyDescent="0.3">
      <c r="A1615">
        <v>63</v>
      </c>
      <c r="B1615" t="s">
        <v>3</v>
      </c>
      <c r="C1615" t="s">
        <v>2</v>
      </c>
      <c r="D1615">
        <v>78</v>
      </c>
      <c r="E1615">
        <f>GESTEP(smoking_health_data_final[[#This Row],[Ritmo cardiaco]],100)</f>
        <v>0</v>
      </c>
      <c r="F1615" t="str">
        <f>IF(smoking_health_data_final[[#This Row],[Taquicardia 1/0]]=0,"no","si")</f>
        <v>no</v>
      </c>
      <c r="G1615" s="2">
        <v>120.5</v>
      </c>
      <c r="H1615">
        <f>GESTEP(smoking_health_data_final[[#This Row],[Presión sistólica]],140)</f>
        <v>0</v>
      </c>
      <c r="I1615" t="str">
        <f>IF(smoking_health_data_final[[#This Row],[Hipertensión (0/1)]]=1,"si","no")</f>
        <v>no</v>
      </c>
      <c r="J1615" t="s">
        <v>209</v>
      </c>
      <c r="K1615">
        <v>0</v>
      </c>
      <c r="L1615">
        <v>252</v>
      </c>
      <c r="M1615">
        <f>IF(smoking_health_data_final[[#This Row],[colesterol]]="","Desconocido",smoking_health_data_final[[#This Row],[colesterol]])</f>
        <v>252</v>
      </c>
      <c r="N1615">
        <f>GESTEP(smoking_health_data_final[[#This Row],[colesterol]],200)</f>
        <v>1</v>
      </c>
      <c r="O1615">
        <f>IF(smoking_health_data_final[[#This Row],[cigs por dia]]="","n/s",smoking_health_data_final[[#This Row],[cigs por dia]])</f>
        <v>0</v>
      </c>
      <c r="P1615" t="str">
        <f>IF(smoking_health_data_final[[#This Row],[Hipercolesterolemia (y/n)]]=1,"si","no")</f>
        <v>si</v>
      </c>
      <c r="Q1615">
        <f>IF(IFERROR(VLOOKUP(smoking_health_data_final[[#This Row],[Edad]],A1616:A5515,1,FALSE),0),1,0)</f>
        <v>1</v>
      </c>
    </row>
    <row r="1616" spans="1:17" x14ac:dyDescent="0.3">
      <c r="A1616">
        <v>63</v>
      </c>
      <c r="B1616" t="s">
        <v>3</v>
      </c>
      <c r="C1616" t="s">
        <v>2</v>
      </c>
      <c r="D1616">
        <v>70</v>
      </c>
      <c r="E1616">
        <f>GESTEP(smoking_health_data_final[[#This Row],[Ritmo cardiaco]],100)</f>
        <v>0</v>
      </c>
      <c r="F1616" t="str">
        <f>IF(smoking_health_data_final[[#This Row],[Taquicardia 1/0]]=0,"no","si")</f>
        <v>no</v>
      </c>
      <c r="G1616" s="2" t="s">
        <v>57</v>
      </c>
      <c r="H1616">
        <f>GESTEP(smoking_health_data_final[[#This Row],[Presión sistólica]],140)</f>
        <v>0</v>
      </c>
      <c r="I1616" t="str">
        <f>IF(smoking_health_data_final[[#This Row],[Hipertensión (0/1)]]=1,"si","no")</f>
        <v>no</v>
      </c>
      <c r="J1616" t="s">
        <v>209</v>
      </c>
      <c r="K1616">
        <v>0</v>
      </c>
      <c r="L1616">
        <v>207</v>
      </c>
      <c r="M1616">
        <f>IF(smoking_health_data_final[[#This Row],[colesterol]]="","Desconocido",smoking_health_data_final[[#This Row],[colesterol]])</f>
        <v>207</v>
      </c>
      <c r="N1616">
        <f>GESTEP(smoking_health_data_final[[#This Row],[colesterol]],200)</f>
        <v>1</v>
      </c>
      <c r="O1616">
        <f>IF(smoking_health_data_final[[#This Row],[cigs por dia]]="","n/s",smoking_health_data_final[[#This Row],[cigs por dia]])</f>
        <v>0</v>
      </c>
      <c r="P1616" t="str">
        <f>IF(smoking_health_data_final[[#This Row],[Hipercolesterolemia (y/n)]]=1,"si","no")</f>
        <v>si</v>
      </c>
      <c r="Q1616">
        <f>IF(IFERROR(VLOOKUP(smoking_health_data_final[[#This Row],[Edad]],A1617:A5516,1,FALSE),0),1,0)</f>
        <v>1</v>
      </c>
    </row>
    <row r="1617" spans="1:17" x14ac:dyDescent="0.3">
      <c r="A1617">
        <v>63</v>
      </c>
      <c r="B1617" t="s">
        <v>3</v>
      </c>
      <c r="C1617" t="s">
        <v>2</v>
      </c>
      <c r="D1617">
        <v>75</v>
      </c>
      <c r="E1617">
        <f>GESTEP(smoking_health_data_final[[#This Row],[Ritmo cardiaco]],100)</f>
        <v>0</v>
      </c>
      <c r="F1617" t="str">
        <f>IF(smoking_health_data_final[[#This Row],[Taquicardia 1/0]]=0,"no","si")</f>
        <v>no</v>
      </c>
      <c r="G1617" s="2">
        <v>117.5</v>
      </c>
      <c r="H1617">
        <f>GESTEP(smoking_health_data_final[[#This Row],[Presión sistólica]],140)</f>
        <v>0</v>
      </c>
      <c r="I1617" t="str">
        <f>IF(smoking_health_data_final[[#This Row],[Hipertensión (0/1)]]=1,"si","no")</f>
        <v>no</v>
      </c>
      <c r="J1617" t="s">
        <v>209</v>
      </c>
      <c r="K1617">
        <v>0</v>
      </c>
      <c r="L1617">
        <v>250</v>
      </c>
      <c r="M1617">
        <f>IF(smoking_health_data_final[[#This Row],[colesterol]]="","Desconocido",smoking_health_data_final[[#This Row],[colesterol]])</f>
        <v>250</v>
      </c>
      <c r="N1617">
        <f>GESTEP(smoking_health_data_final[[#This Row],[colesterol]],200)</f>
        <v>1</v>
      </c>
      <c r="O1617">
        <f>IF(smoking_health_data_final[[#This Row],[cigs por dia]]="","n/s",smoking_health_data_final[[#This Row],[cigs por dia]])</f>
        <v>0</v>
      </c>
      <c r="P1617" t="str">
        <f>IF(smoking_health_data_final[[#This Row],[Hipercolesterolemia (y/n)]]=1,"si","no")</f>
        <v>si</v>
      </c>
      <c r="Q1617">
        <f>IF(IFERROR(VLOOKUP(smoking_health_data_final[[#This Row],[Edad]],A1618:A5517,1,FALSE),0),1,0)</f>
        <v>1</v>
      </c>
    </row>
    <row r="1618" spans="1:17" x14ac:dyDescent="0.3">
      <c r="A1618">
        <v>65</v>
      </c>
      <c r="B1618" t="s">
        <v>0</v>
      </c>
      <c r="C1618" t="s">
        <v>2</v>
      </c>
      <c r="D1618">
        <v>60</v>
      </c>
      <c r="E1618">
        <f>GESTEP(smoking_health_data_final[[#This Row],[Ritmo cardiaco]],100)</f>
        <v>0</v>
      </c>
      <c r="F1618" t="str">
        <f>IF(smoking_health_data_final[[#This Row],[Taquicardia 1/0]]=0,"no","si")</f>
        <v>no</v>
      </c>
      <c r="G1618" s="2">
        <v>127.5</v>
      </c>
      <c r="H1618">
        <f>GESTEP(smoking_health_data_final[[#This Row],[Presión sistólica]],140)</f>
        <v>0</v>
      </c>
      <c r="I1618" t="str">
        <f>IF(smoking_health_data_final[[#This Row],[Hipertensión (0/1)]]=1,"si","no")</f>
        <v>no</v>
      </c>
      <c r="J1618" t="s">
        <v>209</v>
      </c>
      <c r="K1618">
        <v>0</v>
      </c>
      <c r="L1618">
        <v>251</v>
      </c>
      <c r="M1618">
        <f>IF(smoking_health_data_final[[#This Row],[colesterol]]="","Desconocido",smoking_health_data_final[[#This Row],[colesterol]])</f>
        <v>251</v>
      </c>
      <c r="N1618">
        <f>GESTEP(smoking_health_data_final[[#This Row],[colesterol]],200)</f>
        <v>1</v>
      </c>
      <c r="O1618">
        <f>IF(smoking_health_data_final[[#This Row],[cigs por dia]]="","n/s",smoking_health_data_final[[#This Row],[cigs por dia]])</f>
        <v>0</v>
      </c>
      <c r="P1618" t="str">
        <f>IF(smoking_health_data_final[[#This Row],[Hipercolesterolemia (y/n)]]=1,"si","no")</f>
        <v>si</v>
      </c>
      <c r="Q1618">
        <f>IF(IFERROR(VLOOKUP(smoking_health_data_final[[#This Row],[Edad]],A1619:A5518,1,FALSE),0),1,0)</f>
        <v>1</v>
      </c>
    </row>
    <row r="1619" spans="1:17" x14ac:dyDescent="0.3">
      <c r="A1619">
        <v>64</v>
      </c>
      <c r="B1619" t="s">
        <v>3</v>
      </c>
      <c r="C1619" t="s">
        <v>2</v>
      </c>
      <c r="D1619">
        <v>60</v>
      </c>
      <c r="E1619">
        <f>GESTEP(smoking_health_data_final[[#This Row],[Ritmo cardiaco]],100)</f>
        <v>0</v>
      </c>
      <c r="F1619" t="str">
        <f>IF(smoking_health_data_final[[#This Row],[Taquicardia 1/0]]=0,"no","si")</f>
        <v>no</v>
      </c>
      <c r="G1619" s="2" t="s">
        <v>87</v>
      </c>
      <c r="H1619">
        <f>GESTEP(smoking_health_data_final[[#This Row],[Presión sistólica]],140)</f>
        <v>1</v>
      </c>
      <c r="I1619" t="str">
        <f>IF(smoking_health_data_final[[#This Row],[Hipertensión (0/1)]]=1,"si","no")</f>
        <v>si</v>
      </c>
      <c r="J1619" t="s">
        <v>209</v>
      </c>
      <c r="K1619">
        <v>0</v>
      </c>
      <c r="L1619">
        <v>255</v>
      </c>
      <c r="M1619">
        <f>IF(smoking_health_data_final[[#This Row],[colesterol]]="","Desconocido",smoking_health_data_final[[#This Row],[colesterol]])</f>
        <v>255</v>
      </c>
      <c r="N1619">
        <f>GESTEP(smoking_health_data_final[[#This Row],[colesterol]],200)</f>
        <v>1</v>
      </c>
      <c r="O1619">
        <f>IF(smoking_health_data_final[[#This Row],[cigs por dia]]="","n/s",smoking_health_data_final[[#This Row],[cigs por dia]])</f>
        <v>0</v>
      </c>
      <c r="P1619" t="str">
        <f>IF(smoking_health_data_final[[#This Row],[Hipercolesterolemia (y/n)]]=1,"si","no")</f>
        <v>si</v>
      </c>
      <c r="Q1619">
        <f>IF(IFERROR(VLOOKUP(smoking_health_data_final[[#This Row],[Edad]],A1620:A5519,1,FALSE),0),1,0)</f>
        <v>1</v>
      </c>
    </row>
    <row r="1620" spans="1:17" x14ac:dyDescent="0.3">
      <c r="A1620">
        <v>64</v>
      </c>
      <c r="B1620" t="s">
        <v>3</v>
      </c>
      <c r="C1620" t="s">
        <v>2</v>
      </c>
      <c r="D1620">
        <v>86</v>
      </c>
      <c r="E1620">
        <f>GESTEP(smoking_health_data_final[[#This Row],[Ritmo cardiaco]],100)</f>
        <v>0</v>
      </c>
      <c r="F1620" t="str">
        <f>IF(smoking_health_data_final[[#This Row],[Taquicardia 1/0]]=0,"no","si")</f>
        <v>no</v>
      </c>
      <c r="G1620" s="2" t="s">
        <v>83</v>
      </c>
      <c r="H1620">
        <f>GESTEP(smoking_health_data_final[[#This Row],[Presión sistólica]],140)</f>
        <v>0</v>
      </c>
      <c r="I1620" t="str">
        <f>IF(smoking_health_data_final[[#This Row],[Hipertensión (0/1)]]=1,"si","no")</f>
        <v>no</v>
      </c>
      <c r="J1620" t="s">
        <v>209</v>
      </c>
      <c r="K1620">
        <v>0</v>
      </c>
      <c r="L1620">
        <v>239</v>
      </c>
      <c r="M1620">
        <f>IF(smoking_health_data_final[[#This Row],[colesterol]]="","Desconocido",smoking_health_data_final[[#This Row],[colesterol]])</f>
        <v>239</v>
      </c>
      <c r="N1620">
        <f>GESTEP(smoking_health_data_final[[#This Row],[colesterol]],200)</f>
        <v>1</v>
      </c>
      <c r="O1620">
        <f>IF(smoking_health_data_final[[#This Row],[cigs por dia]]="","n/s",smoking_health_data_final[[#This Row],[cigs por dia]])</f>
        <v>0</v>
      </c>
      <c r="P1620" t="str">
        <f>IF(smoking_health_data_final[[#This Row],[Hipercolesterolemia (y/n)]]=1,"si","no")</f>
        <v>si</v>
      </c>
      <c r="Q1620">
        <f>IF(IFERROR(VLOOKUP(smoking_health_data_final[[#This Row],[Edad]],A1621:A5520,1,FALSE),0),1,0)</f>
        <v>1</v>
      </c>
    </row>
    <row r="1621" spans="1:17" x14ac:dyDescent="0.3">
      <c r="A1621">
        <v>37</v>
      </c>
      <c r="B1621" t="s">
        <v>3</v>
      </c>
      <c r="C1621" t="s">
        <v>2</v>
      </c>
      <c r="D1621">
        <v>90</v>
      </c>
      <c r="E1621">
        <f>GESTEP(smoking_health_data_final[[#This Row],[Ritmo cardiaco]],100)</f>
        <v>0</v>
      </c>
      <c r="F1621" t="str">
        <f>IF(smoking_health_data_final[[#This Row],[Taquicardia 1/0]]=0,"no","si")</f>
        <v>no</v>
      </c>
      <c r="G1621" s="2" t="s">
        <v>16</v>
      </c>
      <c r="H1621">
        <f>GESTEP(smoking_health_data_final[[#This Row],[Presión sistólica]],140)</f>
        <v>0</v>
      </c>
      <c r="I1621" t="str">
        <f>IF(smoking_health_data_final[[#This Row],[Hipertensión (0/1)]]=1,"si","no")</f>
        <v>no</v>
      </c>
      <c r="J1621" t="s">
        <v>209</v>
      </c>
      <c r="K1621">
        <v>0</v>
      </c>
      <c r="L1621">
        <v>261</v>
      </c>
      <c r="M1621">
        <f>IF(smoking_health_data_final[[#This Row],[colesterol]]="","Desconocido",smoking_health_data_final[[#This Row],[colesterol]])</f>
        <v>261</v>
      </c>
      <c r="N1621">
        <f>GESTEP(smoking_health_data_final[[#This Row],[colesterol]],200)</f>
        <v>1</v>
      </c>
      <c r="O1621">
        <f>IF(smoking_health_data_final[[#This Row],[cigs por dia]]="","n/s",smoking_health_data_final[[#This Row],[cigs por dia]])</f>
        <v>0</v>
      </c>
      <c r="P1621" t="str">
        <f>IF(smoking_health_data_final[[#This Row],[Hipercolesterolemia (y/n)]]=1,"si","no")</f>
        <v>si</v>
      </c>
      <c r="Q1621">
        <f>IF(IFERROR(VLOOKUP(smoking_health_data_final[[#This Row],[Edad]],A1622:A5521,1,FALSE),0),1,0)</f>
        <v>1</v>
      </c>
    </row>
    <row r="1622" spans="1:17" x14ac:dyDescent="0.3">
      <c r="A1622">
        <v>40</v>
      </c>
      <c r="B1622" t="s">
        <v>3</v>
      </c>
      <c r="C1622" t="s">
        <v>2</v>
      </c>
      <c r="D1622">
        <v>80</v>
      </c>
      <c r="E1622">
        <f>GESTEP(smoking_health_data_final[[#This Row],[Ritmo cardiaco]],100)</f>
        <v>0</v>
      </c>
      <c r="F1622" t="str">
        <f>IF(smoking_health_data_final[[#This Row],[Taquicardia 1/0]]=0,"no","si")</f>
        <v>no</v>
      </c>
      <c r="G1622" s="2" t="s">
        <v>43</v>
      </c>
      <c r="H1622">
        <f>GESTEP(smoking_health_data_final[[#This Row],[Presión sistólica]],140)</f>
        <v>0</v>
      </c>
      <c r="I1622" t="str">
        <f>IF(smoking_health_data_final[[#This Row],[Hipertensión (0/1)]]=1,"si","no")</f>
        <v>no</v>
      </c>
      <c r="J1622" t="s">
        <v>209</v>
      </c>
      <c r="K1622">
        <v>0</v>
      </c>
      <c r="L1622">
        <v>208</v>
      </c>
      <c r="M1622">
        <f>IF(smoking_health_data_final[[#This Row],[colesterol]]="","Desconocido",smoking_health_data_final[[#This Row],[colesterol]])</f>
        <v>208</v>
      </c>
      <c r="N1622">
        <f>GESTEP(smoking_health_data_final[[#This Row],[colesterol]],200)</f>
        <v>1</v>
      </c>
      <c r="O1622">
        <f>IF(smoking_health_data_final[[#This Row],[cigs por dia]]="","n/s",smoking_health_data_final[[#This Row],[cigs por dia]])</f>
        <v>0</v>
      </c>
      <c r="P1622" t="str">
        <f>IF(smoking_health_data_final[[#This Row],[Hipercolesterolemia (y/n)]]=1,"si","no")</f>
        <v>si</v>
      </c>
      <c r="Q1622">
        <f>IF(IFERROR(VLOOKUP(smoking_health_data_final[[#This Row],[Edad]],A1623:A5522,1,FALSE),0),1,0)</f>
        <v>1</v>
      </c>
    </row>
    <row r="1623" spans="1:17" x14ac:dyDescent="0.3">
      <c r="A1623">
        <v>43</v>
      </c>
      <c r="B1623" t="s">
        <v>3</v>
      </c>
      <c r="C1623" t="s">
        <v>2</v>
      </c>
      <c r="D1623">
        <v>80</v>
      </c>
      <c r="E1623">
        <f>GESTEP(smoking_health_data_final[[#This Row],[Ritmo cardiaco]],100)</f>
        <v>0</v>
      </c>
      <c r="F1623" t="str">
        <f>IF(smoking_health_data_final[[#This Row],[Taquicardia 1/0]]=0,"no","si")</f>
        <v>no</v>
      </c>
      <c r="G1623" s="2" t="s">
        <v>42</v>
      </c>
      <c r="H1623">
        <f>GESTEP(smoking_health_data_final[[#This Row],[Presión sistólica]],140)</f>
        <v>0</v>
      </c>
      <c r="I1623" t="str">
        <f>IF(smoking_health_data_final[[#This Row],[Hipertensión (0/1)]]=1,"si","no")</f>
        <v>no</v>
      </c>
      <c r="J1623" t="s">
        <v>209</v>
      </c>
      <c r="K1623">
        <v>0</v>
      </c>
      <c r="L1623">
        <v>209</v>
      </c>
      <c r="M1623">
        <f>IF(smoking_health_data_final[[#This Row],[colesterol]]="","Desconocido",smoking_health_data_final[[#This Row],[colesterol]])</f>
        <v>209</v>
      </c>
      <c r="N1623">
        <f>GESTEP(smoking_health_data_final[[#This Row],[colesterol]],200)</f>
        <v>1</v>
      </c>
      <c r="O1623">
        <f>IF(smoking_health_data_final[[#This Row],[cigs por dia]]="","n/s",smoking_health_data_final[[#This Row],[cigs por dia]])</f>
        <v>0</v>
      </c>
      <c r="P1623" t="str">
        <f>IF(smoking_health_data_final[[#This Row],[Hipercolesterolemia (y/n)]]=1,"si","no")</f>
        <v>si</v>
      </c>
      <c r="Q1623">
        <f>IF(IFERROR(VLOOKUP(smoking_health_data_final[[#This Row],[Edad]],A1624:A5523,1,FALSE),0),1,0)</f>
        <v>1</v>
      </c>
    </row>
    <row r="1624" spans="1:17" x14ac:dyDescent="0.3">
      <c r="A1624">
        <v>40</v>
      </c>
      <c r="B1624" t="s">
        <v>3</v>
      </c>
      <c r="C1624" t="s">
        <v>2</v>
      </c>
      <c r="D1624">
        <v>60</v>
      </c>
      <c r="E1624">
        <f>GESTEP(smoking_health_data_final[[#This Row],[Ritmo cardiaco]],100)</f>
        <v>0</v>
      </c>
      <c r="F1624" t="str">
        <f>IF(smoking_health_data_final[[#This Row],[Taquicardia 1/0]]=0,"no","si")</f>
        <v>no</v>
      </c>
      <c r="G1624" s="2">
        <v>108.5</v>
      </c>
      <c r="H1624">
        <f>GESTEP(smoking_health_data_final[[#This Row],[Presión sistólica]],140)</f>
        <v>0</v>
      </c>
      <c r="I1624" t="str">
        <f>IF(smoking_health_data_final[[#This Row],[Hipertensión (0/1)]]=1,"si","no")</f>
        <v>no</v>
      </c>
      <c r="J1624" t="s">
        <v>209</v>
      </c>
      <c r="K1624">
        <v>0</v>
      </c>
      <c r="L1624">
        <v>233</v>
      </c>
      <c r="M1624">
        <f>IF(smoking_health_data_final[[#This Row],[colesterol]]="","Desconocido",smoking_health_data_final[[#This Row],[colesterol]])</f>
        <v>233</v>
      </c>
      <c r="N1624">
        <f>GESTEP(smoking_health_data_final[[#This Row],[colesterol]],200)</f>
        <v>1</v>
      </c>
      <c r="O1624">
        <f>IF(smoking_health_data_final[[#This Row],[cigs por dia]]="","n/s",smoking_health_data_final[[#This Row],[cigs por dia]])</f>
        <v>0</v>
      </c>
      <c r="P1624" t="str">
        <f>IF(smoking_health_data_final[[#This Row],[Hipercolesterolemia (y/n)]]=1,"si","no")</f>
        <v>si</v>
      </c>
      <c r="Q1624">
        <f>IF(IFERROR(VLOOKUP(smoking_health_data_final[[#This Row],[Edad]],A1625:A5524,1,FALSE),0),1,0)</f>
        <v>1</v>
      </c>
    </row>
    <row r="1625" spans="1:17" x14ac:dyDescent="0.3">
      <c r="A1625">
        <v>55</v>
      </c>
      <c r="B1625" t="s">
        <v>3</v>
      </c>
      <c r="C1625" t="s">
        <v>2</v>
      </c>
      <c r="D1625">
        <v>60</v>
      </c>
      <c r="E1625">
        <f>GESTEP(smoking_health_data_final[[#This Row],[Ritmo cardiaco]],100)</f>
        <v>0</v>
      </c>
      <c r="F1625" t="str">
        <f>IF(smoking_health_data_final[[#This Row],[Taquicardia 1/0]]=0,"no","si")</f>
        <v>no</v>
      </c>
      <c r="G1625" s="2" t="s">
        <v>87</v>
      </c>
      <c r="H1625">
        <f>GESTEP(smoking_health_data_final[[#This Row],[Presión sistólica]],140)</f>
        <v>1</v>
      </c>
      <c r="I1625" t="str">
        <f>IF(smoking_health_data_final[[#This Row],[Hipertensión (0/1)]]=1,"si","no")</f>
        <v>si</v>
      </c>
      <c r="J1625" t="s">
        <v>209</v>
      </c>
      <c r="K1625">
        <v>0</v>
      </c>
      <c r="L1625">
        <v>281</v>
      </c>
      <c r="M1625">
        <f>IF(smoking_health_data_final[[#This Row],[colesterol]]="","Desconocido",smoking_health_data_final[[#This Row],[colesterol]])</f>
        <v>281</v>
      </c>
      <c r="N1625">
        <f>GESTEP(smoking_health_data_final[[#This Row],[colesterol]],200)</f>
        <v>1</v>
      </c>
      <c r="O1625">
        <f>IF(smoking_health_data_final[[#This Row],[cigs por dia]]="","n/s",smoking_health_data_final[[#This Row],[cigs por dia]])</f>
        <v>0</v>
      </c>
      <c r="P1625" t="str">
        <f>IF(smoking_health_data_final[[#This Row],[Hipercolesterolemia (y/n)]]=1,"si","no")</f>
        <v>si</v>
      </c>
      <c r="Q1625">
        <f>IF(IFERROR(VLOOKUP(smoking_health_data_final[[#This Row],[Edad]],A1626:A5525,1,FALSE),0),1,0)</f>
        <v>1</v>
      </c>
    </row>
    <row r="1626" spans="1:17" x14ac:dyDescent="0.3">
      <c r="A1626">
        <v>56</v>
      </c>
      <c r="B1626" t="s">
        <v>0</v>
      </c>
      <c r="C1626" t="s">
        <v>2</v>
      </c>
      <c r="D1626">
        <v>68</v>
      </c>
      <c r="E1626">
        <f>GESTEP(smoking_health_data_final[[#This Row],[Ritmo cardiaco]],100)</f>
        <v>0</v>
      </c>
      <c r="F1626" t="str">
        <f>IF(smoking_health_data_final[[#This Row],[Taquicardia 1/0]]=0,"no","si")</f>
        <v>no</v>
      </c>
      <c r="G1626" s="2" t="s">
        <v>16</v>
      </c>
      <c r="H1626">
        <f>GESTEP(smoking_health_data_final[[#This Row],[Presión sistólica]],140)</f>
        <v>0</v>
      </c>
      <c r="I1626" t="str">
        <f>IF(smoking_health_data_final[[#This Row],[Hipertensión (0/1)]]=1,"si","no")</f>
        <v>no</v>
      </c>
      <c r="J1626" t="s">
        <v>209</v>
      </c>
      <c r="K1626">
        <v>0</v>
      </c>
      <c r="L1626">
        <v>280</v>
      </c>
      <c r="M1626">
        <f>IF(smoking_health_data_final[[#This Row],[colesterol]]="","Desconocido",smoking_health_data_final[[#This Row],[colesterol]])</f>
        <v>280</v>
      </c>
      <c r="N1626">
        <f>GESTEP(smoking_health_data_final[[#This Row],[colesterol]],200)</f>
        <v>1</v>
      </c>
      <c r="O1626">
        <f>IF(smoking_health_data_final[[#This Row],[cigs por dia]]="","n/s",smoking_health_data_final[[#This Row],[cigs por dia]])</f>
        <v>0</v>
      </c>
      <c r="P1626" t="str">
        <f>IF(smoking_health_data_final[[#This Row],[Hipercolesterolemia (y/n)]]=1,"si","no")</f>
        <v>si</v>
      </c>
      <c r="Q1626">
        <f>IF(IFERROR(VLOOKUP(smoking_health_data_final[[#This Row],[Edad]],A1627:A5526,1,FALSE),0),1,0)</f>
        <v>1</v>
      </c>
    </row>
    <row r="1627" spans="1:17" x14ac:dyDescent="0.3">
      <c r="A1627">
        <v>57</v>
      </c>
      <c r="B1627" t="s">
        <v>0</v>
      </c>
      <c r="C1627" t="s">
        <v>2</v>
      </c>
      <c r="D1627">
        <v>80</v>
      </c>
      <c r="E1627">
        <f>GESTEP(smoking_health_data_final[[#This Row],[Ritmo cardiaco]],100)</f>
        <v>0</v>
      </c>
      <c r="F1627" t="str">
        <f>IF(smoking_health_data_final[[#This Row],[Taquicardia 1/0]]=0,"no","si")</f>
        <v>no</v>
      </c>
      <c r="G1627" s="2" t="s">
        <v>52</v>
      </c>
      <c r="H1627">
        <f>GESTEP(smoking_health_data_final[[#This Row],[Presión sistólica]],140)</f>
        <v>0</v>
      </c>
      <c r="I1627" t="str">
        <f>IF(smoking_health_data_final[[#This Row],[Hipertensión (0/1)]]=1,"si","no")</f>
        <v>no</v>
      </c>
      <c r="J1627" t="s">
        <v>209</v>
      </c>
      <c r="K1627">
        <v>0</v>
      </c>
      <c r="L1627">
        <v>251</v>
      </c>
      <c r="M1627">
        <f>IF(smoking_health_data_final[[#This Row],[colesterol]]="","Desconocido",smoking_health_data_final[[#This Row],[colesterol]])</f>
        <v>251</v>
      </c>
      <c r="N1627">
        <f>GESTEP(smoking_health_data_final[[#This Row],[colesterol]],200)</f>
        <v>1</v>
      </c>
      <c r="O1627">
        <f>IF(smoking_health_data_final[[#This Row],[cigs por dia]]="","n/s",smoking_health_data_final[[#This Row],[cigs por dia]])</f>
        <v>0</v>
      </c>
      <c r="P1627" t="str">
        <f>IF(smoking_health_data_final[[#This Row],[Hipercolesterolemia (y/n)]]=1,"si","no")</f>
        <v>si</v>
      </c>
      <c r="Q1627">
        <f>IF(IFERROR(VLOOKUP(smoking_health_data_final[[#This Row],[Edad]],A1628:A5527,1,FALSE),0),1,0)</f>
        <v>1</v>
      </c>
    </row>
    <row r="1628" spans="1:17" x14ac:dyDescent="0.3">
      <c r="A1628">
        <v>63</v>
      </c>
      <c r="B1628" t="s">
        <v>0</v>
      </c>
      <c r="C1628" t="s">
        <v>2</v>
      </c>
      <c r="D1628">
        <v>110</v>
      </c>
      <c r="E1628">
        <f>GESTEP(smoking_health_data_final[[#This Row],[Ritmo cardiaco]],100)</f>
        <v>1</v>
      </c>
      <c r="F1628" t="str">
        <f>IF(smoking_health_data_final[[#This Row],[Taquicardia 1/0]]=0,"no","si")</f>
        <v>si</v>
      </c>
      <c r="G1628" s="2" t="s">
        <v>130</v>
      </c>
      <c r="H1628">
        <f>GESTEP(smoking_health_data_final[[#This Row],[Presión sistólica]],140)</f>
        <v>0</v>
      </c>
      <c r="I1628" t="str">
        <f>IF(smoking_health_data_final[[#This Row],[Hipertensión (0/1)]]=1,"si","no")</f>
        <v>no</v>
      </c>
      <c r="J1628" t="s">
        <v>209</v>
      </c>
      <c r="K1628">
        <v>0</v>
      </c>
      <c r="L1628">
        <v>229</v>
      </c>
      <c r="M1628">
        <f>IF(smoking_health_data_final[[#This Row],[colesterol]]="","Desconocido",smoking_health_data_final[[#This Row],[colesterol]])</f>
        <v>229</v>
      </c>
      <c r="N1628">
        <f>GESTEP(smoking_health_data_final[[#This Row],[colesterol]],200)</f>
        <v>1</v>
      </c>
      <c r="O1628">
        <f>IF(smoking_health_data_final[[#This Row],[cigs por dia]]="","n/s",smoking_health_data_final[[#This Row],[cigs por dia]])</f>
        <v>0</v>
      </c>
      <c r="P1628" t="str">
        <f>IF(smoking_health_data_final[[#This Row],[Hipercolesterolemia (y/n)]]=1,"si","no")</f>
        <v>si</v>
      </c>
      <c r="Q1628">
        <f>IF(IFERROR(VLOOKUP(smoking_health_data_final[[#This Row],[Edad]],A1629:A5528,1,FALSE),0),1,0)</f>
        <v>1</v>
      </c>
    </row>
    <row r="1629" spans="1:17" x14ac:dyDescent="0.3">
      <c r="A1629">
        <v>50</v>
      </c>
      <c r="B1629" t="s">
        <v>3</v>
      </c>
      <c r="C1629" t="s">
        <v>2</v>
      </c>
      <c r="D1629">
        <v>60</v>
      </c>
      <c r="E1629">
        <f>GESTEP(smoking_health_data_final[[#This Row],[Ritmo cardiaco]],100)</f>
        <v>0</v>
      </c>
      <c r="F1629" t="str">
        <f>IF(smoking_health_data_final[[#This Row],[Taquicardia 1/0]]=0,"no","si")</f>
        <v>no</v>
      </c>
      <c r="G1629" s="2" t="s">
        <v>38</v>
      </c>
      <c r="H1629">
        <f>GESTEP(smoking_health_data_final[[#This Row],[Presión sistólica]],140)</f>
        <v>0</v>
      </c>
      <c r="I1629" t="str">
        <f>IF(smoking_health_data_final[[#This Row],[Hipertensión (0/1)]]=1,"si","no")</f>
        <v>no</v>
      </c>
      <c r="J1629" t="s">
        <v>209</v>
      </c>
      <c r="K1629">
        <v>0</v>
      </c>
      <c r="L1629">
        <v>232</v>
      </c>
      <c r="M1629">
        <f>IF(smoking_health_data_final[[#This Row],[colesterol]]="","Desconocido",smoking_health_data_final[[#This Row],[colesterol]])</f>
        <v>232</v>
      </c>
      <c r="N1629">
        <f>GESTEP(smoking_health_data_final[[#This Row],[colesterol]],200)</f>
        <v>1</v>
      </c>
      <c r="O1629">
        <f>IF(smoking_health_data_final[[#This Row],[cigs por dia]]="","n/s",smoking_health_data_final[[#This Row],[cigs por dia]])</f>
        <v>0</v>
      </c>
      <c r="P1629" t="str">
        <f>IF(smoking_health_data_final[[#This Row],[Hipercolesterolemia (y/n)]]=1,"si","no")</f>
        <v>si</v>
      </c>
      <c r="Q1629">
        <f>IF(IFERROR(VLOOKUP(smoking_health_data_final[[#This Row],[Edad]],A1630:A5529,1,FALSE),0),1,0)</f>
        <v>1</v>
      </c>
    </row>
    <row r="1630" spans="1:17" x14ac:dyDescent="0.3">
      <c r="A1630">
        <v>52</v>
      </c>
      <c r="B1630" t="s">
        <v>3</v>
      </c>
      <c r="C1630" t="s">
        <v>2</v>
      </c>
      <c r="D1630">
        <v>82</v>
      </c>
      <c r="E1630">
        <f>GESTEP(smoking_health_data_final[[#This Row],[Ritmo cardiaco]],100)</f>
        <v>0</v>
      </c>
      <c r="F1630" t="str">
        <f>IF(smoking_health_data_final[[#This Row],[Taquicardia 1/0]]=0,"no","si")</f>
        <v>no</v>
      </c>
      <c r="G1630" s="2" t="s">
        <v>22</v>
      </c>
      <c r="H1630">
        <f>GESTEP(smoking_health_data_final[[#This Row],[Presión sistólica]],140)</f>
        <v>0</v>
      </c>
      <c r="I1630" t="str">
        <f>IF(smoking_health_data_final[[#This Row],[Hipertensión (0/1)]]=1,"si","no")</f>
        <v>no</v>
      </c>
      <c r="J1630" t="s">
        <v>209</v>
      </c>
      <c r="K1630">
        <v>0</v>
      </c>
      <c r="L1630">
        <v>234</v>
      </c>
      <c r="M1630">
        <f>IF(smoking_health_data_final[[#This Row],[colesterol]]="","Desconocido",smoking_health_data_final[[#This Row],[colesterol]])</f>
        <v>234</v>
      </c>
      <c r="N1630">
        <f>GESTEP(smoking_health_data_final[[#This Row],[colesterol]],200)</f>
        <v>1</v>
      </c>
      <c r="O1630">
        <f>IF(smoking_health_data_final[[#This Row],[cigs por dia]]="","n/s",smoking_health_data_final[[#This Row],[cigs por dia]])</f>
        <v>0</v>
      </c>
      <c r="P1630" t="str">
        <f>IF(smoking_health_data_final[[#This Row],[Hipercolesterolemia (y/n)]]=1,"si","no")</f>
        <v>si</v>
      </c>
      <c r="Q1630">
        <f>IF(IFERROR(VLOOKUP(smoking_health_data_final[[#This Row],[Edad]],A1631:A5530,1,FALSE),0),1,0)</f>
        <v>1</v>
      </c>
    </row>
    <row r="1631" spans="1:17" x14ac:dyDescent="0.3">
      <c r="A1631">
        <v>38</v>
      </c>
      <c r="B1631" t="s">
        <v>0</v>
      </c>
      <c r="C1631" t="s">
        <v>2</v>
      </c>
      <c r="D1631">
        <v>75</v>
      </c>
      <c r="E1631">
        <f>GESTEP(smoking_health_data_final[[#This Row],[Ritmo cardiaco]],100)</f>
        <v>0</v>
      </c>
      <c r="F1631" t="str">
        <f>IF(smoking_health_data_final[[#This Row],[Taquicardia 1/0]]=0,"no","si")</f>
        <v>no</v>
      </c>
      <c r="G1631" s="2" t="s">
        <v>42</v>
      </c>
      <c r="H1631">
        <f>GESTEP(smoking_health_data_final[[#This Row],[Presión sistólica]],140)</f>
        <v>0</v>
      </c>
      <c r="I1631" t="str">
        <f>IF(smoking_health_data_final[[#This Row],[Hipertensión (0/1)]]=1,"si","no")</f>
        <v>no</v>
      </c>
      <c r="J1631" t="s">
        <v>209</v>
      </c>
      <c r="K1631">
        <v>0</v>
      </c>
      <c r="L1631">
        <v>148</v>
      </c>
      <c r="M1631">
        <f>IF(smoking_health_data_final[[#This Row],[colesterol]]="","Desconocido",smoking_health_data_final[[#This Row],[colesterol]])</f>
        <v>148</v>
      </c>
      <c r="N1631">
        <f>GESTEP(smoking_health_data_final[[#This Row],[colesterol]],200)</f>
        <v>0</v>
      </c>
      <c r="O1631">
        <f>IF(smoking_health_data_final[[#This Row],[cigs por dia]]="","n/s",smoking_health_data_final[[#This Row],[cigs por dia]])</f>
        <v>0</v>
      </c>
      <c r="P1631" t="str">
        <f>IF(smoking_health_data_final[[#This Row],[Hipercolesterolemia (y/n)]]=1,"si","no")</f>
        <v>no</v>
      </c>
      <c r="Q1631">
        <f>IF(IFERROR(VLOOKUP(smoking_health_data_final[[#This Row],[Edad]],A1632:A5531,1,FALSE),0),1,0)</f>
        <v>1</v>
      </c>
    </row>
    <row r="1632" spans="1:17" x14ac:dyDescent="0.3">
      <c r="A1632">
        <v>63</v>
      </c>
      <c r="B1632" t="s">
        <v>3</v>
      </c>
      <c r="C1632" t="s">
        <v>2</v>
      </c>
      <c r="D1632">
        <v>70</v>
      </c>
      <c r="E1632">
        <f>GESTEP(smoking_health_data_final[[#This Row],[Ritmo cardiaco]],100)</f>
        <v>0</v>
      </c>
      <c r="F1632" t="str">
        <f>IF(smoking_health_data_final[[#This Row],[Taquicardia 1/0]]=0,"no","si")</f>
        <v>no</v>
      </c>
      <c r="G1632" s="2" t="s">
        <v>105</v>
      </c>
      <c r="H1632">
        <f>GESTEP(smoking_health_data_final[[#This Row],[Presión sistólica]],140)</f>
        <v>1</v>
      </c>
      <c r="I1632" t="str">
        <f>IF(smoking_health_data_final[[#This Row],[Hipertensión (0/1)]]=1,"si","no")</f>
        <v>si</v>
      </c>
      <c r="J1632" t="s">
        <v>209</v>
      </c>
      <c r="K1632">
        <v>0</v>
      </c>
      <c r="L1632">
        <v>275</v>
      </c>
      <c r="M1632">
        <f>IF(smoking_health_data_final[[#This Row],[colesterol]]="","Desconocido",smoking_health_data_final[[#This Row],[colesterol]])</f>
        <v>275</v>
      </c>
      <c r="N1632">
        <f>GESTEP(smoking_health_data_final[[#This Row],[colesterol]],200)</f>
        <v>1</v>
      </c>
      <c r="O1632">
        <f>IF(smoking_health_data_final[[#This Row],[cigs por dia]]="","n/s",smoking_health_data_final[[#This Row],[cigs por dia]])</f>
        <v>0</v>
      </c>
      <c r="P1632" t="str">
        <f>IF(smoking_health_data_final[[#This Row],[Hipercolesterolemia (y/n)]]=1,"si","no")</f>
        <v>si</v>
      </c>
      <c r="Q1632">
        <f>IF(IFERROR(VLOOKUP(smoking_health_data_final[[#This Row],[Edad]],A1633:A5532,1,FALSE),0),1,0)</f>
        <v>1</v>
      </c>
    </row>
    <row r="1633" spans="1:17" x14ac:dyDescent="0.3">
      <c r="A1633">
        <v>46</v>
      </c>
      <c r="B1633" t="s">
        <v>3</v>
      </c>
      <c r="C1633" t="s">
        <v>2</v>
      </c>
      <c r="D1633">
        <v>58</v>
      </c>
      <c r="E1633">
        <f>GESTEP(smoking_health_data_final[[#This Row],[Ritmo cardiaco]],100)</f>
        <v>0</v>
      </c>
      <c r="F1633" t="str">
        <f>IF(smoking_health_data_final[[#This Row],[Taquicardia 1/0]]=0,"no","si")</f>
        <v>no</v>
      </c>
      <c r="G1633" s="2" t="s">
        <v>42</v>
      </c>
      <c r="H1633">
        <f>GESTEP(smoking_health_data_final[[#This Row],[Presión sistólica]],140)</f>
        <v>0</v>
      </c>
      <c r="I1633" t="str">
        <f>IF(smoking_health_data_final[[#This Row],[Hipertensión (0/1)]]=1,"si","no")</f>
        <v>no</v>
      </c>
      <c r="J1633" t="s">
        <v>209</v>
      </c>
      <c r="K1633">
        <v>0</v>
      </c>
      <c r="L1633">
        <v>230</v>
      </c>
      <c r="M1633">
        <f>IF(smoking_health_data_final[[#This Row],[colesterol]]="","Desconocido",smoking_health_data_final[[#This Row],[colesterol]])</f>
        <v>230</v>
      </c>
      <c r="N1633">
        <f>GESTEP(smoking_health_data_final[[#This Row],[colesterol]],200)</f>
        <v>1</v>
      </c>
      <c r="O1633">
        <f>IF(smoking_health_data_final[[#This Row],[cigs por dia]]="","n/s",smoking_health_data_final[[#This Row],[cigs por dia]])</f>
        <v>0</v>
      </c>
      <c r="P1633" t="str">
        <f>IF(smoking_health_data_final[[#This Row],[Hipercolesterolemia (y/n)]]=1,"si","no")</f>
        <v>si</v>
      </c>
      <c r="Q1633">
        <f>IF(IFERROR(VLOOKUP(smoking_health_data_final[[#This Row],[Edad]],A1634:A5533,1,FALSE),0),1,0)</f>
        <v>1</v>
      </c>
    </row>
    <row r="1634" spans="1:17" x14ac:dyDescent="0.3">
      <c r="A1634">
        <v>61</v>
      </c>
      <c r="B1634" t="s">
        <v>3</v>
      </c>
      <c r="C1634" t="s">
        <v>2</v>
      </c>
      <c r="D1634">
        <v>60</v>
      </c>
      <c r="E1634">
        <f>GESTEP(smoking_health_data_final[[#This Row],[Ritmo cardiaco]],100)</f>
        <v>0</v>
      </c>
      <c r="F1634" t="str">
        <f>IF(smoking_health_data_final[[#This Row],[Taquicardia 1/0]]=0,"no","si")</f>
        <v>no</v>
      </c>
      <c r="G1634" s="2">
        <v>112.5</v>
      </c>
      <c r="H1634">
        <f>GESTEP(smoking_health_data_final[[#This Row],[Presión sistólica]],140)</f>
        <v>0</v>
      </c>
      <c r="I1634" t="str">
        <f>IF(smoking_health_data_final[[#This Row],[Hipertensión (0/1)]]=1,"si","no")</f>
        <v>no</v>
      </c>
      <c r="J1634" t="s">
        <v>209</v>
      </c>
      <c r="K1634">
        <v>0</v>
      </c>
      <c r="L1634">
        <v>260</v>
      </c>
      <c r="M1634">
        <f>IF(smoking_health_data_final[[#This Row],[colesterol]]="","Desconocido",smoking_health_data_final[[#This Row],[colesterol]])</f>
        <v>260</v>
      </c>
      <c r="N1634">
        <f>GESTEP(smoking_health_data_final[[#This Row],[colesterol]],200)</f>
        <v>1</v>
      </c>
      <c r="O1634">
        <f>IF(smoking_health_data_final[[#This Row],[cigs por dia]]="","n/s",smoking_health_data_final[[#This Row],[cigs por dia]])</f>
        <v>0</v>
      </c>
      <c r="P1634" t="str">
        <f>IF(smoking_health_data_final[[#This Row],[Hipercolesterolemia (y/n)]]=1,"si","no")</f>
        <v>si</v>
      </c>
      <c r="Q1634">
        <f>IF(IFERROR(VLOOKUP(smoking_health_data_final[[#This Row],[Edad]],A1635:A5534,1,FALSE),0),1,0)</f>
        <v>1</v>
      </c>
    </row>
    <row r="1635" spans="1:17" x14ac:dyDescent="0.3">
      <c r="A1635">
        <v>38</v>
      </c>
      <c r="B1635" t="s">
        <v>0</v>
      </c>
      <c r="C1635" t="s">
        <v>2</v>
      </c>
      <c r="D1635">
        <v>64</v>
      </c>
      <c r="E1635">
        <f>GESTEP(smoking_health_data_final[[#This Row],[Ritmo cardiaco]],100)</f>
        <v>0</v>
      </c>
      <c r="F1635" t="str">
        <f>IF(smoking_health_data_final[[#This Row],[Taquicardia 1/0]]=0,"no","si")</f>
        <v>no</v>
      </c>
      <c r="G1635" s="2" t="s">
        <v>130</v>
      </c>
      <c r="H1635">
        <f>GESTEP(smoking_health_data_final[[#This Row],[Presión sistólica]],140)</f>
        <v>0</v>
      </c>
      <c r="I1635" t="str">
        <f>IF(smoking_health_data_final[[#This Row],[Hipertensión (0/1)]]=1,"si","no")</f>
        <v>no</v>
      </c>
      <c r="J1635" t="s">
        <v>209</v>
      </c>
      <c r="K1635">
        <v>0</v>
      </c>
      <c r="L1635">
        <v>150</v>
      </c>
      <c r="M1635">
        <f>IF(smoking_health_data_final[[#This Row],[colesterol]]="","Desconocido",smoking_health_data_final[[#This Row],[colesterol]])</f>
        <v>150</v>
      </c>
      <c r="N1635">
        <f>GESTEP(smoking_health_data_final[[#This Row],[colesterol]],200)</f>
        <v>0</v>
      </c>
      <c r="O1635">
        <f>IF(smoking_health_data_final[[#This Row],[cigs por dia]]="","n/s",smoking_health_data_final[[#This Row],[cigs por dia]])</f>
        <v>0</v>
      </c>
      <c r="P1635" t="str">
        <f>IF(smoking_health_data_final[[#This Row],[Hipercolesterolemia (y/n)]]=1,"si","no")</f>
        <v>no</v>
      </c>
      <c r="Q1635">
        <f>IF(IFERROR(VLOOKUP(smoking_health_data_final[[#This Row],[Edad]],A1636:A5535,1,FALSE),0),1,0)</f>
        <v>1</v>
      </c>
    </row>
    <row r="1636" spans="1:17" x14ac:dyDescent="0.3">
      <c r="A1636">
        <v>65</v>
      </c>
      <c r="B1636" t="s">
        <v>3</v>
      </c>
      <c r="C1636" t="s">
        <v>2</v>
      </c>
      <c r="D1636">
        <v>87</v>
      </c>
      <c r="E1636">
        <f>GESTEP(smoking_health_data_final[[#This Row],[Ritmo cardiaco]],100)</f>
        <v>0</v>
      </c>
      <c r="F1636" t="str">
        <f>IF(smoking_health_data_final[[#This Row],[Taquicardia 1/0]]=0,"no","si")</f>
        <v>no</v>
      </c>
      <c r="G1636" s="2" t="s">
        <v>38</v>
      </c>
      <c r="H1636">
        <f>GESTEP(smoking_health_data_final[[#This Row],[Presión sistólica]],140)</f>
        <v>0</v>
      </c>
      <c r="I1636" t="str">
        <f>IF(smoking_health_data_final[[#This Row],[Hipertensión (0/1)]]=1,"si","no")</f>
        <v>no</v>
      </c>
      <c r="J1636" t="s">
        <v>209</v>
      </c>
      <c r="K1636">
        <v>0</v>
      </c>
      <c r="L1636">
        <v>344</v>
      </c>
      <c r="M1636">
        <f>IF(smoking_health_data_final[[#This Row],[colesterol]]="","Desconocido",smoking_health_data_final[[#This Row],[colesterol]])</f>
        <v>344</v>
      </c>
      <c r="N1636">
        <f>GESTEP(smoking_health_data_final[[#This Row],[colesterol]],200)</f>
        <v>1</v>
      </c>
      <c r="O1636">
        <f>IF(smoking_health_data_final[[#This Row],[cigs por dia]]="","n/s",smoking_health_data_final[[#This Row],[cigs por dia]])</f>
        <v>0</v>
      </c>
      <c r="P1636" t="str">
        <f>IF(smoking_health_data_final[[#This Row],[Hipercolesterolemia (y/n)]]=1,"si","no")</f>
        <v>si</v>
      </c>
      <c r="Q1636">
        <f>IF(IFERROR(VLOOKUP(smoking_health_data_final[[#This Row],[Edad]],A1637:A5536,1,FALSE),0),1,0)</f>
        <v>1</v>
      </c>
    </row>
    <row r="1637" spans="1:17" x14ac:dyDescent="0.3">
      <c r="A1637">
        <v>58</v>
      </c>
      <c r="B1637" t="s">
        <v>3</v>
      </c>
      <c r="C1637" t="s">
        <v>2</v>
      </c>
      <c r="D1637">
        <v>73</v>
      </c>
      <c r="E1637">
        <f>GESTEP(smoking_health_data_final[[#This Row],[Ritmo cardiaco]],100)</f>
        <v>0</v>
      </c>
      <c r="F1637" t="str">
        <f>IF(smoking_health_data_final[[#This Row],[Taquicardia 1/0]]=0,"no","si")</f>
        <v>no</v>
      </c>
      <c r="G1637" s="2" t="s">
        <v>6</v>
      </c>
      <c r="H1637">
        <f>GESTEP(smoking_health_data_final[[#This Row],[Presión sistólica]],140)</f>
        <v>0</v>
      </c>
      <c r="I1637" t="str">
        <f>IF(smoking_health_data_final[[#This Row],[Hipertensión (0/1)]]=1,"si","no")</f>
        <v>no</v>
      </c>
      <c r="J1637" t="s">
        <v>209</v>
      </c>
      <c r="K1637">
        <v>0</v>
      </c>
      <c r="L1637">
        <v>220</v>
      </c>
      <c r="M1637">
        <f>IF(smoking_health_data_final[[#This Row],[colesterol]]="","Desconocido",smoking_health_data_final[[#This Row],[colesterol]])</f>
        <v>220</v>
      </c>
      <c r="N1637">
        <f>GESTEP(smoking_health_data_final[[#This Row],[colesterol]],200)</f>
        <v>1</v>
      </c>
      <c r="O1637">
        <f>IF(smoking_health_data_final[[#This Row],[cigs por dia]]="","n/s",smoking_health_data_final[[#This Row],[cigs por dia]])</f>
        <v>0</v>
      </c>
      <c r="P1637" t="str">
        <f>IF(smoking_health_data_final[[#This Row],[Hipercolesterolemia (y/n)]]=1,"si","no")</f>
        <v>si</v>
      </c>
      <c r="Q1637">
        <f>IF(IFERROR(VLOOKUP(smoking_health_data_final[[#This Row],[Edad]],A1638:A5537,1,FALSE),0),1,0)</f>
        <v>1</v>
      </c>
    </row>
    <row r="1638" spans="1:17" x14ac:dyDescent="0.3">
      <c r="A1638">
        <v>63</v>
      </c>
      <c r="B1638" t="s">
        <v>3</v>
      </c>
      <c r="C1638" t="s">
        <v>2</v>
      </c>
      <c r="D1638">
        <v>66</v>
      </c>
      <c r="E1638">
        <f>GESTEP(smoking_health_data_final[[#This Row],[Ritmo cardiaco]],100)</f>
        <v>0</v>
      </c>
      <c r="F1638" t="str">
        <f>IF(smoking_health_data_final[[#This Row],[Taquicardia 1/0]]=0,"no","si")</f>
        <v>no</v>
      </c>
      <c r="G1638" s="2" t="s">
        <v>59</v>
      </c>
      <c r="H1638">
        <f>GESTEP(smoking_health_data_final[[#This Row],[Presión sistólica]],140)</f>
        <v>0</v>
      </c>
      <c r="I1638" t="str">
        <f>IF(smoking_health_data_final[[#This Row],[Hipertensión (0/1)]]=1,"si","no")</f>
        <v>no</v>
      </c>
      <c r="J1638" t="s">
        <v>209</v>
      </c>
      <c r="K1638">
        <v>0</v>
      </c>
      <c r="L1638">
        <v>219</v>
      </c>
      <c r="M1638">
        <f>IF(smoking_health_data_final[[#This Row],[colesterol]]="","Desconocido",smoking_health_data_final[[#This Row],[colesterol]])</f>
        <v>219</v>
      </c>
      <c r="N1638">
        <f>GESTEP(smoking_health_data_final[[#This Row],[colesterol]],200)</f>
        <v>1</v>
      </c>
      <c r="O1638">
        <f>IF(smoking_health_data_final[[#This Row],[cigs por dia]]="","n/s",smoking_health_data_final[[#This Row],[cigs por dia]])</f>
        <v>0</v>
      </c>
      <c r="P1638" t="str">
        <f>IF(smoking_health_data_final[[#This Row],[Hipercolesterolemia (y/n)]]=1,"si","no")</f>
        <v>si</v>
      </c>
      <c r="Q1638">
        <f>IF(IFERROR(VLOOKUP(smoking_health_data_final[[#This Row],[Edad]],A1639:A5538,1,FALSE),0),1,0)</f>
        <v>1</v>
      </c>
    </row>
    <row r="1639" spans="1:17" x14ac:dyDescent="0.3">
      <c r="A1639">
        <v>38</v>
      </c>
      <c r="B1639" t="s">
        <v>3</v>
      </c>
      <c r="C1639" t="s">
        <v>2</v>
      </c>
      <c r="D1639">
        <v>60</v>
      </c>
      <c r="E1639">
        <f>GESTEP(smoking_health_data_final[[#This Row],[Ritmo cardiaco]],100)</f>
        <v>0</v>
      </c>
      <c r="F1639" t="str">
        <f>IF(smoking_health_data_final[[#This Row],[Taquicardia 1/0]]=0,"no","si")</f>
        <v>no</v>
      </c>
      <c r="G1639" s="2">
        <v>106.5</v>
      </c>
      <c r="H1639">
        <f>GESTEP(smoking_health_data_final[[#This Row],[Presión sistólica]],140)</f>
        <v>0</v>
      </c>
      <c r="I1639" t="str">
        <f>IF(smoking_health_data_final[[#This Row],[Hipertensión (0/1)]]=1,"si","no")</f>
        <v>no</v>
      </c>
      <c r="J1639" t="s">
        <v>209</v>
      </c>
      <c r="K1639">
        <v>0</v>
      </c>
      <c r="L1639">
        <v>215</v>
      </c>
      <c r="M1639">
        <f>IF(smoking_health_data_final[[#This Row],[colesterol]]="","Desconocido",smoking_health_data_final[[#This Row],[colesterol]])</f>
        <v>215</v>
      </c>
      <c r="N1639">
        <f>GESTEP(smoking_health_data_final[[#This Row],[colesterol]],200)</f>
        <v>1</v>
      </c>
      <c r="O1639">
        <f>IF(smoking_health_data_final[[#This Row],[cigs por dia]]="","n/s",smoking_health_data_final[[#This Row],[cigs por dia]])</f>
        <v>0</v>
      </c>
      <c r="P1639" t="str">
        <f>IF(smoking_health_data_final[[#This Row],[Hipercolesterolemia (y/n)]]=1,"si","no")</f>
        <v>si</v>
      </c>
      <c r="Q1639">
        <f>IF(IFERROR(VLOOKUP(smoking_health_data_final[[#This Row],[Edad]],A1640:A5539,1,FALSE),0),1,0)</f>
        <v>1</v>
      </c>
    </row>
    <row r="1640" spans="1:17" x14ac:dyDescent="0.3">
      <c r="A1640">
        <v>49</v>
      </c>
      <c r="B1640" t="s">
        <v>3</v>
      </c>
      <c r="C1640" t="s">
        <v>2</v>
      </c>
      <c r="D1640">
        <v>72</v>
      </c>
      <c r="E1640">
        <f>GESTEP(smoking_health_data_final[[#This Row],[Ritmo cardiaco]],100)</f>
        <v>0</v>
      </c>
      <c r="F1640" t="str">
        <f>IF(smoking_health_data_final[[#This Row],[Taquicardia 1/0]]=0,"no","si")</f>
        <v>no</v>
      </c>
      <c r="G1640" s="2" t="s">
        <v>42</v>
      </c>
      <c r="H1640">
        <f>GESTEP(smoking_health_data_final[[#This Row],[Presión sistólica]],140)</f>
        <v>0</v>
      </c>
      <c r="I1640" t="str">
        <f>IF(smoking_health_data_final[[#This Row],[Hipertensión (0/1)]]=1,"si","no")</f>
        <v>no</v>
      </c>
      <c r="J1640" t="s">
        <v>209</v>
      </c>
      <c r="K1640">
        <v>0</v>
      </c>
      <c r="L1640">
        <v>257</v>
      </c>
      <c r="M1640">
        <f>IF(smoking_health_data_final[[#This Row],[colesterol]]="","Desconocido",smoking_health_data_final[[#This Row],[colesterol]])</f>
        <v>257</v>
      </c>
      <c r="N1640">
        <f>GESTEP(smoking_health_data_final[[#This Row],[colesterol]],200)</f>
        <v>1</v>
      </c>
      <c r="O1640">
        <f>IF(smoking_health_data_final[[#This Row],[cigs por dia]]="","n/s",smoking_health_data_final[[#This Row],[cigs por dia]])</f>
        <v>0</v>
      </c>
      <c r="P1640" t="str">
        <f>IF(smoking_health_data_final[[#This Row],[Hipercolesterolemia (y/n)]]=1,"si","no")</f>
        <v>si</v>
      </c>
      <c r="Q1640">
        <f>IF(IFERROR(VLOOKUP(smoking_health_data_final[[#This Row],[Edad]],A1641:A5540,1,FALSE),0),1,0)</f>
        <v>1</v>
      </c>
    </row>
    <row r="1641" spans="1:17" x14ac:dyDescent="0.3">
      <c r="A1641">
        <v>47</v>
      </c>
      <c r="B1641" t="s">
        <v>3</v>
      </c>
      <c r="C1641" t="s">
        <v>2</v>
      </c>
      <c r="D1641">
        <v>75</v>
      </c>
      <c r="E1641">
        <f>GESTEP(smoking_health_data_final[[#This Row],[Ritmo cardiaco]],100)</f>
        <v>0</v>
      </c>
      <c r="F1641" t="str">
        <f>IF(smoking_health_data_final[[#This Row],[Taquicardia 1/0]]=0,"no","si")</f>
        <v>no</v>
      </c>
      <c r="G1641" s="2" t="s">
        <v>30</v>
      </c>
      <c r="H1641">
        <f>GESTEP(smoking_health_data_final[[#This Row],[Presión sistólica]],140)</f>
        <v>0</v>
      </c>
      <c r="I1641" t="str">
        <f>IF(smoking_health_data_final[[#This Row],[Hipertensión (0/1)]]=1,"si","no")</f>
        <v>no</v>
      </c>
      <c r="J1641" t="s">
        <v>209</v>
      </c>
      <c r="K1641">
        <v>0</v>
      </c>
      <c r="L1641">
        <v>205</v>
      </c>
      <c r="M1641">
        <f>IF(smoking_health_data_final[[#This Row],[colesterol]]="","Desconocido",smoking_health_data_final[[#This Row],[colesterol]])</f>
        <v>205</v>
      </c>
      <c r="N1641">
        <f>GESTEP(smoking_health_data_final[[#This Row],[colesterol]],200)</f>
        <v>1</v>
      </c>
      <c r="O1641">
        <f>IF(smoking_health_data_final[[#This Row],[cigs por dia]]="","n/s",smoking_health_data_final[[#This Row],[cigs por dia]])</f>
        <v>0</v>
      </c>
      <c r="P1641" t="str">
        <f>IF(smoking_health_data_final[[#This Row],[Hipercolesterolemia (y/n)]]=1,"si","no")</f>
        <v>si</v>
      </c>
      <c r="Q1641">
        <f>IF(IFERROR(VLOOKUP(smoking_health_data_final[[#This Row],[Edad]],A1642:A5541,1,FALSE),0),1,0)</f>
        <v>1</v>
      </c>
    </row>
    <row r="1642" spans="1:17" x14ac:dyDescent="0.3">
      <c r="A1642">
        <v>51</v>
      </c>
      <c r="B1642" t="s">
        <v>0</v>
      </c>
      <c r="C1642" t="s">
        <v>2</v>
      </c>
      <c r="D1642">
        <v>82</v>
      </c>
      <c r="E1642">
        <f>GESTEP(smoking_health_data_final[[#This Row],[Ritmo cardiaco]],100)</f>
        <v>0</v>
      </c>
      <c r="F1642" t="str">
        <f>IF(smoking_health_data_final[[#This Row],[Taquicardia 1/0]]=0,"no","si")</f>
        <v>no</v>
      </c>
      <c r="G1642" s="2" t="s">
        <v>42</v>
      </c>
      <c r="H1642">
        <f>GESTEP(smoking_health_data_final[[#This Row],[Presión sistólica]],140)</f>
        <v>0</v>
      </c>
      <c r="I1642" t="str">
        <f>IF(smoking_health_data_final[[#This Row],[Hipertensión (0/1)]]=1,"si","no")</f>
        <v>no</v>
      </c>
      <c r="J1642" t="s">
        <v>209</v>
      </c>
      <c r="K1642">
        <v>0</v>
      </c>
      <c r="L1642">
        <v>218</v>
      </c>
      <c r="M1642">
        <f>IF(smoking_health_data_final[[#This Row],[colesterol]]="","Desconocido",smoking_health_data_final[[#This Row],[colesterol]])</f>
        <v>218</v>
      </c>
      <c r="N1642">
        <f>GESTEP(smoking_health_data_final[[#This Row],[colesterol]],200)</f>
        <v>1</v>
      </c>
      <c r="O1642">
        <f>IF(smoking_health_data_final[[#This Row],[cigs por dia]]="","n/s",smoking_health_data_final[[#This Row],[cigs por dia]])</f>
        <v>0</v>
      </c>
      <c r="P1642" t="str">
        <f>IF(smoking_health_data_final[[#This Row],[Hipercolesterolemia (y/n)]]=1,"si","no")</f>
        <v>si</v>
      </c>
      <c r="Q1642">
        <f>IF(IFERROR(VLOOKUP(smoking_health_data_final[[#This Row],[Edad]],A1643:A5542,1,FALSE),0),1,0)</f>
        <v>1</v>
      </c>
    </row>
    <row r="1643" spans="1:17" x14ac:dyDescent="0.3">
      <c r="A1643">
        <v>62</v>
      </c>
      <c r="B1643" t="s">
        <v>3</v>
      </c>
      <c r="C1643" t="s">
        <v>2</v>
      </c>
      <c r="D1643">
        <v>71</v>
      </c>
      <c r="E1643">
        <f>GESTEP(smoking_health_data_final[[#This Row],[Ritmo cardiaco]],100)</f>
        <v>0</v>
      </c>
      <c r="F1643" t="str">
        <f>IF(smoking_health_data_final[[#This Row],[Taquicardia 1/0]]=0,"no","si")</f>
        <v>no</v>
      </c>
      <c r="G1643" s="2" t="s">
        <v>27</v>
      </c>
      <c r="H1643">
        <f>GESTEP(smoking_health_data_final[[#This Row],[Presión sistólica]],140)</f>
        <v>0</v>
      </c>
      <c r="I1643" t="str">
        <f>IF(smoking_health_data_final[[#This Row],[Hipertensión (0/1)]]=1,"si","no")</f>
        <v>no</v>
      </c>
      <c r="J1643" t="s">
        <v>209</v>
      </c>
      <c r="K1643">
        <v>0</v>
      </c>
      <c r="L1643">
        <v>317</v>
      </c>
      <c r="M1643">
        <f>IF(smoking_health_data_final[[#This Row],[colesterol]]="","Desconocido",smoking_health_data_final[[#This Row],[colesterol]])</f>
        <v>317</v>
      </c>
      <c r="N1643">
        <f>GESTEP(smoking_health_data_final[[#This Row],[colesterol]],200)</f>
        <v>1</v>
      </c>
      <c r="O1643">
        <f>IF(smoking_health_data_final[[#This Row],[cigs por dia]]="","n/s",smoking_health_data_final[[#This Row],[cigs por dia]])</f>
        <v>0</v>
      </c>
      <c r="P1643" t="str">
        <f>IF(smoking_health_data_final[[#This Row],[Hipercolesterolemia (y/n)]]=1,"si","no")</f>
        <v>si</v>
      </c>
      <c r="Q1643">
        <f>IF(IFERROR(VLOOKUP(smoking_health_data_final[[#This Row],[Edad]],A1644:A5543,1,FALSE),0),1,0)</f>
        <v>1</v>
      </c>
    </row>
    <row r="1644" spans="1:17" x14ac:dyDescent="0.3">
      <c r="A1644">
        <v>56</v>
      </c>
      <c r="B1644" t="s">
        <v>0</v>
      </c>
      <c r="C1644" t="s">
        <v>2</v>
      </c>
      <c r="D1644">
        <v>80</v>
      </c>
      <c r="E1644">
        <f>GESTEP(smoking_health_data_final[[#This Row],[Ritmo cardiaco]],100)</f>
        <v>0</v>
      </c>
      <c r="F1644" t="str">
        <f>IF(smoking_health_data_final[[#This Row],[Taquicardia 1/0]]=0,"no","si")</f>
        <v>no</v>
      </c>
      <c r="G1644" s="2">
        <v>128.5</v>
      </c>
      <c r="H1644">
        <f>GESTEP(smoking_health_data_final[[#This Row],[Presión sistólica]],140)</f>
        <v>0</v>
      </c>
      <c r="I1644" t="str">
        <f>IF(smoking_health_data_final[[#This Row],[Hipertensión (0/1)]]=1,"si","no")</f>
        <v>no</v>
      </c>
      <c r="J1644" t="s">
        <v>209</v>
      </c>
      <c r="K1644">
        <v>0</v>
      </c>
      <c r="L1644">
        <v>243</v>
      </c>
      <c r="M1644">
        <f>IF(smoking_health_data_final[[#This Row],[colesterol]]="","Desconocido",smoking_health_data_final[[#This Row],[colesterol]])</f>
        <v>243</v>
      </c>
      <c r="N1644">
        <f>GESTEP(smoking_health_data_final[[#This Row],[colesterol]],200)</f>
        <v>1</v>
      </c>
      <c r="O1644">
        <f>IF(smoking_health_data_final[[#This Row],[cigs por dia]]="","n/s",smoking_health_data_final[[#This Row],[cigs por dia]])</f>
        <v>0</v>
      </c>
      <c r="P1644" t="str">
        <f>IF(smoking_health_data_final[[#This Row],[Hipercolesterolemia (y/n)]]=1,"si","no")</f>
        <v>si</v>
      </c>
      <c r="Q1644">
        <f>IF(IFERROR(VLOOKUP(smoking_health_data_final[[#This Row],[Edad]],A1645:A5544,1,FALSE),0),1,0)</f>
        <v>1</v>
      </c>
    </row>
    <row r="1645" spans="1:17" x14ac:dyDescent="0.3">
      <c r="A1645">
        <v>33</v>
      </c>
      <c r="B1645" t="s">
        <v>0</v>
      </c>
      <c r="C1645" t="s">
        <v>2</v>
      </c>
      <c r="D1645">
        <v>88</v>
      </c>
      <c r="E1645">
        <f>GESTEP(smoking_health_data_final[[#This Row],[Ritmo cardiaco]],100)</f>
        <v>0</v>
      </c>
      <c r="F1645" t="str">
        <f>IF(smoking_health_data_final[[#This Row],[Taquicardia 1/0]]=0,"no","si")</f>
        <v>no</v>
      </c>
      <c r="G1645" s="2" t="s">
        <v>73</v>
      </c>
      <c r="H1645">
        <f>GESTEP(smoking_health_data_final[[#This Row],[Presión sistólica]],140)</f>
        <v>0</v>
      </c>
      <c r="I1645" t="str">
        <f>IF(smoking_health_data_final[[#This Row],[Hipertensión (0/1)]]=1,"si","no")</f>
        <v>no</v>
      </c>
      <c r="J1645" t="s">
        <v>209</v>
      </c>
      <c r="K1645">
        <v>0</v>
      </c>
      <c r="L1645">
        <v>165</v>
      </c>
      <c r="M1645">
        <f>IF(smoking_health_data_final[[#This Row],[colesterol]]="","Desconocido",smoking_health_data_final[[#This Row],[colesterol]])</f>
        <v>165</v>
      </c>
      <c r="N1645">
        <f>GESTEP(smoking_health_data_final[[#This Row],[colesterol]],200)</f>
        <v>0</v>
      </c>
      <c r="O1645">
        <f>IF(smoking_health_data_final[[#This Row],[cigs por dia]]="","n/s",smoking_health_data_final[[#This Row],[cigs por dia]])</f>
        <v>0</v>
      </c>
      <c r="P1645" t="str">
        <f>IF(smoking_health_data_final[[#This Row],[Hipercolesterolemia (y/n)]]=1,"si","no")</f>
        <v>no</v>
      </c>
      <c r="Q1645">
        <f>IF(IFERROR(VLOOKUP(smoking_health_data_final[[#This Row],[Edad]],A1646:A5545,1,FALSE),0),1,0)</f>
        <v>1</v>
      </c>
    </row>
    <row r="1646" spans="1:17" x14ac:dyDescent="0.3">
      <c r="A1646">
        <v>37</v>
      </c>
      <c r="B1646" t="s">
        <v>3</v>
      </c>
      <c r="C1646" t="s">
        <v>2</v>
      </c>
      <c r="D1646">
        <v>75</v>
      </c>
      <c r="E1646">
        <f>GESTEP(smoking_health_data_final[[#This Row],[Ritmo cardiaco]],100)</f>
        <v>0</v>
      </c>
      <c r="F1646" t="str">
        <f>IF(smoking_health_data_final[[#This Row],[Taquicardia 1/0]]=0,"no","si")</f>
        <v>no</v>
      </c>
      <c r="G1646" s="2" t="s">
        <v>46</v>
      </c>
      <c r="H1646">
        <f>GESTEP(smoking_health_data_final[[#This Row],[Presión sistólica]],140)</f>
        <v>0</v>
      </c>
      <c r="I1646" t="str">
        <f>IF(smoking_health_data_final[[#This Row],[Hipertensión (0/1)]]=1,"si","no")</f>
        <v>no</v>
      </c>
      <c r="J1646" t="s">
        <v>209</v>
      </c>
      <c r="K1646">
        <v>0</v>
      </c>
      <c r="L1646">
        <v>165</v>
      </c>
      <c r="M1646">
        <f>IF(smoking_health_data_final[[#This Row],[colesterol]]="","Desconocido",smoking_health_data_final[[#This Row],[colesterol]])</f>
        <v>165</v>
      </c>
      <c r="N1646">
        <f>GESTEP(smoking_health_data_final[[#This Row],[colesterol]],200)</f>
        <v>0</v>
      </c>
      <c r="O1646">
        <f>IF(smoking_health_data_final[[#This Row],[cigs por dia]]="","n/s",smoking_health_data_final[[#This Row],[cigs por dia]])</f>
        <v>0</v>
      </c>
      <c r="P1646" t="str">
        <f>IF(smoking_health_data_final[[#This Row],[Hipercolesterolemia (y/n)]]=1,"si","no")</f>
        <v>no</v>
      </c>
      <c r="Q1646">
        <f>IF(IFERROR(VLOOKUP(smoking_health_data_final[[#This Row],[Edad]],A1647:A5546,1,FALSE),0),1,0)</f>
        <v>1</v>
      </c>
    </row>
    <row r="1647" spans="1:17" x14ac:dyDescent="0.3">
      <c r="A1647">
        <v>42</v>
      </c>
      <c r="B1647" t="s">
        <v>3</v>
      </c>
      <c r="C1647" t="s">
        <v>2</v>
      </c>
      <c r="D1647">
        <v>100</v>
      </c>
      <c r="E1647">
        <f>GESTEP(smoking_health_data_final[[#This Row],[Ritmo cardiaco]],100)</f>
        <v>1</v>
      </c>
      <c r="F1647" t="str">
        <f>IF(smoking_health_data_final[[#This Row],[Taquicardia 1/0]]=0,"no","si")</f>
        <v>si</v>
      </c>
      <c r="G1647" s="2" t="s">
        <v>70</v>
      </c>
      <c r="H1647">
        <f>GESTEP(smoking_health_data_final[[#This Row],[Presión sistólica]],140)</f>
        <v>0</v>
      </c>
      <c r="I1647" t="str">
        <f>IF(smoking_health_data_final[[#This Row],[Hipertensión (0/1)]]=1,"si","no")</f>
        <v>no</v>
      </c>
      <c r="J1647" t="s">
        <v>209</v>
      </c>
      <c r="K1647">
        <v>0</v>
      </c>
      <c r="L1647">
        <v>218</v>
      </c>
      <c r="M1647">
        <f>IF(smoking_health_data_final[[#This Row],[colesterol]]="","Desconocido",smoking_health_data_final[[#This Row],[colesterol]])</f>
        <v>218</v>
      </c>
      <c r="N1647">
        <f>GESTEP(smoking_health_data_final[[#This Row],[colesterol]],200)</f>
        <v>1</v>
      </c>
      <c r="O1647">
        <f>IF(smoking_health_data_final[[#This Row],[cigs por dia]]="","n/s",smoking_health_data_final[[#This Row],[cigs por dia]])</f>
        <v>0</v>
      </c>
      <c r="P1647" t="str">
        <f>IF(smoking_health_data_final[[#This Row],[Hipercolesterolemia (y/n)]]=1,"si","no")</f>
        <v>si</v>
      </c>
      <c r="Q1647">
        <f>IF(IFERROR(VLOOKUP(smoking_health_data_final[[#This Row],[Edad]],A1648:A5547,1,FALSE),0),1,0)</f>
        <v>1</v>
      </c>
    </row>
    <row r="1648" spans="1:17" x14ac:dyDescent="0.3">
      <c r="A1648">
        <v>54</v>
      </c>
      <c r="B1648" t="s">
        <v>0</v>
      </c>
      <c r="C1648" t="s">
        <v>2</v>
      </c>
      <c r="D1648">
        <v>65</v>
      </c>
      <c r="E1648">
        <f>GESTEP(smoking_health_data_final[[#This Row],[Ritmo cardiaco]],100)</f>
        <v>0</v>
      </c>
      <c r="F1648" t="str">
        <f>IF(smoking_health_data_final[[#This Row],[Taquicardia 1/0]]=0,"no","si")</f>
        <v>no</v>
      </c>
      <c r="G1648" s="2" t="s">
        <v>16</v>
      </c>
      <c r="H1648">
        <f>GESTEP(smoking_health_data_final[[#This Row],[Presión sistólica]],140)</f>
        <v>0</v>
      </c>
      <c r="I1648" t="str">
        <f>IF(smoking_health_data_final[[#This Row],[Hipertensión (0/1)]]=1,"si","no")</f>
        <v>no</v>
      </c>
      <c r="J1648" t="s">
        <v>209</v>
      </c>
      <c r="K1648">
        <v>0</v>
      </c>
      <c r="L1648">
        <v>250</v>
      </c>
      <c r="M1648">
        <f>IF(smoking_health_data_final[[#This Row],[colesterol]]="","Desconocido",smoking_health_data_final[[#This Row],[colesterol]])</f>
        <v>250</v>
      </c>
      <c r="N1648">
        <f>GESTEP(smoking_health_data_final[[#This Row],[colesterol]],200)</f>
        <v>1</v>
      </c>
      <c r="O1648">
        <f>IF(smoking_health_data_final[[#This Row],[cigs por dia]]="","n/s",smoking_health_data_final[[#This Row],[cigs por dia]])</f>
        <v>0</v>
      </c>
      <c r="P1648" t="str">
        <f>IF(smoking_health_data_final[[#This Row],[Hipercolesterolemia (y/n)]]=1,"si","no")</f>
        <v>si</v>
      </c>
      <c r="Q1648">
        <f>IF(IFERROR(VLOOKUP(smoking_health_data_final[[#This Row],[Edad]],A1649:A5548,1,FALSE),0),1,0)</f>
        <v>1</v>
      </c>
    </row>
    <row r="1649" spans="1:17" x14ac:dyDescent="0.3">
      <c r="A1649">
        <v>42</v>
      </c>
      <c r="B1649" t="s">
        <v>3</v>
      </c>
      <c r="C1649" t="s">
        <v>2</v>
      </c>
      <c r="D1649">
        <v>55</v>
      </c>
      <c r="E1649">
        <f>GESTEP(smoking_health_data_final[[#This Row],[Ritmo cardiaco]],100)</f>
        <v>0</v>
      </c>
      <c r="F1649" t="str">
        <f>IF(smoking_health_data_final[[#This Row],[Taquicardia 1/0]]=0,"no","si")</f>
        <v>no</v>
      </c>
      <c r="G1649" s="2" t="s">
        <v>158</v>
      </c>
      <c r="H1649">
        <f>GESTEP(smoking_health_data_final[[#This Row],[Presión sistólica]],140)</f>
        <v>0</v>
      </c>
      <c r="I1649" t="str">
        <f>IF(smoking_health_data_final[[#This Row],[Hipertensión (0/1)]]=1,"si","no")</f>
        <v>no</v>
      </c>
      <c r="J1649" t="s">
        <v>209</v>
      </c>
      <c r="K1649">
        <v>0</v>
      </c>
      <c r="L1649">
        <v>206</v>
      </c>
      <c r="M1649">
        <f>IF(smoking_health_data_final[[#This Row],[colesterol]]="","Desconocido",smoking_health_data_final[[#This Row],[colesterol]])</f>
        <v>206</v>
      </c>
      <c r="N1649">
        <f>GESTEP(smoking_health_data_final[[#This Row],[colesterol]],200)</f>
        <v>1</v>
      </c>
      <c r="O1649">
        <f>IF(smoking_health_data_final[[#This Row],[cigs por dia]]="","n/s",smoking_health_data_final[[#This Row],[cigs por dia]])</f>
        <v>0</v>
      </c>
      <c r="P1649" t="str">
        <f>IF(smoking_health_data_final[[#This Row],[Hipercolesterolemia (y/n)]]=1,"si","no")</f>
        <v>si</v>
      </c>
      <c r="Q1649">
        <f>IF(IFERROR(VLOOKUP(smoking_health_data_final[[#This Row],[Edad]],A1650:A5549,1,FALSE),0),1,0)</f>
        <v>1</v>
      </c>
    </row>
    <row r="1650" spans="1:17" x14ac:dyDescent="0.3">
      <c r="A1650">
        <v>62</v>
      </c>
      <c r="B1650" t="s">
        <v>3</v>
      </c>
      <c r="C1650" t="s">
        <v>2</v>
      </c>
      <c r="D1650">
        <v>75</v>
      </c>
      <c r="E1650">
        <f>GESTEP(smoking_health_data_final[[#This Row],[Ritmo cardiaco]],100)</f>
        <v>0</v>
      </c>
      <c r="F1650" t="str">
        <f>IF(smoking_health_data_final[[#This Row],[Taquicardia 1/0]]=0,"no","si")</f>
        <v>no</v>
      </c>
      <c r="G1650" s="2" t="s">
        <v>63</v>
      </c>
      <c r="H1650">
        <f>GESTEP(smoking_health_data_final[[#This Row],[Presión sistólica]],140)</f>
        <v>0</v>
      </c>
      <c r="I1650" t="str">
        <f>IF(smoking_health_data_final[[#This Row],[Hipertensión (0/1)]]=1,"si","no")</f>
        <v>no</v>
      </c>
      <c r="J1650" t="s">
        <v>209</v>
      </c>
      <c r="K1650">
        <v>0</v>
      </c>
      <c r="L1650">
        <v>282</v>
      </c>
      <c r="M1650">
        <f>IF(smoking_health_data_final[[#This Row],[colesterol]]="","Desconocido",smoking_health_data_final[[#This Row],[colesterol]])</f>
        <v>282</v>
      </c>
      <c r="N1650">
        <f>GESTEP(smoking_health_data_final[[#This Row],[colesterol]],200)</f>
        <v>1</v>
      </c>
      <c r="O1650">
        <f>IF(smoking_health_data_final[[#This Row],[cigs por dia]]="","n/s",smoking_health_data_final[[#This Row],[cigs por dia]])</f>
        <v>0</v>
      </c>
      <c r="P1650" t="str">
        <f>IF(smoking_health_data_final[[#This Row],[Hipercolesterolemia (y/n)]]=1,"si","no")</f>
        <v>si</v>
      </c>
      <c r="Q1650">
        <f>IF(IFERROR(VLOOKUP(smoking_health_data_final[[#This Row],[Edad]],A1651:A5550,1,FALSE),0),1,0)</f>
        <v>1</v>
      </c>
    </row>
    <row r="1651" spans="1:17" x14ac:dyDescent="0.3">
      <c r="A1651">
        <v>50</v>
      </c>
      <c r="B1651" t="s">
        <v>0</v>
      </c>
      <c r="C1651" t="s">
        <v>2</v>
      </c>
      <c r="D1651">
        <v>60</v>
      </c>
      <c r="E1651">
        <f>GESTEP(smoking_health_data_final[[#This Row],[Ritmo cardiaco]],100)</f>
        <v>0</v>
      </c>
      <c r="F1651" t="str">
        <f>IF(smoking_health_data_final[[#This Row],[Taquicardia 1/0]]=0,"no","si")</f>
        <v>no</v>
      </c>
      <c r="G1651" s="2" t="s">
        <v>52</v>
      </c>
      <c r="H1651">
        <f>GESTEP(smoking_health_data_final[[#This Row],[Presión sistólica]],140)</f>
        <v>0</v>
      </c>
      <c r="I1651" t="str">
        <f>IF(smoking_health_data_final[[#This Row],[Hipertensión (0/1)]]=1,"si","no")</f>
        <v>no</v>
      </c>
      <c r="J1651" t="s">
        <v>209</v>
      </c>
      <c r="K1651">
        <v>0</v>
      </c>
      <c r="L1651">
        <v>252</v>
      </c>
      <c r="M1651">
        <f>IF(smoking_health_data_final[[#This Row],[colesterol]]="","Desconocido",smoking_health_data_final[[#This Row],[colesterol]])</f>
        <v>252</v>
      </c>
      <c r="N1651">
        <f>GESTEP(smoking_health_data_final[[#This Row],[colesterol]],200)</f>
        <v>1</v>
      </c>
      <c r="O1651">
        <f>IF(smoking_health_data_final[[#This Row],[cigs por dia]]="","n/s",smoking_health_data_final[[#This Row],[cigs por dia]])</f>
        <v>0</v>
      </c>
      <c r="P1651" t="str">
        <f>IF(smoking_health_data_final[[#This Row],[Hipercolesterolemia (y/n)]]=1,"si","no")</f>
        <v>si</v>
      </c>
      <c r="Q1651">
        <f>IF(IFERROR(VLOOKUP(smoking_health_data_final[[#This Row],[Edad]],A1652:A5551,1,FALSE),0),1,0)</f>
        <v>1</v>
      </c>
    </row>
    <row r="1652" spans="1:17" x14ac:dyDescent="0.3">
      <c r="A1652">
        <v>62</v>
      </c>
      <c r="B1652" t="s">
        <v>3</v>
      </c>
      <c r="C1652" t="s">
        <v>2</v>
      </c>
      <c r="D1652">
        <v>60</v>
      </c>
      <c r="E1652">
        <f>GESTEP(smoking_health_data_final[[#This Row],[Ritmo cardiaco]],100)</f>
        <v>0</v>
      </c>
      <c r="F1652" t="str">
        <f>IF(smoking_health_data_final[[#This Row],[Taquicardia 1/0]]=0,"no","si")</f>
        <v>no</v>
      </c>
      <c r="G1652" s="2" t="s">
        <v>71</v>
      </c>
      <c r="H1652">
        <f>GESTEP(smoking_health_data_final[[#This Row],[Presión sistólica]],140)</f>
        <v>0</v>
      </c>
      <c r="I1652" t="str">
        <f>IF(smoking_health_data_final[[#This Row],[Hipertensión (0/1)]]=1,"si","no")</f>
        <v>no</v>
      </c>
      <c r="J1652" t="s">
        <v>209</v>
      </c>
      <c r="K1652">
        <v>0</v>
      </c>
      <c r="L1652">
        <v>242</v>
      </c>
      <c r="M1652">
        <f>IF(smoking_health_data_final[[#This Row],[colesterol]]="","Desconocido",smoking_health_data_final[[#This Row],[colesterol]])</f>
        <v>242</v>
      </c>
      <c r="N1652">
        <f>GESTEP(smoking_health_data_final[[#This Row],[colesterol]],200)</f>
        <v>1</v>
      </c>
      <c r="O1652">
        <f>IF(smoking_health_data_final[[#This Row],[cigs por dia]]="","n/s",smoking_health_data_final[[#This Row],[cigs por dia]])</f>
        <v>0</v>
      </c>
      <c r="P1652" t="str">
        <f>IF(smoking_health_data_final[[#This Row],[Hipercolesterolemia (y/n)]]=1,"si","no")</f>
        <v>si</v>
      </c>
      <c r="Q1652">
        <f>IF(IFERROR(VLOOKUP(smoking_health_data_final[[#This Row],[Edad]],A1653:A5552,1,FALSE),0),1,0)</f>
        <v>1</v>
      </c>
    </row>
    <row r="1653" spans="1:17" x14ac:dyDescent="0.3">
      <c r="A1653">
        <v>61</v>
      </c>
      <c r="B1653" t="s">
        <v>0</v>
      </c>
      <c r="C1653" t="s">
        <v>2</v>
      </c>
      <c r="D1653">
        <v>48</v>
      </c>
      <c r="E1653">
        <f>GESTEP(smoking_health_data_final[[#This Row],[Ritmo cardiaco]],100)</f>
        <v>0</v>
      </c>
      <c r="F1653" t="str">
        <f>IF(smoking_health_data_final[[#This Row],[Taquicardia 1/0]]=0,"no","si")</f>
        <v>no</v>
      </c>
      <c r="G1653" s="2" t="s">
        <v>57</v>
      </c>
      <c r="H1653">
        <f>GESTEP(smoking_health_data_final[[#This Row],[Presión sistólica]],140)</f>
        <v>0</v>
      </c>
      <c r="I1653" t="str">
        <f>IF(smoking_health_data_final[[#This Row],[Hipertensión (0/1)]]=1,"si","no")</f>
        <v>no</v>
      </c>
      <c r="J1653" t="s">
        <v>209</v>
      </c>
      <c r="K1653">
        <v>0</v>
      </c>
      <c r="L1653">
        <v>300</v>
      </c>
      <c r="M1653">
        <f>IF(smoking_health_data_final[[#This Row],[colesterol]]="","Desconocido",smoking_health_data_final[[#This Row],[colesterol]])</f>
        <v>300</v>
      </c>
      <c r="N1653">
        <f>GESTEP(smoking_health_data_final[[#This Row],[colesterol]],200)</f>
        <v>1</v>
      </c>
      <c r="O1653">
        <f>IF(smoking_health_data_final[[#This Row],[cigs por dia]]="","n/s",smoking_health_data_final[[#This Row],[cigs por dia]])</f>
        <v>0</v>
      </c>
      <c r="P1653" t="str">
        <f>IF(smoking_health_data_final[[#This Row],[Hipercolesterolemia (y/n)]]=1,"si","no")</f>
        <v>si</v>
      </c>
      <c r="Q1653">
        <f>IF(IFERROR(VLOOKUP(smoking_health_data_final[[#This Row],[Edad]],A1654:A5553,1,FALSE),0),1,0)</f>
        <v>1</v>
      </c>
    </row>
    <row r="1654" spans="1:17" x14ac:dyDescent="0.3">
      <c r="A1654">
        <v>65</v>
      </c>
      <c r="B1654" t="s">
        <v>3</v>
      </c>
      <c r="C1654" t="s">
        <v>2</v>
      </c>
      <c r="D1654">
        <v>82</v>
      </c>
      <c r="E1654">
        <f>GESTEP(smoking_health_data_final[[#This Row],[Ritmo cardiaco]],100)</f>
        <v>0</v>
      </c>
      <c r="F1654" t="str">
        <f>IF(smoking_health_data_final[[#This Row],[Taquicardia 1/0]]=0,"no","si")</f>
        <v>no</v>
      </c>
      <c r="G1654" s="2" t="s">
        <v>78</v>
      </c>
      <c r="H1654">
        <f>GESTEP(smoking_health_data_final[[#This Row],[Presión sistólica]],140)</f>
        <v>0</v>
      </c>
      <c r="I1654" t="str">
        <f>IF(smoking_health_data_final[[#This Row],[Hipertensión (0/1)]]=1,"si","no")</f>
        <v>no</v>
      </c>
      <c r="J1654" t="s">
        <v>209</v>
      </c>
      <c r="K1654">
        <v>0</v>
      </c>
      <c r="L1654">
        <v>304</v>
      </c>
      <c r="M1654">
        <f>IF(smoking_health_data_final[[#This Row],[colesterol]]="","Desconocido",smoking_health_data_final[[#This Row],[colesterol]])</f>
        <v>304</v>
      </c>
      <c r="N1654">
        <f>GESTEP(smoking_health_data_final[[#This Row],[colesterol]],200)</f>
        <v>1</v>
      </c>
      <c r="O1654">
        <f>IF(smoking_health_data_final[[#This Row],[cigs por dia]]="","n/s",smoking_health_data_final[[#This Row],[cigs por dia]])</f>
        <v>0</v>
      </c>
      <c r="P1654" t="str">
        <f>IF(smoking_health_data_final[[#This Row],[Hipercolesterolemia (y/n)]]=1,"si","no")</f>
        <v>si</v>
      </c>
      <c r="Q1654">
        <f>IF(IFERROR(VLOOKUP(smoking_health_data_final[[#This Row],[Edad]],A1655:A5554,1,FALSE),0),1,0)</f>
        <v>1</v>
      </c>
    </row>
    <row r="1655" spans="1:17" x14ac:dyDescent="0.3">
      <c r="A1655">
        <v>62</v>
      </c>
      <c r="B1655" t="s">
        <v>3</v>
      </c>
      <c r="C1655" t="s">
        <v>2</v>
      </c>
      <c r="D1655">
        <v>58</v>
      </c>
      <c r="E1655">
        <f>GESTEP(smoking_health_data_final[[#This Row],[Ritmo cardiaco]],100)</f>
        <v>0</v>
      </c>
      <c r="F1655" t="str">
        <f>IF(smoking_health_data_final[[#This Row],[Taquicardia 1/0]]=0,"no","si")</f>
        <v>no</v>
      </c>
      <c r="G1655" s="2">
        <v>127.5</v>
      </c>
      <c r="H1655">
        <f>GESTEP(smoking_health_data_final[[#This Row],[Presión sistólica]],140)</f>
        <v>0</v>
      </c>
      <c r="I1655" t="str">
        <f>IF(smoking_health_data_final[[#This Row],[Hipertensión (0/1)]]=1,"si","no")</f>
        <v>no</v>
      </c>
      <c r="J1655" t="s">
        <v>209</v>
      </c>
      <c r="K1655">
        <v>0</v>
      </c>
      <c r="L1655">
        <v>207</v>
      </c>
      <c r="M1655">
        <f>IF(smoking_health_data_final[[#This Row],[colesterol]]="","Desconocido",smoking_health_data_final[[#This Row],[colesterol]])</f>
        <v>207</v>
      </c>
      <c r="N1655">
        <f>GESTEP(smoking_health_data_final[[#This Row],[colesterol]],200)</f>
        <v>1</v>
      </c>
      <c r="O1655">
        <f>IF(smoking_health_data_final[[#This Row],[cigs por dia]]="","n/s",smoking_health_data_final[[#This Row],[cigs por dia]])</f>
        <v>0</v>
      </c>
      <c r="P1655" t="str">
        <f>IF(smoking_health_data_final[[#This Row],[Hipercolesterolemia (y/n)]]=1,"si","no")</f>
        <v>si</v>
      </c>
      <c r="Q1655">
        <f>IF(IFERROR(VLOOKUP(smoking_health_data_final[[#This Row],[Edad]],A1656:A5555,1,FALSE),0),1,0)</f>
        <v>1</v>
      </c>
    </row>
    <row r="1656" spans="1:17" x14ac:dyDescent="0.3">
      <c r="A1656">
        <v>52</v>
      </c>
      <c r="B1656" t="s">
        <v>0</v>
      </c>
      <c r="C1656" t="s">
        <v>2</v>
      </c>
      <c r="D1656">
        <v>82</v>
      </c>
      <c r="E1656">
        <f>GESTEP(smoking_health_data_final[[#This Row],[Ritmo cardiaco]],100)</f>
        <v>0</v>
      </c>
      <c r="F1656" t="str">
        <f>IF(smoking_health_data_final[[#This Row],[Taquicardia 1/0]]=0,"no","si")</f>
        <v>no</v>
      </c>
      <c r="G1656" s="2" t="s">
        <v>74</v>
      </c>
      <c r="H1656">
        <f>GESTEP(smoking_health_data_final[[#This Row],[Presión sistólica]],140)</f>
        <v>0</v>
      </c>
      <c r="I1656" t="str">
        <f>IF(smoking_health_data_final[[#This Row],[Hipertensión (0/1)]]=1,"si","no")</f>
        <v>no</v>
      </c>
      <c r="J1656" t="s">
        <v>209</v>
      </c>
      <c r="K1656">
        <v>0</v>
      </c>
      <c r="L1656">
        <v>266</v>
      </c>
      <c r="M1656">
        <f>IF(smoking_health_data_final[[#This Row],[colesterol]]="","Desconocido",smoking_health_data_final[[#This Row],[colesterol]])</f>
        <v>266</v>
      </c>
      <c r="N1656">
        <f>GESTEP(smoking_health_data_final[[#This Row],[colesterol]],200)</f>
        <v>1</v>
      </c>
      <c r="O1656">
        <f>IF(smoking_health_data_final[[#This Row],[cigs por dia]]="","n/s",smoking_health_data_final[[#This Row],[cigs por dia]])</f>
        <v>0</v>
      </c>
      <c r="P1656" t="str">
        <f>IF(smoking_health_data_final[[#This Row],[Hipercolesterolemia (y/n)]]=1,"si","no")</f>
        <v>si</v>
      </c>
      <c r="Q1656">
        <f>IF(IFERROR(VLOOKUP(smoking_health_data_final[[#This Row],[Edad]],A1657:A5556,1,FALSE),0),1,0)</f>
        <v>1</v>
      </c>
    </row>
    <row r="1657" spans="1:17" x14ac:dyDescent="0.3">
      <c r="A1657">
        <v>37</v>
      </c>
      <c r="B1657" t="s">
        <v>3</v>
      </c>
      <c r="C1657" t="s">
        <v>2</v>
      </c>
      <c r="D1657">
        <v>67</v>
      </c>
      <c r="E1657">
        <f>GESTEP(smoking_health_data_final[[#This Row],[Ritmo cardiaco]],100)</f>
        <v>0</v>
      </c>
      <c r="F1657" t="str">
        <f>IF(smoking_health_data_final[[#This Row],[Taquicardia 1/0]]=0,"no","si")</f>
        <v>no</v>
      </c>
      <c r="G1657" s="2" t="s">
        <v>11</v>
      </c>
      <c r="H1657">
        <f>GESTEP(smoking_health_data_final[[#This Row],[Presión sistólica]],140)</f>
        <v>0</v>
      </c>
      <c r="I1657" t="str">
        <f>IF(smoking_health_data_final[[#This Row],[Hipertensión (0/1)]]=1,"si","no")</f>
        <v>no</v>
      </c>
      <c r="J1657" t="s">
        <v>210</v>
      </c>
      <c r="K1657">
        <v>0</v>
      </c>
      <c r="L1657">
        <v>200</v>
      </c>
      <c r="M1657">
        <f>IF(smoking_health_data_final[[#This Row],[colesterol]]="","Desconocido",smoking_health_data_final[[#This Row],[colesterol]])</f>
        <v>200</v>
      </c>
      <c r="N1657">
        <f>GESTEP(smoking_health_data_final[[#This Row],[colesterol]],200)</f>
        <v>1</v>
      </c>
      <c r="O1657">
        <f>IF(smoking_health_data_final[[#This Row],[cigs por dia]]="","n/s",smoking_health_data_final[[#This Row],[cigs por dia]])</f>
        <v>0</v>
      </c>
      <c r="P1657" t="str">
        <f>IF(smoking_health_data_final[[#This Row],[Hipercolesterolemia (y/n)]]=1,"si","no")</f>
        <v>si</v>
      </c>
      <c r="Q1657">
        <f>IF(IFERROR(VLOOKUP(smoking_health_data_final[[#This Row],[Edad]],A1658:A5557,1,FALSE),0),1,0)</f>
        <v>1</v>
      </c>
    </row>
    <row r="1658" spans="1:17" x14ac:dyDescent="0.3">
      <c r="A1658">
        <v>42</v>
      </c>
      <c r="B1658" t="s">
        <v>3</v>
      </c>
      <c r="C1658" t="s">
        <v>2</v>
      </c>
      <c r="D1658">
        <v>65</v>
      </c>
      <c r="E1658">
        <f>GESTEP(smoking_health_data_final[[#This Row],[Ritmo cardiaco]],100)</f>
        <v>0</v>
      </c>
      <c r="F1658" t="str">
        <f>IF(smoking_health_data_final[[#This Row],[Taquicardia 1/0]]=0,"no","si")</f>
        <v>no</v>
      </c>
      <c r="G1658" s="2" t="s">
        <v>42</v>
      </c>
      <c r="H1658">
        <f>GESTEP(smoking_health_data_final[[#This Row],[Presión sistólica]],140)</f>
        <v>0</v>
      </c>
      <c r="I1658" t="str">
        <f>IF(smoking_health_data_final[[#This Row],[Hipertensión (0/1)]]=1,"si","no")</f>
        <v>no</v>
      </c>
      <c r="J1658" t="s">
        <v>210</v>
      </c>
      <c r="K1658">
        <v>0</v>
      </c>
      <c r="L1658">
        <v>250</v>
      </c>
      <c r="M1658">
        <f>IF(smoking_health_data_final[[#This Row],[colesterol]]="","Desconocido",smoking_health_data_final[[#This Row],[colesterol]])</f>
        <v>250</v>
      </c>
      <c r="N1658">
        <f>GESTEP(smoking_health_data_final[[#This Row],[colesterol]],200)</f>
        <v>1</v>
      </c>
      <c r="O1658">
        <f>IF(smoking_health_data_final[[#This Row],[cigs por dia]]="","n/s",smoking_health_data_final[[#This Row],[cigs por dia]])</f>
        <v>0</v>
      </c>
      <c r="P1658" t="str">
        <f>IF(smoking_health_data_final[[#This Row],[Hipercolesterolemia (y/n)]]=1,"si","no")</f>
        <v>si</v>
      </c>
      <c r="Q1658">
        <f>IF(IFERROR(VLOOKUP(smoking_health_data_final[[#This Row],[Edad]],A1659:A5558,1,FALSE),0),1,0)</f>
        <v>1</v>
      </c>
    </row>
    <row r="1659" spans="1:17" x14ac:dyDescent="0.3">
      <c r="A1659">
        <v>48</v>
      </c>
      <c r="B1659" t="s">
        <v>0</v>
      </c>
      <c r="C1659" t="s">
        <v>2</v>
      </c>
      <c r="D1659">
        <v>85</v>
      </c>
      <c r="E1659">
        <f>GESTEP(smoking_health_data_final[[#This Row],[Ritmo cardiaco]],100)</f>
        <v>0</v>
      </c>
      <c r="F1659" t="str">
        <f>IF(smoking_health_data_final[[#This Row],[Taquicardia 1/0]]=0,"no","si")</f>
        <v>no</v>
      </c>
      <c r="G1659" s="2">
        <v>112.5</v>
      </c>
      <c r="H1659">
        <f>GESTEP(smoking_health_data_final[[#This Row],[Presión sistólica]],140)</f>
        <v>0</v>
      </c>
      <c r="I1659" t="str">
        <f>IF(smoking_health_data_final[[#This Row],[Hipertensión (0/1)]]=1,"si","no")</f>
        <v>no</v>
      </c>
      <c r="J1659" t="s">
        <v>210</v>
      </c>
      <c r="K1659">
        <v>0</v>
      </c>
      <c r="L1659">
        <v>232</v>
      </c>
      <c r="M1659">
        <f>IF(smoking_health_data_final[[#This Row],[colesterol]]="","Desconocido",smoking_health_data_final[[#This Row],[colesterol]])</f>
        <v>232</v>
      </c>
      <c r="N1659">
        <f>GESTEP(smoking_health_data_final[[#This Row],[colesterol]],200)</f>
        <v>1</v>
      </c>
      <c r="O1659">
        <f>IF(smoking_health_data_final[[#This Row],[cigs por dia]]="","n/s",smoking_health_data_final[[#This Row],[cigs por dia]])</f>
        <v>0</v>
      </c>
      <c r="P1659" t="str">
        <f>IF(smoking_health_data_final[[#This Row],[Hipercolesterolemia (y/n)]]=1,"si","no")</f>
        <v>si</v>
      </c>
      <c r="Q1659">
        <f>IF(IFERROR(VLOOKUP(smoking_health_data_final[[#This Row],[Edad]],A1660:A5559,1,FALSE),0),1,0)</f>
        <v>1</v>
      </c>
    </row>
    <row r="1660" spans="1:17" x14ac:dyDescent="0.3">
      <c r="A1660">
        <v>60</v>
      </c>
      <c r="B1660" t="s">
        <v>3</v>
      </c>
      <c r="C1660" t="s">
        <v>2</v>
      </c>
      <c r="D1660">
        <v>63</v>
      </c>
      <c r="E1660">
        <f>GESTEP(smoking_health_data_final[[#This Row],[Ritmo cardiaco]],100)</f>
        <v>0</v>
      </c>
      <c r="F1660" t="str">
        <f>IF(smoking_health_data_final[[#This Row],[Taquicardia 1/0]]=0,"no","si")</f>
        <v>no</v>
      </c>
      <c r="G1660" s="2" t="s">
        <v>16</v>
      </c>
      <c r="H1660">
        <f>GESTEP(smoking_health_data_final[[#This Row],[Presión sistólica]],140)</f>
        <v>0</v>
      </c>
      <c r="I1660" t="str">
        <f>IF(smoking_health_data_final[[#This Row],[Hipertensión (0/1)]]=1,"si","no")</f>
        <v>no</v>
      </c>
      <c r="J1660" t="s">
        <v>210</v>
      </c>
      <c r="K1660">
        <v>0</v>
      </c>
      <c r="L1660">
        <v>325</v>
      </c>
      <c r="M1660">
        <f>IF(smoking_health_data_final[[#This Row],[colesterol]]="","Desconocido",smoking_health_data_final[[#This Row],[colesterol]])</f>
        <v>325</v>
      </c>
      <c r="N1660">
        <f>GESTEP(smoking_health_data_final[[#This Row],[colesterol]],200)</f>
        <v>1</v>
      </c>
      <c r="O1660">
        <f>IF(smoking_health_data_final[[#This Row],[cigs por dia]]="","n/s",smoking_health_data_final[[#This Row],[cigs por dia]])</f>
        <v>0</v>
      </c>
      <c r="P1660" t="str">
        <f>IF(smoking_health_data_final[[#This Row],[Hipercolesterolemia (y/n)]]=1,"si","no")</f>
        <v>si</v>
      </c>
      <c r="Q1660">
        <f>IF(IFERROR(VLOOKUP(smoking_health_data_final[[#This Row],[Edad]],A1661:A5560,1,FALSE),0),1,0)</f>
        <v>1</v>
      </c>
    </row>
    <row r="1661" spans="1:17" x14ac:dyDescent="0.3">
      <c r="A1661">
        <v>39</v>
      </c>
      <c r="B1661" t="s">
        <v>0</v>
      </c>
      <c r="C1661" t="s">
        <v>2</v>
      </c>
      <c r="D1661">
        <v>73</v>
      </c>
      <c r="E1661">
        <f>GESTEP(smoking_health_data_final[[#This Row],[Ritmo cardiaco]],100)</f>
        <v>0</v>
      </c>
      <c r="F1661" t="str">
        <f>IF(smoking_health_data_final[[#This Row],[Taquicardia 1/0]]=0,"no","si")</f>
        <v>no</v>
      </c>
      <c r="G1661" s="2">
        <v>136.5</v>
      </c>
      <c r="H1661">
        <f>GESTEP(smoking_health_data_final[[#This Row],[Presión sistólica]],140)</f>
        <v>0</v>
      </c>
      <c r="I1661" t="str">
        <f>IF(smoking_health_data_final[[#This Row],[Hipertensión (0/1)]]=1,"si","no")</f>
        <v>no</v>
      </c>
      <c r="J1661" t="s">
        <v>210</v>
      </c>
      <c r="K1661">
        <v>0</v>
      </c>
      <c r="L1661">
        <v>202</v>
      </c>
      <c r="M1661">
        <f>IF(smoking_health_data_final[[#This Row],[colesterol]]="","Desconocido",smoking_health_data_final[[#This Row],[colesterol]])</f>
        <v>202</v>
      </c>
      <c r="N1661">
        <f>GESTEP(smoking_health_data_final[[#This Row],[colesterol]],200)</f>
        <v>1</v>
      </c>
      <c r="O1661">
        <f>IF(smoking_health_data_final[[#This Row],[cigs por dia]]="","n/s",smoking_health_data_final[[#This Row],[cigs por dia]])</f>
        <v>0</v>
      </c>
      <c r="P1661" t="str">
        <f>IF(smoking_health_data_final[[#This Row],[Hipercolesterolemia (y/n)]]=1,"si","no")</f>
        <v>si</v>
      </c>
      <c r="Q1661">
        <f>IF(IFERROR(VLOOKUP(smoking_health_data_final[[#This Row],[Edad]],A1662:A5561,1,FALSE),0),1,0)</f>
        <v>1</v>
      </c>
    </row>
    <row r="1662" spans="1:17" x14ac:dyDescent="0.3">
      <c r="A1662">
        <v>64</v>
      </c>
      <c r="B1662" t="s">
        <v>0</v>
      </c>
      <c r="C1662" t="s">
        <v>2</v>
      </c>
      <c r="D1662">
        <v>75</v>
      </c>
      <c r="E1662">
        <f>GESTEP(smoking_health_data_final[[#This Row],[Ritmo cardiaco]],100)</f>
        <v>0</v>
      </c>
      <c r="F1662" t="str">
        <f>IF(smoking_health_data_final[[#This Row],[Taquicardia 1/0]]=0,"no","si")</f>
        <v>no</v>
      </c>
      <c r="G1662" s="2" t="s">
        <v>52</v>
      </c>
      <c r="H1662">
        <f>GESTEP(smoking_health_data_final[[#This Row],[Presión sistólica]],140)</f>
        <v>0</v>
      </c>
      <c r="I1662" t="str">
        <f>IF(smoking_health_data_final[[#This Row],[Hipertensión (0/1)]]=1,"si","no")</f>
        <v>no</v>
      </c>
      <c r="J1662" t="s">
        <v>210</v>
      </c>
      <c r="K1662">
        <v>0</v>
      </c>
      <c r="L1662">
        <v>193</v>
      </c>
      <c r="M1662">
        <f>IF(smoking_health_data_final[[#This Row],[colesterol]]="","Desconocido",smoking_health_data_final[[#This Row],[colesterol]])</f>
        <v>193</v>
      </c>
      <c r="N1662">
        <f>GESTEP(smoking_health_data_final[[#This Row],[colesterol]],200)</f>
        <v>0</v>
      </c>
      <c r="O1662">
        <f>IF(smoking_health_data_final[[#This Row],[cigs por dia]]="","n/s",smoking_health_data_final[[#This Row],[cigs por dia]])</f>
        <v>0</v>
      </c>
      <c r="P1662" t="str">
        <f>IF(smoking_health_data_final[[#This Row],[Hipercolesterolemia (y/n)]]=1,"si","no")</f>
        <v>no</v>
      </c>
      <c r="Q1662">
        <f>IF(IFERROR(VLOOKUP(smoking_health_data_final[[#This Row],[Edad]],A1663:A5562,1,FALSE),0),1,0)</f>
        <v>1</v>
      </c>
    </row>
    <row r="1663" spans="1:17" x14ac:dyDescent="0.3">
      <c r="A1663">
        <v>65</v>
      </c>
      <c r="B1663" t="s">
        <v>3</v>
      </c>
      <c r="C1663" t="s">
        <v>2</v>
      </c>
      <c r="D1663">
        <v>75</v>
      </c>
      <c r="E1663">
        <f>GESTEP(smoking_health_data_final[[#This Row],[Ritmo cardiaco]],100)</f>
        <v>0</v>
      </c>
      <c r="F1663" t="str">
        <f>IF(smoking_health_data_final[[#This Row],[Taquicardia 1/0]]=0,"no","si")</f>
        <v>no</v>
      </c>
      <c r="G1663" s="2" t="s">
        <v>64</v>
      </c>
      <c r="H1663">
        <f>GESTEP(smoking_health_data_final[[#This Row],[Presión sistólica]],140)</f>
        <v>0</v>
      </c>
      <c r="I1663" t="str">
        <f>IF(smoking_health_data_final[[#This Row],[Hipertensión (0/1)]]=1,"si","no")</f>
        <v>no</v>
      </c>
      <c r="J1663" t="s">
        <v>210</v>
      </c>
      <c r="K1663">
        <v>0</v>
      </c>
      <c r="L1663">
        <v>355</v>
      </c>
      <c r="M1663">
        <f>IF(smoking_health_data_final[[#This Row],[colesterol]]="","Desconocido",smoking_health_data_final[[#This Row],[colesterol]])</f>
        <v>355</v>
      </c>
      <c r="N1663">
        <f>GESTEP(smoking_health_data_final[[#This Row],[colesterol]],200)</f>
        <v>1</v>
      </c>
      <c r="O1663">
        <f>IF(smoking_health_data_final[[#This Row],[cigs por dia]]="","n/s",smoking_health_data_final[[#This Row],[cigs por dia]])</f>
        <v>0</v>
      </c>
      <c r="P1663" t="str">
        <f>IF(smoking_health_data_final[[#This Row],[Hipercolesterolemia (y/n)]]=1,"si","no")</f>
        <v>si</v>
      </c>
      <c r="Q1663">
        <f>IF(IFERROR(VLOOKUP(smoking_health_data_final[[#This Row],[Edad]],A1664:A5563,1,FALSE),0),1,0)</f>
        <v>1</v>
      </c>
    </row>
    <row r="1664" spans="1:17" x14ac:dyDescent="0.3">
      <c r="A1664">
        <v>59</v>
      </c>
      <c r="B1664" t="s">
        <v>3</v>
      </c>
      <c r="C1664" t="s">
        <v>2</v>
      </c>
      <c r="D1664">
        <v>70</v>
      </c>
      <c r="E1664">
        <f>GESTEP(smoking_health_data_final[[#This Row],[Ritmo cardiaco]],100)</f>
        <v>0</v>
      </c>
      <c r="F1664" t="str">
        <f>IF(smoking_health_data_final[[#This Row],[Taquicardia 1/0]]=0,"no","si")</f>
        <v>no</v>
      </c>
      <c r="G1664" s="2" t="s">
        <v>88</v>
      </c>
      <c r="H1664">
        <f>GESTEP(smoking_health_data_final[[#This Row],[Presión sistólica]],140)</f>
        <v>1</v>
      </c>
      <c r="I1664" t="str">
        <f>IF(smoking_health_data_final[[#This Row],[Hipertensión (0/1)]]=1,"si","no")</f>
        <v>si</v>
      </c>
      <c r="J1664" t="s">
        <v>210</v>
      </c>
      <c r="K1664">
        <v>0</v>
      </c>
      <c r="L1664">
        <v>278</v>
      </c>
      <c r="M1664">
        <f>IF(smoking_health_data_final[[#This Row],[colesterol]]="","Desconocido",smoking_health_data_final[[#This Row],[colesterol]])</f>
        <v>278</v>
      </c>
      <c r="N1664">
        <f>GESTEP(smoking_health_data_final[[#This Row],[colesterol]],200)</f>
        <v>1</v>
      </c>
      <c r="O1664">
        <f>IF(smoking_health_data_final[[#This Row],[cigs por dia]]="","n/s",smoking_health_data_final[[#This Row],[cigs por dia]])</f>
        <v>0</v>
      </c>
      <c r="P1664" t="str">
        <f>IF(smoking_health_data_final[[#This Row],[Hipercolesterolemia (y/n)]]=1,"si","no")</f>
        <v>si</v>
      </c>
      <c r="Q1664">
        <f>IF(IFERROR(VLOOKUP(smoking_health_data_final[[#This Row],[Edad]],A1665:A5564,1,FALSE),0),1,0)</f>
        <v>1</v>
      </c>
    </row>
    <row r="1665" spans="1:17" x14ac:dyDescent="0.3">
      <c r="A1665">
        <v>64</v>
      </c>
      <c r="B1665" t="s">
        <v>0</v>
      </c>
      <c r="C1665" t="s">
        <v>2</v>
      </c>
      <c r="D1665">
        <v>106</v>
      </c>
      <c r="E1665">
        <f>GESTEP(smoking_health_data_final[[#This Row],[Ritmo cardiaco]],100)</f>
        <v>1</v>
      </c>
      <c r="F1665" t="str">
        <f>IF(smoking_health_data_final[[#This Row],[Taquicardia 1/0]]=0,"no","si")</f>
        <v>si</v>
      </c>
      <c r="G1665" s="2" t="s">
        <v>86</v>
      </c>
      <c r="H1665">
        <f>GESTEP(smoking_health_data_final[[#This Row],[Presión sistólica]],140)</f>
        <v>0</v>
      </c>
      <c r="I1665" t="str">
        <f>IF(smoking_health_data_final[[#This Row],[Hipertensión (0/1)]]=1,"si","no")</f>
        <v>no</v>
      </c>
      <c r="J1665" t="s">
        <v>210</v>
      </c>
      <c r="K1665">
        <v>0</v>
      </c>
      <c r="L1665">
        <v>271</v>
      </c>
      <c r="M1665">
        <f>IF(smoking_health_data_final[[#This Row],[colesterol]]="","Desconocido",smoking_health_data_final[[#This Row],[colesterol]])</f>
        <v>271</v>
      </c>
      <c r="N1665">
        <f>GESTEP(smoking_health_data_final[[#This Row],[colesterol]],200)</f>
        <v>1</v>
      </c>
      <c r="O1665">
        <f>IF(smoking_health_data_final[[#This Row],[cigs por dia]]="","n/s",smoking_health_data_final[[#This Row],[cigs por dia]])</f>
        <v>0</v>
      </c>
      <c r="P1665" t="str">
        <f>IF(smoking_health_data_final[[#This Row],[Hipercolesterolemia (y/n)]]=1,"si","no")</f>
        <v>si</v>
      </c>
      <c r="Q1665">
        <f>IF(IFERROR(VLOOKUP(smoking_health_data_final[[#This Row],[Edad]],A1666:A5565,1,FALSE),0),1,0)</f>
        <v>1</v>
      </c>
    </row>
    <row r="1666" spans="1:17" x14ac:dyDescent="0.3">
      <c r="A1666">
        <v>41</v>
      </c>
      <c r="B1666" t="s">
        <v>0</v>
      </c>
      <c r="C1666" t="s">
        <v>2</v>
      </c>
      <c r="D1666">
        <v>85</v>
      </c>
      <c r="E1666">
        <f>GESTEP(smoking_health_data_final[[#This Row],[Ritmo cardiaco]],100)</f>
        <v>0</v>
      </c>
      <c r="F1666" t="str">
        <f>IF(smoking_health_data_final[[#This Row],[Taquicardia 1/0]]=0,"no","si")</f>
        <v>no</v>
      </c>
      <c r="G1666" s="2" t="s">
        <v>59</v>
      </c>
      <c r="H1666">
        <f>GESTEP(smoking_health_data_final[[#This Row],[Presión sistólica]],140)</f>
        <v>0</v>
      </c>
      <c r="I1666" t="str">
        <f>IF(smoking_health_data_final[[#This Row],[Hipertensión (0/1)]]=1,"si","no")</f>
        <v>no</v>
      </c>
      <c r="J1666" t="s">
        <v>210</v>
      </c>
      <c r="K1666">
        <v>0</v>
      </c>
      <c r="L1666">
        <v>210</v>
      </c>
      <c r="M1666">
        <f>IF(smoking_health_data_final[[#This Row],[colesterol]]="","Desconocido",smoking_health_data_final[[#This Row],[colesterol]])</f>
        <v>210</v>
      </c>
      <c r="N1666">
        <f>GESTEP(smoking_health_data_final[[#This Row],[colesterol]],200)</f>
        <v>1</v>
      </c>
      <c r="O1666">
        <f>IF(smoking_health_data_final[[#This Row],[cigs por dia]]="","n/s",smoking_health_data_final[[#This Row],[cigs por dia]])</f>
        <v>0</v>
      </c>
      <c r="P1666" t="str">
        <f>IF(smoking_health_data_final[[#This Row],[Hipercolesterolemia (y/n)]]=1,"si","no")</f>
        <v>si</v>
      </c>
      <c r="Q1666">
        <f>IF(IFERROR(VLOOKUP(smoking_health_data_final[[#This Row],[Edad]],A1667:A5566,1,FALSE),0),1,0)</f>
        <v>1</v>
      </c>
    </row>
    <row r="1667" spans="1:17" x14ac:dyDescent="0.3">
      <c r="A1667">
        <v>46</v>
      </c>
      <c r="B1667" t="s">
        <v>3</v>
      </c>
      <c r="C1667" t="s">
        <v>2</v>
      </c>
      <c r="D1667">
        <v>60</v>
      </c>
      <c r="E1667">
        <f>GESTEP(smoking_health_data_final[[#This Row],[Ritmo cardiaco]],100)</f>
        <v>0</v>
      </c>
      <c r="F1667" t="str">
        <f>IF(smoking_health_data_final[[#This Row],[Taquicardia 1/0]]=0,"no","si")</f>
        <v>no</v>
      </c>
      <c r="G1667" s="2" t="s">
        <v>43</v>
      </c>
      <c r="H1667">
        <f>GESTEP(smoking_health_data_final[[#This Row],[Presión sistólica]],140)</f>
        <v>0</v>
      </c>
      <c r="I1667" t="str">
        <f>IF(smoking_health_data_final[[#This Row],[Hipertensión (0/1)]]=1,"si","no")</f>
        <v>no</v>
      </c>
      <c r="J1667" t="s">
        <v>210</v>
      </c>
      <c r="K1667">
        <v>0</v>
      </c>
      <c r="L1667">
        <v>225</v>
      </c>
      <c r="M1667">
        <f>IF(smoking_health_data_final[[#This Row],[colesterol]]="","Desconocido",smoking_health_data_final[[#This Row],[colesterol]])</f>
        <v>225</v>
      </c>
      <c r="N1667">
        <f>GESTEP(smoking_health_data_final[[#This Row],[colesterol]],200)</f>
        <v>1</v>
      </c>
      <c r="O1667">
        <f>IF(smoking_health_data_final[[#This Row],[cigs por dia]]="","n/s",smoking_health_data_final[[#This Row],[cigs por dia]])</f>
        <v>0</v>
      </c>
      <c r="P1667" t="str">
        <f>IF(smoking_health_data_final[[#This Row],[Hipercolesterolemia (y/n)]]=1,"si","no")</f>
        <v>si</v>
      </c>
      <c r="Q1667">
        <f>IF(IFERROR(VLOOKUP(smoking_health_data_final[[#This Row],[Edad]],A1668:A5567,1,FALSE),0),1,0)</f>
        <v>1</v>
      </c>
    </row>
    <row r="1668" spans="1:17" x14ac:dyDescent="0.3">
      <c r="A1668">
        <v>48</v>
      </c>
      <c r="B1668" t="s">
        <v>0</v>
      </c>
      <c r="C1668" t="s">
        <v>2</v>
      </c>
      <c r="D1668">
        <v>78</v>
      </c>
      <c r="E1668">
        <f>GESTEP(smoking_health_data_final[[#This Row],[Ritmo cardiaco]],100)</f>
        <v>0</v>
      </c>
      <c r="F1668" t="str">
        <f>IF(smoking_health_data_final[[#This Row],[Taquicardia 1/0]]=0,"no","si")</f>
        <v>no</v>
      </c>
      <c r="G1668" s="2" t="s">
        <v>25</v>
      </c>
      <c r="H1668">
        <f>GESTEP(smoking_health_data_final[[#This Row],[Presión sistólica]],140)</f>
        <v>0</v>
      </c>
      <c r="I1668" t="str">
        <f>IF(smoking_health_data_final[[#This Row],[Hipertensión (0/1)]]=1,"si","no")</f>
        <v>no</v>
      </c>
      <c r="J1668" t="s">
        <v>210</v>
      </c>
      <c r="K1668">
        <v>0</v>
      </c>
      <c r="L1668">
        <v>247</v>
      </c>
      <c r="M1668">
        <f>IF(smoking_health_data_final[[#This Row],[colesterol]]="","Desconocido",smoking_health_data_final[[#This Row],[colesterol]])</f>
        <v>247</v>
      </c>
      <c r="N1668">
        <f>GESTEP(smoking_health_data_final[[#This Row],[colesterol]],200)</f>
        <v>1</v>
      </c>
      <c r="O1668">
        <f>IF(smoking_health_data_final[[#This Row],[cigs por dia]]="","n/s",smoking_health_data_final[[#This Row],[cigs por dia]])</f>
        <v>0</v>
      </c>
      <c r="P1668" t="str">
        <f>IF(smoking_health_data_final[[#This Row],[Hipercolesterolemia (y/n)]]=1,"si","no")</f>
        <v>si</v>
      </c>
      <c r="Q1668">
        <f>IF(IFERROR(VLOOKUP(smoking_health_data_final[[#This Row],[Edad]],A1669:A5568,1,FALSE),0),1,0)</f>
        <v>1</v>
      </c>
    </row>
    <row r="1669" spans="1:17" x14ac:dyDescent="0.3">
      <c r="A1669">
        <v>46</v>
      </c>
      <c r="B1669" t="s">
        <v>3</v>
      </c>
      <c r="C1669" t="s">
        <v>2</v>
      </c>
      <c r="D1669">
        <v>85</v>
      </c>
      <c r="E1669">
        <f>GESTEP(smoking_health_data_final[[#This Row],[Ritmo cardiaco]],100)</f>
        <v>0</v>
      </c>
      <c r="F1669" t="str">
        <f>IF(smoking_health_data_final[[#This Row],[Taquicardia 1/0]]=0,"no","si")</f>
        <v>no</v>
      </c>
      <c r="G1669" s="2" t="s">
        <v>61</v>
      </c>
      <c r="H1669">
        <f>GESTEP(smoking_health_data_final[[#This Row],[Presión sistólica]],140)</f>
        <v>0</v>
      </c>
      <c r="I1669" t="str">
        <f>IF(smoking_health_data_final[[#This Row],[Hipertensión (0/1)]]=1,"si","no")</f>
        <v>no</v>
      </c>
      <c r="J1669" t="s">
        <v>210</v>
      </c>
      <c r="K1669">
        <v>0</v>
      </c>
      <c r="L1669">
        <v>253</v>
      </c>
      <c r="M1669">
        <f>IF(smoking_health_data_final[[#This Row],[colesterol]]="","Desconocido",smoking_health_data_final[[#This Row],[colesterol]])</f>
        <v>253</v>
      </c>
      <c r="N1669">
        <f>GESTEP(smoking_health_data_final[[#This Row],[colesterol]],200)</f>
        <v>1</v>
      </c>
      <c r="O1669">
        <f>IF(smoking_health_data_final[[#This Row],[cigs por dia]]="","n/s",smoking_health_data_final[[#This Row],[cigs por dia]])</f>
        <v>0</v>
      </c>
      <c r="P1669" t="str">
        <f>IF(smoking_health_data_final[[#This Row],[Hipercolesterolemia (y/n)]]=1,"si","no")</f>
        <v>si</v>
      </c>
      <c r="Q1669">
        <f>IF(IFERROR(VLOOKUP(smoking_health_data_final[[#This Row],[Edad]],A1670:A5569,1,FALSE),0),1,0)</f>
        <v>1</v>
      </c>
    </row>
    <row r="1670" spans="1:17" x14ac:dyDescent="0.3">
      <c r="A1670">
        <v>45</v>
      </c>
      <c r="B1670" t="s">
        <v>3</v>
      </c>
      <c r="C1670" t="s">
        <v>2</v>
      </c>
      <c r="D1670">
        <v>93</v>
      </c>
      <c r="E1670">
        <f>GESTEP(smoking_health_data_final[[#This Row],[Ritmo cardiaco]],100)</f>
        <v>0</v>
      </c>
      <c r="F1670" t="str">
        <f>IF(smoking_health_data_final[[#This Row],[Taquicardia 1/0]]=0,"no","si")</f>
        <v>no</v>
      </c>
      <c r="G1670" s="2" t="s">
        <v>43</v>
      </c>
      <c r="H1670">
        <f>GESTEP(smoking_health_data_final[[#This Row],[Presión sistólica]],140)</f>
        <v>0</v>
      </c>
      <c r="I1670" t="str">
        <f>IF(smoking_health_data_final[[#This Row],[Hipertensión (0/1)]]=1,"si","no")</f>
        <v>no</v>
      </c>
      <c r="J1670" t="s">
        <v>210</v>
      </c>
      <c r="K1670">
        <v>0</v>
      </c>
      <c r="L1670">
        <v>250</v>
      </c>
      <c r="M1670">
        <f>IF(smoking_health_data_final[[#This Row],[colesterol]]="","Desconocido",smoking_health_data_final[[#This Row],[colesterol]])</f>
        <v>250</v>
      </c>
      <c r="N1670">
        <f>GESTEP(smoking_health_data_final[[#This Row],[colesterol]],200)</f>
        <v>1</v>
      </c>
      <c r="O1670">
        <f>IF(smoking_health_data_final[[#This Row],[cigs por dia]]="","n/s",smoking_health_data_final[[#This Row],[cigs por dia]])</f>
        <v>0</v>
      </c>
      <c r="P1670" t="str">
        <f>IF(smoking_health_data_final[[#This Row],[Hipercolesterolemia (y/n)]]=1,"si","no")</f>
        <v>si</v>
      </c>
      <c r="Q1670">
        <f>IF(IFERROR(VLOOKUP(smoking_health_data_final[[#This Row],[Edad]],A1671:A5570,1,FALSE),0),1,0)</f>
        <v>1</v>
      </c>
    </row>
    <row r="1671" spans="1:17" x14ac:dyDescent="0.3">
      <c r="A1671">
        <v>61</v>
      </c>
      <c r="B1671" t="s">
        <v>3</v>
      </c>
      <c r="C1671" t="s">
        <v>2</v>
      </c>
      <c r="D1671">
        <v>81</v>
      </c>
      <c r="E1671">
        <f>GESTEP(smoking_health_data_final[[#This Row],[Ritmo cardiaco]],100)</f>
        <v>0</v>
      </c>
      <c r="F1671" t="str">
        <f>IF(smoking_health_data_final[[#This Row],[Taquicardia 1/0]]=0,"no","si")</f>
        <v>no</v>
      </c>
      <c r="G1671" s="2" t="s">
        <v>16</v>
      </c>
      <c r="H1671">
        <f>GESTEP(smoking_health_data_final[[#This Row],[Presión sistólica]],140)</f>
        <v>0</v>
      </c>
      <c r="I1671" t="str">
        <f>IF(smoking_health_data_final[[#This Row],[Hipertensión (0/1)]]=1,"si","no")</f>
        <v>no</v>
      </c>
      <c r="J1671" t="s">
        <v>210</v>
      </c>
      <c r="K1671">
        <v>0</v>
      </c>
      <c r="L1671">
        <v>265</v>
      </c>
      <c r="M1671">
        <f>IF(smoking_health_data_final[[#This Row],[colesterol]]="","Desconocido",smoking_health_data_final[[#This Row],[colesterol]])</f>
        <v>265</v>
      </c>
      <c r="N1671">
        <f>GESTEP(smoking_health_data_final[[#This Row],[colesterol]],200)</f>
        <v>1</v>
      </c>
      <c r="O1671">
        <f>IF(smoking_health_data_final[[#This Row],[cigs por dia]]="","n/s",smoking_health_data_final[[#This Row],[cigs por dia]])</f>
        <v>0</v>
      </c>
      <c r="P1671" t="str">
        <f>IF(smoking_health_data_final[[#This Row],[Hipercolesterolemia (y/n)]]=1,"si","no")</f>
        <v>si</v>
      </c>
      <c r="Q1671">
        <f>IF(IFERROR(VLOOKUP(smoking_health_data_final[[#This Row],[Edad]],A1672:A5571,1,FALSE),0),1,0)</f>
        <v>1</v>
      </c>
    </row>
    <row r="1672" spans="1:17" x14ac:dyDescent="0.3">
      <c r="A1672">
        <v>43</v>
      </c>
      <c r="B1672" t="s">
        <v>0</v>
      </c>
      <c r="C1672" t="s">
        <v>2</v>
      </c>
      <c r="D1672">
        <v>85</v>
      </c>
      <c r="E1672">
        <f>GESTEP(smoking_health_data_final[[#This Row],[Ritmo cardiaco]],100)</f>
        <v>0</v>
      </c>
      <c r="F1672" t="str">
        <f>IF(smoking_health_data_final[[#This Row],[Taquicardia 1/0]]=0,"no","si")</f>
        <v>no</v>
      </c>
      <c r="G1672" s="2" t="s">
        <v>6</v>
      </c>
      <c r="H1672">
        <f>GESTEP(smoking_health_data_final[[#This Row],[Presión sistólica]],140)</f>
        <v>0</v>
      </c>
      <c r="I1672" t="str">
        <f>IF(smoking_health_data_final[[#This Row],[Hipertensión (0/1)]]=1,"si","no")</f>
        <v>no</v>
      </c>
      <c r="J1672" t="s">
        <v>210</v>
      </c>
      <c r="K1672">
        <v>0</v>
      </c>
      <c r="L1672">
        <v>262</v>
      </c>
      <c r="M1672">
        <f>IF(smoking_health_data_final[[#This Row],[colesterol]]="","Desconocido",smoking_health_data_final[[#This Row],[colesterol]])</f>
        <v>262</v>
      </c>
      <c r="N1672">
        <f>GESTEP(smoking_health_data_final[[#This Row],[colesterol]],200)</f>
        <v>1</v>
      </c>
      <c r="O1672">
        <f>IF(smoking_health_data_final[[#This Row],[cigs por dia]]="","n/s",smoking_health_data_final[[#This Row],[cigs por dia]])</f>
        <v>0</v>
      </c>
      <c r="P1672" t="str">
        <f>IF(smoking_health_data_final[[#This Row],[Hipercolesterolemia (y/n)]]=1,"si","no")</f>
        <v>si</v>
      </c>
      <c r="Q1672">
        <f>IF(IFERROR(VLOOKUP(smoking_health_data_final[[#This Row],[Edad]],A1673:A5572,1,FALSE),0),1,0)</f>
        <v>1</v>
      </c>
    </row>
    <row r="1673" spans="1:17" x14ac:dyDescent="0.3">
      <c r="A1673">
        <v>42</v>
      </c>
      <c r="B1673" t="s">
        <v>3</v>
      </c>
      <c r="C1673" t="s">
        <v>2</v>
      </c>
      <c r="D1673">
        <v>70</v>
      </c>
      <c r="E1673">
        <f>GESTEP(smoking_health_data_final[[#This Row],[Ritmo cardiaco]],100)</f>
        <v>0</v>
      </c>
      <c r="F1673" t="str">
        <f>IF(smoking_health_data_final[[#This Row],[Taquicardia 1/0]]=0,"no","si")</f>
        <v>no</v>
      </c>
      <c r="G1673" s="2" t="s">
        <v>55</v>
      </c>
      <c r="H1673">
        <f>GESTEP(smoking_health_data_final[[#This Row],[Presión sistólica]],140)</f>
        <v>0</v>
      </c>
      <c r="I1673" t="str">
        <f>IF(smoking_health_data_final[[#This Row],[Hipertensión (0/1)]]=1,"si","no")</f>
        <v>no</v>
      </c>
      <c r="J1673" t="s">
        <v>210</v>
      </c>
      <c r="K1673">
        <v>0</v>
      </c>
      <c r="L1673">
        <v>170</v>
      </c>
      <c r="M1673">
        <f>IF(smoking_health_data_final[[#This Row],[colesterol]]="","Desconocido",smoking_health_data_final[[#This Row],[colesterol]])</f>
        <v>170</v>
      </c>
      <c r="N1673">
        <f>GESTEP(smoking_health_data_final[[#This Row],[colesterol]],200)</f>
        <v>0</v>
      </c>
      <c r="O1673">
        <f>IF(smoking_health_data_final[[#This Row],[cigs por dia]]="","n/s",smoking_health_data_final[[#This Row],[cigs por dia]])</f>
        <v>0</v>
      </c>
      <c r="P1673" t="str">
        <f>IF(smoking_health_data_final[[#This Row],[Hipercolesterolemia (y/n)]]=1,"si","no")</f>
        <v>no</v>
      </c>
      <c r="Q1673">
        <f>IF(IFERROR(VLOOKUP(smoking_health_data_final[[#This Row],[Edad]],A1674:A5573,1,FALSE),0),1,0)</f>
        <v>1</v>
      </c>
    </row>
    <row r="1674" spans="1:17" x14ac:dyDescent="0.3">
      <c r="A1674">
        <v>40</v>
      </c>
      <c r="B1674" t="s">
        <v>0</v>
      </c>
      <c r="C1674" t="s">
        <v>2</v>
      </c>
      <c r="D1674">
        <v>60</v>
      </c>
      <c r="E1674">
        <f>GESTEP(smoking_health_data_final[[#This Row],[Ritmo cardiaco]],100)</f>
        <v>0</v>
      </c>
      <c r="F1674" t="str">
        <f>IF(smoking_health_data_final[[#This Row],[Taquicardia 1/0]]=0,"no","si")</f>
        <v>no</v>
      </c>
      <c r="G1674" s="2" t="s">
        <v>57</v>
      </c>
      <c r="H1674">
        <f>GESTEP(smoking_health_data_final[[#This Row],[Presión sistólica]],140)</f>
        <v>0</v>
      </c>
      <c r="I1674" t="str">
        <f>IF(smoking_health_data_final[[#This Row],[Hipertensión (0/1)]]=1,"si","no")</f>
        <v>no</v>
      </c>
      <c r="J1674" t="s">
        <v>210</v>
      </c>
      <c r="K1674">
        <v>0</v>
      </c>
      <c r="L1674">
        <v>234</v>
      </c>
      <c r="M1674">
        <f>IF(smoking_health_data_final[[#This Row],[colesterol]]="","Desconocido",smoking_health_data_final[[#This Row],[colesterol]])</f>
        <v>234</v>
      </c>
      <c r="N1674">
        <f>GESTEP(smoking_health_data_final[[#This Row],[colesterol]],200)</f>
        <v>1</v>
      </c>
      <c r="O1674">
        <f>IF(smoking_health_data_final[[#This Row],[cigs por dia]]="","n/s",smoking_health_data_final[[#This Row],[cigs por dia]])</f>
        <v>0</v>
      </c>
      <c r="P1674" t="str">
        <f>IF(smoking_health_data_final[[#This Row],[Hipercolesterolemia (y/n)]]=1,"si","no")</f>
        <v>si</v>
      </c>
      <c r="Q1674">
        <f>IF(IFERROR(VLOOKUP(smoking_health_data_final[[#This Row],[Edad]],A1675:A5574,1,FALSE),0),1,0)</f>
        <v>1</v>
      </c>
    </row>
    <row r="1675" spans="1:17" x14ac:dyDescent="0.3">
      <c r="A1675">
        <v>42</v>
      </c>
      <c r="B1675" t="s">
        <v>3</v>
      </c>
      <c r="C1675" t="s">
        <v>2</v>
      </c>
      <c r="D1675">
        <v>82</v>
      </c>
      <c r="E1675">
        <f>GESTEP(smoking_health_data_final[[#This Row],[Ritmo cardiaco]],100)</f>
        <v>0</v>
      </c>
      <c r="F1675" t="str">
        <f>IF(smoking_health_data_final[[#This Row],[Taquicardia 1/0]]=0,"no","si")</f>
        <v>no</v>
      </c>
      <c r="G1675" s="2">
        <v>142.5</v>
      </c>
      <c r="H1675">
        <f>GESTEP(smoking_health_data_final[[#This Row],[Presión sistólica]],140)</f>
        <v>1</v>
      </c>
      <c r="I1675" t="str">
        <f>IF(smoking_health_data_final[[#This Row],[Hipertensión (0/1)]]=1,"si","no")</f>
        <v>si</v>
      </c>
      <c r="J1675" t="s">
        <v>210</v>
      </c>
      <c r="K1675">
        <v>0</v>
      </c>
      <c r="L1675">
        <v>230</v>
      </c>
      <c r="M1675">
        <f>IF(smoking_health_data_final[[#This Row],[colesterol]]="","Desconocido",smoking_health_data_final[[#This Row],[colesterol]])</f>
        <v>230</v>
      </c>
      <c r="N1675">
        <f>GESTEP(smoking_health_data_final[[#This Row],[colesterol]],200)</f>
        <v>1</v>
      </c>
      <c r="O1675">
        <f>IF(smoking_health_data_final[[#This Row],[cigs por dia]]="","n/s",smoking_health_data_final[[#This Row],[cigs por dia]])</f>
        <v>0</v>
      </c>
      <c r="P1675" t="str">
        <f>IF(smoking_health_data_final[[#This Row],[Hipercolesterolemia (y/n)]]=1,"si","no")</f>
        <v>si</v>
      </c>
      <c r="Q1675">
        <f>IF(IFERROR(VLOOKUP(smoking_health_data_final[[#This Row],[Edad]],A1676:A5575,1,FALSE),0),1,0)</f>
        <v>1</v>
      </c>
    </row>
    <row r="1676" spans="1:17" x14ac:dyDescent="0.3">
      <c r="A1676">
        <v>49</v>
      </c>
      <c r="B1676" t="s">
        <v>3</v>
      </c>
      <c r="C1676" t="s">
        <v>2</v>
      </c>
      <c r="D1676">
        <v>60</v>
      </c>
      <c r="E1676">
        <f>GESTEP(smoking_health_data_final[[#This Row],[Ritmo cardiaco]],100)</f>
        <v>0</v>
      </c>
      <c r="F1676" t="str">
        <f>IF(smoking_health_data_final[[#This Row],[Taquicardia 1/0]]=0,"no","si")</f>
        <v>no</v>
      </c>
      <c r="G1676" s="2" t="s">
        <v>32</v>
      </c>
      <c r="H1676">
        <f>GESTEP(smoking_health_data_final[[#This Row],[Presión sistólica]],140)</f>
        <v>0</v>
      </c>
      <c r="I1676" t="str">
        <f>IF(smoking_health_data_final[[#This Row],[Hipertensión (0/1)]]=1,"si","no")</f>
        <v>no</v>
      </c>
      <c r="J1676" t="s">
        <v>210</v>
      </c>
      <c r="K1676">
        <v>0</v>
      </c>
      <c r="L1676">
        <v>170</v>
      </c>
      <c r="M1676">
        <f>IF(smoking_health_data_final[[#This Row],[colesterol]]="","Desconocido",smoking_health_data_final[[#This Row],[colesterol]])</f>
        <v>170</v>
      </c>
      <c r="N1676">
        <f>GESTEP(smoking_health_data_final[[#This Row],[colesterol]],200)</f>
        <v>0</v>
      </c>
      <c r="O1676">
        <f>IF(smoking_health_data_final[[#This Row],[cigs por dia]]="","n/s",smoking_health_data_final[[#This Row],[cigs por dia]])</f>
        <v>0</v>
      </c>
      <c r="P1676" t="str">
        <f>IF(smoking_health_data_final[[#This Row],[Hipercolesterolemia (y/n)]]=1,"si","no")</f>
        <v>no</v>
      </c>
      <c r="Q1676">
        <f>IF(IFERROR(VLOOKUP(smoking_health_data_final[[#This Row],[Edad]],A1677:A5576,1,FALSE),0),1,0)</f>
        <v>1</v>
      </c>
    </row>
    <row r="1677" spans="1:17" x14ac:dyDescent="0.3">
      <c r="A1677">
        <v>60</v>
      </c>
      <c r="B1677" t="s">
        <v>0</v>
      </c>
      <c r="C1677" t="s">
        <v>2</v>
      </c>
      <c r="D1677">
        <v>60</v>
      </c>
      <c r="E1677">
        <f>GESTEP(smoking_health_data_final[[#This Row],[Ritmo cardiaco]],100)</f>
        <v>0</v>
      </c>
      <c r="F1677" t="str">
        <f>IF(smoking_health_data_final[[#This Row],[Taquicardia 1/0]]=0,"no","si")</f>
        <v>no</v>
      </c>
      <c r="G1677" s="2">
        <v>119.5</v>
      </c>
      <c r="H1677">
        <f>GESTEP(smoking_health_data_final[[#This Row],[Presión sistólica]],140)</f>
        <v>0</v>
      </c>
      <c r="I1677" t="str">
        <f>IF(smoking_health_data_final[[#This Row],[Hipertensión (0/1)]]=1,"si","no")</f>
        <v>no</v>
      </c>
      <c r="J1677" t="s">
        <v>210</v>
      </c>
      <c r="K1677">
        <v>0</v>
      </c>
      <c r="L1677">
        <v>241</v>
      </c>
      <c r="M1677">
        <f>IF(smoking_health_data_final[[#This Row],[colesterol]]="","Desconocido",smoking_health_data_final[[#This Row],[colesterol]])</f>
        <v>241</v>
      </c>
      <c r="N1677">
        <f>GESTEP(smoking_health_data_final[[#This Row],[colesterol]],200)</f>
        <v>1</v>
      </c>
      <c r="O1677">
        <f>IF(smoking_health_data_final[[#This Row],[cigs por dia]]="","n/s",smoking_health_data_final[[#This Row],[cigs por dia]])</f>
        <v>0</v>
      </c>
      <c r="P1677" t="str">
        <f>IF(smoking_health_data_final[[#This Row],[Hipercolesterolemia (y/n)]]=1,"si","no")</f>
        <v>si</v>
      </c>
      <c r="Q1677">
        <f>IF(IFERROR(VLOOKUP(smoking_health_data_final[[#This Row],[Edad]],A1678:A5577,1,FALSE),0),1,0)</f>
        <v>1</v>
      </c>
    </row>
    <row r="1678" spans="1:17" x14ac:dyDescent="0.3">
      <c r="A1678">
        <v>59</v>
      </c>
      <c r="B1678" t="s">
        <v>3</v>
      </c>
      <c r="C1678" t="s">
        <v>2</v>
      </c>
      <c r="D1678">
        <v>78</v>
      </c>
      <c r="E1678">
        <f>GESTEP(smoking_health_data_final[[#This Row],[Ritmo cardiaco]],100)</f>
        <v>0</v>
      </c>
      <c r="F1678" t="str">
        <f>IF(smoking_health_data_final[[#This Row],[Taquicardia 1/0]]=0,"no","si")</f>
        <v>no</v>
      </c>
      <c r="G1678" s="2" t="s">
        <v>66</v>
      </c>
      <c r="H1678">
        <f>GESTEP(smoking_health_data_final[[#This Row],[Presión sistólica]],140)</f>
        <v>1</v>
      </c>
      <c r="I1678" t="str">
        <f>IF(smoking_health_data_final[[#This Row],[Hipertensión (0/1)]]=1,"si","no")</f>
        <v>si</v>
      </c>
      <c r="J1678" t="s">
        <v>210</v>
      </c>
      <c r="K1678">
        <v>0</v>
      </c>
      <c r="L1678">
        <v>410</v>
      </c>
      <c r="M1678">
        <f>IF(smoking_health_data_final[[#This Row],[colesterol]]="","Desconocido",smoking_health_data_final[[#This Row],[colesterol]])</f>
        <v>410</v>
      </c>
      <c r="N1678">
        <f>GESTEP(smoking_health_data_final[[#This Row],[colesterol]],200)</f>
        <v>1</v>
      </c>
      <c r="O1678">
        <f>IF(smoking_health_data_final[[#This Row],[cigs por dia]]="","n/s",smoking_health_data_final[[#This Row],[cigs por dia]])</f>
        <v>0</v>
      </c>
      <c r="P1678" t="str">
        <f>IF(smoking_health_data_final[[#This Row],[Hipercolesterolemia (y/n)]]=1,"si","no")</f>
        <v>si</v>
      </c>
      <c r="Q1678">
        <f>IF(IFERROR(VLOOKUP(smoking_health_data_final[[#This Row],[Edad]],A1679:A5578,1,FALSE),0),1,0)</f>
        <v>1</v>
      </c>
    </row>
    <row r="1679" spans="1:17" x14ac:dyDescent="0.3">
      <c r="A1679">
        <v>43</v>
      </c>
      <c r="B1679" t="s">
        <v>3</v>
      </c>
      <c r="C1679" t="s">
        <v>2</v>
      </c>
      <c r="D1679">
        <v>72</v>
      </c>
      <c r="E1679">
        <f>GESTEP(smoking_health_data_final[[#This Row],[Ritmo cardiaco]],100)</f>
        <v>0</v>
      </c>
      <c r="F1679" t="str">
        <f>IF(smoking_health_data_final[[#This Row],[Taquicardia 1/0]]=0,"no","si")</f>
        <v>no</v>
      </c>
      <c r="G1679" s="2" t="s">
        <v>59</v>
      </c>
      <c r="H1679">
        <f>GESTEP(smoking_health_data_final[[#This Row],[Presión sistólica]],140)</f>
        <v>0</v>
      </c>
      <c r="I1679" t="str">
        <f>IF(smoking_health_data_final[[#This Row],[Hipertensión (0/1)]]=1,"si","no")</f>
        <v>no</v>
      </c>
      <c r="J1679" t="s">
        <v>210</v>
      </c>
      <c r="K1679">
        <v>0</v>
      </c>
      <c r="L1679">
        <v>229</v>
      </c>
      <c r="M1679">
        <f>IF(smoking_health_data_final[[#This Row],[colesterol]]="","Desconocido",smoking_health_data_final[[#This Row],[colesterol]])</f>
        <v>229</v>
      </c>
      <c r="N1679">
        <f>GESTEP(smoking_health_data_final[[#This Row],[colesterol]],200)</f>
        <v>1</v>
      </c>
      <c r="O1679">
        <f>IF(smoking_health_data_final[[#This Row],[cigs por dia]]="","n/s",smoking_health_data_final[[#This Row],[cigs por dia]])</f>
        <v>0</v>
      </c>
      <c r="P1679" t="str">
        <f>IF(smoking_health_data_final[[#This Row],[Hipercolesterolemia (y/n)]]=1,"si","no")</f>
        <v>si</v>
      </c>
      <c r="Q1679">
        <f>IF(IFERROR(VLOOKUP(smoking_health_data_final[[#This Row],[Edad]],A1680:A5579,1,FALSE),0),1,0)</f>
        <v>1</v>
      </c>
    </row>
    <row r="1680" spans="1:17" x14ac:dyDescent="0.3">
      <c r="A1680">
        <v>45</v>
      </c>
      <c r="B1680" t="s">
        <v>0</v>
      </c>
      <c r="C1680" t="s">
        <v>2</v>
      </c>
      <c r="D1680">
        <v>70</v>
      </c>
      <c r="E1680">
        <f>GESTEP(smoking_health_data_final[[#This Row],[Ritmo cardiaco]],100)</f>
        <v>0</v>
      </c>
      <c r="F1680" t="str">
        <f>IF(smoking_health_data_final[[#This Row],[Taquicardia 1/0]]=0,"no","si")</f>
        <v>no</v>
      </c>
      <c r="G1680" s="2" t="s">
        <v>54</v>
      </c>
      <c r="H1680">
        <f>GESTEP(smoking_health_data_final[[#This Row],[Presión sistólica]],140)</f>
        <v>0</v>
      </c>
      <c r="I1680" t="str">
        <f>IF(smoking_health_data_final[[#This Row],[Hipertensión (0/1)]]=1,"si","no")</f>
        <v>no</v>
      </c>
      <c r="J1680" t="s">
        <v>210</v>
      </c>
      <c r="K1680">
        <v>0</v>
      </c>
      <c r="L1680">
        <v>258</v>
      </c>
      <c r="M1680">
        <f>IF(smoking_health_data_final[[#This Row],[colesterol]]="","Desconocido",smoking_health_data_final[[#This Row],[colesterol]])</f>
        <v>258</v>
      </c>
      <c r="N1680">
        <f>GESTEP(smoking_health_data_final[[#This Row],[colesterol]],200)</f>
        <v>1</v>
      </c>
      <c r="O1680">
        <f>IF(smoking_health_data_final[[#This Row],[cigs por dia]]="","n/s",smoking_health_data_final[[#This Row],[cigs por dia]])</f>
        <v>0</v>
      </c>
      <c r="P1680" t="str">
        <f>IF(smoking_health_data_final[[#This Row],[Hipercolesterolemia (y/n)]]=1,"si","no")</f>
        <v>si</v>
      </c>
      <c r="Q1680">
        <f>IF(IFERROR(VLOOKUP(smoking_health_data_final[[#This Row],[Edad]],A1681:A5580,1,FALSE),0),1,0)</f>
        <v>1</v>
      </c>
    </row>
    <row r="1681" spans="1:17" x14ac:dyDescent="0.3">
      <c r="A1681">
        <v>52</v>
      </c>
      <c r="B1681" t="s">
        <v>0</v>
      </c>
      <c r="C1681" t="s">
        <v>2</v>
      </c>
      <c r="D1681">
        <v>67</v>
      </c>
      <c r="E1681">
        <f>GESTEP(smoking_health_data_final[[#This Row],[Ritmo cardiaco]],100)</f>
        <v>0</v>
      </c>
      <c r="F1681" t="str">
        <f>IF(smoking_health_data_final[[#This Row],[Taquicardia 1/0]]=0,"no","si")</f>
        <v>no</v>
      </c>
      <c r="G1681" s="2" t="s">
        <v>4</v>
      </c>
      <c r="H1681">
        <f>GESTEP(smoking_health_data_final[[#This Row],[Presión sistólica]],140)</f>
        <v>0</v>
      </c>
      <c r="I1681" t="str">
        <f>IF(smoking_health_data_final[[#This Row],[Hipertensión (0/1)]]=1,"si","no")</f>
        <v>no</v>
      </c>
      <c r="J1681" t="s">
        <v>210</v>
      </c>
      <c r="K1681">
        <v>0</v>
      </c>
      <c r="L1681">
        <v>285</v>
      </c>
      <c r="M1681">
        <f>IF(smoking_health_data_final[[#This Row],[colesterol]]="","Desconocido",smoking_health_data_final[[#This Row],[colesterol]])</f>
        <v>285</v>
      </c>
      <c r="N1681">
        <f>GESTEP(smoking_health_data_final[[#This Row],[colesterol]],200)</f>
        <v>1</v>
      </c>
      <c r="O1681">
        <f>IF(smoking_health_data_final[[#This Row],[cigs por dia]]="","n/s",smoking_health_data_final[[#This Row],[cigs por dia]])</f>
        <v>0</v>
      </c>
      <c r="P1681" t="str">
        <f>IF(smoking_health_data_final[[#This Row],[Hipercolesterolemia (y/n)]]=1,"si","no")</f>
        <v>si</v>
      </c>
      <c r="Q1681">
        <f>IF(IFERROR(VLOOKUP(smoking_health_data_final[[#This Row],[Edad]],A1682:A5581,1,FALSE),0),1,0)</f>
        <v>1</v>
      </c>
    </row>
    <row r="1682" spans="1:17" x14ac:dyDescent="0.3">
      <c r="A1682">
        <v>54</v>
      </c>
      <c r="B1682" t="s">
        <v>3</v>
      </c>
      <c r="C1682" t="s">
        <v>2</v>
      </c>
      <c r="D1682">
        <v>75</v>
      </c>
      <c r="E1682">
        <f>GESTEP(smoking_health_data_final[[#This Row],[Ritmo cardiaco]],100)</f>
        <v>0</v>
      </c>
      <c r="F1682" t="str">
        <f>IF(smoking_health_data_final[[#This Row],[Taquicardia 1/0]]=0,"no","si")</f>
        <v>no</v>
      </c>
      <c r="G1682" s="2" t="s">
        <v>64</v>
      </c>
      <c r="H1682">
        <f>GESTEP(smoking_health_data_final[[#This Row],[Presión sistólica]],140)</f>
        <v>0</v>
      </c>
      <c r="I1682" t="str">
        <f>IF(smoking_health_data_final[[#This Row],[Hipertensión (0/1)]]=1,"si","no")</f>
        <v>no</v>
      </c>
      <c r="J1682" t="s">
        <v>210</v>
      </c>
      <c r="K1682">
        <v>0</v>
      </c>
      <c r="L1682">
        <v>243</v>
      </c>
      <c r="M1682">
        <f>IF(smoking_health_data_final[[#This Row],[colesterol]]="","Desconocido",smoking_health_data_final[[#This Row],[colesterol]])</f>
        <v>243</v>
      </c>
      <c r="N1682">
        <f>GESTEP(smoking_health_data_final[[#This Row],[colesterol]],200)</f>
        <v>1</v>
      </c>
      <c r="O1682">
        <f>IF(smoking_health_data_final[[#This Row],[cigs por dia]]="","n/s",smoking_health_data_final[[#This Row],[cigs por dia]])</f>
        <v>0</v>
      </c>
      <c r="P1682" t="str">
        <f>IF(smoking_health_data_final[[#This Row],[Hipercolesterolemia (y/n)]]=1,"si","no")</f>
        <v>si</v>
      </c>
      <c r="Q1682">
        <f>IF(IFERROR(VLOOKUP(smoking_health_data_final[[#This Row],[Edad]],A1683:A5582,1,FALSE),0),1,0)</f>
        <v>1</v>
      </c>
    </row>
    <row r="1683" spans="1:17" x14ac:dyDescent="0.3">
      <c r="A1683">
        <v>35</v>
      </c>
      <c r="B1683" t="s">
        <v>0</v>
      </c>
      <c r="C1683" t="s">
        <v>2</v>
      </c>
      <c r="D1683">
        <v>75</v>
      </c>
      <c r="E1683">
        <f>GESTEP(smoking_health_data_final[[#This Row],[Ritmo cardiaco]],100)</f>
        <v>0</v>
      </c>
      <c r="F1683" t="str">
        <f>IF(smoking_health_data_final[[#This Row],[Taquicardia 1/0]]=0,"no","si")</f>
        <v>no</v>
      </c>
      <c r="G1683" s="2">
        <v>132.5</v>
      </c>
      <c r="H1683">
        <f>GESTEP(smoking_health_data_final[[#This Row],[Presión sistólica]],140)</f>
        <v>0</v>
      </c>
      <c r="I1683" t="str">
        <f>IF(smoking_health_data_final[[#This Row],[Hipertensión (0/1)]]=1,"si","no")</f>
        <v>no</v>
      </c>
      <c r="J1683" t="s">
        <v>210</v>
      </c>
      <c r="K1683">
        <v>0</v>
      </c>
      <c r="L1683">
        <v>275</v>
      </c>
      <c r="M1683">
        <f>IF(smoking_health_data_final[[#This Row],[colesterol]]="","Desconocido",smoking_health_data_final[[#This Row],[colesterol]])</f>
        <v>275</v>
      </c>
      <c r="N1683">
        <f>GESTEP(smoking_health_data_final[[#This Row],[colesterol]],200)</f>
        <v>1</v>
      </c>
      <c r="O1683">
        <f>IF(smoking_health_data_final[[#This Row],[cigs por dia]]="","n/s",smoking_health_data_final[[#This Row],[cigs por dia]])</f>
        <v>0</v>
      </c>
      <c r="P1683" t="str">
        <f>IF(smoking_health_data_final[[#This Row],[Hipercolesterolemia (y/n)]]=1,"si","no")</f>
        <v>si</v>
      </c>
      <c r="Q1683">
        <f>IF(IFERROR(VLOOKUP(smoking_health_data_final[[#This Row],[Edad]],A1684:A5583,1,FALSE),0),1,0)</f>
        <v>1</v>
      </c>
    </row>
    <row r="1684" spans="1:17" x14ac:dyDescent="0.3">
      <c r="A1684">
        <v>41</v>
      </c>
      <c r="B1684" t="s">
        <v>0</v>
      </c>
      <c r="C1684" t="s">
        <v>2</v>
      </c>
      <c r="D1684">
        <v>60</v>
      </c>
      <c r="E1684">
        <f>GESTEP(smoking_health_data_final[[#This Row],[Ritmo cardiaco]],100)</f>
        <v>0</v>
      </c>
      <c r="F1684" t="str">
        <f>IF(smoking_health_data_final[[#This Row],[Taquicardia 1/0]]=0,"no","si")</f>
        <v>no</v>
      </c>
      <c r="G1684" s="2" t="s">
        <v>63</v>
      </c>
      <c r="H1684">
        <f>GESTEP(smoking_health_data_final[[#This Row],[Presión sistólica]],140)</f>
        <v>0</v>
      </c>
      <c r="I1684" t="str">
        <f>IF(smoking_health_data_final[[#This Row],[Hipertensión (0/1)]]=1,"si","no")</f>
        <v>no</v>
      </c>
      <c r="J1684" t="s">
        <v>210</v>
      </c>
      <c r="K1684">
        <v>0</v>
      </c>
      <c r="L1684">
        <v>181</v>
      </c>
      <c r="M1684">
        <f>IF(smoking_health_data_final[[#This Row],[colesterol]]="","Desconocido",smoking_health_data_final[[#This Row],[colesterol]])</f>
        <v>181</v>
      </c>
      <c r="N1684">
        <f>GESTEP(smoking_health_data_final[[#This Row],[colesterol]],200)</f>
        <v>0</v>
      </c>
      <c r="O1684">
        <f>IF(smoking_health_data_final[[#This Row],[cigs por dia]]="","n/s",smoking_health_data_final[[#This Row],[cigs por dia]])</f>
        <v>0</v>
      </c>
      <c r="P1684" t="str">
        <f>IF(smoking_health_data_final[[#This Row],[Hipercolesterolemia (y/n)]]=1,"si","no")</f>
        <v>no</v>
      </c>
      <c r="Q1684">
        <f>IF(IFERROR(VLOOKUP(smoking_health_data_final[[#This Row],[Edad]],A1685:A5584,1,FALSE),0),1,0)</f>
        <v>1</v>
      </c>
    </row>
    <row r="1685" spans="1:17" x14ac:dyDescent="0.3">
      <c r="A1685">
        <v>44</v>
      </c>
      <c r="B1685" t="s">
        <v>0</v>
      </c>
      <c r="C1685" t="s">
        <v>2</v>
      </c>
      <c r="D1685">
        <v>70</v>
      </c>
      <c r="E1685">
        <f>GESTEP(smoking_health_data_final[[#This Row],[Ritmo cardiaco]],100)</f>
        <v>0</v>
      </c>
      <c r="F1685" t="str">
        <f>IF(smoking_health_data_final[[#This Row],[Taquicardia 1/0]]=0,"no","si")</f>
        <v>no</v>
      </c>
      <c r="G1685" s="2" t="s">
        <v>25</v>
      </c>
      <c r="H1685">
        <f>GESTEP(smoking_health_data_final[[#This Row],[Presión sistólica]],140)</f>
        <v>0</v>
      </c>
      <c r="I1685" t="str">
        <f>IF(smoking_health_data_final[[#This Row],[Hipertensión (0/1)]]=1,"si","no")</f>
        <v>no</v>
      </c>
      <c r="J1685" t="s">
        <v>210</v>
      </c>
      <c r="K1685">
        <v>0</v>
      </c>
      <c r="L1685">
        <v>267</v>
      </c>
      <c r="M1685">
        <f>IF(smoking_health_data_final[[#This Row],[colesterol]]="","Desconocido",smoking_health_data_final[[#This Row],[colesterol]])</f>
        <v>267</v>
      </c>
      <c r="N1685">
        <f>GESTEP(smoking_health_data_final[[#This Row],[colesterol]],200)</f>
        <v>1</v>
      </c>
      <c r="O1685">
        <f>IF(smoking_health_data_final[[#This Row],[cigs por dia]]="","n/s",smoking_health_data_final[[#This Row],[cigs por dia]])</f>
        <v>0</v>
      </c>
      <c r="P1685" t="str">
        <f>IF(smoking_health_data_final[[#This Row],[Hipercolesterolemia (y/n)]]=1,"si","no")</f>
        <v>si</v>
      </c>
      <c r="Q1685">
        <f>IF(IFERROR(VLOOKUP(smoking_health_data_final[[#This Row],[Edad]],A1686:A5585,1,FALSE),0),1,0)</f>
        <v>1</v>
      </c>
    </row>
    <row r="1686" spans="1:17" x14ac:dyDescent="0.3">
      <c r="A1686">
        <v>51</v>
      </c>
      <c r="B1686" t="s">
        <v>3</v>
      </c>
      <c r="C1686" t="s">
        <v>2</v>
      </c>
      <c r="D1686">
        <v>84</v>
      </c>
      <c r="E1686">
        <f>GESTEP(smoking_health_data_final[[#This Row],[Ritmo cardiaco]],100)</f>
        <v>0</v>
      </c>
      <c r="F1686" t="str">
        <f>IF(smoking_health_data_final[[#This Row],[Taquicardia 1/0]]=0,"no","si")</f>
        <v>no</v>
      </c>
      <c r="G1686" s="2">
        <v>151.5</v>
      </c>
      <c r="H1686">
        <f>GESTEP(smoking_health_data_final[[#This Row],[Presión sistólica]],140)</f>
        <v>1</v>
      </c>
      <c r="I1686" t="str">
        <f>IF(smoking_health_data_final[[#This Row],[Hipertensión (0/1)]]=1,"si","no")</f>
        <v>si</v>
      </c>
      <c r="J1686" t="s">
        <v>210</v>
      </c>
      <c r="K1686">
        <v>0</v>
      </c>
      <c r="L1686">
        <v>285</v>
      </c>
      <c r="M1686">
        <f>IF(smoking_health_data_final[[#This Row],[colesterol]]="","Desconocido",smoking_health_data_final[[#This Row],[colesterol]])</f>
        <v>285</v>
      </c>
      <c r="N1686">
        <f>GESTEP(smoking_health_data_final[[#This Row],[colesterol]],200)</f>
        <v>1</v>
      </c>
      <c r="O1686">
        <f>IF(smoking_health_data_final[[#This Row],[cigs por dia]]="","n/s",smoking_health_data_final[[#This Row],[cigs por dia]])</f>
        <v>0</v>
      </c>
      <c r="P1686" t="str">
        <f>IF(smoking_health_data_final[[#This Row],[Hipercolesterolemia (y/n)]]=1,"si","no")</f>
        <v>si</v>
      </c>
      <c r="Q1686">
        <f>IF(IFERROR(VLOOKUP(smoking_health_data_final[[#This Row],[Edad]],A1687:A5586,1,FALSE),0),1,0)</f>
        <v>1</v>
      </c>
    </row>
    <row r="1687" spans="1:17" x14ac:dyDescent="0.3">
      <c r="A1687">
        <v>60</v>
      </c>
      <c r="B1687" t="s">
        <v>3</v>
      </c>
      <c r="C1687" t="s">
        <v>2</v>
      </c>
      <c r="D1687">
        <v>70</v>
      </c>
      <c r="E1687">
        <f>GESTEP(smoking_health_data_final[[#This Row],[Ritmo cardiaco]],100)</f>
        <v>0</v>
      </c>
      <c r="F1687" t="str">
        <f>IF(smoking_health_data_final[[#This Row],[Taquicardia 1/0]]=0,"no","si")</f>
        <v>no</v>
      </c>
      <c r="G1687" s="2">
        <v>123.5</v>
      </c>
      <c r="H1687">
        <f>GESTEP(smoking_health_data_final[[#This Row],[Presión sistólica]],140)</f>
        <v>0</v>
      </c>
      <c r="I1687" t="str">
        <f>IF(smoking_health_data_final[[#This Row],[Hipertensión (0/1)]]=1,"si","no")</f>
        <v>no</v>
      </c>
      <c r="J1687" t="s">
        <v>210</v>
      </c>
      <c r="K1687">
        <v>0</v>
      </c>
      <c r="L1687">
        <v>261</v>
      </c>
      <c r="M1687">
        <f>IF(smoking_health_data_final[[#This Row],[colesterol]]="","Desconocido",smoking_health_data_final[[#This Row],[colesterol]])</f>
        <v>261</v>
      </c>
      <c r="N1687">
        <f>GESTEP(smoking_health_data_final[[#This Row],[colesterol]],200)</f>
        <v>1</v>
      </c>
      <c r="O1687">
        <f>IF(smoking_health_data_final[[#This Row],[cigs por dia]]="","n/s",smoking_health_data_final[[#This Row],[cigs por dia]])</f>
        <v>0</v>
      </c>
      <c r="P1687" t="str">
        <f>IF(smoking_health_data_final[[#This Row],[Hipercolesterolemia (y/n)]]=1,"si","no")</f>
        <v>si</v>
      </c>
      <c r="Q1687">
        <f>IF(IFERROR(VLOOKUP(smoking_health_data_final[[#This Row],[Edad]],A1688:A5587,1,FALSE),0),1,0)</f>
        <v>1</v>
      </c>
    </row>
    <row r="1688" spans="1:17" x14ac:dyDescent="0.3">
      <c r="A1688">
        <v>46</v>
      </c>
      <c r="B1688" t="s">
        <v>3</v>
      </c>
      <c r="C1688" t="s">
        <v>2</v>
      </c>
      <c r="D1688">
        <v>96</v>
      </c>
      <c r="E1688">
        <f>GESTEP(smoking_health_data_final[[#This Row],[Ritmo cardiaco]],100)</f>
        <v>0</v>
      </c>
      <c r="F1688" t="str">
        <f>IF(smoking_health_data_final[[#This Row],[Taquicardia 1/0]]=0,"no","si")</f>
        <v>no</v>
      </c>
      <c r="G1688" s="2" t="s">
        <v>72</v>
      </c>
      <c r="H1688">
        <f>GESTEP(smoking_health_data_final[[#This Row],[Presión sistólica]],140)</f>
        <v>1</v>
      </c>
      <c r="I1688" t="str">
        <f>IF(smoking_health_data_final[[#This Row],[Hipertensión (0/1)]]=1,"si","no")</f>
        <v>si</v>
      </c>
      <c r="J1688" t="s">
        <v>210</v>
      </c>
      <c r="K1688">
        <v>0</v>
      </c>
      <c r="L1688">
        <v>214</v>
      </c>
      <c r="M1688">
        <f>IF(smoking_health_data_final[[#This Row],[colesterol]]="","Desconocido",smoking_health_data_final[[#This Row],[colesterol]])</f>
        <v>214</v>
      </c>
      <c r="N1688">
        <f>GESTEP(smoking_health_data_final[[#This Row],[colesterol]],200)</f>
        <v>1</v>
      </c>
      <c r="O1688">
        <f>IF(smoking_health_data_final[[#This Row],[cigs por dia]]="","n/s",smoking_health_data_final[[#This Row],[cigs por dia]])</f>
        <v>0</v>
      </c>
      <c r="P1688" t="str">
        <f>IF(smoking_health_data_final[[#This Row],[Hipercolesterolemia (y/n)]]=1,"si","no")</f>
        <v>si</v>
      </c>
      <c r="Q1688">
        <f>IF(IFERROR(VLOOKUP(smoking_health_data_final[[#This Row],[Edad]],A1689:A5588,1,FALSE),0),1,0)</f>
        <v>1</v>
      </c>
    </row>
    <row r="1689" spans="1:17" x14ac:dyDescent="0.3">
      <c r="A1689">
        <v>56</v>
      </c>
      <c r="B1689" t="s">
        <v>0</v>
      </c>
      <c r="C1689" t="s">
        <v>2</v>
      </c>
      <c r="D1689">
        <v>64</v>
      </c>
      <c r="E1689">
        <f>GESTEP(smoking_health_data_final[[#This Row],[Ritmo cardiaco]],100)</f>
        <v>0</v>
      </c>
      <c r="F1689" t="str">
        <f>IF(smoking_health_data_final[[#This Row],[Taquicardia 1/0]]=0,"no","si")</f>
        <v>no</v>
      </c>
      <c r="G1689" s="2" t="s">
        <v>22</v>
      </c>
      <c r="H1689">
        <f>GESTEP(smoking_health_data_final[[#This Row],[Presión sistólica]],140)</f>
        <v>0</v>
      </c>
      <c r="I1689" t="str">
        <f>IF(smoking_health_data_final[[#This Row],[Hipertensión (0/1)]]=1,"si","no")</f>
        <v>no</v>
      </c>
      <c r="J1689" t="s">
        <v>210</v>
      </c>
      <c r="K1689">
        <v>0</v>
      </c>
      <c r="L1689">
        <v>212</v>
      </c>
      <c r="M1689">
        <f>IF(smoking_health_data_final[[#This Row],[colesterol]]="","Desconocido",smoking_health_data_final[[#This Row],[colesterol]])</f>
        <v>212</v>
      </c>
      <c r="N1689">
        <f>GESTEP(smoking_health_data_final[[#This Row],[colesterol]],200)</f>
        <v>1</v>
      </c>
      <c r="O1689">
        <f>IF(smoking_health_data_final[[#This Row],[cigs por dia]]="","n/s",smoking_health_data_final[[#This Row],[cigs por dia]])</f>
        <v>0</v>
      </c>
      <c r="P1689" t="str">
        <f>IF(smoking_health_data_final[[#This Row],[Hipercolesterolemia (y/n)]]=1,"si","no")</f>
        <v>si</v>
      </c>
      <c r="Q1689">
        <f>IF(IFERROR(VLOOKUP(smoking_health_data_final[[#This Row],[Edad]],A1690:A5589,1,FALSE),0),1,0)</f>
        <v>1</v>
      </c>
    </row>
    <row r="1690" spans="1:17" x14ac:dyDescent="0.3">
      <c r="A1690">
        <v>52</v>
      </c>
      <c r="B1690" t="s">
        <v>3</v>
      </c>
      <c r="C1690" t="s">
        <v>2</v>
      </c>
      <c r="D1690">
        <v>86</v>
      </c>
      <c r="E1690">
        <f>GESTEP(smoking_health_data_final[[#This Row],[Ritmo cardiaco]],100)</f>
        <v>0</v>
      </c>
      <c r="F1690" t="str">
        <f>IF(smoking_health_data_final[[#This Row],[Taquicardia 1/0]]=0,"no","si")</f>
        <v>no</v>
      </c>
      <c r="G1690" s="2" t="s">
        <v>71</v>
      </c>
      <c r="H1690">
        <f>GESTEP(smoking_health_data_final[[#This Row],[Presión sistólica]],140)</f>
        <v>0</v>
      </c>
      <c r="I1690" t="str">
        <f>IF(smoking_health_data_final[[#This Row],[Hipertensión (0/1)]]=1,"si","no")</f>
        <v>no</v>
      </c>
      <c r="J1690" t="s">
        <v>210</v>
      </c>
      <c r="K1690">
        <v>0</v>
      </c>
      <c r="L1690">
        <v>300</v>
      </c>
      <c r="M1690">
        <f>IF(smoking_health_data_final[[#This Row],[colesterol]]="","Desconocido",smoking_health_data_final[[#This Row],[colesterol]])</f>
        <v>300</v>
      </c>
      <c r="N1690">
        <f>GESTEP(smoking_health_data_final[[#This Row],[colesterol]],200)</f>
        <v>1</v>
      </c>
      <c r="O1690">
        <f>IF(smoking_health_data_final[[#This Row],[cigs por dia]]="","n/s",smoking_health_data_final[[#This Row],[cigs por dia]])</f>
        <v>0</v>
      </c>
      <c r="P1690" t="str">
        <f>IF(smoking_health_data_final[[#This Row],[Hipercolesterolemia (y/n)]]=1,"si","no")</f>
        <v>si</v>
      </c>
      <c r="Q1690">
        <f>IF(IFERROR(VLOOKUP(smoking_health_data_final[[#This Row],[Edad]],A1691:A5590,1,FALSE),0),1,0)</f>
        <v>1</v>
      </c>
    </row>
    <row r="1691" spans="1:17" x14ac:dyDescent="0.3">
      <c r="A1691">
        <v>44</v>
      </c>
      <c r="B1691" t="s">
        <v>0</v>
      </c>
      <c r="C1691" t="s">
        <v>2</v>
      </c>
      <c r="D1691">
        <v>60</v>
      </c>
      <c r="E1691">
        <f>GESTEP(smoking_health_data_final[[#This Row],[Ritmo cardiaco]],100)</f>
        <v>0</v>
      </c>
      <c r="F1691" t="str">
        <f>IF(smoking_health_data_final[[#This Row],[Taquicardia 1/0]]=0,"no","si")</f>
        <v>no</v>
      </c>
      <c r="G1691" s="2" t="s">
        <v>52</v>
      </c>
      <c r="H1691">
        <f>GESTEP(smoking_health_data_final[[#This Row],[Presión sistólica]],140)</f>
        <v>0</v>
      </c>
      <c r="I1691" t="str">
        <f>IF(smoking_health_data_final[[#This Row],[Hipertensión (0/1)]]=1,"si","no")</f>
        <v>no</v>
      </c>
      <c r="J1691" t="s">
        <v>210</v>
      </c>
      <c r="K1691">
        <v>0</v>
      </c>
      <c r="L1691">
        <v>195</v>
      </c>
      <c r="M1691">
        <f>IF(smoking_health_data_final[[#This Row],[colesterol]]="","Desconocido",smoking_health_data_final[[#This Row],[colesterol]])</f>
        <v>195</v>
      </c>
      <c r="N1691">
        <f>GESTEP(smoking_health_data_final[[#This Row],[colesterol]],200)</f>
        <v>0</v>
      </c>
      <c r="O1691">
        <f>IF(smoking_health_data_final[[#This Row],[cigs por dia]]="","n/s",smoking_health_data_final[[#This Row],[cigs por dia]])</f>
        <v>0</v>
      </c>
      <c r="P1691" t="str">
        <f>IF(smoking_health_data_final[[#This Row],[Hipercolesterolemia (y/n)]]=1,"si","no")</f>
        <v>no</v>
      </c>
      <c r="Q1691">
        <f>IF(IFERROR(VLOOKUP(smoking_health_data_final[[#This Row],[Edad]],A1692:A5591,1,FALSE),0),1,0)</f>
        <v>1</v>
      </c>
    </row>
    <row r="1692" spans="1:17" x14ac:dyDescent="0.3">
      <c r="A1692">
        <v>39</v>
      </c>
      <c r="B1692" t="s">
        <v>3</v>
      </c>
      <c r="C1692" t="s">
        <v>2</v>
      </c>
      <c r="D1692">
        <v>85</v>
      </c>
      <c r="E1692">
        <f>GESTEP(smoking_health_data_final[[#This Row],[Ritmo cardiaco]],100)</f>
        <v>0</v>
      </c>
      <c r="F1692" t="str">
        <f>IF(smoking_health_data_final[[#This Row],[Taquicardia 1/0]]=0,"no","si")</f>
        <v>no</v>
      </c>
      <c r="G1692" s="2" t="s">
        <v>43</v>
      </c>
      <c r="H1692">
        <f>GESTEP(smoking_health_data_final[[#This Row],[Presión sistólica]],140)</f>
        <v>0</v>
      </c>
      <c r="I1692" t="str">
        <f>IF(smoking_health_data_final[[#This Row],[Hipertensión (0/1)]]=1,"si","no")</f>
        <v>no</v>
      </c>
      <c r="J1692" t="s">
        <v>210</v>
      </c>
      <c r="K1692">
        <v>0</v>
      </c>
      <c r="L1692">
        <v>243</v>
      </c>
      <c r="M1692">
        <f>IF(smoking_health_data_final[[#This Row],[colesterol]]="","Desconocido",smoking_health_data_final[[#This Row],[colesterol]])</f>
        <v>243</v>
      </c>
      <c r="N1692">
        <f>GESTEP(smoking_health_data_final[[#This Row],[colesterol]],200)</f>
        <v>1</v>
      </c>
      <c r="O1692">
        <f>IF(smoking_health_data_final[[#This Row],[cigs por dia]]="","n/s",smoking_health_data_final[[#This Row],[cigs por dia]])</f>
        <v>0</v>
      </c>
      <c r="P1692" t="str">
        <f>IF(smoking_health_data_final[[#This Row],[Hipercolesterolemia (y/n)]]=1,"si","no")</f>
        <v>si</v>
      </c>
      <c r="Q1692">
        <f>IF(IFERROR(VLOOKUP(smoking_health_data_final[[#This Row],[Edad]],A1693:A5592,1,FALSE),0),1,0)</f>
        <v>1</v>
      </c>
    </row>
    <row r="1693" spans="1:17" x14ac:dyDescent="0.3">
      <c r="A1693">
        <v>62</v>
      </c>
      <c r="B1693" t="s">
        <v>0</v>
      </c>
      <c r="C1693" t="s">
        <v>2</v>
      </c>
      <c r="D1693">
        <v>66</v>
      </c>
      <c r="E1693">
        <f>GESTEP(smoking_health_data_final[[#This Row],[Ritmo cardiaco]],100)</f>
        <v>0</v>
      </c>
      <c r="F1693" t="str">
        <f>IF(smoking_health_data_final[[#This Row],[Taquicardia 1/0]]=0,"no","si")</f>
        <v>no</v>
      </c>
      <c r="G1693" s="2" t="s">
        <v>27</v>
      </c>
      <c r="H1693">
        <f>GESTEP(smoking_health_data_final[[#This Row],[Presión sistólica]],140)</f>
        <v>0</v>
      </c>
      <c r="I1693" t="str">
        <f>IF(smoking_health_data_final[[#This Row],[Hipertensión (0/1)]]=1,"si","no")</f>
        <v>no</v>
      </c>
      <c r="J1693" t="s">
        <v>210</v>
      </c>
      <c r="K1693">
        <v>0</v>
      </c>
      <c r="L1693">
        <v>164</v>
      </c>
      <c r="M1693">
        <f>IF(smoking_health_data_final[[#This Row],[colesterol]]="","Desconocido",smoking_health_data_final[[#This Row],[colesterol]])</f>
        <v>164</v>
      </c>
      <c r="N1693">
        <f>GESTEP(smoking_health_data_final[[#This Row],[colesterol]],200)</f>
        <v>0</v>
      </c>
      <c r="O1693">
        <f>IF(smoking_health_data_final[[#This Row],[cigs por dia]]="","n/s",smoking_health_data_final[[#This Row],[cigs por dia]])</f>
        <v>0</v>
      </c>
      <c r="P1693" t="str">
        <f>IF(smoking_health_data_final[[#This Row],[Hipercolesterolemia (y/n)]]=1,"si","no")</f>
        <v>no</v>
      </c>
      <c r="Q1693">
        <f>IF(IFERROR(VLOOKUP(smoking_health_data_final[[#This Row],[Edad]],A1694:A5593,1,FALSE),0),1,0)</f>
        <v>1</v>
      </c>
    </row>
    <row r="1694" spans="1:17" x14ac:dyDescent="0.3">
      <c r="A1694">
        <v>47</v>
      </c>
      <c r="B1694" t="s">
        <v>0</v>
      </c>
      <c r="C1694" t="s">
        <v>2</v>
      </c>
      <c r="D1694">
        <v>70</v>
      </c>
      <c r="E1694">
        <f>GESTEP(smoking_health_data_final[[#This Row],[Ritmo cardiaco]],100)</f>
        <v>0</v>
      </c>
      <c r="F1694" t="str">
        <f>IF(smoking_health_data_final[[#This Row],[Taquicardia 1/0]]=0,"no","si")</f>
        <v>no</v>
      </c>
      <c r="G1694" s="2" t="s">
        <v>78</v>
      </c>
      <c r="H1694">
        <f>GESTEP(smoking_health_data_final[[#This Row],[Presión sistólica]],140)</f>
        <v>0</v>
      </c>
      <c r="I1694" t="str">
        <f>IF(smoking_health_data_final[[#This Row],[Hipertensión (0/1)]]=1,"si","no")</f>
        <v>no</v>
      </c>
      <c r="J1694" t="s">
        <v>210</v>
      </c>
      <c r="K1694">
        <v>0</v>
      </c>
      <c r="L1694">
        <v>259</v>
      </c>
      <c r="M1694">
        <f>IF(smoking_health_data_final[[#This Row],[colesterol]]="","Desconocido",smoking_health_data_final[[#This Row],[colesterol]])</f>
        <v>259</v>
      </c>
      <c r="N1694">
        <f>GESTEP(smoking_health_data_final[[#This Row],[colesterol]],200)</f>
        <v>1</v>
      </c>
      <c r="O1694">
        <f>IF(smoking_health_data_final[[#This Row],[cigs por dia]]="","n/s",smoking_health_data_final[[#This Row],[cigs por dia]])</f>
        <v>0</v>
      </c>
      <c r="P1694" t="str">
        <f>IF(smoking_health_data_final[[#This Row],[Hipercolesterolemia (y/n)]]=1,"si","no")</f>
        <v>si</v>
      </c>
      <c r="Q1694">
        <f>IF(IFERROR(VLOOKUP(smoking_health_data_final[[#This Row],[Edad]],A1695:A5594,1,FALSE),0),1,0)</f>
        <v>1</v>
      </c>
    </row>
    <row r="1695" spans="1:17" x14ac:dyDescent="0.3">
      <c r="A1695">
        <v>57</v>
      </c>
      <c r="B1695" t="s">
        <v>0</v>
      </c>
      <c r="C1695" t="s">
        <v>2</v>
      </c>
      <c r="D1695">
        <v>74</v>
      </c>
      <c r="E1695">
        <f>GESTEP(smoking_health_data_final[[#This Row],[Ritmo cardiaco]],100)</f>
        <v>0</v>
      </c>
      <c r="F1695" t="str">
        <f>IF(smoking_health_data_final[[#This Row],[Taquicardia 1/0]]=0,"no","si")</f>
        <v>no</v>
      </c>
      <c r="G1695" s="2" t="s">
        <v>16</v>
      </c>
      <c r="H1695">
        <f>GESTEP(smoking_health_data_final[[#This Row],[Presión sistólica]],140)</f>
        <v>0</v>
      </c>
      <c r="I1695" t="str">
        <f>IF(smoking_health_data_final[[#This Row],[Hipertensión (0/1)]]=1,"si","no")</f>
        <v>no</v>
      </c>
      <c r="J1695" t="s">
        <v>210</v>
      </c>
      <c r="K1695">
        <v>0</v>
      </c>
      <c r="L1695">
        <v>178</v>
      </c>
      <c r="M1695">
        <f>IF(smoking_health_data_final[[#This Row],[colesterol]]="","Desconocido",smoking_health_data_final[[#This Row],[colesterol]])</f>
        <v>178</v>
      </c>
      <c r="N1695">
        <f>GESTEP(smoking_health_data_final[[#This Row],[colesterol]],200)</f>
        <v>0</v>
      </c>
      <c r="O1695">
        <f>IF(smoking_health_data_final[[#This Row],[cigs por dia]]="","n/s",smoking_health_data_final[[#This Row],[cigs por dia]])</f>
        <v>0</v>
      </c>
      <c r="P1695" t="str">
        <f>IF(smoking_health_data_final[[#This Row],[Hipercolesterolemia (y/n)]]=1,"si","no")</f>
        <v>no</v>
      </c>
      <c r="Q1695">
        <f>IF(IFERROR(VLOOKUP(smoking_health_data_final[[#This Row],[Edad]],A1696:A5595,1,FALSE),0),1,0)</f>
        <v>1</v>
      </c>
    </row>
    <row r="1696" spans="1:17" x14ac:dyDescent="0.3">
      <c r="A1696">
        <v>62</v>
      </c>
      <c r="B1696" t="s">
        <v>3</v>
      </c>
      <c r="C1696" t="s">
        <v>2</v>
      </c>
      <c r="D1696">
        <v>57</v>
      </c>
      <c r="E1696">
        <f>GESTEP(smoking_health_data_final[[#This Row],[Ritmo cardiaco]],100)</f>
        <v>0</v>
      </c>
      <c r="F1696" t="str">
        <f>IF(smoking_health_data_final[[#This Row],[Taquicardia 1/0]]=0,"no","si")</f>
        <v>no</v>
      </c>
      <c r="G1696" s="2" t="s">
        <v>82</v>
      </c>
      <c r="H1696">
        <f>GESTEP(smoking_health_data_final[[#This Row],[Presión sistólica]],140)</f>
        <v>1</v>
      </c>
      <c r="I1696" t="str">
        <f>IF(smoking_health_data_final[[#This Row],[Hipertensión (0/1)]]=1,"si","no")</f>
        <v>si</v>
      </c>
      <c r="J1696" t="s">
        <v>210</v>
      </c>
      <c r="K1696">
        <v>0</v>
      </c>
      <c r="L1696">
        <v>282</v>
      </c>
      <c r="M1696">
        <f>IF(smoking_health_data_final[[#This Row],[colesterol]]="","Desconocido",smoking_health_data_final[[#This Row],[colesterol]])</f>
        <v>282</v>
      </c>
      <c r="N1696">
        <f>GESTEP(smoking_health_data_final[[#This Row],[colesterol]],200)</f>
        <v>1</v>
      </c>
      <c r="O1696">
        <f>IF(smoking_health_data_final[[#This Row],[cigs por dia]]="","n/s",smoking_health_data_final[[#This Row],[cigs por dia]])</f>
        <v>0</v>
      </c>
      <c r="P1696" t="str">
        <f>IF(smoking_health_data_final[[#This Row],[Hipercolesterolemia (y/n)]]=1,"si","no")</f>
        <v>si</v>
      </c>
      <c r="Q1696">
        <f>IF(IFERROR(VLOOKUP(smoking_health_data_final[[#This Row],[Edad]],A1697:A5596,1,FALSE),0),1,0)</f>
        <v>1</v>
      </c>
    </row>
    <row r="1697" spans="1:17" x14ac:dyDescent="0.3">
      <c r="A1697">
        <v>43</v>
      </c>
      <c r="B1697" t="s">
        <v>3</v>
      </c>
      <c r="C1697" t="s">
        <v>2</v>
      </c>
      <c r="D1697">
        <v>75</v>
      </c>
      <c r="E1697">
        <f>GESTEP(smoking_health_data_final[[#This Row],[Ritmo cardiaco]],100)</f>
        <v>0</v>
      </c>
      <c r="F1697" t="str">
        <f>IF(smoking_health_data_final[[#This Row],[Taquicardia 1/0]]=0,"no","si")</f>
        <v>no</v>
      </c>
      <c r="G1697" s="2" t="s">
        <v>57</v>
      </c>
      <c r="H1697">
        <f>GESTEP(smoking_health_data_final[[#This Row],[Presión sistólica]],140)</f>
        <v>0</v>
      </c>
      <c r="I1697" t="str">
        <f>IF(smoking_health_data_final[[#This Row],[Hipertensión (0/1)]]=1,"si","no")</f>
        <v>no</v>
      </c>
      <c r="J1697" t="s">
        <v>210</v>
      </c>
      <c r="K1697">
        <v>0</v>
      </c>
      <c r="L1697">
        <v>232</v>
      </c>
      <c r="M1697">
        <f>IF(smoking_health_data_final[[#This Row],[colesterol]]="","Desconocido",smoking_health_data_final[[#This Row],[colesterol]])</f>
        <v>232</v>
      </c>
      <c r="N1697">
        <f>GESTEP(smoking_health_data_final[[#This Row],[colesterol]],200)</f>
        <v>1</v>
      </c>
      <c r="O1697">
        <f>IF(smoking_health_data_final[[#This Row],[cigs por dia]]="","n/s",smoking_health_data_final[[#This Row],[cigs por dia]])</f>
        <v>0</v>
      </c>
      <c r="P1697" t="str">
        <f>IF(smoking_health_data_final[[#This Row],[Hipercolesterolemia (y/n)]]=1,"si","no")</f>
        <v>si</v>
      </c>
      <c r="Q1697">
        <f>IF(IFERROR(VLOOKUP(smoking_health_data_final[[#This Row],[Edad]],A1698:A5597,1,FALSE),0),1,0)</f>
        <v>1</v>
      </c>
    </row>
    <row r="1698" spans="1:17" x14ac:dyDescent="0.3">
      <c r="A1698">
        <v>40</v>
      </c>
      <c r="B1698" t="s">
        <v>3</v>
      </c>
      <c r="C1698" t="s">
        <v>2</v>
      </c>
      <c r="D1698">
        <v>75</v>
      </c>
      <c r="E1698">
        <f>GESTEP(smoking_health_data_final[[#This Row],[Ritmo cardiaco]],100)</f>
        <v>0</v>
      </c>
      <c r="F1698" t="str">
        <f>IF(smoking_health_data_final[[#This Row],[Taquicardia 1/0]]=0,"no","si")</f>
        <v>no</v>
      </c>
      <c r="G1698" s="2" t="s">
        <v>39</v>
      </c>
      <c r="H1698">
        <f>GESTEP(smoking_health_data_final[[#This Row],[Presión sistólica]],140)</f>
        <v>0</v>
      </c>
      <c r="I1698" t="str">
        <f>IF(smoking_health_data_final[[#This Row],[Hipertensión (0/1)]]=1,"si","no")</f>
        <v>no</v>
      </c>
      <c r="J1698" t="s">
        <v>210</v>
      </c>
      <c r="K1698">
        <v>0</v>
      </c>
      <c r="L1698">
        <v>185</v>
      </c>
      <c r="M1698">
        <f>IF(smoking_health_data_final[[#This Row],[colesterol]]="","Desconocido",smoking_health_data_final[[#This Row],[colesterol]])</f>
        <v>185</v>
      </c>
      <c r="N1698">
        <f>GESTEP(smoking_health_data_final[[#This Row],[colesterol]],200)</f>
        <v>0</v>
      </c>
      <c r="O1698">
        <f>IF(smoking_health_data_final[[#This Row],[cigs por dia]]="","n/s",smoking_health_data_final[[#This Row],[cigs por dia]])</f>
        <v>0</v>
      </c>
      <c r="P1698" t="str">
        <f>IF(smoking_health_data_final[[#This Row],[Hipercolesterolemia (y/n)]]=1,"si","no")</f>
        <v>no</v>
      </c>
      <c r="Q1698">
        <f>IF(IFERROR(VLOOKUP(smoking_health_data_final[[#This Row],[Edad]],A1699:A5598,1,FALSE),0),1,0)</f>
        <v>1</v>
      </c>
    </row>
    <row r="1699" spans="1:17" x14ac:dyDescent="0.3">
      <c r="A1699">
        <v>56</v>
      </c>
      <c r="B1699" t="s">
        <v>3</v>
      </c>
      <c r="C1699" t="s">
        <v>2</v>
      </c>
      <c r="D1699">
        <v>90</v>
      </c>
      <c r="E1699">
        <f>GESTEP(smoking_health_data_final[[#This Row],[Ritmo cardiaco]],100)</f>
        <v>0</v>
      </c>
      <c r="F1699" t="str">
        <f>IF(smoking_health_data_final[[#This Row],[Taquicardia 1/0]]=0,"no","si")</f>
        <v>no</v>
      </c>
      <c r="G1699" s="2" t="s">
        <v>25</v>
      </c>
      <c r="H1699">
        <f>GESTEP(smoking_health_data_final[[#This Row],[Presión sistólica]],140)</f>
        <v>0</v>
      </c>
      <c r="I1699" t="str">
        <f>IF(smoking_health_data_final[[#This Row],[Hipertensión (0/1)]]=1,"si","no")</f>
        <v>no</v>
      </c>
      <c r="J1699" t="s">
        <v>210</v>
      </c>
      <c r="K1699">
        <v>0</v>
      </c>
      <c r="L1699">
        <v>246</v>
      </c>
      <c r="M1699">
        <f>IF(smoking_health_data_final[[#This Row],[colesterol]]="","Desconocido",smoking_health_data_final[[#This Row],[colesterol]])</f>
        <v>246</v>
      </c>
      <c r="N1699">
        <f>GESTEP(smoking_health_data_final[[#This Row],[colesterol]],200)</f>
        <v>1</v>
      </c>
      <c r="O1699">
        <f>IF(smoking_health_data_final[[#This Row],[cigs por dia]]="","n/s",smoking_health_data_final[[#This Row],[cigs por dia]])</f>
        <v>0</v>
      </c>
      <c r="P1699" t="str">
        <f>IF(smoking_health_data_final[[#This Row],[Hipercolesterolemia (y/n)]]=1,"si","no")</f>
        <v>si</v>
      </c>
      <c r="Q1699">
        <f>IF(IFERROR(VLOOKUP(smoking_health_data_final[[#This Row],[Edad]],A1700:A5599,1,FALSE),0),1,0)</f>
        <v>1</v>
      </c>
    </row>
    <row r="1700" spans="1:17" x14ac:dyDescent="0.3">
      <c r="A1700">
        <v>63</v>
      </c>
      <c r="B1700" t="s">
        <v>0</v>
      </c>
      <c r="C1700" t="s">
        <v>2</v>
      </c>
      <c r="D1700">
        <v>55</v>
      </c>
      <c r="E1700">
        <f>GESTEP(smoking_health_data_final[[#This Row],[Ritmo cardiaco]],100)</f>
        <v>0</v>
      </c>
      <c r="F1700" t="str">
        <f>IF(smoking_health_data_final[[#This Row],[Taquicardia 1/0]]=0,"no","si")</f>
        <v>no</v>
      </c>
      <c r="G1700" s="2" t="s">
        <v>89</v>
      </c>
      <c r="H1700">
        <f>GESTEP(smoking_health_data_final[[#This Row],[Presión sistólica]],140)</f>
        <v>1</v>
      </c>
      <c r="I1700" t="str">
        <f>IF(smoking_health_data_final[[#This Row],[Hipertensión (0/1)]]=1,"si","no")</f>
        <v>si</v>
      </c>
      <c r="J1700" t="s">
        <v>210</v>
      </c>
      <c r="K1700">
        <v>0</v>
      </c>
      <c r="L1700">
        <v>178</v>
      </c>
      <c r="M1700">
        <f>IF(smoking_health_data_final[[#This Row],[colesterol]]="","Desconocido",smoking_health_data_final[[#This Row],[colesterol]])</f>
        <v>178</v>
      </c>
      <c r="N1700">
        <f>GESTEP(smoking_health_data_final[[#This Row],[colesterol]],200)</f>
        <v>0</v>
      </c>
      <c r="O1700">
        <f>IF(smoking_health_data_final[[#This Row],[cigs por dia]]="","n/s",smoking_health_data_final[[#This Row],[cigs por dia]])</f>
        <v>0</v>
      </c>
      <c r="P1700" t="str">
        <f>IF(smoking_health_data_final[[#This Row],[Hipercolesterolemia (y/n)]]=1,"si","no")</f>
        <v>no</v>
      </c>
      <c r="Q1700">
        <f>IF(IFERROR(VLOOKUP(smoking_health_data_final[[#This Row],[Edad]],A1701:A5600,1,FALSE),0),1,0)</f>
        <v>1</v>
      </c>
    </row>
    <row r="1701" spans="1:17" x14ac:dyDescent="0.3">
      <c r="A1701">
        <v>48</v>
      </c>
      <c r="B1701" t="s">
        <v>3</v>
      </c>
      <c r="C1701" t="s">
        <v>2</v>
      </c>
      <c r="D1701">
        <v>82</v>
      </c>
      <c r="E1701">
        <f>GESTEP(smoking_health_data_final[[#This Row],[Ritmo cardiaco]],100)</f>
        <v>0</v>
      </c>
      <c r="F1701" t="str">
        <f>IF(smoking_health_data_final[[#This Row],[Taquicardia 1/0]]=0,"no","si")</f>
        <v>no</v>
      </c>
      <c r="G1701" s="2">
        <v>146.5</v>
      </c>
      <c r="H1701">
        <f>GESTEP(smoking_health_data_final[[#This Row],[Presión sistólica]],140)</f>
        <v>1</v>
      </c>
      <c r="I1701" t="str">
        <f>IF(smoking_health_data_final[[#This Row],[Hipertensión (0/1)]]=1,"si","no")</f>
        <v>si</v>
      </c>
      <c r="J1701" t="s">
        <v>210</v>
      </c>
      <c r="K1701">
        <v>0</v>
      </c>
      <c r="L1701">
        <v>202</v>
      </c>
      <c r="M1701">
        <f>IF(smoking_health_data_final[[#This Row],[colesterol]]="","Desconocido",smoking_health_data_final[[#This Row],[colesterol]])</f>
        <v>202</v>
      </c>
      <c r="N1701">
        <f>GESTEP(smoking_health_data_final[[#This Row],[colesterol]],200)</f>
        <v>1</v>
      </c>
      <c r="O1701">
        <f>IF(smoking_health_data_final[[#This Row],[cigs por dia]]="","n/s",smoking_health_data_final[[#This Row],[cigs por dia]])</f>
        <v>0</v>
      </c>
      <c r="P1701" t="str">
        <f>IF(smoking_health_data_final[[#This Row],[Hipercolesterolemia (y/n)]]=1,"si","no")</f>
        <v>si</v>
      </c>
      <c r="Q1701">
        <f>IF(IFERROR(VLOOKUP(smoking_health_data_final[[#This Row],[Edad]],A1702:A5601,1,FALSE),0),1,0)</f>
        <v>1</v>
      </c>
    </row>
    <row r="1702" spans="1:17" x14ac:dyDescent="0.3">
      <c r="A1702">
        <v>63</v>
      </c>
      <c r="B1702" t="s">
        <v>3</v>
      </c>
      <c r="C1702" t="s">
        <v>2</v>
      </c>
      <c r="D1702">
        <v>96</v>
      </c>
      <c r="E1702">
        <f>GESTEP(smoking_health_data_final[[#This Row],[Ritmo cardiaco]],100)</f>
        <v>0</v>
      </c>
      <c r="F1702" t="str">
        <f>IF(smoking_health_data_final[[#This Row],[Taquicardia 1/0]]=0,"no","si")</f>
        <v>no</v>
      </c>
      <c r="G1702" s="2" t="s">
        <v>63</v>
      </c>
      <c r="H1702">
        <f>GESTEP(smoking_health_data_final[[#This Row],[Presión sistólica]],140)</f>
        <v>0</v>
      </c>
      <c r="I1702" t="str">
        <f>IF(smoking_health_data_final[[#This Row],[Hipertensión (0/1)]]=1,"si","no")</f>
        <v>no</v>
      </c>
      <c r="J1702" t="s">
        <v>210</v>
      </c>
      <c r="K1702">
        <v>0</v>
      </c>
      <c r="L1702">
        <v>235</v>
      </c>
      <c r="M1702">
        <f>IF(smoking_health_data_final[[#This Row],[colesterol]]="","Desconocido",smoking_health_data_final[[#This Row],[colesterol]])</f>
        <v>235</v>
      </c>
      <c r="N1702">
        <f>GESTEP(smoking_health_data_final[[#This Row],[colesterol]],200)</f>
        <v>1</v>
      </c>
      <c r="O1702">
        <f>IF(smoking_health_data_final[[#This Row],[cigs por dia]]="","n/s",smoking_health_data_final[[#This Row],[cigs por dia]])</f>
        <v>0</v>
      </c>
      <c r="P1702" t="str">
        <f>IF(smoking_health_data_final[[#This Row],[Hipercolesterolemia (y/n)]]=1,"si","no")</f>
        <v>si</v>
      </c>
      <c r="Q1702">
        <f>IF(IFERROR(VLOOKUP(smoking_health_data_final[[#This Row],[Edad]],A1703:A5602,1,FALSE),0),1,0)</f>
        <v>1</v>
      </c>
    </row>
    <row r="1703" spans="1:17" x14ac:dyDescent="0.3">
      <c r="A1703">
        <v>52</v>
      </c>
      <c r="B1703" t="s">
        <v>3</v>
      </c>
      <c r="C1703" t="s">
        <v>2</v>
      </c>
      <c r="D1703">
        <v>96</v>
      </c>
      <c r="E1703">
        <f>GESTEP(smoking_health_data_final[[#This Row],[Ritmo cardiaco]],100)</f>
        <v>0</v>
      </c>
      <c r="F1703" t="str">
        <f>IF(smoking_health_data_final[[#This Row],[Taquicardia 1/0]]=0,"no","si")</f>
        <v>no</v>
      </c>
      <c r="G1703" s="2" t="s">
        <v>39</v>
      </c>
      <c r="H1703">
        <f>GESTEP(smoking_health_data_final[[#This Row],[Presión sistólica]],140)</f>
        <v>0</v>
      </c>
      <c r="I1703" t="str">
        <f>IF(smoking_health_data_final[[#This Row],[Hipertensión (0/1)]]=1,"si","no")</f>
        <v>no</v>
      </c>
      <c r="J1703" t="s">
        <v>210</v>
      </c>
      <c r="K1703">
        <v>0</v>
      </c>
      <c r="L1703">
        <v>209</v>
      </c>
      <c r="M1703">
        <f>IF(smoking_health_data_final[[#This Row],[colesterol]]="","Desconocido",smoking_health_data_final[[#This Row],[colesterol]])</f>
        <v>209</v>
      </c>
      <c r="N1703">
        <f>GESTEP(smoking_health_data_final[[#This Row],[colesterol]],200)</f>
        <v>1</v>
      </c>
      <c r="O1703">
        <f>IF(smoking_health_data_final[[#This Row],[cigs por dia]]="","n/s",smoking_health_data_final[[#This Row],[cigs por dia]])</f>
        <v>0</v>
      </c>
      <c r="P1703" t="str">
        <f>IF(smoking_health_data_final[[#This Row],[Hipercolesterolemia (y/n)]]=1,"si","no")</f>
        <v>si</v>
      </c>
      <c r="Q1703">
        <f>IF(IFERROR(VLOOKUP(smoking_health_data_final[[#This Row],[Edad]],A1704:A5603,1,FALSE),0),1,0)</f>
        <v>1</v>
      </c>
    </row>
    <row r="1704" spans="1:17" x14ac:dyDescent="0.3">
      <c r="A1704">
        <v>68</v>
      </c>
      <c r="B1704" t="s">
        <v>0</v>
      </c>
      <c r="C1704" t="s">
        <v>2</v>
      </c>
      <c r="D1704">
        <v>85</v>
      </c>
      <c r="E1704">
        <f>GESTEP(smoking_health_data_final[[#This Row],[Ritmo cardiaco]],100)</f>
        <v>0</v>
      </c>
      <c r="F1704" t="str">
        <f>IF(smoking_health_data_final[[#This Row],[Taquicardia 1/0]]=0,"no","si")</f>
        <v>no</v>
      </c>
      <c r="G1704" s="2" t="s">
        <v>54</v>
      </c>
      <c r="H1704">
        <f>GESTEP(smoking_health_data_final[[#This Row],[Presión sistólica]],140)</f>
        <v>0</v>
      </c>
      <c r="I1704" t="str">
        <f>IF(smoking_health_data_final[[#This Row],[Hipertensión (0/1)]]=1,"si","no")</f>
        <v>no</v>
      </c>
      <c r="J1704" t="s">
        <v>210</v>
      </c>
      <c r="K1704">
        <v>0</v>
      </c>
      <c r="L1704">
        <v>258</v>
      </c>
      <c r="M1704">
        <f>IF(smoking_health_data_final[[#This Row],[colesterol]]="","Desconocido",smoking_health_data_final[[#This Row],[colesterol]])</f>
        <v>258</v>
      </c>
      <c r="N1704">
        <f>GESTEP(smoking_health_data_final[[#This Row],[colesterol]],200)</f>
        <v>1</v>
      </c>
      <c r="O1704">
        <f>IF(smoking_health_data_final[[#This Row],[cigs por dia]]="","n/s",smoking_health_data_final[[#This Row],[cigs por dia]])</f>
        <v>0</v>
      </c>
      <c r="P1704" t="str">
        <f>IF(smoking_health_data_final[[#This Row],[Hipercolesterolemia (y/n)]]=1,"si","no")</f>
        <v>si</v>
      </c>
      <c r="Q1704">
        <f>IF(IFERROR(VLOOKUP(smoking_health_data_final[[#This Row],[Edad]],A1705:A5604,1,FALSE),0),1,0)</f>
        <v>1</v>
      </c>
    </row>
    <row r="1705" spans="1:17" x14ac:dyDescent="0.3">
      <c r="A1705">
        <v>47</v>
      </c>
      <c r="B1705" t="s">
        <v>3</v>
      </c>
      <c r="C1705" t="s">
        <v>2</v>
      </c>
      <c r="D1705">
        <v>75</v>
      </c>
      <c r="E1705">
        <f>GESTEP(smoking_health_data_final[[#This Row],[Ritmo cardiaco]],100)</f>
        <v>0</v>
      </c>
      <c r="F1705" t="str">
        <f>IF(smoking_health_data_final[[#This Row],[Taquicardia 1/0]]=0,"no","si")</f>
        <v>no</v>
      </c>
      <c r="G1705" s="2" t="s">
        <v>71</v>
      </c>
      <c r="H1705">
        <f>GESTEP(smoking_health_data_final[[#This Row],[Presión sistólica]],140)</f>
        <v>0</v>
      </c>
      <c r="I1705" t="str">
        <f>IF(smoking_health_data_final[[#This Row],[Hipertensión (0/1)]]=1,"si","no")</f>
        <v>no</v>
      </c>
      <c r="J1705" t="s">
        <v>210</v>
      </c>
      <c r="K1705">
        <v>0</v>
      </c>
      <c r="L1705">
        <v>230</v>
      </c>
      <c r="M1705">
        <f>IF(smoking_health_data_final[[#This Row],[colesterol]]="","Desconocido",smoking_health_data_final[[#This Row],[colesterol]])</f>
        <v>230</v>
      </c>
      <c r="N1705">
        <f>GESTEP(smoking_health_data_final[[#This Row],[colesterol]],200)</f>
        <v>1</v>
      </c>
      <c r="O1705">
        <f>IF(smoking_health_data_final[[#This Row],[cigs por dia]]="","n/s",smoking_health_data_final[[#This Row],[cigs por dia]])</f>
        <v>0</v>
      </c>
      <c r="P1705" t="str">
        <f>IF(smoking_health_data_final[[#This Row],[Hipercolesterolemia (y/n)]]=1,"si","no")</f>
        <v>si</v>
      </c>
      <c r="Q1705">
        <f>IF(IFERROR(VLOOKUP(smoking_health_data_final[[#This Row],[Edad]],A1706:A5605,1,FALSE),0),1,0)</f>
        <v>1</v>
      </c>
    </row>
    <row r="1706" spans="1:17" x14ac:dyDescent="0.3">
      <c r="A1706">
        <v>46</v>
      </c>
      <c r="B1706" t="s">
        <v>3</v>
      </c>
      <c r="C1706" t="s">
        <v>2</v>
      </c>
      <c r="D1706">
        <v>70</v>
      </c>
      <c r="E1706">
        <f>GESTEP(smoking_health_data_final[[#This Row],[Ritmo cardiaco]],100)</f>
        <v>0</v>
      </c>
      <c r="F1706" t="str">
        <f>IF(smoking_health_data_final[[#This Row],[Taquicardia 1/0]]=0,"no","si")</f>
        <v>no</v>
      </c>
      <c r="G1706" s="2" t="s">
        <v>61</v>
      </c>
      <c r="H1706">
        <f>GESTEP(smoking_health_data_final[[#This Row],[Presión sistólica]],140)</f>
        <v>0</v>
      </c>
      <c r="I1706" t="str">
        <f>IF(smoking_health_data_final[[#This Row],[Hipertensión (0/1)]]=1,"si","no")</f>
        <v>no</v>
      </c>
      <c r="J1706" t="s">
        <v>210</v>
      </c>
      <c r="K1706">
        <v>0</v>
      </c>
      <c r="L1706">
        <v>212</v>
      </c>
      <c r="M1706">
        <f>IF(smoking_health_data_final[[#This Row],[colesterol]]="","Desconocido",smoking_health_data_final[[#This Row],[colesterol]])</f>
        <v>212</v>
      </c>
      <c r="N1706">
        <f>GESTEP(smoking_health_data_final[[#This Row],[colesterol]],200)</f>
        <v>1</v>
      </c>
      <c r="O1706">
        <f>IF(smoking_health_data_final[[#This Row],[cigs por dia]]="","n/s",smoking_health_data_final[[#This Row],[cigs por dia]])</f>
        <v>0</v>
      </c>
      <c r="P1706" t="str">
        <f>IF(smoking_health_data_final[[#This Row],[Hipercolesterolemia (y/n)]]=1,"si","no")</f>
        <v>si</v>
      </c>
      <c r="Q1706">
        <f>IF(IFERROR(VLOOKUP(smoking_health_data_final[[#This Row],[Edad]],A1707:A5606,1,FALSE),0),1,0)</f>
        <v>1</v>
      </c>
    </row>
    <row r="1707" spans="1:17" x14ac:dyDescent="0.3">
      <c r="A1707">
        <v>41</v>
      </c>
      <c r="B1707" t="s">
        <v>3</v>
      </c>
      <c r="C1707" t="s">
        <v>2</v>
      </c>
      <c r="D1707">
        <v>85</v>
      </c>
      <c r="E1707">
        <f>GESTEP(smoking_health_data_final[[#This Row],[Ritmo cardiaco]],100)</f>
        <v>0</v>
      </c>
      <c r="F1707" t="str">
        <f>IF(smoking_health_data_final[[#This Row],[Taquicardia 1/0]]=0,"no","si")</f>
        <v>no</v>
      </c>
      <c r="G1707" s="2" t="s">
        <v>39</v>
      </c>
      <c r="H1707">
        <f>GESTEP(smoking_health_data_final[[#This Row],[Presión sistólica]],140)</f>
        <v>0</v>
      </c>
      <c r="I1707" t="str">
        <f>IF(smoking_health_data_final[[#This Row],[Hipertensión (0/1)]]=1,"si","no")</f>
        <v>no</v>
      </c>
      <c r="J1707" t="s">
        <v>210</v>
      </c>
      <c r="K1707">
        <v>0</v>
      </c>
      <c r="L1707">
        <v>179</v>
      </c>
      <c r="M1707">
        <f>IF(smoking_health_data_final[[#This Row],[colesterol]]="","Desconocido",smoking_health_data_final[[#This Row],[colesterol]])</f>
        <v>179</v>
      </c>
      <c r="N1707">
        <f>GESTEP(smoking_health_data_final[[#This Row],[colesterol]],200)</f>
        <v>0</v>
      </c>
      <c r="O1707">
        <f>IF(smoking_health_data_final[[#This Row],[cigs por dia]]="","n/s",smoking_health_data_final[[#This Row],[cigs por dia]])</f>
        <v>0</v>
      </c>
      <c r="P1707" t="str">
        <f>IF(smoking_health_data_final[[#This Row],[Hipercolesterolemia (y/n)]]=1,"si","no")</f>
        <v>no</v>
      </c>
      <c r="Q1707">
        <f>IF(IFERROR(VLOOKUP(smoking_health_data_final[[#This Row],[Edad]],A1708:A5607,1,FALSE),0),1,0)</f>
        <v>1</v>
      </c>
    </row>
    <row r="1708" spans="1:17" x14ac:dyDescent="0.3">
      <c r="A1708">
        <v>53</v>
      </c>
      <c r="B1708" t="s">
        <v>0</v>
      </c>
      <c r="C1708" t="s">
        <v>2</v>
      </c>
      <c r="D1708">
        <v>67</v>
      </c>
      <c r="E1708">
        <f>GESTEP(smoking_health_data_final[[#This Row],[Ritmo cardiaco]],100)</f>
        <v>0</v>
      </c>
      <c r="F1708" t="str">
        <f>IF(smoking_health_data_final[[#This Row],[Taquicardia 1/0]]=0,"no","si")</f>
        <v>no</v>
      </c>
      <c r="G1708" s="2" t="s">
        <v>130</v>
      </c>
      <c r="H1708">
        <f>GESTEP(smoking_health_data_final[[#This Row],[Presión sistólica]],140)</f>
        <v>0</v>
      </c>
      <c r="I1708" t="str">
        <f>IF(smoking_health_data_final[[#This Row],[Hipertensión (0/1)]]=1,"si","no")</f>
        <v>no</v>
      </c>
      <c r="J1708" t="s">
        <v>210</v>
      </c>
      <c r="K1708">
        <v>0</v>
      </c>
      <c r="L1708">
        <v>275</v>
      </c>
      <c r="M1708">
        <f>IF(smoking_health_data_final[[#This Row],[colesterol]]="","Desconocido",smoking_health_data_final[[#This Row],[colesterol]])</f>
        <v>275</v>
      </c>
      <c r="N1708">
        <f>GESTEP(smoking_health_data_final[[#This Row],[colesterol]],200)</f>
        <v>1</v>
      </c>
      <c r="O1708">
        <f>IF(smoking_health_data_final[[#This Row],[cigs por dia]]="","n/s",smoking_health_data_final[[#This Row],[cigs por dia]])</f>
        <v>0</v>
      </c>
      <c r="P1708" t="str">
        <f>IF(smoking_health_data_final[[#This Row],[Hipercolesterolemia (y/n)]]=1,"si","no")</f>
        <v>si</v>
      </c>
      <c r="Q1708">
        <f>IF(IFERROR(VLOOKUP(smoking_health_data_final[[#This Row],[Edad]],A1709:A5608,1,FALSE),0),1,0)</f>
        <v>1</v>
      </c>
    </row>
    <row r="1709" spans="1:17" x14ac:dyDescent="0.3">
      <c r="A1709">
        <v>52</v>
      </c>
      <c r="B1709" t="s">
        <v>3</v>
      </c>
      <c r="C1709" t="s">
        <v>2</v>
      </c>
      <c r="D1709">
        <v>65</v>
      </c>
      <c r="E1709">
        <f>GESTEP(smoking_health_data_final[[#This Row],[Ritmo cardiaco]],100)</f>
        <v>0</v>
      </c>
      <c r="F1709" t="str">
        <f>IF(smoking_health_data_final[[#This Row],[Taquicardia 1/0]]=0,"no","si")</f>
        <v>no</v>
      </c>
      <c r="G1709" s="2">
        <v>129.5</v>
      </c>
      <c r="H1709">
        <f>GESTEP(smoking_health_data_final[[#This Row],[Presión sistólica]],140)</f>
        <v>0</v>
      </c>
      <c r="I1709" t="str">
        <f>IF(smoking_health_data_final[[#This Row],[Hipertensión (0/1)]]=1,"si","no")</f>
        <v>no</v>
      </c>
      <c r="J1709" t="s">
        <v>211</v>
      </c>
      <c r="K1709">
        <v>0</v>
      </c>
      <c r="L1709">
        <v>235</v>
      </c>
      <c r="M1709">
        <f>IF(smoking_health_data_final[[#This Row],[colesterol]]="","Desconocido",smoking_health_data_final[[#This Row],[colesterol]])</f>
        <v>235</v>
      </c>
      <c r="N1709">
        <f>GESTEP(smoking_health_data_final[[#This Row],[colesterol]],200)</f>
        <v>1</v>
      </c>
      <c r="O1709">
        <f>IF(smoking_health_data_final[[#This Row],[cigs por dia]]="","n/s",smoking_health_data_final[[#This Row],[cigs por dia]])</f>
        <v>0</v>
      </c>
      <c r="P1709" t="str">
        <f>IF(smoking_health_data_final[[#This Row],[Hipercolesterolemia (y/n)]]=1,"si","no")</f>
        <v>si</v>
      </c>
      <c r="Q1709">
        <f>IF(IFERROR(VLOOKUP(smoking_health_data_final[[#This Row],[Edad]],A1710:A5609,1,FALSE),0),1,0)</f>
        <v>1</v>
      </c>
    </row>
    <row r="1710" spans="1:17" x14ac:dyDescent="0.3">
      <c r="A1710">
        <v>62</v>
      </c>
      <c r="B1710" t="s">
        <v>0</v>
      </c>
      <c r="C1710" t="s">
        <v>2</v>
      </c>
      <c r="D1710">
        <v>63</v>
      </c>
      <c r="E1710">
        <f>GESTEP(smoking_health_data_final[[#This Row],[Ritmo cardiaco]],100)</f>
        <v>0</v>
      </c>
      <c r="F1710" t="str">
        <f>IF(smoking_health_data_final[[#This Row],[Taquicardia 1/0]]=0,"no","si")</f>
        <v>no</v>
      </c>
      <c r="G1710" s="2" t="s">
        <v>69</v>
      </c>
      <c r="H1710">
        <f>GESTEP(smoking_health_data_final[[#This Row],[Presión sistólica]],140)</f>
        <v>0</v>
      </c>
      <c r="I1710" t="str">
        <f>IF(smoking_health_data_final[[#This Row],[Hipertensión (0/1)]]=1,"si","no")</f>
        <v>no</v>
      </c>
      <c r="J1710" t="s">
        <v>211</v>
      </c>
      <c r="K1710">
        <v>0</v>
      </c>
      <c r="L1710">
        <v>273</v>
      </c>
      <c r="M1710">
        <f>IF(smoking_health_data_final[[#This Row],[colesterol]]="","Desconocido",smoking_health_data_final[[#This Row],[colesterol]])</f>
        <v>273</v>
      </c>
      <c r="N1710">
        <f>GESTEP(smoking_health_data_final[[#This Row],[colesterol]],200)</f>
        <v>1</v>
      </c>
      <c r="O1710">
        <f>IF(smoking_health_data_final[[#This Row],[cigs por dia]]="","n/s",smoking_health_data_final[[#This Row],[cigs por dia]])</f>
        <v>0</v>
      </c>
      <c r="P1710" t="str">
        <f>IF(smoking_health_data_final[[#This Row],[Hipercolesterolemia (y/n)]]=1,"si","no")</f>
        <v>si</v>
      </c>
      <c r="Q1710">
        <f>IF(IFERROR(VLOOKUP(smoking_health_data_final[[#This Row],[Edad]],A1711:A5610,1,FALSE),0),1,0)</f>
        <v>1</v>
      </c>
    </row>
    <row r="1711" spans="1:17" x14ac:dyDescent="0.3">
      <c r="A1711">
        <v>41</v>
      </c>
      <c r="B1711" t="s">
        <v>3</v>
      </c>
      <c r="C1711" t="s">
        <v>2</v>
      </c>
      <c r="D1711">
        <v>73</v>
      </c>
      <c r="E1711">
        <f>GESTEP(smoking_health_data_final[[#This Row],[Ritmo cardiaco]],100)</f>
        <v>0</v>
      </c>
      <c r="F1711" t="str">
        <f>IF(smoking_health_data_final[[#This Row],[Taquicardia 1/0]]=0,"no","si")</f>
        <v>no</v>
      </c>
      <c r="G1711" s="2" t="s">
        <v>63</v>
      </c>
      <c r="H1711">
        <f>GESTEP(smoking_health_data_final[[#This Row],[Presión sistólica]],140)</f>
        <v>0</v>
      </c>
      <c r="I1711" t="str">
        <f>IF(smoking_health_data_final[[#This Row],[Hipertensión (0/1)]]=1,"si","no")</f>
        <v>no</v>
      </c>
      <c r="J1711" t="s">
        <v>211</v>
      </c>
      <c r="K1711">
        <v>0</v>
      </c>
      <c r="L1711">
        <v>237</v>
      </c>
      <c r="M1711">
        <f>IF(smoking_health_data_final[[#This Row],[colesterol]]="","Desconocido",smoking_health_data_final[[#This Row],[colesterol]])</f>
        <v>237</v>
      </c>
      <c r="N1711">
        <f>GESTEP(smoking_health_data_final[[#This Row],[colesterol]],200)</f>
        <v>1</v>
      </c>
      <c r="O1711">
        <f>IF(smoking_health_data_final[[#This Row],[cigs por dia]]="","n/s",smoking_health_data_final[[#This Row],[cigs por dia]])</f>
        <v>0</v>
      </c>
      <c r="P1711" t="str">
        <f>IF(smoking_health_data_final[[#This Row],[Hipercolesterolemia (y/n)]]=1,"si","no")</f>
        <v>si</v>
      </c>
      <c r="Q1711">
        <f>IF(IFERROR(VLOOKUP(smoking_health_data_final[[#This Row],[Edad]],A1712:A5611,1,FALSE),0),1,0)</f>
        <v>1</v>
      </c>
    </row>
    <row r="1712" spans="1:17" x14ac:dyDescent="0.3">
      <c r="A1712">
        <v>53</v>
      </c>
      <c r="B1712" t="s">
        <v>3</v>
      </c>
      <c r="C1712" t="s">
        <v>2</v>
      </c>
      <c r="D1712">
        <v>63</v>
      </c>
      <c r="E1712">
        <f>GESTEP(smoking_health_data_final[[#This Row],[Ritmo cardiaco]],100)</f>
        <v>0</v>
      </c>
      <c r="F1712" t="str">
        <f>IF(smoking_health_data_final[[#This Row],[Taquicardia 1/0]]=0,"no","si")</f>
        <v>no</v>
      </c>
      <c r="G1712" s="2" t="s">
        <v>16</v>
      </c>
      <c r="H1712">
        <f>GESTEP(smoking_health_data_final[[#This Row],[Presión sistólica]],140)</f>
        <v>0</v>
      </c>
      <c r="I1712" t="str">
        <f>IF(smoking_health_data_final[[#This Row],[Hipertensión (0/1)]]=1,"si","no")</f>
        <v>no</v>
      </c>
      <c r="J1712" t="s">
        <v>211</v>
      </c>
      <c r="K1712">
        <v>0</v>
      </c>
      <c r="L1712">
        <v>370</v>
      </c>
      <c r="M1712">
        <f>IF(smoking_health_data_final[[#This Row],[colesterol]]="","Desconocido",smoking_health_data_final[[#This Row],[colesterol]])</f>
        <v>370</v>
      </c>
      <c r="N1712">
        <f>GESTEP(smoking_health_data_final[[#This Row],[colesterol]],200)</f>
        <v>1</v>
      </c>
      <c r="O1712">
        <f>IF(smoking_health_data_final[[#This Row],[cigs por dia]]="","n/s",smoking_health_data_final[[#This Row],[cigs por dia]])</f>
        <v>0</v>
      </c>
      <c r="P1712" t="str">
        <f>IF(smoking_health_data_final[[#This Row],[Hipercolesterolemia (y/n)]]=1,"si","no")</f>
        <v>si</v>
      </c>
      <c r="Q1712">
        <f>IF(IFERROR(VLOOKUP(smoking_health_data_final[[#This Row],[Edad]],A1713:A5612,1,FALSE),0),1,0)</f>
        <v>1</v>
      </c>
    </row>
    <row r="1713" spans="1:17" x14ac:dyDescent="0.3">
      <c r="A1713">
        <v>43</v>
      </c>
      <c r="B1713" t="s">
        <v>3</v>
      </c>
      <c r="C1713" t="s">
        <v>2</v>
      </c>
      <c r="D1713">
        <v>90</v>
      </c>
      <c r="E1713">
        <f>GESTEP(smoking_health_data_final[[#This Row],[Ritmo cardiaco]],100)</f>
        <v>0</v>
      </c>
      <c r="F1713" t="str">
        <f>IF(smoking_health_data_final[[#This Row],[Taquicardia 1/0]]=0,"no","si")</f>
        <v>no</v>
      </c>
      <c r="G1713" s="2" t="s">
        <v>32</v>
      </c>
      <c r="H1713">
        <f>GESTEP(smoking_health_data_final[[#This Row],[Presión sistólica]],140)</f>
        <v>0</v>
      </c>
      <c r="I1713" t="str">
        <f>IF(smoking_health_data_final[[#This Row],[Hipertensión (0/1)]]=1,"si","no")</f>
        <v>no</v>
      </c>
      <c r="J1713" t="s">
        <v>211</v>
      </c>
      <c r="K1713">
        <v>0</v>
      </c>
      <c r="L1713">
        <v>145</v>
      </c>
      <c r="M1713">
        <f>IF(smoking_health_data_final[[#This Row],[colesterol]]="","Desconocido",smoking_health_data_final[[#This Row],[colesterol]])</f>
        <v>145</v>
      </c>
      <c r="N1713">
        <f>GESTEP(smoking_health_data_final[[#This Row],[colesterol]],200)</f>
        <v>0</v>
      </c>
      <c r="O1713">
        <f>IF(smoking_health_data_final[[#This Row],[cigs por dia]]="","n/s",smoking_health_data_final[[#This Row],[cigs por dia]])</f>
        <v>0</v>
      </c>
      <c r="P1713" t="str">
        <f>IF(smoking_health_data_final[[#This Row],[Hipercolesterolemia (y/n)]]=1,"si","no")</f>
        <v>no</v>
      </c>
      <c r="Q1713">
        <f>IF(IFERROR(VLOOKUP(smoking_health_data_final[[#This Row],[Edad]],A1714:A5613,1,FALSE),0),1,0)</f>
        <v>1</v>
      </c>
    </row>
    <row r="1714" spans="1:17" x14ac:dyDescent="0.3">
      <c r="A1714">
        <v>37</v>
      </c>
      <c r="B1714" t="s">
        <v>0</v>
      </c>
      <c r="C1714" t="s">
        <v>2</v>
      </c>
      <c r="D1714">
        <v>58</v>
      </c>
      <c r="E1714">
        <f>GESTEP(smoking_health_data_final[[#This Row],[Ritmo cardiaco]],100)</f>
        <v>0</v>
      </c>
      <c r="F1714" t="str">
        <f>IF(smoking_health_data_final[[#This Row],[Taquicardia 1/0]]=0,"no","si")</f>
        <v>no</v>
      </c>
      <c r="G1714" s="2">
        <v>128.5</v>
      </c>
      <c r="H1714">
        <f>GESTEP(smoking_health_data_final[[#This Row],[Presión sistólica]],140)</f>
        <v>0</v>
      </c>
      <c r="I1714" t="str">
        <f>IF(smoking_health_data_final[[#This Row],[Hipertensión (0/1)]]=1,"si","no")</f>
        <v>no</v>
      </c>
      <c r="J1714" t="s">
        <v>211</v>
      </c>
      <c r="K1714">
        <v>0</v>
      </c>
      <c r="L1714">
        <v>166</v>
      </c>
      <c r="M1714">
        <f>IF(smoking_health_data_final[[#This Row],[colesterol]]="","Desconocido",smoking_health_data_final[[#This Row],[colesterol]])</f>
        <v>166</v>
      </c>
      <c r="N1714">
        <f>GESTEP(smoking_health_data_final[[#This Row],[colesterol]],200)</f>
        <v>0</v>
      </c>
      <c r="O1714">
        <f>IF(smoking_health_data_final[[#This Row],[cigs por dia]]="","n/s",smoking_health_data_final[[#This Row],[cigs por dia]])</f>
        <v>0</v>
      </c>
      <c r="P1714" t="str">
        <f>IF(smoking_health_data_final[[#This Row],[Hipercolesterolemia (y/n)]]=1,"si","no")</f>
        <v>no</v>
      </c>
      <c r="Q1714">
        <f>IF(IFERROR(VLOOKUP(smoking_health_data_final[[#This Row],[Edad]],A1715:A5614,1,FALSE),0),1,0)</f>
        <v>1</v>
      </c>
    </row>
    <row r="1715" spans="1:17" x14ac:dyDescent="0.3">
      <c r="A1715">
        <v>45</v>
      </c>
      <c r="B1715" t="s">
        <v>3</v>
      </c>
      <c r="C1715" t="s">
        <v>2</v>
      </c>
      <c r="D1715">
        <v>76</v>
      </c>
      <c r="E1715">
        <f>GESTEP(smoking_health_data_final[[#This Row],[Ritmo cardiaco]],100)</f>
        <v>0</v>
      </c>
      <c r="F1715" t="str">
        <f>IF(smoking_health_data_final[[#This Row],[Taquicardia 1/0]]=0,"no","si")</f>
        <v>no</v>
      </c>
      <c r="G1715" s="2" t="s">
        <v>67</v>
      </c>
      <c r="H1715">
        <f>GESTEP(smoking_health_data_final[[#This Row],[Presión sistólica]],140)</f>
        <v>0</v>
      </c>
      <c r="I1715" t="str">
        <f>IF(smoking_health_data_final[[#This Row],[Hipertensión (0/1)]]=1,"si","no")</f>
        <v>no</v>
      </c>
      <c r="J1715" t="s">
        <v>211</v>
      </c>
      <c r="K1715">
        <v>0</v>
      </c>
      <c r="L1715">
        <v>262</v>
      </c>
      <c r="M1715">
        <f>IF(smoking_health_data_final[[#This Row],[colesterol]]="","Desconocido",smoking_health_data_final[[#This Row],[colesterol]])</f>
        <v>262</v>
      </c>
      <c r="N1715">
        <f>GESTEP(smoking_health_data_final[[#This Row],[colesterol]],200)</f>
        <v>1</v>
      </c>
      <c r="O1715">
        <f>IF(smoking_health_data_final[[#This Row],[cigs por dia]]="","n/s",smoking_health_data_final[[#This Row],[cigs por dia]])</f>
        <v>0</v>
      </c>
      <c r="P1715" t="str">
        <f>IF(smoking_health_data_final[[#This Row],[Hipercolesterolemia (y/n)]]=1,"si","no")</f>
        <v>si</v>
      </c>
      <c r="Q1715">
        <f>IF(IFERROR(VLOOKUP(smoking_health_data_final[[#This Row],[Edad]],A1716:A5615,1,FALSE),0),1,0)</f>
        <v>1</v>
      </c>
    </row>
    <row r="1716" spans="1:17" x14ac:dyDescent="0.3">
      <c r="A1716">
        <v>58</v>
      </c>
      <c r="B1716" t="s">
        <v>0</v>
      </c>
      <c r="C1716" t="s">
        <v>2</v>
      </c>
      <c r="D1716">
        <v>95</v>
      </c>
      <c r="E1716">
        <f>GESTEP(smoking_health_data_final[[#This Row],[Ritmo cardiaco]],100)</f>
        <v>0</v>
      </c>
      <c r="F1716" t="str">
        <f>IF(smoking_health_data_final[[#This Row],[Taquicardia 1/0]]=0,"no","si")</f>
        <v>no</v>
      </c>
      <c r="G1716" s="2" t="s">
        <v>64</v>
      </c>
      <c r="H1716">
        <f>GESTEP(smoking_health_data_final[[#This Row],[Presión sistólica]],140)</f>
        <v>0</v>
      </c>
      <c r="I1716" t="str">
        <f>IF(smoking_health_data_final[[#This Row],[Hipertensión (0/1)]]=1,"si","no")</f>
        <v>no</v>
      </c>
      <c r="J1716" t="s">
        <v>211</v>
      </c>
      <c r="K1716">
        <v>0</v>
      </c>
      <c r="L1716">
        <v>266</v>
      </c>
      <c r="M1716">
        <f>IF(smoking_health_data_final[[#This Row],[colesterol]]="","Desconocido",smoking_health_data_final[[#This Row],[colesterol]])</f>
        <v>266</v>
      </c>
      <c r="N1716">
        <f>GESTEP(smoking_health_data_final[[#This Row],[colesterol]],200)</f>
        <v>1</v>
      </c>
      <c r="O1716">
        <f>IF(smoking_health_data_final[[#This Row],[cigs por dia]]="","n/s",smoking_health_data_final[[#This Row],[cigs por dia]])</f>
        <v>0</v>
      </c>
      <c r="P1716" t="str">
        <f>IF(smoking_health_data_final[[#This Row],[Hipercolesterolemia (y/n)]]=1,"si","no")</f>
        <v>si</v>
      </c>
      <c r="Q1716">
        <f>IF(IFERROR(VLOOKUP(smoking_health_data_final[[#This Row],[Edad]],A1717:A5616,1,FALSE),0),1,0)</f>
        <v>1</v>
      </c>
    </row>
    <row r="1717" spans="1:17" x14ac:dyDescent="0.3">
      <c r="A1717">
        <v>44</v>
      </c>
      <c r="B1717" t="s">
        <v>0</v>
      </c>
      <c r="C1717" t="s">
        <v>2</v>
      </c>
      <c r="D1717">
        <v>75</v>
      </c>
      <c r="E1717">
        <f>GESTEP(smoking_health_data_final[[#This Row],[Ritmo cardiaco]],100)</f>
        <v>0</v>
      </c>
      <c r="F1717" t="str">
        <f>IF(smoking_health_data_final[[#This Row],[Taquicardia 1/0]]=0,"no","si")</f>
        <v>no</v>
      </c>
      <c r="G1717" s="2" t="s">
        <v>52</v>
      </c>
      <c r="H1717">
        <f>GESTEP(smoking_health_data_final[[#This Row],[Presión sistólica]],140)</f>
        <v>0</v>
      </c>
      <c r="I1717" t="str">
        <f>IF(smoking_health_data_final[[#This Row],[Hipertensión (0/1)]]=1,"si","no")</f>
        <v>no</v>
      </c>
      <c r="J1717" t="s">
        <v>211</v>
      </c>
      <c r="K1717">
        <v>0</v>
      </c>
      <c r="L1717">
        <v>268</v>
      </c>
      <c r="M1717">
        <f>IF(smoking_health_data_final[[#This Row],[colesterol]]="","Desconocido",smoking_health_data_final[[#This Row],[colesterol]])</f>
        <v>268</v>
      </c>
      <c r="N1717">
        <f>GESTEP(smoking_health_data_final[[#This Row],[colesterol]],200)</f>
        <v>1</v>
      </c>
      <c r="O1717">
        <f>IF(smoking_health_data_final[[#This Row],[cigs por dia]]="","n/s",smoking_health_data_final[[#This Row],[cigs por dia]])</f>
        <v>0</v>
      </c>
      <c r="P1717" t="str">
        <f>IF(smoking_health_data_final[[#This Row],[Hipercolesterolemia (y/n)]]=1,"si","no")</f>
        <v>si</v>
      </c>
      <c r="Q1717">
        <f>IF(IFERROR(VLOOKUP(smoking_health_data_final[[#This Row],[Edad]],A1718:A5617,1,FALSE),0),1,0)</f>
        <v>1</v>
      </c>
    </row>
    <row r="1718" spans="1:17" x14ac:dyDescent="0.3">
      <c r="A1718">
        <v>60</v>
      </c>
      <c r="B1718" t="s">
        <v>3</v>
      </c>
      <c r="C1718" t="s">
        <v>2</v>
      </c>
      <c r="D1718">
        <v>80</v>
      </c>
      <c r="E1718">
        <f>GESTEP(smoking_health_data_final[[#This Row],[Ritmo cardiaco]],100)</f>
        <v>0</v>
      </c>
      <c r="F1718" t="str">
        <f>IF(smoking_health_data_final[[#This Row],[Taquicardia 1/0]]=0,"no","si")</f>
        <v>no</v>
      </c>
      <c r="G1718" s="2" t="s">
        <v>190</v>
      </c>
      <c r="H1718">
        <f>GESTEP(smoking_health_data_final[[#This Row],[Presión sistólica]],140)</f>
        <v>1</v>
      </c>
      <c r="I1718" t="str">
        <f>IF(smoking_health_data_final[[#This Row],[Hipertensión (0/1)]]=1,"si","no")</f>
        <v>si</v>
      </c>
      <c r="J1718" t="s">
        <v>211</v>
      </c>
      <c r="K1718">
        <v>0</v>
      </c>
      <c r="L1718">
        <v>335</v>
      </c>
      <c r="M1718">
        <f>IF(smoking_health_data_final[[#This Row],[colesterol]]="","Desconocido",smoking_health_data_final[[#This Row],[colesterol]])</f>
        <v>335</v>
      </c>
      <c r="N1718">
        <f>GESTEP(smoking_health_data_final[[#This Row],[colesterol]],200)</f>
        <v>1</v>
      </c>
      <c r="O1718">
        <f>IF(smoking_health_data_final[[#This Row],[cigs por dia]]="","n/s",smoking_health_data_final[[#This Row],[cigs por dia]])</f>
        <v>0</v>
      </c>
      <c r="P1718" t="str">
        <f>IF(smoking_health_data_final[[#This Row],[Hipercolesterolemia (y/n)]]=1,"si","no")</f>
        <v>si</v>
      </c>
      <c r="Q1718">
        <f>IF(IFERROR(VLOOKUP(smoking_health_data_final[[#This Row],[Edad]],A1719:A5618,1,FALSE),0),1,0)</f>
        <v>1</v>
      </c>
    </row>
    <row r="1719" spans="1:17" x14ac:dyDescent="0.3">
      <c r="A1719">
        <v>59</v>
      </c>
      <c r="B1719" t="s">
        <v>0</v>
      </c>
      <c r="C1719" t="s">
        <v>2</v>
      </c>
      <c r="D1719">
        <v>57</v>
      </c>
      <c r="E1719">
        <f>GESTEP(smoking_health_data_final[[#This Row],[Ritmo cardiaco]],100)</f>
        <v>0</v>
      </c>
      <c r="F1719" t="str">
        <f>IF(smoking_health_data_final[[#This Row],[Taquicardia 1/0]]=0,"no","si")</f>
        <v>no</v>
      </c>
      <c r="G1719" s="2" t="s">
        <v>57</v>
      </c>
      <c r="H1719">
        <f>GESTEP(smoking_health_data_final[[#This Row],[Presión sistólica]],140)</f>
        <v>0</v>
      </c>
      <c r="I1719" t="str">
        <f>IF(smoking_health_data_final[[#This Row],[Hipertensión (0/1)]]=1,"si","no")</f>
        <v>no</v>
      </c>
      <c r="J1719" t="s">
        <v>211</v>
      </c>
      <c r="K1719">
        <v>0</v>
      </c>
      <c r="L1719">
        <v>236</v>
      </c>
      <c r="M1719">
        <f>IF(smoking_health_data_final[[#This Row],[colesterol]]="","Desconocido",smoking_health_data_final[[#This Row],[colesterol]])</f>
        <v>236</v>
      </c>
      <c r="N1719">
        <f>GESTEP(smoking_health_data_final[[#This Row],[colesterol]],200)</f>
        <v>1</v>
      </c>
      <c r="O1719">
        <f>IF(smoking_health_data_final[[#This Row],[cigs por dia]]="","n/s",smoking_health_data_final[[#This Row],[cigs por dia]])</f>
        <v>0</v>
      </c>
      <c r="P1719" t="str">
        <f>IF(smoking_health_data_final[[#This Row],[Hipercolesterolemia (y/n)]]=1,"si","no")</f>
        <v>si</v>
      </c>
      <c r="Q1719">
        <f>IF(IFERROR(VLOOKUP(smoking_health_data_final[[#This Row],[Edad]],A1720:A5619,1,FALSE),0),1,0)</f>
        <v>1</v>
      </c>
    </row>
    <row r="1720" spans="1:17" x14ac:dyDescent="0.3">
      <c r="A1720">
        <v>44</v>
      </c>
      <c r="B1720" t="s">
        <v>3</v>
      </c>
      <c r="C1720" t="s">
        <v>2</v>
      </c>
      <c r="D1720">
        <v>85</v>
      </c>
      <c r="E1720">
        <f>GESTEP(smoking_health_data_final[[#This Row],[Ritmo cardiaco]],100)</f>
        <v>0</v>
      </c>
      <c r="F1720" t="str">
        <f>IF(smoking_health_data_final[[#This Row],[Taquicardia 1/0]]=0,"no","si")</f>
        <v>no</v>
      </c>
      <c r="G1720" s="2" t="s">
        <v>70</v>
      </c>
      <c r="H1720">
        <f>GESTEP(smoking_health_data_final[[#This Row],[Presión sistólica]],140)</f>
        <v>0</v>
      </c>
      <c r="I1720" t="str">
        <f>IF(smoking_health_data_final[[#This Row],[Hipertensión (0/1)]]=1,"si","no")</f>
        <v>no</v>
      </c>
      <c r="J1720" t="s">
        <v>211</v>
      </c>
      <c r="K1720">
        <v>0</v>
      </c>
      <c r="L1720">
        <v>187</v>
      </c>
      <c r="M1720">
        <f>IF(smoking_health_data_final[[#This Row],[colesterol]]="","Desconocido",smoking_health_data_final[[#This Row],[colesterol]])</f>
        <v>187</v>
      </c>
      <c r="N1720">
        <f>GESTEP(smoking_health_data_final[[#This Row],[colesterol]],200)</f>
        <v>0</v>
      </c>
      <c r="O1720">
        <f>IF(smoking_health_data_final[[#This Row],[cigs por dia]]="","n/s",smoking_health_data_final[[#This Row],[cigs por dia]])</f>
        <v>0</v>
      </c>
      <c r="P1720" t="str">
        <f>IF(smoking_health_data_final[[#This Row],[Hipercolesterolemia (y/n)]]=1,"si","no")</f>
        <v>no</v>
      </c>
      <c r="Q1720">
        <f>IF(IFERROR(VLOOKUP(smoking_health_data_final[[#This Row],[Edad]],A1721:A5620,1,FALSE),0),1,0)</f>
        <v>1</v>
      </c>
    </row>
    <row r="1721" spans="1:17" x14ac:dyDescent="0.3">
      <c r="A1721">
        <v>56</v>
      </c>
      <c r="B1721" t="s">
        <v>3</v>
      </c>
      <c r="C1721" t="s">
        <v>2</v>
      </c>
      <c r="D1721">
        <v>65</v>
      </c>
      <c r="E1721">
        <f>GESTEP(smoking_health_data_final[[#This Row],[Ritmo cardiaco]],100)</f>
        <v>0</v>
      </c>
      <c r="F1721" t="str">
        <f>IF(smoking_health_data_final[[#This Row],[Taquicardia 1/0]]=0,"no","si")</f>
        <v>no</v>
      </c>
      <c r="G1721" s="2" t="s">
        <v>63</v>
      </c>
      <c r="H1721">
        <f>GESTEP(smoking_health_data_final[[#This Row],[Presión sistólica]],140)</f>
        <v>0</v>
      </c>
      <c r="I1721" t="str">
        <f>IF(smoking_health_data_final[[#This Row],[Hipertensión (0/1)]]=1,"si","no")</f>
        <v>no</v>
      </c>
      <c r="J1721" t="s">
        <v>211</v>
      </c>
      <c r="K1721">
        <v>0</v>
      </c>
      <c r="L1721">
        <v>273</v>
      </c>
      <c r="M1721">
        <f>IF(smoking_health_data_final[[#This Row],[colesterol]]="","Desconocido",smoking_health_data_final[[#This Row],[colesterol]])</f>
        <v>273</v>
      </c>
      <c r="N1721">
        <f>GESTEP(smoking_health_data_final[[#This Row],[colesterol]],200)</f>
        <v>1</v>
      </c>
      <c r="O1721">
        <f>IF(smoking_health_data_final[[#This Row],[cigs por dia]]="","n/s",smoking_health_data_final[[#This Row],[cigs por dia]])</f>
        <v>0</v>
      </c>
      <c r="P1721" t="str">
        <f>IF(smoking_health_data_final[[#This Row],[Hipercolesterolemia (y/n)]]=1,"si","no")</f>
        <v>si</v>
      </c>
      <c r="Q1721">
        <f>IF(IFERROR(VLOOKUP(smoking_health_data_final[[#This Row],[Edad]],A1722:A5621,1,FALSE),0),1,0)</f>
        <v>1</v>
      </c>
    </row>
    <row r="1722" spans="1:17" x14ac:dyDescent="0.3">
      <c r="A1722">
        <v>41</v>
      </c>
      <c r="B1722" t="s">
        <v>0</v>
      </c>
      <c r="C1722" t="s">
        <v>2</v>
      </c>
      <c r="D1722">
        <v>75</v>
      </c>
      <c r="E1722">
        <f>GESTEP(smoking_health_data_final[[#This Row],[Ritmo cardiaco]],100)</f>
        <v>0</v>
      </c>
      <c r="F1722" t="str">
        <f>IF(smoking_health_data_final[[#This Row],[Taquicardia 1/0]]=0,"no","si")</f>
        <v>no</v>
      </c>
      <c r="G1722" s="2" t="s">
        <v>59</v>
      </c>
      <c r="H1722">
        <f>GESTEP(smoking_health_data_final[[#This Row],[Presión sistólica]],140)</f>
        <v>0</v>
      </c>
      <c r="I1722" t="str">
        <f>IF(smoking_health_data_final[[#This Row],[Hipertensión (0/1)]]=1,"si","no")</f>
        <v>no</v>
      </c>
      <c r="J1722" t="s">
        <v>211</v>
      </c>
      <c r="K1722">
        <v>0</v>
      </c>
      <c r="L1722">
        <v>190</v>
      </c>
      <c r="M1722">
        <f>IF(smoking_health_data_final[[#This Row],[colesterol]]="","Desconocido",smoking_health_data_final[[#This Row],[colesterol]])</f>
        <v>190</v>
      </c>
      <c r="N1722">
        <f>GESTEP(smoking_health_data_final[[#This Row],[colesterol]],200)</f>
        <v>0</v>
      </c>
      <c r="O1722">
        <f>IF(smoking_health_data_final[[#This Row],[cigs por dia]]="","n/s",smoking_health_data_final[[#This Row],[cigs por dia]])</f>
        <v>0</v>
      </c>
      <c r="P1722" t="str">
        <f>IF(smoking_health_data_final[[#This Row],[Hipercolesterolemia (y/n)]]=1,"si","no")</f>
        <v>no</v>
      </c>
      <c r="Q1722">
        <f>IF(IFERROR(VLOOKUP(smoking_health_data_final[[#This Row],[Edad]],A1723:A5622,1,FALSE),0),1,0)</f>
        <v>1</v>
      </c>
    </row>
    <row r="1723" spans="1:17" x14ac:dyDescent="0.3">
      <c r="A1723">
        <v>39</v>
      </c>
      <c r="B1723" t="s">
        <v>3</v>
      </c>
      <c r="C1723" t="s">
        <v>2</v>
      </c>
      <c r="D1723">
        <v>66</v>
      </c>
      <c r="E1723">
        <f>GESTEP(smoking_health_data_final[[#This Row],[Ritmo cardiaco]],100)</f>
        <v>0</v>
      </c>
      <c r="F1723" t="str">
        <f>IF(smoking_health_data_final[[#This Row],[Taquicardia 1/0]]=0,"no","si")</f>
        <v>no</v>
      </c>
      <c r="G1723" s="2" t="s">
        <v>59</v>
      </c>
      <c r="H1723">
        <f>GESTEP(smoking_health_data_final[[#This Row],[Presión sistólica]],140)</f>
        <v>0</v>
      </c>
      <c r="I1723" t="str">
        <f>IF(smoking_health_data_final[[#This Row],[Hipertensión (0/1)]]=1,"si","no")</f>
        <v>no</v>
      </c>
      <c r="J1723" t="s">
        <v>211</v>
      </c>
      <c r="K1723">
        <v>0</v>
      </c>
      <c r="L1723">
        <v>180</v>
      </c>
      <c r="M1723">
        <f>IF(smoking_health_data_final[[#This Row],[colesterol]]="","Desconocido",smoking_health_data_final[[#This Row],[colesterol]])</f>
        <v>180</v>
      </c>
      <c r="N1723">
        <f>GESTEP(smoking_health_data_final[[#This Row],[colesterol]],200)</f>
        <v>0</v>
      </c>
      <c r="O1723">
        <f>IF(smoking_health_data_final[[#This Row],[cigs por dia]]="","n/s",smoking_health_data_final[[#This Row],[cigs por dia]])</f>
        <v>0</v>
      </c>
      <c r="P1723" t="str">
        <f>IF(smoking_health_data_final[[#This Row],[Hipercolesterolemia (y/n)]]=1,"si","no")</f>
        <v>no</v>
      </c>
      <c r="Q1723">
        <f>IF(IFERROR(VLOOKUP(smoking_health_data_final[[#This Row],[Edad]],A1724:A5623,1,FALSE),0),1,0)</f>
        <v>1</v>
      </c>
    </row>
    <row r="1724" spans="1:17" x14ac:dyDescent="0.3">
      <c r="A1724">
        <v>40</v>
      </c>
      <c r="B1724" t="s">
        <v>0</v>
      </c>
      <c r="C1724" t="s">
        <v>2</v>
      </c>
      <c r="D1724">
        <v>75</v>
      </c>
      <c r="E1724">
        <f>GESTEP(smoking_health_data_final[[#This Row],[Ritmo cardiaco]],100)</f>
        <v>0</v>
      </c>
      <c r="F1724" t="str">
        <f>IF(smoking_health_data_final[[#This Row],[Taquicardia 1/0]]=0,"no","si")</f>
        <v>no</v>
      </c>
      <c r="G1724" s="2" t="s">
        <v>42</v>
      </c>
      <c r="H1724">
        <f>GESTEP(smoking_health_data_final[[#This Row],[Presión sistólica]],140)</f>
        <v>0</v>
      </c>
      <c r="I1724" t="str">
        <f>IF(smoking_health_data_final[[#This Row],[Hipertensión (0/1)]]=1,"si","no")</f>
        <v>no</v>
      </c>
      <c r="J1724" t="s">
        <v>211</v>
      </c>
      <c r="K1724">
        <v>0</v>
      </c>
      <c r="L1724">
        <v>204</v>
      </c>
      <c r="M1724">
        <f>IF(smoking_health_data_final[[#This Row],[colesterol]]="","Desconocido",smoking_health_data_final[[#This Row],[colesterol]])</f>
        <v>204</v>
      </c>
      <c r="N1724">
        <f>GESTEP(smoking_health_data_final[[#This Row],[colesterol]],200)</f>
        <v>1</v>
      </c>
      <c r="O1724">
        <f>IF(smoking_health_data_final[[#This Row],[cigs por dia]]="","n/s",smoking_health_data_final[[#This Row],[cigs por dia]])</f>
        <v>0</v>
      </c>
      <c r="P1724" t="str">
        <f>IF(smoking_health_data_final[[#This Row],[Hipercolesterolemia (y/n)]]=1,"si","no")</f>
        <v>si</v>
      </c>
      <c r="Q1724">
        <f>IF(IFERROR(VLOOKUP(smoking_health_data_final[[#This Row],[Edad]],A1725:A5624,1,FALSE),0),1,0)</f>
        <v>1</v>
      </c>
    </row>
    <row r="1725" spans="1:17" x14ac:dyDescent="0.3">
      <c r="A1725">
        <v>55</v>
      </c>
      <c r="B1725" t="s">
        <v>3</v>
      </c>
      <c r="C1725" t="s">
        <v>2</v>
      </c>
      <c r="D1725">
        <v>75</v>
      </c>
      <c r="E1725">
        <f>GESTEP(smoking_health_data_final[[#This Row],[Ritmo cardiaco]],100)</f>
        <v>0</v>
      </c>
      <c r="F1725" t="str">
        <f>IF(smoking_health_data_final[[#This Row],[Taquicardia 1/0]]=0,"no","si")</f>
        <v>no</v>
      </c>
      <c r="G1725" s="2" t="s">
        <v>79</v>
      </c>
      <c r="H1725">
        <f>GESTEP(smoking_health_data_final[[#This Row],[Presión sistólica]],140)</f>
        <v>1</v>
      </c>
      <c r="I1725" t="str">
        <f>IF(smoking_health_data_final[[#This Row],[Hipertensión (0/1)]]=1,"si","no")</f>
        <v>si</v>
      </c>
      <c r="J1725" t="s">
        <v>211</v>
      </c>
      <c r="K1725">
        <v>0</v>
      </c>
      <c r="L1725">
        <v>340</v>
      </c>
      <c r="M1725">
        <f>IF(smoking_health_data_final[[#This Row],[colesterol]]="","Desconocido",smoking_health_data_final[[#This Row],[colesterol]])</f>
        <v>340</v>
      </c>
      <c r="N1725">
        <f>GESTEP(smoking_health_data_final[[#This Row],[colesterol]],200)</f>
        <v>1</v>
      </c>
      <c r="O1725">
        <f>IF(smoking_health_data_final[[#This Row],[cigs por dia]]="","n/s",smoking_health_data_final[[#This Row],[cigs por dia]])</f>
        <v>0</v>
      </c>
      <c r="P1725" t="str">
        <f>IF(smoking_health_data_final[[#This Row],[Hipercolesterolemia (y/n)]]=1,"si","no")</f>
        <v>si</v>
      </c>
      <c r="Q1725">
        <f>IF(IFERROR(VLOOKUP(smoking_health_data_final[[#This Row],[Edad]],A1726:A5625,1,FALSE),0),1,0)</f>
        <v>1</v>
      </c>
    </row>
    <row r="1726" spans="1:17" x14ac:dyDescent="0.3">
      <c r="A1726">
        <v>54</v>
      </c>
      <c r="B1726" t="s">
        <v>0</v>
      </c>
      <c r="C1726" t="s">
        <v>2</v>
      </c>
      <c r="D1726">
        <v>88</v>
      </c>
      <c r="E1726">
        <f>GESTEP(smoking_health_data_final[[#This Row],[Ritmo cardiaco]],100)</f>
        <v>0</v>
      </c>
      <c r="F1726" t="str">
        <f>IF(smoking_health_data_final[[#This Row],[Taquicardia 1/0]]=0,"no","si")</f>
        <v>no</v>
      </c>
      <c r="G1726" s="2">
        <v>136.5</v>
      </c>
      <c r="H1726">
        <f>GESTEP(smoking_health_data_final[[#This Row],[Presión sistólica]],140)</f>
        <v>0</v>
      </c>
      <c r="I1726" t="str">
        <f>IF(smoking_health_data_final[[#This Row],[Hipertensión (0/1)]]=1,"si","no")</f>
        <v>no</v>
      </c>
      <c r="J1726" t="s">
        <v>211</v>
      </c>
      <c r="K1726">
        <v>0</v>
      </c>
      <c r="L1726">
        <v>254</v>
      </c>
      <c r="M1726">
        <f>IF(smoking_health_data_final[[#This Row],[colesterol]]="","Desconocido",smoking_health_data_final[[#This Row],[colesterol]])</f>
        <v>254</v>
      </c>
      <c r="N1726">
        <f>GESTEP(smoking_health_data_final[[#This Row],[colesterol]],200)</f>
        <v>1</v>
      </c>
      <c r="O1726">
        <f>IF(smoking_health_data_final[[#This Row],[cigs por dia]]="","n/s",smoking_health_data_final[[#This Row],[cigs por dia]])</f>
        <v>0</v>
      </c>
      <c r="P1726" t="str">
        <f>IF(smoking_health_data_final[[#This Row],[Hipercolesterolemia (y/n)]]=1,"si","no")</f>
        <v>si</v>
      </c>
      <c r="Q1726">
        <f>IF(IFERROR(VLOOKUP(smoking_health_data_final[[#This Row],[Edad]],A1727:A5626,1,FALSE),0),1,0)</f>
        <v>1</v>
      </c>
    </row>
    <row r="1727" spans="1:17" x14ac:dyDescent="0.3">
      <c r="A1727">
        <v>53</v>
      </c>
      <c r="B1727" t="s">
        <v>0</v>
      </c>
      <c r="C1727" t="s">
        <v>2</v>
      </c>
      <c r="D1727">
        <v>75</v>
      </c>
      <c r="E1727">
        <f>GESTEP(smoking_health_data_final[[#This Row],[Ritmo cardiaco]],100)</f>
        <v>0</v>
      </c>
      <c r="F1727" t="str">
        <f>IF(smoking_health_data_final[[#This Row],[Taquicardia 1/0]]=0,"no","si")</f>
        <v>no</v>
      </c>
      <c r="G1727" s="2" t="s">
        <v>16</v>
      </c>
      <c r="H1727">
        <f>GESTEP(smoking_health_data_final[[#This Row],[Presión sistólica]],140)</f>
        <v>0</v>
      </c>
      <c r="I1727" t="str">
        <f>IF(smoking_health_data_final[[#This Row],[Hipertensión (0/1)]]=1,"si","no")</f>
        <v>no</v>
      </c>
      <c r="J1727" t="s">
        <v>211</v>
      </c>
      <c r="K1727">
        <v>0</v>
      </c>
      <c r="L1727">
        <v>157</v>
      </c>
      <c r="M1727">
        <f>IF(smoking_health_data_final[[#This Row],[colesterol]]="","Desconocido",smoking_health_data_final[[#This Row],[colesterol]])</f>
        <v>157</v>
      </c>
      <c r="N1727">
        <f>GESTEP(smoking_health_data_final[[#This Row],[colesterol]],200)</f>
        <v>0</v>
      </c>
      <c r="O1727">
        <f>IF(smoking_health_data_final[[#This Row],[cigs por dia]]="","n/s",smoking_health_data_final[[#This Row],[cigs por dia]])</f>
        <v>0</v>
      </c>
      <c r="P1727" t="str">
        <f>IF(smoking_health_data_final[[#This Row],[Hipercolesterolemia (y/n)]]=1,"si","no")</f>
        <v>no</v>
      </c>
      <c r="Q1727">
        <f>IF(IFERROR(VLOOKUP(smoking_health_data_final[[#This Row],[Edad]],A1728:A5627,1,FALSE),0),1,0)</f>
        <v>1</v>
      </c>
    </row>
    <row r="1728" spans="1:17" x14ac:dyDescent="0.3">
      <c r="A1728">
        <v>56</v>
      </c>
      <c r="B1728" t="s">
        <v>0</v>
      </c>
      <c r="C1728" t="s">
        <v>2</v>
      </c>
      <c r="D1728">
        <v>75</v>
      </c>
      <c r="E1728">
        <f>GESTEP(smoking_health_data_final[[#This Row],[Ritmo cardiaco]],100)</f>
        <v>0</v>
      </c>
      <c r="F1728" t="str">
        <f>IF(smoking_health_data_final[[#This Row],[Taquicardia 1/0]]=0,"no","si")</f>
        <v>no</v>
      </c>
      <c r="G1728" s="2" t="s">
        <v>27</v>
      </c>
      <c r="H1728">
        <f>GESTEP(smoking_health_data_final[[#This Row],[Presión sistólica]],140)</f>
        <v>0</v>
      </c>
      <c r="I1728" t="str">
        <f>IF(smoking_health_data_final[[#This Row],[Hipertensión (0/1)]]=1,"si","no")</f>
        <v>no</v>
      </c>
      <c r="J1728" t="s">
        <v>211</v>
      </c>
      <c r="K1728">
        <v>0</v>
      </c>
      <c r="L1728">
        <v>232</v>
      </c>
      <c r="M1728">
        <f>IF(smoking_health_data_final[[#This Row],[colesterol]]="","Desconocido",smoking_health_data_final[[#This Row],[colesterol]])</f>
        <v>232</v>
      </c>
      <c r="N1728">
        <f>GESTEP(smoking_health_data_final[[#This Row],[colesterol]],200)</f>
        <v>1</v>
      </c>
      <c r="O1728">
        <f>IF(smoking_health_data_final[[#This Row],[cigs por dia]]="","n/s",smoking_health_data_final[[#This Row],[cigs por dia]])</f>
        <v>0</v>
      </c>
      <c r="P1728" t="str">
        <f>IF(smoking_health_data_final[[#This Row],[Hipercolesterolemia (y/n)]]=1,"si","no")</f>
        <v>si</v>
      </c>
      <c r="Q1728">
        <f>IF(IFERROR(VLOOKUP(smoking_health_data_final[[#This Row],[Edad]],A1729:A5628,1,FALSE),0),1,0)</f>
        <v>1</v>
      </c>
    </row>
    <row r="1729" spans="1:17" x14ac:dyDescent="0.3">
      <c r="A1729">
        <v>63</v>
      </c>
      <c r="B1729" t="s">
        <v>3</v>
      </c>
      <c r="C1729" t="s">
        <v>2</v>
      </c>
      <c r="D1729">
        <v>63</v>
      </c>
      <c r="E1729">
        <f>GESTEP(smoking_health_data_final[[#This Row],[Ritmo cardiaco]],100)</f>
        <v>0</v>
      </c>
      <c r="F1729" t="str">
        <f>IF(smoking_health_data_final[[#This Row],[Taquicardia 1/0]]=0,"no","si")</f>
        <v>no</v>
      </c>
      <c r="G1729" s="2" t="s">
        <v>80</v>
      </c>
      <c r="H1729">
        <f>GESTEP(smoking_health_data_final[[#This Row],[Presión sistólica]],140)</f>
        <v>0</v>
      </c>
      <c r="I1729" t="str">
        <f>IF(smoking_health_data_final[[#This Row],[Hipertensión (0/1)]]=1,"si","no")</f>
        <v>no</v>
      </c>
      <c r="J1729" t="s">
        <v>211</v>
      </c>
      <c r="K1729">
        <v>0</v>
      </c>
      <c r="L1729">
        <v>281</v>
      </c>
      <c r="M1729">
        <f>IF(smoking_health_data_final[[#This Row],[colesterol]]="","Desconocido",smoking_health_data_final[[#This Row],[colesterol]])</f>
        <v>281</v>
      </c>
      <c r="N1729">
        <f>GESTEP(smoking_health_data_final[[#This Row],[colesterol]],200)</f>
        <v>1</v>
      </c>
      <c r="O1729">
        <f>IF(smoking_health_data_final[[#This Row],[cigs por dia]]="","n/s",smoking_health_data_final[[#This Row],[cigs por dia]])</f>
        <v>0</v>
      </c>
      <c r="P1729" t="str">
        <f>IF(smoking_health_data_final[[#This Row],[Hipercolesterolemia (y/n)]]=1,"si","no")</f>
        <v>si</v>
      </c>
      <c r="Q1729">
        <f>IF(IFERROR(VLOOKUP(smoking_health_data_final[[#This Row],[Edad]],A1730:A5629,1,FALSE),0),1,0)</f>
        <v>1</v>
      </c>
    </row>
    <row r="1730" spans="1:17" x14ac:dyDescent="0.3">
      <c r="A1730">
        <v>40</v>
      </c>
      <c r="B1730" t="s">
        <v>0</v>
      </c>
      <c r="C1730" t="s">
        <v>2</v>
      </c>
      <c r="D1730">
        <v>72</v>
      </c>
      <c r="E1730">
        <f>GESTEP(smoking_health_data_final[[#This Row],[Ritmo cardiaco]],100)</f>
        <v>0</v>
      </c>
      <c r="F1730" t="str">
        <f>IF(smoking_health_data_final[[#This Row],[Taquicardia 1/0]]=0,"no","si")</f>
        <v>no</v>
      </c>
      <c r="G1730" s="2">
        <v>123.5</v>
      </c>
      <c r="H1730">
        <f>GESTEP(smoking_health_data_final[[#This Row],[Presión sistólica]],140)</f>
        <v>0</v>
      </c>
      <c r="I1730" t="str">
        <f>IF(smoking_health_data_final[[#This Row],[Hipertensión (0/1)]]=1,"si","no")</f>
        <v>no</v>
      </c>
      <c r="J1730" t="s">
        <v>211</v>
      </c>
      <c r="K1730">
        <v>0</v>
      </c>
      <c r="L1730">
        <v>209</v>
      </c>
      <c r="M1730">
        <f>IF(smoking_health_data_final[[#This Row],[colesterol]]="","Desconocido",smoking_health_data_final[[#This Row],[colesterol]])</f>
        <v>209</v>
      </c>
      <c r="N1730">
        <f>GESTEP(smoking_health_data_final[[#This Row],[colesterol]],200)</f>
        <v>1</v>
      </c>
      <c r="O1730">
        <f>IF(smoking_health_data_final[[#This Row],[cigs por dia]]="","n/s",smoking_health_data_final[[#This Row],[cigs por dia]])</f>
        <v>0</v>
      </c>
      <c r="P1730" t="str">
        <f>IF(smoking_health_data_final[[#This Row],[Hipercolesterolemia (y/n)]]=1,"si","no")</f>
        <v>si</v>
      </c>
      <c r="Q1730">
        <f>IF(IFERROR(VLOOKUP(smoking_health_data_final[[#This Row],[Edad]],A1731:A5630,1,FALSE),0),1,0)</f>
        <v>1</v>
      </c>
    </row>
    <row r="1731" spans="1:17" x14ac:dyDescent="0.3">
      <c r="A1731">
        <v>67</v>
      </c>
      <c r="B1731" t="s">
        <v>0</v>
      </c>
      <c r="C1731" t="s">
        <v>2</v>
      </c>
      <c r="D1731">
        <v>75</v>
      </c>
      <c r="E1731">
        <f>GESTEP(smoking_health_data_final[[#This Row],[Ritmo cardiaco]],100)</f>
        <v>0</v>
      </c>
      <c r="F1731" t="str">
        <f>IF(smoking_health_data_final[[#This Row],[Taquicardia 1/0]]=0,"no","si")</f>
        <v>no</v>
      </c>
      <c r="G1731" s="2" t="s">
        <v>22</v>
      </c>
      <c r="H1731">
        <f>GESTEP(smoking_health_data_final[[#This Row],[Presión sistólica]],140)</f>
        <v>0</v>
      </c>
      <c r="I1731" t="str">
        <f>IF(smoking_health_data_final[[#This Row],[Hipertensión (0/1)]]=1,"si","no")</f>
        <v>no</v>
      </c>
      <c r="J1731" t="s">
        <v>211</v>
      </c>
      <c r="K1731">
        <v>0</v>
      </c>
      <c r="L1731">
        <v>234</v>
      </c>
      <c r="M1731">
        <f>IF(smoking_health_data_final[[#This Row],[colesterol]]="","Desconocido",smoking_health_data_final[[#This Row],[colesterol]])</f>
        <v>234</v>
      </c>
      <c r="N1731">
        <f>GESTEP(smoking_health_data_final[[#This Row],[colesterol]],200)</f>
        <v>1</v>
      </c>
      <c r="O1731">
        <f>IF(smoking_health_data_final[[#This Row],[cigs por dia]]="","n/s",smoking_health_data_final[[#This Row],[cigs por dia]])</f>
        <v>0</v>
      </c>
      <c r="P1731" t="str">
        <f>IF(smoking_health_data_final[[#This Row],[Hipercolesterolemia (y/n)]]=1,"si","no")</f>
        <v>si</v>
      </c>
      <c r="Q1731">
        <f>IF(IFERROR(VLOOKUP(smoking_health_data_final[[#This Row],[Edad]],A1732:A5631,1,FALSE),0),1,0)</f>
        <v>1</v>
      </c>
    </row>
    <row r="1732" spans="1:17" x14ac:dyDescent="0.3">
      <c r="A1732">
        <v>56</v>
      </c>
      <c r="B1732" t="s">
        <v>0</v>
      </c>
      <c r="C1732" t="s">
        <v>2</v>
      </c>
      <c r="D1732">
        <v>80</v>
      </c>
      <c r="E1732">
        <f>GESTEP(smoking_health_data_final[[#This Row],[Ritmo cardiaco]],100)</f>
        <v>0</v>
      </c>
      <c r="F1732" t="str">
        <f>IF(smoking_health_data_final[[#This Row],[Taquicardia 1/0]]=0,"no","si")</f>
        <v>no</v>
      </c>
      <c r="G1732" s="2" t="s">
        <v>57</v>
      </c>
      <c r="H1732">
        <f>GESTEP(smoking_health_data_final[[#This Row],[Presión sistólica]],140)</f>
        <v>0</v>
      </c>
      <c r="I1732" t="str">
        <f>IF(smoking_health_data_final[[#This Row],[Hipertensión (0/1)]]=1,"si","no")</f>
        <v>no</v>
      </c>
      <c r="J1732" t="s">
        <v>211</v>
      </c>
      <c r="K1732">
        <v>0</v>
      </c>
      <c r="L1732">
        <v>194</v>
      </c>
      <c r="M1732">
        <f>IF(smoking_health_data_final[[#This Row],[colesterol]]="","Desconocido",smoking_health_data_final[[#This Row],[colesterol]])</f>
        <v>194</v>
      </c>
      <c r="N1732">
        <f>GESTEP(smoking_health_data_final[[#This Row],[colesterol]],200)</f>
        <v>0</v>
      </c>
      <c r="O1732">
        <f>IF(smoking_health_data_final[[#This Row],[cigs por dia]]="","n/s",smoking_health_data_final[[#This Row],[cigs por dia]])</f>
        <v>0</v>
      </c>
      <c r="P1732" t="str">
        <f>IF(smoking_health_data_final[[#This Row],[Hipercolesterolemia (y/n)]]=1,"si","no")</f>
        <v>no</v>
      </c>
      <c r="Q1732">
        <f>IF(IFERROR(VLOOKUP(smoking_health_data_final[[#This Row],[Edad]],A1733:A5632,1,FALSE),0),1,0)</f>
        <v>1</v>
      </c>
    </row>
    <row r="1733" spans="1:17" x14ac:dyDescent="0.3">
      <c r="A1733">
        <v>62</v>
      </c>
      <c r="B1733" t="s">
        <v>3</v>
      </c>
      <c r="C1733" t="s">
        <v>2</v>
      </c>
      <c r="D1733">
        <v>87</v>
      </c>
      <c r="E1733">
        <f>GESTEP(smoking_health_data_final[[#This Row],[Ritmo cardiaco]],100)</f>
        <v>0</v>
      </c>
      <c r="F1733" t="str">
        <f>IF(smoking_health_data_final[[#This Row],[Taquicardia 1/0]]=0,"no","si")</f>
        <v>no</v>
      </c>
      <c r="G1733" s="2">
        <v>184.5</v>
      </c>
      <c r="H1733">
        <f>GESTEP(smoking_health_data_final[[#This Row],[Presión sistólica]],140)</f>
        <v>1</v>
      </c>
      <c r="I1733" t="str">
        <f>IF(smoking_health_data_final[[#This Row],[Hipertensión (0/1)]]=1,"si","no")</f>
        <v>si</v>
      </c>
      <c r="J1733" t="s">
        <v>211</v>
      </c>
      <c r="K1733">
        <v>0</v>
      </c>
      <c r="L1733">
        <v>390</v>
      </c>
      <c r="M1733">
        <f>IF(smoking_health_data_final[[#This Row],[colesterol]]="","Desconocido",smoking_health_data_final[[#This Row],[colesterol]])</f>
        <v>390</v>
      </c>
      <c r="N1733">
        <f>GESTEP(smoking_health_data_final[[#This Row],[colesterol]],200)</f>
        <v>1</v>
      </c>
      <c r="O1733">
        <f>IF(smoking_health_data_final[[#This Row],[cigs por dia]]="","n/s",smoking_health_data_final[[#This Row],[cigs por dia]])</f>
        <v>0</v>
      </c>
      <c r="P1733" t="str">
        <f>IF(smoking_health_data_final[[#This Row],[Hipercolesterolemia (y/n)]]=1,"si","no")</f>
        <v>si</v>
      </c>
      <c r="Q1733">
        <f>IF(IFERROR(VLOOKUP(smoking_health_data_final[[#This Row],[Edad]],A1734:A5633,1,FALSE),0),1,0)</f>
        <v>1</v>
      </c>
    </row>
    <row r="1734" spans="1:17" x14ac:dyDescent="0.3">
      <c r="A1734">
        <v>67</v>
      </c>
      <c r="B1734" t="s">
        <v>0</v>
      </c>
      <c r="C1734" t="s">
        <v>2</v>
      </c>
      <c r="D1734">
        <v>65</v>
      </c>
      <c r="E1734">
        <f>GESTEP(smoking_health_data_final[[#This Row],[Ritmo cardiaco]],100)</f>
        <v>0</v>
      </c>
      <c r="F1734" t="str">
        <f>IF(smoking_health_data_final[[#This Row],[Taquicardia 1/0]]=0,"no","si")</f>
        <v>no</v>
      </c>
      <c r="G1734" s="2" t="s">
        <v>38</v>
      </c>
      <c r="H1734">
        <f>GESTEP(smoking_health_data_final[[#This Row],[Presión sistólica]],140)</f>
        <v>0</v>
      </c>
      <c r="I1734" t="str">
        <f>IF(smoking_health_data_final[[#This Row],[Hipertensión (0/1)]]=1,"si","no")</f>
        <v>no</v>
      </c>
      <c r="J1734" t="s">
        <v>211</v>
      </c>
      <c r="K1734">
        <v>0</v>
      </c>
      <c r="L1734">
        <v>250</v>
      </c>
      <c r="M1734">
        <f>IF(smoking_health_data_final[[#This Row],[colesterol]]="","Desconocido",smoking_health_data_final[[#This Row],[colesterol]])</f>
        <v>250</v>
      </c>
      <c r="N1734">
        <f>GESTEP(smoking_health_data_final[[#This Row],[colesterol]],200)</f>
        <v>1</v>
      </c>
      <c r="O1734">
        <f>IF(smoking_health_data_final[[#This Row],[cigs por dia]]="","n/s",smoking_health_data_final[[#This Row],[cigs por dia]])</f>
        <v>0</v>
      </c>
      <c r="P1734" t="str">
        <f>IF(smoking_health_data_final[[#This Row],[Hipercolesterolemia (y/n)]]=1,"si","no")</f>
        <v>si</v>
      </c>
      <c r="Q1734">
        <f>IF(IFERROR(VLOOKUP(smoking_health_data_final[[#This Row],[Edad]],A1735:A5634,1,FALSE),0),1,0)</f>
        <v>1</v>
      </c>
    </row>
    <row r="1735" spans="1:17" x14ac:dyDescent="0.3">
      <c r="A1735">
        <v>57</v>
      </c>
      <c r="B1735" t="s">
        <v>3</v>
      </c>
      <c r="C1735" t="s">
        <v>2</v>
      </c>
      <c r="D1735">
        <v>70</v>
      </c>
      <c r="E1735">
        <f>GESTEP(smoking_health_data_final[[#This Row],[Ritmo cardiaco]],100)</f>
        <v>0</v>
      </c>
      <c r="F1735" t="str">
        <f>IF(smoking_health_data_final[[#This Row],[Taquicardia 1/0]]=0,"no","si")</f>
        <v>no</v>
      </c>
      <c r="G1735" s="2" t="s">
        <v>43</v>
      </c>
      <c r="H1735">
        <f>GESTEP(smoking_health_data_final[[#This Row],[Presión sistólica]],140)</f>
        <v>0</v>
      </c>
      <c r="I1735" t="str">
        <f>IF(smoking_health_data_final[[#This Row],[Hipertensión (0/1)]]=1,"si","no")</f>
        <v>no</v>
      </c>
      <c r="J1735" t="s">
        <v>211</v>
      </c>
      <c r="K1735">
        <v>0</v>
      </c>
      <c r="L1735">
        <v>274</v>
      </c>
      <c r="M1735">
        <f>IF(smoking_health_data_final[[#This Row],[colesterol]]="","Desconocido",smoking_health_data_final[[#This Row],[colesterol]])</f>
        <v>274</v>
      </c>
      <c r="N1735">
        <f>GESTEP(smoking_health_data_final[[#This Row],[colesterol]],200)</f>
        <v>1</v>
      </c>
      <c r="O1735">
        <f>IF(smoking_health_data_final[[#This Row],[cigs por dia]]="","n/s",smoking_health_data_final[[#This Row],[cigs por dia]])</f>
        <v>0</v>
      </c>
      <c r="P1735" t="str">
        <f>IF(smoking_health_data_final[[#This Row],[Hipercolesterolemia (y/n)]]=1,"si","no")</f>
        <v>si</v>
      </c>
      <c r="Q1735">
        <f>IF(IFERROR(VLOOKUP(smoking_health_data_final[[#This Row],[Edad]],A1736:A5635,1,FALSE),0),1,0)</f>
        <v>1</v>
      </c>
    </row>
    <row r="1736" spans="1:17" x14ac:dyDescent="0.3">
      <c r="A1736">
        <v>48</v>
      </c>
      <c r="B1736" t="s">
        <v>0</v>
      </c>
      <c r="C1736" t="s">
        <v>2</v>
      </c>
      <c r="D1736">
        <v>75</v>
      </c>
      <c r="E1736">
        <f>GESTEP(smoking_health_data_final[[#This Row],[Ritmo cardiaco]],100)</f>
        <v>0</v>
      </c>
      <c r="F1736" t="str">
        <f>IF(smoking_health_data_final[[#This Row],[Taquicardia 1/0]]=0,"no","si")</f>
        <v>no</v>
      </c>
      <c r="G1736" s="2" t="s">
        <v>86</v>
      </c>
      <c r="H1736">
        <f>GESTEP(smoking_health_data_final[[#This Row],[Presión sistólica]],140)</f>
        <v>0</v>
      </c>
      <c r="I1736" t="str">
        <f>IF(smoking_health_data_final[[#This Row],[Hipertensión (0/1)]]=1,"si","no")</f>
        <v>no</v>
      </c>
      <c r="J1736" t="s">
        <v>211</v>
      </c>
      <c r="K1736">
        <v>0</v>
      </c>
      <c r="L1736">
        <v>210</v>
      </c>
      <c r="M1736">
        <f>IF(smoking_health_data_final[[#This Row],[colesterol]]="","Desconocido",smoking_health_data_final[[#This Row],[colesterol]])</f>
        <v>210</v>
      </c>
      <c r="N1736">
        <f>GESTEP(smoking_health_data_final[[#This Row],[colesterol]],200)</f>
        <v>1</v>
      </c>
      <c r="O1736">
        <f>IF(smoking_health_data_final[[#This Row],[cigs por dia]]="","n/s",smoking_health_data_final[[#This Row],[cigs por dia]])</f>
        <v>0</v>
      </c>
      <c r="P1736" t="str">
        <f>IF(smoking_health_data_final[[#This Row],[Hipercolesterolemia (y/n)]]=1,"si","no")</f>
        <v>si</v>
      </c>
      <c r="Q1736">
        <f>IF(IFERROR(VLOOKUP(smoking_health_data_final[[#This Row],[Edad]],A1737:A5636,1,FALSE),0),1,0)</f>
        <v>1</v>
      </c>
    </row>
    <row r="1737" spans="1:17" x14ac:dyDescent="0.3">
      <c r="A1737">
        <v>58</v>
      </c>
      <c r="B1737" t="s">
        <v>0</v>
      </c>
      <c r="C1737" t="s">
        <v>2</v>
      </c>
      <c r="D1737">
        <v>68</v>
      </c>
      <c r="E1737">
        <f>GESTEP(smoking_health_data_final[[#This Row],[Ritmo cardiaco]],100)</f>
        <v>0</v>
      </c>
      <c r="F1737" t="str">
        <f>IF(smoking_health_data_final[[#This Row],[Taquicardia 1/0]]=0,"no","si")</f>
        <v>no</v>
      </c>
      <c r="G1737" s="2" t="s">
        <v>54</v>
      </c>
      <c r="H1737">
        <f>GESTEP(smoking_health_data_final[[#This Row],[Presión sistólica]],140)</f>
        <v>0</v>
      </c>
      <c r="I1737" t="str">
        <f>IF(smoking_health_data_final[[#This Row],[Hipertensión (0/1)]]=1,"si","no")</f>
        <v>no</v>
      </c>
      <c r="J1737" t="s">
        <v>211</v>
      </c>
      <c r="K1737">
        <v>0</v>
      </c>
      <c r="L1737">
        <v>200</v>
      </c>
      <c r="M1737">
        <f>IF(smoking_health_data_final[[#This Row],[colesterol]]="","Desconocido",smoking_health_data_final[[#This Row],[colesterol]])</f>
        <v>200</v>
      </c>
      <c r="N1737">
        <f>GESTEP(smoking_health_data_final[[#This Row],[colesterol]],200)</f>
        <v>1</v>
      </c>
      <c r="O1737">
        <f>IF(smoking_health_data_final[[#This Row],[cigs por dia]]="","n/s",smoking_health_data_final[[#This Row],[cigs por dia]])</f>
        <v>0</v>
      </c>
      <c r="P1737" t="str">
        <f>IF(smoking_health_data_final[[#This Row],[Hipercolesterolemia (y/n)]]=1,"si","no")</f>
        <v>si</v>
      </c>
      <c r="Q1737">
        <f>IF(IFERROR(VLOOKUP(smoking_health_data_final[[#This Row],[Edad]],A1738:A5637,1,FALSE),0),1,0)</f>
        <v>1</v>
      </c>
    </row>
    <row r="1738" spans="1:17" x14ac:dyDescent="0.3">
      <c r="A1738">
        <v>57</v>
      </c>
      <c r="B1738" t="s">
        <v>3</v>
      </c>
      <c r="C1738" t="s">
        <v>2</v>
      </c>
      <c r="D1738">
        <v>95</v>
      </c>
      <c r="E1738">
        <f>GESTEP(smoking_health_data_final[[#This Row],[Ritmo cardiaco]],100)</f>
        <v>0</v>
      </c>
      <c r="F1738" t="str">
        <f>IF(smoking_health_data_final[[#This Row],[Taquicardia 1/0]]=0,"no","si")</f>
        <v>no</v>
      </c>
      <c r="G1738" s="2" t="s">
        <v>68</v>
      </c>
      <c r="H1738">
        <f>GESTEP(smoking_health_data_final[[#This Row],[Presión sistólica]],140)</f>
        <v>0</v>
      </c>
      <c r="I1738" t="str">
        <f>IF(smoking_health_data_final[[#This Row],[Hipertensión (0/1)]]=1,"si","no")</f>
        <v>no</v>
      </c>
      <c r="J1738" t="s">
        <v>211</v>
      </c>
      <c r="K1738">
        <v>0</v>
      </c>
      <c r="L1738">
        <v>199</v>
      </c>
      <c r="M1738">
        <f>IF(smoking_health_data_final[[#This Row],[colesterol]]="","Desconocido",smoking_health_data_final[[#This Row],[colesterol]])</f>
        <v>199</v>
      </c>
      <c r="N1738">
        <f>GESTEP(smoking_health_data_final[[#This Row],[colesterol]],200)</f>
        <v>0</v>
      </c>
      <c r="O1738">
        <f>IF(smoking_health_data_final[[#This Row],[cigs por dia]]="","n/s",smoking_health_data_final[[#This Row],[cigs por dia]])</f>
        <v>0</v>
      </c>
      <c r="P1738" t="str">
        <f>IF(smoking_health_data_final[[#This Row],[Hipercolesterolemia (y/n)]]=1,"si","no")</f>
        <v>no</v>
      </c>
      <c r="Q1738">
        <f>IF(IFERROR(VLOOKUP(smoking_health_data_final[[#This Row],[Edad]],A1739:A5638,1,FALSE),0),1,0)</f>
        <v>1</v>
      </c>
    </row>
    <row r="1739" spans="1:17" x14ac:dyDescent="0.3">
      <c r="A1739">
        <v>67</v>
      </c>
      <c r="B1739" t="s">
        <v>3</v>
      </c>
      <c r="C1739" t="s">
        <v>2</v>
      </c>
      <c r="D1739">
        <v>75</v>
      </c>
      <c r="E1739">
        <f>GESTEP(smoking_health_data_final[[#This Row],[Ritmo cardiaco]],100)</f>
        <v>0</v>
      </c>
      <c r="F1739" t="str">
        <f>IF(smoking_health_data_final[[#This Row],[Taquicardia 1/0]]=0,"no","si")</f>
        <v>no</v>
      </c>
      <c r="G1739" s="2" t="s">
        <v>6</v>
      </c>
      <c r="H1739">
        <f>GESTEP(smoking_health_data_final[[#This Row],[Presión sistólica]],140)</f>
        <v>0</v>
      </c>
      <c r="I1739" t="str">
        <f>IF(smoking_health_data_final[[#This Row],[Hipertensión (0/1)]]=1,"si","no")</f>
        <v>no</v>
      </c>
      <c r="J1739" t="s">
        <v>211</v>
      </c>
      <c r="K1739">
        <v>0</v>
      </c>
      <c r="L1739">
        <v>302</v>
      </c>
      <c r="M1739">
        <f>IF(smoking_health_data_final[[#This Row],[colesterol]]="","Desconocido",smoking_health_data_final[[#This Row],[colesterol]])</f>
        <v>302</v>
      </c>
      <c r="N1739">
        <f>GESTEP(smoking_health_data_final[[#This Row],[colesterol]],200)</f>
        <v>1</v>
      </c>
      <c r="O1739">
        <f>IF(smoking_health_data_final[[#This Row],[cigs por dia]]="","n/s",smoking_health_data_final[[#This Row],[cigs por dia]])</f>
        <v>0</v>
      </c>
      <c r="P1739" t="str">
        <f>IF(smoking_health_data_final[[#This Row],[Hipercolesterolemia (y/n)]]=1,"si","no")</f>
        <v>si</v>
      </c>
      <c r="Q1739">
        <f>IF(IFERROR(VLOOKUP(smoking_health_data_final[[#This Row],[Edad]],A1740:A5639,1,FALSE),0),1,0)</f>
        <v>1</v>
      </c>
    </row>
    <row r="1740" spans="1:17" x14ac:dyDescent="0.3">
      <c r="A1740">
        <v>41</v>
      </c>
      <c r="B1740" t="s">
        <v>3</v>
      </c>
      <c r="C1740" t="s">
        <v>2</v>
      </c>
      <c r="D1740">
        <v>75</v>
      </c>
      <c r="E1740">
        <f>GESTEP(smoking_health_data_final[[#This Row],[Ritmo cardiaco]],100)</f>
        <v>0</v>
      </c>
      <c r="F1740" t="str">
        <f>IF(smoking_health_data_final[[#This Row],[Taquicardia 1/0]]=0,"no","si")</f>
        <v>no</v>
      </c>
      <c r="G1740" s="2" t="s">
        <v>61</v>
      </c>
      <c r="H1740">
        <f>GESTEP(smoking_health_data_final[[#This Row],[Presión sistólica]],140)</f>
        <v>0</v>
      </c>
      <c r="I1740" t="str">
        <f>IF(smoking_health_data_final[[#This Row],[Hipertensión (0/1)]]=1,"si","no")</f>
        <v>no</v>
      </c>
      <c r="J1740" t="s">
        <v>211</v>
      </c>
      <c r="K1740">
        <v>0</v>
      </c>
      <c r="L1740">
        <v>295</v>
      </c>
      <c r="M1740">
        <f>IF(smoking_health_data_final[[#This Row],[colesterol]]="","Desconocido",smoking_health_data_final[[#This Row],[colesterol]])</f>
        <v>295</v>
      </c>
      <c r="N1740">
        <f>GESTEP(smoking_health_data_final[[#This Row],[colesterol]],200)</f>
        <v>1</v>
      </c>
      <c r="O1740">
        <f>IF(smoking_health_data_final[[#This Row],[cigs por dia]]="","n/s",smoking_health_data_final[[#This Row],[cigs por dia]])</f>
        <v>0</v>
      </c>
      <c r="P1740" t="str">
        <f>IF(smoking_health_data_final[[#This Row],[Hipercolesterolemia (y/n)]]=1,"si","no")</f>
        <v>si</v>
      </c>
      <c r="Q1740">
        <f>IF(IFERROR(VLOOKUP(smoking_health_data_final[[#This Row],[Edad]],A1741:A5640,1,FALSE),0),1,0)</f>
        <v>1</v>
      </c>
    </row>
    <row r="1741" spans="1:17" x14ac:dyDescent="0.3">
      <c r="A1741">
        <v>54</v>
      </c>
      <c r="B1741" t="s">
        <v>3</v>
      </c>
      <c r="C1741" t="s">
        <v>2</v>
      </c>
      <c r="D1741">
        <v>67</v>
      </c>
      <c r="E1741">
        <f>GESTEP(smoking_health_data_final[[#This Row],[Ritmo cardiaco]],100)</f>
        <v>0</v>
      </c>
      <c r="F1741" t="str">
        <f>IF(smoking_health_data_final[[#This Row],[Taquicardia 1/0]]=0,"no","si")</f>
        <v>no</v>
      </c>
      <c r="G1741" s="2">
        <v>131.5</v>
      </c>
      <c r="H1741">
        <f>GESTEP(smoking_health_data_final[[#This Row],[Presión sistólica]],140)</f>
        <v>0</v>
      </c>
      <c r="I1741" t="str">
        <f>IF(smoking_health_data_final[[#This Row],[Hipertensión (0/1)]]=1,"si","no")</f>
        <v>no</v>
      </c>
      <c r="J1741" t="s">
        <v>211</v>
      </c>
      <c r="K1741">
        <v>0</v>
      </c>
      <c r="L1741">
        <v>248</v>
      </c>
      <c r="M1741">
        <f>IF(smoking_health_data_final[[#This Row],[colesterol]]="","Desconocido",smoking_health_data_final[[#This Row],[colesterol]])</f>
        <v>248</v>
      </c>
      <c r="N1741">
        <f>GESTEP(smoking_health_data_final[[#This Row],[colesterol]],200)</f>
        <v>1</v>
      </c>
      <c r="O1741">
        <f>IF(smoking_health_data_final[[#This Row],[cigs por dia]]="","n/s",smoking_health_data_final[[#This Row],[cigs por dia]])</f>
        <v>0</v>
      </c>
      <c r="P1741" t="str">
        <f>IF(smoking_health_data_final[[#This Row],[Hipercolesterolemia (y/n)]]=1,"si","no")</f>
        <v>si</v>
      </c>
      <c r="Q1741">
        <f>IF(IFERROR(VLOOKUP(smoking_health_data_final[[#This Row],[Edad]],A1742:A5641,1,FALSE),0),1,0)</f>
        <v>1</v>
      </c>
    </row>
    <row r="1742" spans="1:17" x14ac:dyDescent="0.3">
      <c r="A1742">
        <v>46</v>
      </c>
      <c r="B1742" t="s">
        <v>3</v>
      </c>
      <c r="C1742" t="s">
        <v>2</v>
      </c>
      <c r="D1742">
        <v>78</v>
      </c>
      <c r="E1742">
        <f>GESTEP(smoking_health_data_final[[#This Row],[Ritmo cardiaco]],100)</f>
        <v>0</v>
      </c>
      <c r="F1742" t="str">
        <f>IF(smoking_health_data_final[[#This Row],[Taquicardia 1/0]]=0,"no","si")</f>
        <v>no</v>
      </c>
      <c r="G1742" s="2" t="s">
        <v>70</v>
      </c>
      <c r="H1742">
        <f>GESTEP(smoking_health_data_final[[#This Row],[Presión sistólica]],140)</f>
        <v>0</v>
      </c>
      <c r="I1742" t="str">
        <f>IF(smoking_health_data_final[[#This Row],[Hipertensión (0/1)]]=1,"si","no")</f>
        <v>no</v>
      </c>
      <c r="J1742" t="s">
        <v>211</v>
      </c>
      <c r="K1742">
        <v>0</v>
      </c>
      <c r="L1742">
        <v>192</v>
      </c>
      <c r="M1742">
        <f>IF(smoking_health_data_final[[#This Row],[colesterol]]="","Desconocido",smoking_health_data_final[[#This Row],[colesterol]])</f>
        <v>192</v>
      </c>
      <c r="N1742">
        <f>GESTEP(smoking_health_data_final[[#This Row],[colesterol]],200)</f>
        <v>0</v>
      </c>
      <c r="O1742">
        <f>IF(smoking_health_data_final[[#This Row],[cigs por dia]]="","n/s",smoking_health_data_final[[#This Row],[cigs por dia]])</f>
        <v>0</v>
      </c>
      <c r="P1742" t="str">
        <f>IF(smoking_health_data_final[[#This Row],[Hipercolesterolemia (y/n)]]=1,"si","no")</f>
        <v>no</v>
      </c>
      <c r="Q1742">
        <f>IF(IFERROR(VLOOKUP(smoking_health_data_final[[#This Row],[Edad]],A1743:A5642,1,FALSE),0),1,0)</f>
        <v>1</v>
      </c>
    </row>
    <row r="1743" spans="1:17" x14ac:dyDescent="0.3">
      <c r="A1743">
        <v>52</v>
      </c>
      <c r="B1743" t="s">
        <v>0</v>
      </c>
      <c r="C1743" t="s">
        <v>2</v>
      </c>
      <c r="D1743">
        <v>78</v>
      </c>
      <c r="E1743">
        <f>GESTEP(smoking_health_data_final[[#This Row],[Ritmo cardiaco]],100)</f>
        <v>0</v>
      </c>
      <c r="F1743" t="str">
        <f>IF(smoking_health_data_final[[#This Row],[Taquicardia 1/0]]=0,"no","si")</f>
        <v>no</v>
      </c>
      <c r="G1743" s="2" t="s">
        <v>52</v>
      </c>
      <c r="H1743">
        <f>GESTEP(smoking_health_data_final[[#This Row],[Presión sistólica]],140)</f>
        <v>0</v>
      </c>
      <c r="I1743" t="str">
        <f>IF(smoking_health_data_final[[#This Row],[Hipertensión (0/1)]]=1,"si","no")</f>
        <v>no</v>
      </c>
      <c r="J1743" t="s">
        <v>211</v>
      </c>
      <c r="K1743">
        <v>0</v>
      </c>
      <c r="L1743">
        <v>340</v>
      </c>
      <c r="M1743">
        <f>IF(smoking_health_data_final[[#This Row],[colesterol]]="","Desconocido",smoking_health_data_final[[#This Row],[colesterol]])</f>
        <v>340</v>
      </c>
      <c r="N1743">
        <f>GESTEP(smoking_health_data_final[[#This Row],[colesterol]],200)</f>
        <v>1</v>
      </c>
      <c r="O1743">
        <f>IF(smoking_health_data_final[[#This Row],[cigs por dia]]="","n/s",smoking_health_data_final[[#This Row],[cigs por dia]])</f>
        <v>0</v>
      </c>
      <c r="P1743" t="str">
        <f>IF(smoking_health_data_final[[#This Row],[Hipercolesterolemia (y/n)]]=1,"si","no")</f>
        <v>si</v>
      </c>
      <c r="Q1743">
        <f>IF(IFERROR(VLOOKUP(smoking_health_data_final[[#This Row],[Edad]],A1744:A5643,1,FALSE),0),1,0)</f>
        <v>1</v>
      </c>
    </row>
    <row r="1744" spans="1:17" x14ac:dyDescent="0.3">
      <c r="A1744">
        <v>56</v>
      </c>
      <c r="B1744" t="s">
        <v>0</v>
      </c>
      <c r="C1744" t="s">
        <v>2</v>
      </c>
      <c r="D1744">
        <v>58</v>
      </c>
      <c r="E1744">
        <f>GESTEP(smoking_health_data_final[[#This Row],[Ritmo cardiaco]],100)</f>
        <v>0</v>
      </c>
      <c r="F1744" t="str">
        <f>IF(smoking_health_data_final[[#This Row],[Taquicardia 1/0]]=0,"no","si")</f>
        <v>no</v>
      </c>
      <c r="G1744" s="2" t="s">
        <v>55</v>
      </c>
      <c r="H1744">
        <f>GESTEP(smoking_health_data_final[[#This Row],[Presión sistólica]],140)</f>
        <v>0</v>
      </c>
      <c r="I1744" t="str">
        <f>IF(smoking_health_data_final[[#This Row],[Hipertensión (0/1)]]=1,"si","no")</f>
        <v>no</v>
      </c>
      <c r="J1744" t="s">
        <v>211</v>
      </c>
      <c r="K1744">
        <v>0</v>
      </c>
      <c r="L1744">
        <v>220</v>
      </c>
      <c r="M1744">
        <f>IF(smoking_health_data_final[[#This Row],[colesterol]]="","Desconocido",smoking_health_data_final[[#This Row],[colesterol]])</f>
        <v>220</v>
      </c>
      <c r="N1744">
        <f>GESTEP(smoking_health_data_final[[#This Row],[colesterol]],200)</f>
        <v>1</v>
      </c>
      <c r="O1744">
        <f>IF(smoking_health_data_final[[#This Row],[cigs por dia]]="","n/s",smoking_health_data_final[[#This Row],[cigs por dia]])</f>
        <v>0</v>
      </c>
      <c r="P1744" t="str">
        <f>IF(smoking_health_data_final[[#This Row],[Hipercolesterolemia (y/n)]]=1,"si","no")</f>
        <v>si</v>
      </c>
      <c r="Q1744">
        <f>IF(IFERROR(VLOOKUP(smoking_health_data_final[[#This Row],[Edad]],A1745:A5644,1,FALSE),0),1,0)</f>
        <v>1</v>
      </c>
    </row>
    <row r="1745" spans="1:17" x14ac:dyDescent="0.3">
      <c r="A1745">
        <v>61</v>
      </c>
      <c r="B1745" t="s">
        <v>0</v>
      </c>
      <c r="C1745" t="s">
        <v>2</v>
      </c>
      <c r="D1745">
        <v>62</v>
      </c>
      <c r="E1745">
        <f>GESTEP(smoking_health_data_final[[#This Row],[Ritmo cardiaco]],100)</f>
        <v>0</v>
      </c>
      <c r="F1745" t="str">
        <f>IF(smoking_health_data_final[[#This Row],[Taquicardia 1/0]]=0,"no","si")</f>
        <v>no</v>
      </c>
      <c r="G1745" s="2" t="s">
        <v>70</v>
      </c>
      <c r="H1745">
        <f>GESTEP(smoking_health_data_final[[#This Row],[Presión sistólica]],140)</f>
        <v>0</v>
      </c>
      <c r="I1745" t="str">
        <f>IF(smoking_health_data_final[[#This Row],[Hipertensión (0/1)]]=1,"si","no")</f>
        <v>no</v>
      </c>
      <c r="J1745" t="s">
        <v>211</v>
      </c>
      <c r="K1745">
        <v>0</v>
      </c>
      <c r="L1745">
        <v>239</v>
      </c>
      <c r="M1745">
        <f>IF(smoking_health_data_final[[#This Row],[colesterol]]="","Desconocido",smoking_health_data_final[[#This Row],[colesterol]])</f>
        <v>239</v>
      </c>
      <c r="N1745">
        <f>GESTEP(smoking_health_data_final[[#This Row],[colesterol]],200)</f>
        <v>1</v>
      </c>
      <c r="O1745">
        <f>IF(smoking_health_data_final[[#This Row],[cigs por dia]]="","n/s",smoking_health_data_final[[#This Row],[cigs por dia]])</f>
        <v>0</v>
      </c>
      <c r="P1745" t="str">
        <f>IF(smoking_health_data_final[[#This Row],[Hipercolesterolemia (y/n)]]=1,"si","no")</f>
        <v>si</v>
      </c>
      <c r="Q1745">
        <f>IF(IFERROR(VLOOKUP(smoking_health_data_final[[#This Row],[Edad]],A1746:A5645,1,FALSE),0),1,0)</f>
        <v>1</v>
      </c>
    </row>
    <row r="1746" spans="1:17" x14ac:dyDescent="0.3">
      <c r="A1746">
        <v>54</v>
      </c>
      <c r="B1746" t="s">
        <v>3</v>
      </c>
      <c r="C1746" t="s">
        <v>2</v>
      </c>
      <c r="D1746">
        <v>63</v>
      </c>
      <c r="E1746">
        <f>GESTEP(smoking_health_data_final[[#This Row],[Ritmo cardiaco]],100)</f>
        <v>0</v>
      </c>
      <c r="F1746" t="str">
        <f>IF(smoking_health_data_final[[#This Row],[Taquicardia 1/0]]=0,"no","si")</f>
        <v>no</v>
      </c>
      <c r="G1746" s="2">
        <v>127.5</v>
      </c>
      <c r="H1746">
        <f>GESTEP(smoking_health_data_final[[#This Row],[Presión sistólica]],140)</f>
        <v>0</v>
      </c>
      <c r="I1746" t="str">
        <f>IF(smoking_health_data_final[[#This Row],[Hipertensión (0/1)]]=1,"si","no")</f>
        <v>no</v>
      </c>
      <c r="J1746" t="s">
        <v>211</v>
      </c>
      <c r="K1746">
        <v>0</v>
      </c>
      <c r="L1746">
        <v>278</v>
      </c>
      <c r="M1746">
        <f>IF(smoking_health_data_final[[#This Row],[colesterol]]="","Desconocido",smoking_health_data_final[[#This Row],[colesterol]])</f>
        <v>278</v>
      </c>
      <c r="N1746">
        <f>GESTEP(smoking_health_data_final[[#This Row],[colesterol]],200)</f>
        <v>1</v>
      </c>
      <c r="O1746">
        <f>IF(smoking_health_data_final[[#This Row],[cigs por dia]]="","n/s",smoking_health_data_final[[#This Row],[cigs por dia]])</f>
        <v>0</v>
      </c>
      <c r="P1746" t="str">
        <f>IF(smoking_health_data_final[[#This Row],[Hipercolesterolemia (y/n)]]=1,"si","no")</f>
        <v>si</v>
      </c>
      <c r="Q1746">
        <f>IF(IFERROR(VLOOKUP(smoking_health_data_final[[#This Row],[Edad]],A1747:A5646,1,FALSE),0),1,0)</f>
        <v>1</v>
      </c>
    </row>
    <row r="1747" spans="1:17" x14ac:dyDescent="0.3">
      <c r="A1747">
        <v>41</v>
      </c>
      <c r="B1747" t="s">
        <v>3</v>
      </c>
      <c r="C1747" t="s">
        <v>2</v>
      </c>
      <c r="D1747">
        <v>60</v>
      </c>
      <c r="E1747">
        <f>GESTEP(smoking_health_data_final[[#This Row],[Ritmo cardiaco]],100)</f>
        <v>0</v>
      </c>
      <c r="F1747" t="str">
        <f>IF(smoking_health_data_final[[#This Row],[Taquicardia 1/0]]=0,"no","si")</f>
        <v>no</v>
      </c>
      <c r="G1747" s="2" t="s">
        <v>57</v>
      </c>
      <c r="H1747">
        <f>GESTEP(smoking_health_data_final[[#This Row],[Presión sistólica]],140)</f>
        <v>0</v>
      </c>
      <c r="I1747" t="str">
        <f>IF(smoking_health_data_final[[#This Row],[Hipertensión (0/1)]]=1,"si","no")</f>
        <v>no</v>
      </c>
      <c r="J1747" t="s">
        <v>211</v>
      </c>
      <c r="K1747">
        <v>0</v>
      </c>
      <c r="L1747">
        <v>193</v>
      </c>
      <c r="M1747">
        <f>IF(smoking_health_data_final[[#This Row],[colesterol]]="","Desconocido",smoking_health_data_final[[#This Row],[colesterol]])</f>
        <v>193</v>
      </c>
      <c r="N1747">
        <f>GESTEP(smoking_health_data_final[[#This Row],[colesterol]],200)</f>
        <v>0</v>
      </c>
      <c r="O1747">
        <f>IF(smoking_health_data_final[[#This Row],[cigs por dia]]="","n/s",smoking_health_data_final[[#This Row],[cigs por dia]])</f>
        <v>0</v>
      </c>
      <c r="P1747" t="str">
        <f>IF(smoking_health_data_final[[#This Row],[Hipercolesterolemia (y/n)]]=1,"si","no")</f>
        <v>no</v>
      </c>
      <c r="Q1747">
        <f>IF(IFERROR(VLOOKUP(smoking_health_data_final[[#This Row],[Edad]],A1748:A5647,1,FALSE),0),1,0)</f>
        <v>1</v>
      </c>
    </row>
    <row r="1748" spans="1:17" x14ac:dyDescent="0.3">
      <c r="A1748">
        <v>45</v>
      </c>
      <c r="B1748" t="s">
        <v>3</v>
      </c>
      <c r="C1748" t="s">
        <v>2</v>
      </c>
      <c r="D1748">
        <v>77</v>
      </c>
      <c r="E1748">
        <f>GESTEP(smoking_health_data_final[[#This Row],[Ritmo cardiaco]],100)</f>
        <v>0</v>
      </c>
      <c r="F1748" t="str">
        <f>IF(smoking_health_data_final[[#This Row],[Taquicardia 1/0]]=0,"no","si")</f>
        <v>no</v>
      </c>
      <c r="G1748" s="2">
        <v>129.5</v>
      </c>
      <c r="H1748">
        <f>GESTEP(smoking_health_data_final[[#This Row],[Presión sistólica]],140)</f>
        <v>0</v>
      </c>
      <c r="I1748" t="str">
        <f>IF(smoking_health_data_final[[#This Row],[Hipertensión (0/1)]]=1,"si","no")</f>
        <v>no</v>
      </c>
      <c r="J1748" t="s">
        <v>211</v>
      </c>
      <c r="K1748">
        <v>0</v>
      </c>
      <c r="L1748">
        <v>195</v>
      </c>
      <c r="M1748">
        <f>IF(smoking_health_data_final[[#This Row],[colesterol]]="","Desconocido",smoking_health_data_final[[#This Row],[colesterol]])</f>
        <v>195</v>
      </c>
      <c r="N1748">
        <f>GESTEP(smoking_health_data_final[[#This Row],[colesterol]],200)</f>
        <v>0</v>
      </c>
      <c r="O1748">
        <f>IF(smoking_health_data_final[[#This Row],[cigs por dia]]="","n/s",smoking_health_data_final[[#This Row],[cigs por dia]])</f>
        <v>0</v>
      </c>
      <c r="P1748" t="str">
        <f>IF(smoking_health_data_final[[#This Row],[Hipercolesterolemia (y/n)]]=1,"si","no")</f>
        <v>no</v>
      </c>
      <c r="Q1748">
        <f>IF(IFERROR(VLOOKUP(smoking_health_data_final[[#This Row],[Edad]],A1749:A5648,1,FALSE),0),1,0)</f>
        <v>1</v>
      </c>
    </row>
    <row r="1749" spans="1:17" x14ac:dyDescent="0.3">
      <c r="A1749">
        <v>57</v>
      </c>
      <c r="B1749" t="s">
        <v>3</v>
      </c>
      <c r="C1749" t="s">
        <v>2</v>
      </c>
      <c r="D1749">
        <v>65</v>
      </c>
      <c r="E1749">
        <f>GESTEP(smoking_health_data_final[[#This Row],[Ritmo cardiaco]],100)</f>
        <v>0</v>
      </c>
      <c r="F1749" t="str">
        <f>IF(smoking_health_data_final[[#This Row],[Taquicardia 1/0]]=0,"no","si")</f>
        <v>no</v>
      </c>
      <c r="G1749" s="2" t="s">
        <v>63</v>
      </c>
      <c r="H1749">
        <f>GESTEP(smoking_health_data_final[[#This Row],[Presión sistólica]],140)</f>
        <v>0</v>
      </c>
      <c r="I1749" t="str">
        <f>IF(smoking_health_data_final[[#This Row],[Hipertensión (0/1)]]=1,"si","no")</f>
        <v>no</v>
      </c>
      <c r="J1749" t="s">
        <v>211</v>
      </c>
      <c r="K1749">
        <v>0</v>
      </c>
      <c r="L1749">
        <v>219</v>
      </c>
      <c r="M1749">
        <f>IF(smoking_health_data_final[[#This Row],[colesterol]]="","Desconocido",smoking_health_data_final[[#This Row],[colesterol]])</f>
        <v>219</v>
      </c>
      <c r="N1749">
        <f>GESTEP(smoking_health_data_final[[#This Row],[colesterol]],200)</f>
        <v>1</v>
      </c>
      <c r="O1749">
        <f>IF(smoking_health_data_final[[#This Row],[cigs por dia]]="","n/s",smoking_health_data_final[[#This Row],[cigs por dia]])</f>
        <v>0</v>
      </c>
      <c r="P1749" t="str">
        <f>IF(smoking_health_data_final[[#This Row],[Hipercolesterolemia (y/n)]]=1,"si","no")</f>
        <v>si</v>
      </c>
      <c r="Q1749">
        <f>IF(IFERROR(VLOOKUP(smoking_health_data_final[[#This Row],[Edad]],A1750:A5649,1,FALSE),0),1,0)</f>
        <v>1</v>
      </c>
    </row>
    <row r="1750" spans="1:17" x14ac:dyDescent="0.3">
      <c r="A1750">
        <v>49</v>
      </c>
      <c r="B1750" t="s">
        <v>3</v>
      </c>
      <c r="C1750" t="s">
        <v>2</v>
      </c>
      <c r="D1750">
        <v>70</v>
      </c>
      <c r="E1750">
        <f>GESTEP(smoking_health_data_final[[#This Row],[Ritmo cardiaco]],100)</f>
        <v>0</v>
      </c>
      <c r="F1750" t="str">
        <f>IF(smoking_health_data_final[[#This Row],[Taquicardia 1/0]]=0,"no","si")</f>
        <v>no</v>
      </c>
      <c r="G1750" s="2" t="s">
        <v>63</v>
      </c>
      <c r="H1750">
        <f>GESTEP(smoking_health_data_final[[#This Row],[Presión sistólica]],140)</f>
        <v>0</v>
      </c>
      <c r="I1750" t="str">
        <f>IF(smoking_health_data_final[[#This Row],[Hipertensión (0/1)]]=1,"si","no")</f>
        <v>no</v>
      </c>
      <c r="J1750" t="s">
        <v>211</v>
      </c>
      <c r="K1750">
        <v>0</v>
      </c>
      <c r="L1750">
        <v>232</v>
      </c>
      <c r="M1750">
        <f>IF(smoking_health_data_final[[#This Row],[colesterol]]="","Desconocido",smoking_health_data_final[[#This Row],[colesterol]])</f>
        <v>232</v>
      </c>
      <c r="N1750">
        <f>GESTEP(smoking_health_data_final[[#This Row],[colesterol]],200)</f>
        <v>1</v>
      </c>
      <c r="O1750">
        <f>IF(smoking_health_data_final[[#This Row],[cigs por dia]]="","n/s",smoking_health_data_final[[#This Row],[cigs por dia]])</f>
        <v>0</v>
      </c>
      <c r="P1750" t="str">
        <f>IF(smoking_health_data_final[[#This Row],[Hipercolesterolemia (y/n)]]=1,"si","no")</f>
        <v>si</v>
      </c>
      <c r="Q1750">
        <f>IF(IFERROR(VLOOKUP(smoking_health_data_final[[#This Row],[Edad]],A1751:A5650,1,FALSE),0),1,0)</f>
        <v>1</v>
      </c>
    </row>
    <row r="1751" spans="1:17" x14ac:dyDescent="0.3">
      <c r="A1751">
        <v>58</v>
      </c>
      <c r="B1751" t="s">
        <v>3</v>
      </c>
      <c r="C1751" t="s">
        <v>2</v>
      </c>
      <c r="D1751">
        <v>65</v>
      </c>
      <c r="E1751">
        <f>GESTEP(smoking_health_data_final[[#This Row],[Ritmo cardiaco]],100)</f>
        <v>0</v>
      </c>
      <c r="F1751" t="str">
        <f>IF(smoking_health_data_final[[#This Row],[Taquicardia 1/0]]=0,"no","si")</f>
        <v>no</v>
      </c>
      <c r="G1751" s="2" t="s">
        <v>4</v>
      </c>
      <c r="H1751">
        <f>GESTEP(smoking_health_data_final[[#This Row],[Presión sistólica]],140)</f>
        <v>0</v>
      </c>
      <c r="I1751" t="str">
        <f>IF(smoking_health_data_final[[#This Row],[Hipertensión (0/1)]]=1,"si","no")</f>
        <v>no</v>
      </c>
      <c r="J1751" t="s">
        <v>211</v>
      </c>
      <c r="K1751">
        <v>0</v>
      </c>
      <c r="L1751">
        <v>292</v>
      </c>
      <c r="M1751">
        <f>IF(smoking_health_data_final[[#This Row],[colesterol]]="","Desconocido",smoking_health_data_final[[#This Row],[colesterol]])</f>
        <v>292</v>
      </c>
      <c r="N1751">
        <f>GESTEP(smoking_health_data_final[[#This Row],[colesterol]],200)</f>
        <v>1</v>
      </c>
      <c r="O1751">
        <f>IF(smoking_health_data_final[[#This Row],[cigs por dia]]="","n/s",smoking_health_data_final[[#This Row],[cigs por dia]])</f>
        <v>0</v>
      </c>
      <c r="P1751" t="str">
        <f>IF(smoking_health_data_final[[#This Row],[Hipercolesterolemia (y/n)]]=1,"si","no")</f>
        <v>si</v>
      </c>
      <c r="Q1751">
        <f>IF(IFERROR(VLOOKUP(smoking_health_data_final[[#This Row],[Edad]],A1752:A5651,1,FALSE),0),1,0)</f>
        <v>1</v>
      </c>
    </row>
    <row r="1752" spans="1:17" x14ac:dyDescent="0.3">
      <c r="A1752">
        <v>37</v>
      </c>
      <c r="B1752" t="s">
        <v>0</v>
      </c>
      <c r="C1752" t="s">
        <v>2</v>
      </c>
      <c r="D1752">
        <v>58</v>
      </c>
      <c r="E1752">
        <f>GESTEP(smoking_health_data_final[[#This Row],[Ritmo cardiaco]],100)</f>
        <v>0</v>
      </c>
      <c r="F1752" t="str">
        <f>IF(smoking_health_data_final[[#This Row],[Taquicardia 1/0]]=0,"no","si")</f>
        <v>no</v>
      </c>
      <c r="G1752" s="2" t="s">
        <v>55</v>
      </c>
      <c r="H1752">
        <f>GESTEP(smoking_health_data_final[[#This Row],[Presión sistólica]],140)</f>
        <v>0</v>
      </c>
      <c r="I1752" t="str">
        <f>IF(smoking_health_data_final[[#This Row],[Hipertensión (0/1)]]=1,"si","no")</f>
        <v>no</v>
      </c>
      <c r="J1752" t="s">
        <v>211</v>
      </c>
      <c r="K1752">
        <v>0</v>
      </c>
      <c r="L1752">
        <v>228</v>
      </c>
      <c r="M1752">
        <f>IF(smoking_health_data_final[[#This Row],[colesterol]]="","Desconocido",smoking_health_data_final[[#This Row],[colesterol]])</f>
        <v>228</v>
      </c>
      <c r="N1752">
        <f>GESTEP(smoking_health_data_final[[#This Row],[colesterol]],200)</f>
        <v>1</v>
      </c>
      <c r="O1752">
        <f>IF(smoking_health_data_final[[#This Row],[cigs por dia]]="","n/s",smoking_health_data_final[[#This Row],[cigs por dia]])</f>
        <v>0</v>
      </c>
      <c r="P1752" t="str">
        <f>IF(smoking_health_data_final[[#This Row],[Hipercolesterolemia (y/n)]]=1,"si","no")</f>
        <v>si</v>
      </c>
      <c r="Q1752">
        <f>IF(IFERROR(VLOOKUP(smoking_health_data_final[[#This Row],[Edad]],A1753:A5652,1,FALSE),0),1,0)</f>
        <v>1</v>
      </c>
    </row>
    <row r="1753" spans="1:17" x14ac:dyDescent="0.3">
      <c r="A1753">
        <v>53</v>
      </c>
      <c r="B1753" t="s">
        <v>3</v>
      </c>
      <c r="C1753" t="s">
        <v>2</v>
      </c>
      <c r="D1753">
        <v>75</v>
      </c>
      <c r="E1753">
        <f>GESTEP(smoking_health_data_final[[#This Row],[Ritmo cardiaco]],100)</f>
        <v>0</v>
      </c>
      <c r="F1753" t="str">
        <f>IF(smoking_health_data_final[[#This Row],[Taquicardia 1/0]]=0,"no","si")</f>
        <v>no</v>
      </c>
      <c r="G1753" s="2" t="s">
        <v>71</v>
      </c>
      <c r="H1753">
        <f>GESTEP(smoking_health_data_final[[#This Row],[Presión sistólica]],140)</f>
        <v>0</v>
      </c>
      <c r="I1753" t="str">
        <f>IF(smoking_health_data_final[[#This Row],[Hipertensión (0/1)]]=1,"si","no")</f>
        <v>no</v>
      </c>
      <c r="J1753" t="s">
        <v>211</v>
      </c>
      <c r="K1753">
        <v>0</v>
      </c>
      <c r="L1753">
        <v>291</v>
      </c>
      <c r="M1753">
        <f>IF(smoking_health_data_final[[#This Row],[colesterol]]="","Desconocido",smoking_health_data_final[[#This Row],[colesterol]])</f>
        <v>291</v>
      </c>
      <c r="N1753">
        <f>GESTEP(smoking_health_data_final[[#This Row],[colesterol]],200)</f>
        <v>1</v>
      </c>
      <c r="O1753">
        <f>IF(smoking_health_data_final[[#This Row],[cigs por dia]]="","n/s",smoking_health_data_final[[#This Row],[cigs por dia]])</f>
        <v>0</v>
      </c>
      <c r="P1753" t="str">
        <f>IF(smoking_health_data_final[[#This Row],[Hipercolesterolemia (y/n)]]=1,"si","no")</f>
        <v>si</v>
      </c>
      <c r="Q1753">
        <f>IF(IFERROR(VLOOKUP(smoking_health_data_final[[#This Row],[Edad]],A1754:A5653,1,FALSE),0),1,0)</f>
        <v>1</v>
      </c>
    </row>
    <row r="1754" spans="1:17" x14ac:dyDescent="0.3">
      <c r="A1754">
        <v>51</v>
      </c>
      <c r="B1754" t="s">
        <v>3</v>
      </c>
      <c r="C1754" t="s">
        <v>2</v>
      </c>
      <c r="D1754">
        <v>60</v>
      </c>
      <c r="E1754">
        <f>GESTEP(smoking_health_data_final[[#This Row],[Ritmo cardiaco]],100)</f>
        <v>0</v>
      </c>
      <c r="F1754" t="str">
        <f>IF(smoking_health_data_final[[#This Row],[Taquicardia 1/0]]=0,"no","si")</f>
        <v>no</v>
      </c>
      <c r="G1754" s="2" t="s">
        <v>80</v>
      </c>
      <c r="H1754">
        <f>GESTEP(smoking_health_data_final[[#This Row],[Presión sistólica]],140)</f>
        <v>0</v>
      </c>
      <c r="I1754" t="str">
        <f>IF(smoking_health_data_final[[#This Row],[Hipertensión (0/1)]]=1,"si","no")</f>
        <v>no</v>
      </c>
      <c r="J1754" t="s">
        <v>211</v>
      </c>
      <c r="K1754">
        <v>0</v>
      </c>
      <c r="L1754">
        <v>264</v>
      </c>
      <c r="M1754">
        <f>IF(smoking_health_data_final[[#This Row],[colesterol]]="","Desconocido",smoking_health_data_final[[#This Row],[colesterol]])</f>
        <v>264</v>
      </c>
      <c r="N1754">
        <f>GESTEP(smoking_health_data_final[[#This Row],[colesterol]],200)</f>
        <v>1</v>
      </c>
      <c r="O1754">
        <f>IF(smoking_health_data_final[[#This Row],[cigs por dia]]="","n/s",smoking_health_data_final[[#This Row],[cigs por dia]])</f>
        <v>0</v>
      </c>
      <c r="P1754" t="str">
        <f>IF(smoking_health_data_final[[#This Row],[Hipercolesterolemia (y/n)]]=1,"si","no")</f>
        <v>si</v>
      </c>
      <c r="Q1754">
        <f>IF(IFERROR(VLOOKUP(smoking_health_data_final[[#This Row],[Edad]],A1755:A5654,1,FALSE),0),1,0)</f>
        <v>1</v>
      </c>
    </row>
    <row r="1755" spans="1:17" x14ac:dyDescent="0.3">
      <c r="A1755">
        <v>60</v>
      </c>
      <c r="B1755" t="s">
        <v>0</v>
      </c>
      <c r="C1755" t="s">
        <v>2</v>
      </c>
      <c r="D1755">
        <v>80</v>
      </c>
      <c r="E1755">
        <f>GESTEP(smoking_health_data_final[[#This Row],[Ritmo cardiaco]],100)</f>
        <v>0</v>
      </c>
      <c r="F1755" t="str">
        <f>IF(smoking_health_data_final[[#This Row],[Taquicardia 1/0]]=0,"no","si")</f>
        <v>no</v>
      </c>
      <c r="G1755" s="2">
        <v>140.5</v>
      </c>
      <c r="H1755">
        <f>GESTEP(smoking_health_data_final[[#This Row],[Presión sistólica]],140)</f>
        <v>1</v>
      </c>
      <c r="I1755" t="str">
        <f>IF(smoking_health_data_final[[#This Row],[Hipertensión (0/1)]]=1,"si","no")</f>
        <v>si</v>
      </c>
      <c r="J1755" t="s">
        <v>211</v>
      </c>
      <c r="K1755">
        <v>0</v>
      </c>
      <c r="L1755">
        <v>213</v>
      </c>
      <c r="M1755">
        <f>IF(smoking_health_data_final[[#This Row],[colesterol]]="","Desconocido",smoking_health_data_final[[#This Row],[colesterol]])</f>
        <v>213</v>
      </c>
      <c r="N1755">
        <f>GESTEP(smoking_health_data_final[[#This Row],[colesterol]],200)</f>
        <v>1</v>
      </c>
      <c r="O1755">
        <f>IF(smoking_health_data_final[[#This Row],[cigs por dia]]="","n/s",smoking_health_data_final[[#This Row],[cigs por dia]])</f>
        <v>0</v>
      </c>
      <c r="P1755" t="str">
        <f>IF(smoking_health_data_final[[#This Row],[Hipercolesterolemia (y/n)]]=1,"si","no")</f>
        <v>si</v>
      </c>
      <c r="Q1755">
        <f>IF(IFERROR(VLOOKUP(smoking_health_data_final[[#This Row],[Edad]],A1756:A5655,1,FALSE),0),1,0)</f>
        <v>1</v>
      </c>
    </row>
    <row r="1756" spans="1:17" x14ac:dyDescent="0.3">
      <c r="A1756">
        <v>40</v>
      </c>
      <c r="B1756" t="s">
        <v>0</v>
      </c>
      <c r="C1756" t="s">
        <v>2</v>
      </c>
      <c r="D1756">
        <v>69</v>
      </c>
      <c r="E1756">
        <f>GESTEP(smoking_health_data_final[[#This Row],[Ritmo cardiaco]],100)</f>
        <v>0</v>
      </c>
      <c r="F1756" t="str">
        <f>IF(smoking_health_data_final[[#This Row],[Taquicardia 1/0]]=0,"no","si")</f>
        <v>no</v>
      </c>
      <c r="G1756" s="2" t="s">
        <v>98</v>
      </c>
      <c r="H1756">
        <f>GESTEP(smoking_health_data_final[[#This Row],[Presión sistólica]],140)</f>
        <v>1</v>
      </c>
      <c r="I1756" t="str">
        <f>IF(smoking_health_data_final[[#This Row],[Hipertensión (0/1)]]=1,"si","no")</f>
        <v>si</v>
      </c>
      <c r="J1756" t="s">
        <v>211</v>
      </c>
      <c r="K1756">
        <v>0</v>
      </c>
      <c r="L1756">
        <v>213</v>
      </c>
      <c r="M1756">
        <f>IF(smoking_health_data_final[[#This Row],[colesterol]]="","Desconocido",smoking_health_data_final[[#This Row],[colesterol]])</f>
        <v>213</v>
      </c>
      <c r="N1756">
        <f>GESTEP(smoking_health_data_final[[#This Row],[colesterol]],200)</f>
        <v>1</v>
      </c>
      <c r="O1756">
        <f>IF(smoking_health_data_final[[#This Row],[cigs por dia]]="","n/s",smoking_health_data_final[[#This Row],[cigs por dia]])</f>
        <v>0</v>
      </c>
      <c r="P1756" t="str">
        <f>IF(smoking_health_data_final[[#This Row],[Hipercolesterolemia (y/n)]]=1,"si","no")</f>
        <v>si</v>
      </c>
      <c r="Q1756">
        <f>IF(IFERROR(VLOOKUP(smoking_health_data_final[[#This Row],[Edad]],A1757:A5656,1,FALSE),0),1,0)</f>
        <v>1</v>
      </c>
    </row>
    <row r="1757" spans="1:17" x14ac:dyDescent="0.3">
      <c r="A1757">
        <v>52</v>
      </c>
      <c r="B1757" t="s">
        <v>0</v>
      </c>
      <c r="C1757" t="s">
        <v>2</v>
      </c>
      <c r="D1757">
        <v>70</v>
      </c>
      <c r="E1757">
        <f>GESTEP(smoking_health_data_final[[#This Row],[Ritmo cardiaco]],100)</f>
        <v>0</v>
      </c>
      <c r="F1757" t="str">
        <f>IF(smoking_health_data_final[[#This Row],[Taquicardia 1/0]]=0,"no","si")</f>
        <v>no</v>
      </c>
      <c r="G1757" s="2">
        <v>157.5</v>
      </c>
      <c r="H1757">
        <f>GESTEP(smoking_health_data_final[[#This Row],[Presión sistólica]],140)</f>
        <v>1</v>
      </c>
      <c r="I1757" t="str">
        <f>IF(smoking_health_data_final[[#This Row],[Hipertensión (0/1)]]=1,"si","no")</f>
        <v>si</v>
      </c>
      <c r="J1757" t="s">
        <v>211</v>
      </c>
      <c r="K1757">
        <v>0</v>
      </c>
      <c r="L1757">
        <v>269</v>
      </c>
      <c r="M1757">
        <f>IF(smoking_health_data_final[[#This Row],[colesterol]]="","Desconocido",smoking_health_data_final[[#This Row],[colesterol]])</f>
        <v>269</v>
      </c>
      <c r="N1757">
        <f>GESTEP(smoking_health_data_final[[#This Row],[colesterol]],200)</f>
        <v>1</v>
      </c>
      <c r="O1757">
        <f>IF(smoking_health_data_final[[#This Row],[cigs por dia]]="","n/s",smoking_health_data_final[[#This Row],[cigs por dia]])</f>
        <v>0</v>
      </c>
      <c r="P1757" t="str">
        <f>IF(smoking_health_data_final[[#This Row],[Hipercolesterolemia (y/n)]]=1,"si","no")</f>
        <v>si</v>
      </c>
      <c r="Q1757">
        <f>IF(IFERROR(VLOOKUP(smoking_health_data_final[[#This Row],[Edad]],A1758:A5657,1,FALSE),0),1,0)</f>
        <v>1</v>
      </c>
    </row>
    <row r="1758" spans="1:17" x14ac:dyDescent="0.3">
      <c r="A1758">
        <v>38</v>
      </c>
      <c r="B1758" t="s">
        <v>0</v>
      </c>
      <c r="C1758" t="s">
        <v>2</v>
      </c>
      <c r="D1758">
        <v>92</v>
      </c>
      <c r="E1758">
        <f>GESTEP(smoking_health_data_final[[#This Row],[Ritmo cardiaco]],100)</f>
        <v>0</v>
      </c>
      <c r="F1758" t="str">
        <f>IF(smoking_health_data_final[[#This Row],[Taquicardia 1/0]]=0,"no","si")</f>
        <v>no</v>
      </c>
      <c r="G1758" s="2" t="s">
        <v>6</v>
      </c>
      <c r="H1758">
        <f>GESTEP(smoking_health_data_final[[#This Row],[Presión sistólica]],140)</f>
        <v>0</v>
      </c>
      <c r="I1758" t="str">
        <f>IF(smoking_health_data_final[[#This Row],[Hipertensión (0/1)]]=1,"si","no")</f>
        <v>no</v>
      </c>
      <c r="J1758" t="s">
        <v>211</v>
      </c>
      <c r="K1758">
        <v>0</v>
      </c>
      <c r="L1758">
        <v>235</v>
      </c>
      <c r="M1758">
        <f>IF(smoking_health_data_final[[#This Row],[colesterol]]="","Desconocido",smoking_health_data_final[[#This Row],[colesterol]])</f>
        <v>235</v>
      </c>
      <c r="N1758">
        <f>GESTEP(smoking_health_data_final[[#This Row],[colesterol]],200)</f>
        <v>1</v>
      </c>
      <c r="O1758">
        <f>IF(smoking_health_data_final[[#This Row],[cigs por dia]]="","n/s",smoking_health_data_final[[#This Row],[cigs por dia]])</f>
        <v>0</v>
      </c>
      <c r="P1758" t="str">
        <f>IF(smoking_health_data_final[[#This Row],[Hipercolesterolemia (y/n)]]=1,"si","no")</f>
        <v>si</v>
      </c>
      <c r="Q1758">
        <f>IF(IFERROR(VLOOKUP(smoking_health_data_final[[#This Row],[Edad]],A1759:A5658,1,FALSE),0),1,0)</f>
        <v>1</v>
      </c>
    </row>
    <row r="1759" spans="1:17" x14ac:dyDescent="0.3">
      <c r="A1759">
        <v>61</v>
      </c>
      <c r="B1759" t="s">
        <v>3</v>
      </c>
      <c r="C1759" t="s">
        <v>2</v>
      </c>
      <c r="D1759">
        <v>90</v>
      </c>
      <c r="E1759">
        <f>GESTEP(smoking_health_data_final[[#This Row],[Ritmo cardiaco]],100)</f>
        <v>0</v>
      </c>
      <c r="F1759" t="str">
        <f>IF(smoking_health_data_final[[#This Row],[Taquicardia 1/0]]=0,"no","si")</f>
        <v>no</v>
      </c>
      <c r="G1759" s="2" t="s">
        <v>67</v>
      </c>
      <c r="H1759">
        <f>GESTEP(smoking_health_data_final[[#This Row],[Presión sistólica]],140)</f>
        <v>0</v>
      </c>
      <c r="I1759" t="str">
        <f>IF(smoking_health_data_final[[#This Row],[Hipertensión (0/1)]]=1,"si","no")</f>
        <v>no</v>
      </c>
      <c r="J1759" t="s">
        <v>211</v>
      </c>
      <c r="K1759">
        <v>0</v>
      </c>
      <c r="L1759">
        <v>271</v>
      </c>
      <c r="M1759">
        <f>IF(smoking_health_data_final[[#This Row],[colesterol]]="","Desconocido",smoking_health_data_final[[#This Row],[colesterol]])</f>
        <v>271</v>
      </c>
      <c r="N1759">
        <f>GESTEP(smoking_health_data_final[[#This Row],[colesterol]],200)</f>
        <v>1</v>
      </c>
      <c r="O1759">
        <f>IF(smoking_health_data_final[[#This Row],[cigs por dia]]="","n/s",smoking_health_data_final[[#This Row],[cigs por dia]])</f>
        <v>0</v>
      </c>
      <c r="P1759" t="str">
        <f>IF(smoking_health_data_final[[#This Row],[Hipercolesterolemia (y/n)]]=1,"si","no")</f>
        <v>si</v>
      </c>
      <c r="Q1759">
        <f>IF(IFERROR(VLOOKUP(smoking_health_data_final[[#This Row],[Edad]],A1760:A5659,1,FALSE),0),1,0)</f>
        <v>1</v>
      </c>
    </row>
    <row r="1760" spans="1:17" x14ac:dyDescent="0.3">
      <c r="A1760">
        <v>52</v>
      </c>
      <c r="B1760" t="s">
        <v>3</v>
      </c>
      <c r="C1760" t="s">
        <v>2</v>
      </c>
      <c r="D1760">
        <v>80</v>
      </c>
      <c r="E1760">
        <f>GESTEP(smoking_health_data_final[[#This Row],[Ritmo cardiaco]],100)</f>
        <v>0</v>
      </c>
      <c r="F1760" t="str">
        <f>IF(smoking_health_data_final[[#This Row],[Taquicardia 1/0]]=0,"no","si")</f>
        <v>no</v>
      </c>
      <c r="G1760" s="2">
        <v>133.5</v>
      </c>
      <c r="H1760">
        <f>GESTEP(smoking_health_data_final[[#This Row],[Presión sistólica]],140)</f>
        <v>0</v>
      </c>
      <c r="I1760" t="str">
        <f>IF(smoking_health_data_final[[#This Row],[Hipertensión (0/1)]]=1,"si","no")</f>
        <v>no</v>
      </c>
      <c r="J1760" t="s">
        <v>211</v>
      </c>
      <c r="K1760">
        <v>0</v>
      </c>
      <c r="L1760">
        <v>269</v>
      </c>
      <c r="M1760">
        <f>IF(smoking_health_data_final[[#This Row],[colesterol]]="","Desconocido",smoking_health_data_final[[#This Row],[colesterol]])</f>
        <v>269</v>
      </c>
      <c r="N1760">
        <f>GESTEP(smoking_health_data_final[[#This Row],[colesterol]],200)</f>
        <v>1</v>
      </c>
      <c r="O1760">
        <f>IF(smoking_health_data_final[[#This Row],[cigs por dia]]="","n/s",smoking_health_data_final[[#This Row],[cigs por dia]])</f>
        <v>0</v>
      </c>
      <c r="P1760" t="str">
        <f>IF(smoking_health_data_final[[#This Row],[Hipercolesterolemia (y/n)]]=1,"si","no")</f>
        <v>si</v>
      </c>
      <c r="Q1760">
        <f>IF(IFERROR(VLOOKUP(smoking_health_data_final[[#This Row],[Edad]],A1761:A5660,1,FALSE),0),1,0)</f>
        <v>1</v>
      </c>
    </row>
    <row r="1761" spans="1:17" x14ac:dyDescent="0.3">
      <c r="A1761">
        <v>63</v>
      </c>
      <c r="B1761" t="s">
        <v>3</v>
      </c>
      <c r="C1761" t="s">
        <v>2</v>
      </c>
      <c r="D1761">
        <v>72</v>
      </c>
      <c r="E1761">
        <f>GESTEP(smoking_health_data_final[[#This Row],[Ritmo cardiaco]],100)</f>
        <v>0</v>
      </c>
      <c r="F1761" t="str">
        <f>IF(smoking_health_data_final[[#This Row],[Taquicardia 1/0]]=0,"no","si")</f>
        <v>no</v>
      </c>
      <c r="G1761" s="2" t="s">
        <v>77</v>
      </c>
      <c r="H1761">
        <f>GESTEP(smoking_health_data_final[[#This Row],[Presión sistólica]],140)</f>
        <v>1</v>
      </c>
      <c r="I1761" t="str">
        <f>IF(smoking_health_data_final[[#This Row],[Hipertensión (0/1)]]=1,"si","no")</f>
        <v>si</v>
      </c>
      <c r="J1761" t="s">
        <v>212</v>
      </c>
      <c r="K1761">
        <v>0</v>
      </c>
      <c r="L1761">
        <v>252</v>
      </c>
      <c r="M1761">
        <f>IF(smoking_health_data_final[[#This Row],[colesterol]]="","Desconocido",smoking_health_data_final[[#This Row],[colesterol]])</f>
        <v>252</v>
      </c>
      <c r="N1761">
        <f>GESTEP(smoking_health_data_final[[#This Row],[colesterol]],200)</f>
        <v>1</v>
      </c>
      <c r="O1761">
        <f>IF(smoking_health_data_final[[#This Row],[cigs por dia]]="","n/s",smoking_health_data_final[[#This Row],[cigs por dia]])</f>
        <v>0</v>
      </c>
      <c r="P1761" t="str">
        <f>IF(smoking_health_data_final[[#This Row],[Hipercolesterolemia (y/n)]]=1,"si","no")</f>
        <v>si</v>
      </c>
      <c r="Q1761">
        <f>IF(IFERROR(VLOOKUP(smoking_health_data_final[[#This Row],[Edad]],A1762:A5661,1,FALSE),0),1,0)</f>
        <v>1</v>
      </c>
    </row>
    <row r="1762" spans="1:17" x14ac:dyDescent="0.3">
      <c r="A1762">
        <v>42</v>
      </c>
      <c r="B1762" t="s">
        <v>3</v>
      </c>
      <c r="C1762" t="s">
        <v>2</v>
      </c>
      <c r="D1762">
        <v>72</v>
      </c>
      <c r="E1762">
        <f>GESTEP(smoking_health_data_final[[#This Row],[Ritmo cardiaco]],100)</f>
        <v>0</v>
      </c>
      <c r="F1762" t="str">
        <f>IF(smoking_health_data_final[[#This Row],[Taquicardia 1/0]]=0,"no","si")</f>
        <v>no</v>
      </c>
      <c r="G1762" s="2" t="s">
        <v>54</v>
      </c>
      <c r="H1762">
        <f>GESTEP(smoking_health_data_final[[#This Row],[Presión sistólica]],140)</f>
        <v>0</v>
      </c>
      <c r="I1762" t="str">
        <f>IF(smoking_health_data_final[[#This Row],[Hipertensión (0/1)]]=1,"si","no")</f>
        <v>no</v>
      </c>
      <c r="J1762" t="s">
        <v>212</v>
      </c>
      <c r="K1762">
        <v>0</v>
      </c>
      <c r="L1762">
        <v>464</v>
      </c>
      <c r="M1762">
        <f>IF(smoking_health_data_final[[#This Row],[colesterol]]="","Desconocido",smoking_health_data_final[[#This Row],[colesterol]])</f>
        <v>464</v>
      </c>
      <c r="N1762">
        <f>GESTEP(smoking_health_data_final[[#This Row],[colesterol]],200)</f>
        <v>1</v>
      </c>
      <c r="O1762">
        <f>IF(smoking_health_data_final[[#This Row],[cigs por dia]]="","n/s",smoking_health_data_final[[#This Row],[cigs por dia]])</f>
        <v>0</v>
      </c>
      <c r="P1762" t="str">
        <f>IF(smoking_health_data_final[[#This Row],[Hipercolesterolemia (y/n)]]=1,"si","no")</f>
        <v>si</v>
      </c>
      <c r="Q1762">
        <f>IF(IFERROR(VLOOKUP(smoking_health_data_final[[#This Row],[Edad]],A1763:A5662,1,FALSE),0),1,0)</f>
        <v>1</v>
      </c>
    </row>
    <row r="1763" spans="1:17" x14ac:dyDescent="0.3">
      <c r="A1763">
        <v>64</v>
      </c>
      <c r="B1763" t="s">
        <v>0</v>
      </c>
      <c r="C1763" t="s">
        <v>2</v>
      </c>
      <c r="D1763">
        <v>77</v>
      </c>
      <c r="E1763">
        <f>GESTEP(smoking_health_data_final[[#This Row],[Ritmo cardiaco]],100)</f>
        <v>0</v>
      </c>
      <c r="F1763" t="str">
        <f>IF(smoking_health_data_final[[#This Row],[Taquicardia 1/0]]=0,"no","si")</f>
        <v>no</v>
      </c>
      <c r="G1763" s="2" t="s">
        <v>103</v>
      </c>
      <c r="H1763">
        <f>GESTEP(smoking_health_data_final[[#This Row],[Presión sistólica]],140)</f>
        <v>1</v>
      </c>
      <c r="I1763" t="str">
        <f>IF(smoking_health_data_final[[#This Row],[Hipertensión (0/1)]]=1,"si","no")</f>
        <v>si</v>
      </c>
      <c r="J1763" t="s">
        <v>212</v>
      </c>
      <c r="K1763">
        <v>0</v>
      </c>
      <c r="L1763">
        <v>217</v>
      </c>
      <c r="M1763">
        <f>IF(smoking_health_data_final[[#This Row],[colesterol]]="","Desconocido",smoking_health_data_final[[#This Row],[colesterol]])</f>
        <v>217</v>
      </c>
      <c r="N1763">
        <f>GESTEP(smoking_health_data_final[[#This Row],[colesterol]],200)</f>
        <v>1</v>
      </c>
      <c r="O1763">
        <f>IF(smoking_health_data_final[[#This Row],[cigs por dia]]="","n/s",smoking_health_data_final[[#This Row],[cigs por dia]])</f>
        <v>0</v>
      </c>
      <c r="P1763" t="str">
        <f>IF(smoking_health_data_final[[#This Row],[Hipercolesterolemia (y/n)]]=1,"si","no")</f>
        <v>si</v>
      </c>
      <c r="Q1763">
        <f>IF(IFERROR(VLOOKUP(smoking_health_data_final[[#This Row],[Edad]],A1764:A5663,1,FALSE),0),1,0)</f>
        <v>1</v>
      </c>
    </row>
    <row r="1764" spans="1:17" x14ac:dyDescent="0.3">
      <c r="A1764">
        <v>46</v>
      </c>
      <c r="B1764" t="s">
        <v>3</v>
      </c>
      <c r="C1764" t="s">
        <v>2</v>
      </c>
      <c r="D1764">
        <v>88</v>
      </c>
      <c r="E1764">
        <f>GESTEP(smoking_health_data_final[[#This Row],[Ritmo cardiaco]],100)</f>
        <v>0</v>
      </c>
      <c r="F1764" t="str">
        <f>IF(smoking_health_data_final[[#This Row],[Taquicardia 1/0]]=0,"no","si")</f>
        <v>no</v>
      </c>
      <c r="G1764" s="2" t="s">
        <v>73</v>
      </c>
      <c r="H1764">
        <f>GESTEP(smoking_health_data_final[[#This Row],[Presión sistólica]],140)</f>
        <v>0</v>
      </c>
      <c r="I1764" t="str">
        <f>IF(smoking_health_data_final[[#This Row],[Hipertensión (0/1)]]=1,"si","no")</f>
        <v>no</v>
      </c>
      <c r="J1764" t="s">
        <v>212</v>
      </c>
      <c r="K1764">
        <v>0</v>
      </c>
      <c r="L1764">
        <v>254</v>
      </c>
      <c r="M1764">
        <f>IF(smoking_health_data_final[[#This Row],[colesterol]]="","Desconocido",smoking_health_data_final[[#This Row],[colesterol]])</f>
        <v>254</v>
      </c>
      <c r="N1764">
        <f>GESTEP(smoking_health_data_final[[#This Row],[colesterol]],200)</f>
        <v>1</v>
      </c>
      <c r="O1764">
        <f>IF(smoking_health_data_final[[#This Row],[cigs por dia]]="","n/s",smoking_health_data_final[[#This Row],[cigs por dia]])</f>
        <v>0</v>
      </c>
      <c r="P1764" t="str">
        <f>IF(smoking_health_data_final[[#This Row],[Hipercolesterolemia (y/n)]]=1,"si","no")</f>
        <v>si</v>
      </c>
      <c r="Q1764">
        <f>IF(IFERROR(VLOOKUP(smoking_health_data_final[[#This Row],[Edad]],A1765:A5664,1,FALSE),0),1,0)</f>
        <v>1</v>
      </c>
    </row>
    <row r="1765" spans="1:17" x14ac:dyDescent="0.3">
      <c r="A1765">
        <v>55</v>
      </c>
      <c r="B1765" t="s">
        <v>3</v>
      </c>
      <c r="C1765" t="s">
        <v>2</v>
      </c>
      <c r="D1765">
        <v>75</v>
      </c>
      <c r="E1765">
        <f>GESTEP(smoking_health_data_final[[#This Row],[Ritmo cardiaco]],100)</f>
        <v>0</v>
      </c>
      <c r="F1765" t="str">
        <f>IF(smoking_health_data_final[[#This Row],[Taquicardia 1/0]]=0,"no","si")</f>
        <v>no</v>
      </c>
      <c r="G1765" s="2" t="s">
        <v>59</v>
      </c>
      <c r="H1765">
        <f>GESTEP(smoking_health_data_final[[#This Row],[Presión sistólica]],140)</f>
        <v>0</v>
      </c>
      <c r="I1765" t="str">
        <f>IF(smoking_health_data_final[[#This Row],[Hipertensión (0/1)]]=1,"si","no")</f>
        <v>no</v>
      </c>
      <c r="J1765" t="s">
        <v>212</v>
      </c>
      <c r="K1765">
        <v>0</v>
      </c>
      <c r="L1765">
        <v>308</v>
      </c>
      <c r="M1765">
        <f>IF(smoking_health_data_final[[#This Row],[colesterol]]="","Desconocido",smoking_health_data_final[[#This Row],[colesterol]])</f>
        <v>308</v>
      </c>
      <c r="N1765">
        <f>GESTEP(smoking_health_data_final[[#This Row],[colesterol]],200)</f>
        <v>1</v>
      </c>
      <c r="O1765">
        <f>IF(smoking_health_data_final[[#This Row],[cigs por dia]]="","n/s",smoking_health_data_final[[#This Row],[cigs por dia]])</f>
        <v>0</v>
      </c>
      <c r="P1765" t="str">
        <f>IF(smoking_health_data_final[[#This Row],[Hipercolesterolemia (y/n)]]=1,"si","no")</f>
        <v>si</v>
      </c>
      <c r="Q1765">
        <f>IF(IFERROR(VLOOKUP(smoking_health_data_final[[#This Row],[Edad]],A1766:A5665,1,FALSE),0),1,0)</f>
        <v>1</v>
      </c>
    </row>
    <row r="1766" spans="1:17" x14ac:dyDescent="0.3">
      <c r="A1766">
        <v>56</v>
      </c>
      <c r="B1766" t="s">
        <v>3</v>
      </c>
      <c r="C1766" t="s">
        <v>2</v>
      </c>
      <c r="D1766">
        <v>60</v>
      </c>
      <c r="E1766">
        <f>GESTEP(smoking_health_data_final[[#This Row],[Ritmo cardiaco]],100)</f>
        <v>0</v>
      </c>
      <c r="F1766" t="str">
        <f>IF(smoking_health_data_final[[#This Row],[Taquicardia 1/0]]=0,"no","si")</f>
        <v>no</v>
      </c>
      <c r="G1766" s="2" t="s">
        <v>79</v>
      </c>
      <c r="H1766">
        <f>GESTEP(smoking_health_data_final[[#This Row],[Presión sistólica]],140)</f>
        <v>1</v>
      </c>
      <c r="I1766" t="str">
        <f>IF(smoking_health_data_final[[#This Row],[Hipertensión (0/1)]]=1,"si","no")</f>
        <v>si</v>
      </c>
      <c r="J1766" t="s">
        <v>212</v>
      </c>
      <c r="K1766">
        <v>0</v>
      </c>
      <c r="L1766">
        <v>206</v>
      </c>
      <c r="M1766">
        <f>IF(smoking_health_data_final[[#This Row],[colesterol]]="","Desconocido",smoking_health_data_final[[#This Row],[colesterol]])</f>
        <v>206</v>
      </c>
      <c r="N1766">
        <f>GESTEP(smoking_health_data_final[[#This Row],[colesterol]],200)</f>
        <v>1</v>
      </c>
      <c r="O1766">
        <f>IF(smoking_health_data_final[[#This Row],[cigs por dia]]="","n/s",smoking_health_data_final[[#This Row],[cigs por dia]])</f>
        <v>0</v>
      </c>
      <c r="P1766" t="str">
        <f>IF(smoking_health_data_final[[#This Row],[Hipercolesterolemia (y/n)]]=1,"si","no")</f>
        <v>si</v>
      </c>
      <c r="Q1766">
        <f>IF(IFERROR(VLOOKUP(smoking_health_data_final[[#This Row],[Edad]],A1767:A5666,1,FALSE),0),1,0)</f>
        <v>1</v>
      </c>
    </row>
    <row r="1767" spans="1:17" x14ac:dyDescent="0.3">
      <c r="A1767">
        <v>60</v>
      </c>
      <c r="B1767" t="s">
        <v>3</v>
      </c>
      <c r="C1767" t="s">
        <v>2</v>
      </c>
      <c r="D1767">
        <v>82</v>
      </c>
      <c r="E1767">
        <f>GESTEP(smoking_health_data_final[[#This Row],[Ritmo cardiaco]],100)</f>
        <v>0</v>
      </c>
      <c r="F1767" t="str">
        <f>IF(smoking_health_data_final[[#This Row],[Taquicardia 1/0]]=0,"no","si")</f>
        <v>no</v>
      </c>
      <c r="G1767" s="2" t="s">
        <v>66</v>
      </c>
      <c r="H1767">
        <f>GESTEP(smoking_health_data_final[[#This Row],[Presión sistólica]],140)</f>
        <v>1</v>
      </c>
      <c r="I1767" t="str">
        <f>IF(smoking_health_data_final[[#This Row],[Hipertensión (0/1)]]=1,"si","no")</f>
        <v>si</v>
      </c>
      <c r="J1767" t="s">
        <v>212</v>
      </c>
      <c r="K1767">
        <v>0</v>
      </c>
      <c r="L1767">
        <v>258</v>
      </c>
      <c r="M1767">
        <f>IF(smoking_health_data_final[[#This Row],[colesterol]]="","Desconocido",smoking_health_data_final[[#This Row],[colesterol]])</f>
        <v>258</v>
      </c>
      <c r="N1767">
        <f>GESTEP(smoking_health_data_final[[#This Row],[colesterol]],200)</f>
        <v>1</v>
      </c>
      <c r="O1767">
        <f>IF(smoking_health_data_final[[#This Row],[cigs por dia]]="","n/s",smoking_health_data_final[[#This Row],[cigs por dia]])</f>
        <v>0</v>
      </c>
      <c r="P1767" t="str">
        <f>IF(smoking_health_data_final[[#This Row],[Hipercolesterolemia (y/n)]]=1,"si","no")</f>
        <v>si</v>
      </c>
      <c r="Q1767">
        <f>IF(IFERROR(VLOOKUP(smoking_health_data_final[[#This Row],[Edad]],A1768:A5667,1,FALSE),0),1,0)</f>
        <v>1</v>
      </c>
    </row>
    <row r="1768" spans="1:17" x14ac:dyDescent="0.3">
      <c r="A1768">
        <v>40</v>
      </c>
      <c r="B1768" t="s">
        <v>3</v>
      </c>
      <c r="C1768" t="s">
        <v>2</v>
      </c>
      <c r="D1768">
        <v>75</v>
      </c>
      <c r="E1768">
        <f>GESTEP(smoking_health_data_final[[#This Row],[Ritmo cardiaco]],100)</f>
        <v>0</v>
      </c>
      <c r="F1768" t="str">
        <f>IF(smoking_health_data_final[[#This Row],[Taquicardia 1/0]]=0,"no","si")</f>
        <v>no</v>
      </c>
      <c r="G1768" s="2" t="s">
        <v>80</v>
      </c>
      <c r="H1768">
        <f>GESTEP(smoking_health_data_final[[#This Row],[Presión sistólica]],140)</f>
        <v>0</v>
      </c>
      <c r="I1768" t="str">
        <f>IF(smoking_health_data_final[[#This Row],[Hipertensión (0/1)]]=1,"si","no")</f>
        <v>no</v>
      </c>
      <c r="J1768" t="s">
        <v>212</v>
      </c>
      <c r="K1768">
        <v>0</v>
      </c>
      <c r="L1768">
        <v>251</v>
      </c>
      <c r="M1768">
        <f>IF(smoking_health_data_final[[#This Row],[colesterol]]="","Desconocido",smoking_health_data_final[[#This Row],[colesterol]])</f>
        <v>251</v>
      </c>
      <c r="N1768">
        <f>GESTEP(smoking_health_data_final[[#This Row],[colesterol]],200)</f>
        <v>1</v>
      </c>
      <c r="O1768">
        <f>IF(smoking_health_data_final[[#This Row],[cigs por dia]]="","n/s",smoking_health_data_final[[#This Row],[cigs por dia]])</f>
        <v>0</v>
      </c>
      <c r="P1768" t="str">
        <f>IF(smoking_health_data_final[[#This Row],[Hipercolesterolemia (y/n)]]=1,"si","no")</f>
        <v>si</v>
      </c>
      <c r="Q1768">
        <f>IF(IFERROR(VLOOKUP(smoking_health_data_final[[#This Row],[Edad]],A1769:A5668,1,FALSE),0),1,0)</f>
        <v>1</v>
      </c>
    </row>
    <row r="1769" spans="1:17" x14ac:dyDescent="0.3">
      <c r="A1769">
        <v>50</v>
      </c>
      <c r="B1769" t="s">
        <v>3</v>
      </c>
      <c r="C1769" t="s">
        <v>2</v>
      </c>
      <c r="D1769">
        <v>75</v>
      </c>
      <c r="E1769">
        <f>GESTEP(smoking_health_data_final[[#This Row],[Ritmo cardiaco]],100)</f>
        <v>0</v>
      </c>
      <c r="F1769" t="str">
        <f>IF(smoking_health_data_final[[#This Row],[Taquicardia 1/0]]=0,"no","si")</f>
        <v>no</v>
      </c>
      <c r="G1769" s="2" t="s">
        <v>63</v>
      </c>
      <c r="H1769">
        <f>GESTEP(smoking_health_data_final[[#This Row],[Presión sistólica]],140)</f>
        <v>0</v>
      </c>
      <c r="I1769" t="str">
        <f>IF(smoking_health_data_final[[#This Row],[Hipertensión (0/1)]]=1,"si","no")</f>
        <v>no</v>
      </c>
      <c r="J1769" t="s">
        <v>212</v>
      </c>
      <c r="K1769">
        <v>0</v>
      </c>
      <c r="L1769">
        <v>274</v>
      </c>
      <c r="M1769">
        <f>IF(smoking_health_data_final[[#This Row],[colesterol]]="","Desconocido",smoking_health_data_final[[#This Row],[colesterol]])</f>
        <v>274</v>
      </c>
      <c r="N1769">
        <f>GESTEP(smoking_health_data_final[[#This Row],[colesterol]],200)</f>
        <v>1</v>
      </c>
      <c r="O1769">
        <f>IF(smoking_health_data_final[[#This Row],[cigs por dia]]="","n/s",smoking_health_data_final[[#This Row],[cigs por dia]])</f>
        <v>0</v>
      </c>
      <c r="P1769" t="str">
        <f>IF(smoking_health_data_final[[#This Row],[Hipercolesterolemia (y/n)]]=1,"si","no")</f>
        <v>si</v>
      </c>
      <c r="Q1769">
        <f>IF(IFERROR(VLOOKUP(smoking_health_data_final[[#This Row],[Edad]],A1770:A5669,1,FALSE),0),1,0)</f>
        <v>1</v>
      </c>
    </row>
    <row r="1770" spans="1:17" x14ac:dyDescent="0.3">
      <c r="A1770">
        <v>50</v>
      </c>
      <c r="B1770" t="s">
        <v>0</v>
      </c>
      <c r="C1770" t="s">
        <v>2</v>
      </c>
      <c r="D1770">
        <v>90</v>
      </c>
      <c r="E1770">
        <f>GESTEP(smoking_health_data_final[[#This Row],[Ritmo cardiaco]],100)</f>
        <v>0</v>
      </c>
      <c r="F1770" t="str">
        <f>IF(smoking_health_data_final[[#This Row],[Taquicardia 1/0]]=0,"no","si")</f>
        <v>no</v>
      </c>
      <c r="G1770" s="2" t="s">
        <v>25</v>
      </c>
      <c r="H1770">
        <f>GESTEP(smoking_health_data_final[[#This Row],[Presión sistólica]],140)</f>
        <v>0</v>
      </c>
      <c r="I1770" t="str">
        <f>IF(smoking_health_data_final[[#This Row],[Hipertensión (0/1)]]=1,"si","no")</f>
        <v>no</v>
      </c>
      <c r="J1770" t="s">
        <v>212</v>
      </c>
      <c r="K1770">
        <v>0</v>
      </c>
      <c r="L1770">
        <v>253</v>
      </c>
      <c r="M1770">
        <f>IF(smoking_health_data_final[[#This Row],[colesterol]]="","Desconocido",smoking_health_data_final[[#This Row],[colesterol]])</f>
        <v>253</v>
      </c>
      <c r="N1770">
        <f>GESTEP(smoking_health_data_final[[#This Row],[colesterol]],200)</f>
        <v>1</v>
      </c>
      <c r="O1770">
        <f>IF(smoking_health_data_final[[#This Row],[cigs por dia]]="","n/s",smoking_health_data_final[[#This Row],[cigs por dia]])</f>
        <v>0</v>
      </c>
      <c r="P1770" t="str">
        <f>IF(smoking_health_data_final[[#This Row],[Hipercolesterolemia (y/n)]]=1,"si","no")</f>
        <v>si</v>
      </c>
      <c r="Q1770">
        <f>IF(IFERROR(VLOOKUP(smoking_health_data_final[[#This Row],[Edad]],A1771:A5670,1,FALSE),0),1,0)</f>
        <v>1</v>
      </c>
    </row>
    <row r="1771" spans="1:17" x14ac:dyDescent="0.3">
      <c r="A1771">
        <v>56</v>
      </c>
      <c r="B1771" t="s">
        <v>3</v>
      </c>
      <c r="C1771" t="s">
        <v>2</v>
      </c>
      <c r="D1771">
        <v>60</v>
      </c>
      <c r="E1771">
        <f>GESTEP(smoking_health_data_final[[#This Row],[Ritmo cardiaco]],100)</f>
        <v>0</v>
      </c>
      <c r="F1771" t="str">
        <f>IF(smoking_health_data_final[[#This Row],[Taquicardia 1/0]]=0,"no","si")</f>
        <v>no</v>
      </c>
      <c r="G1771" s="2" t="s">
        <v>64</v>
      </c>
      <c r="H1771">
        <f>GESTEP(smoking_health_data_final[[#This Row],[Presión sistólica]],140)</f>
        <v>0</v>
      </c>
      <c r="I1771" t="str">
        <f>IF(smoking_health_data_final[[#This Row],[Hipertensión (0/1)]]=1,"si","no")</f>
        <v>no</v>
      </c>
      <c r="J1771" t="s">
        <v>212</v>
      </c>
      <c r="K1771">
        <v>0</v>
      </c>
      <c r="L1771">
        <v>259</v>
      </c>
      <c r="M1771">
        <f>IF(smoking_health_data_final[[#This Row],[colesterol]]="","Desconocido",smoking_health_data_final[[#This Row],[colesterol]])</f>
        <v>259</v>
      </c>
      <c r="N1771">
        <f>GESTEP(smoking_health_data_final[[#This Row],[colesterol]],200)</f>
        <v>1</v>
      </c>
      <c r="O1771">
        <f>IF(smoking_health_data_final[[#This Row],[cigs por dia]]="","n/s",smoking_health_data_final[[#This Row],[cigs por dia]])</f>
        <v>0</v>
      </c>
      <c r="P1771" t="str">
        <f>IF(smoking_health_data_final[[#This Row],[Hipercolesterolemia (y/n)]]=1,"si","no")</f>
        <v>si</v>
      </c>
      <c r="Q1771">
        <f>IF(IFERROR(VLOOKUP(smoking_health_data_final[[#This Row],[Edad]],A1772:A5671,1,FALSE),0),1,0)</f>
        <v>1</v>
      </c>
    </row>
    <row r="1772" spans="1:17" x14ac:dyDescent="0.3">
      <c r="A1772">
        <v>51</v>
      </c>
      <c r="B1772" t="s">
        <v>3</v>
      </c>
      <c r="C1772" t="s">
        <v>2</v>
      </c>
      <c r="D1772">
        <v>75</v>
      </c>
      <c r="E1772">
        <f>GESTEP(smoking_health_data_final[[#This Row],[Ritmo cardiaco]],100)</f>
        <v>0</v>
      </c>
      <c r="F1772" t="str">
        <f>IF(smoking_health_data_final[[#This Row],[Taquicardia 1/0]]=0,"no","si")</f>
        <v>no</v>
      </c>
      <c r="G1772" s="2" t="s">
        <v>86</v>
      </c>
      <c r="H1772">
        <f>GESTEP(smoking_health_data_final[[#This Row],[Presión sistólica]],140)</f>
        <v>0</v>
      </c>
      <c r="I1772" t="str">
        <f>IF(smoking_health_data_final[[#This Row],[Hipertensión (0/1)]]=1,"si","no")</f>
        <v>no</v>
      </c>
      <c r="J1772" t="s">
        <v>212</v>
      </c>
      <c r="K1772">
        <v>0</v>
      </c>
      <c r="L1772">
        <v>358</v>
      </c>
      <c r="M1772">
        <f>IF(smoking_health_data_final[[#This Row],[colesterol]]="","Desconocido",smoking_health_data_final[[#This Row],[colesterol]])</f>
        <v>358</v>
      </c>
      <c r="N1772">
        <f>GESTEP(smoking_health_data_final[[#This Row],[colesterol]],200)</f>
        <v>1</v>
      </c>
      <c r="O1772">
        <f>IF(smoking_health_data_final[[#This Row],[cigs por dia]]="","n/s",smoking_health_data_final[[#This Row],[cigs por dia]])</f>
        <v>0</v>
      </c>
      <c r="P1772" t="str">
        <f>IF(smoking_health_data_final[[#This Row],[Hipercolesterolemia (y/n)]]=1,"si","no")</f>
        <v>si</v>
      </c>
      <c r="Q1772">
        <f>IF(IFERROR(VLOOKUP(smoking_health_data_final[[#This Row],[Edad]],A1773:A5672,1,FALSE),0),1,0)</f>
        <v>1</v>
      </c>
    </row>
    <row r="1773" spans="1:17" x14ac:dyDescent="0.3">
      <c r="A1773">
        <v>47</v>
      </c>
      <c r="B1773" t="s">
        <v>0</v>
      </c>
      <c r="C1773" t="s">
        <v>2</v>
      </c>
      <c r="D1773">
        <v>80</v>
      </c>
      <c r="E1773">
        <f>GESTEP(smoking_health_data_final[[#This Row],[Ritmo cardiaco]],100)</f>
        <v>0</v>
      </c>
      <c r="F1773" t="str">
        <f>IF(smoking_health_data_final[[#This Row],[Taquicardia 1/0]]=0,"no","si")</f>
        <v>no</v>
      </c>
      <c r="G1773" s="2" t="s">
        <v>16</v>
      </c>
      <c r="H1773">
        <f>GESTEP(smoking_health_data_final[[#This Row],[Presión sistólica]],140)</f>
        <v>0</v>
      </c>
      <c r="I1773" t="str">
        <f>IF(smoking_health_data_final[[#This Row],[Hipertensión (0/1)]]=1,"si","no")</f>
        <v>no</v>
      </c>
      <c r="J1773" t="s">
        <v>212</v>
      </c>
      <c r="K1773">
        <v>0</v>
      </c>
      <c r="L1773">
        <v>292</v>
      </c>
      <c r="M1773">
        <f>IF(smoking_health_data_final[[#This Row],[colesterol]]="","Desconocido",smoking_health_data_final[[#This Row],[colesterol]])</f>
        <v>292</v>
      </c>
      <c r="N1773">
        <f>GESTEP(smoking_health_data_final[[#This Row],[colesterol]],200)</f>
        <v>1</v>
      </c>
      <c r="O1773">
        <f>IF(smoking_health_data_final[[#This Row],[cigs por dia]]="","n/s",smoking_health_data_final[[#This Row],[cigs por dia]])</f>
        <v>0</v>
      </c>
      <c r="P1773" t="str">
        <f>IF(smoking_health_data_final[[#This Row],[Hipercolesterolemia (y/n)]]=1,"si","no")</f>
        <v>si</v>
      </c>
      <c r="Q1773">
        <f>IF(IFERROR(VLOOKUP(smoking_health_data_final[[#This Row],[Edad]],A1774:A5673,1,FALSE),0),1,0)</f>
        <v>1</v>
      </c>
    </row>
    <row r="1774" spans="1:17" x14ac:dyDescent="0.3">
      <c r="A1774">
        <v>63</v>
      </c>
      <c r="B1774" t="s">
        <v>3</v>
      </c>
      <c r="C1774" t="s">
        <v>2</v>
      </c>
      <c r="D1774">
        <v>75</v>
      </c>
      <c r="E1774">
        <f>GESTEP(smoking_health_data_final[[#This Row],[Ritmo cardiaco]],100)</f>
        <v>0</v>
      </c>
      <c r="F1774" t="str">
        <f>IF(smoking_health_data_final[[#This Row],[Taquicardia 1/0]]=0,"no","si")</f>
        <v>no</v>
      </c>
      <c r="G1774" s="2" t="s">
        <v>76</v>
      </c>
      <c r="H1774">
        <f>GESTEP(smoking_health_data_final[[#This Row],[Presión sistólica]],140)</f>
        <v>1</v>
      </c>
      <c r="I1774" t="str">
        <f>IF(smoking_health_data_final[[#This Row],[Hipertensión (0/1)]]=1,"si","no")</f>
        <v>si</v>
      </c>
      <c r="J1774" t="s">
        <v>212</v>
      </c>
      <c r="K1774">
        <v>0</v>
      </c>
      <c r="L1774">
        <v>192</v>
      </c>
      <c r="M1774">
        <f>IF(smoking_health_data_final[[#This Row],[colesterol]]="","Desconocido",smoking_health_data_final[[#This Row],[colesterol]])</f>
        <v>192</v>
      </c>
      <c r="N1774">
        <f>GESTEP(smoking_health_data_final[[#This Row],[colesterol]],200)</f>
        <v>0</v>
      </c>
      <c r="O1774">
        <f>IF(smoking_health_data_final[[#This Row],[cigs por dia]]="","n/s",smoking_health_data_final[[#This Row],[cigs por dia]])</f>
        <v>0</v>
      </c>
      <c r="P1774" t="str">
        <f>IF(smoking_health_data_final[[#This Row],[Hipercolesterolemia (y/n)]]=1,"si","no")</f>
        <v>no</v>
      </c>
      <c r="Q1774">
        <f>IF(IFERROR(VLOOKUP(smoking_health_data_final[[#This Row],[Edad]],A1775:A5674,1,FALSE),0),1,0)</f>
        <v>1</v>
      </c>
    </row>
    <row r="1775" spans="1:17" x14ac:dyDescent="0.3">
      <c r="A1775">
        <v>46</v>
      </c>
      <c r="B1775" t="s">
        <v>3</v>
      </c>
      <c r="C1775" t="s">
        <v>2</v>
      </c>
      <c r="D1775">
        <v>70</v>
      </c>
      <c r="E1775">
        <f>GESTEP(smoking_health_data_final[[#This Row],[Ritmo cardiaco]],100)</f>
        <v>0</v>
      </c>
      <c r="F1775" t="str">
        <f>IF(smoking_health_data_final[[#This Row],[Taquicardia 1/0]]=0,"no","si")</f>
        <v>no</v>
      </c>
      <c r="G1775" s="2">
        <v>127.5</v>
      </c>
      <c r="H1775">
        <f>GESTEP(smoking_health_data_final[[#This Row],[Presión sistólica]],140)</f>
        <v>0</v>
      </c>
      <c r="I1775" t="str">
        <f>IF(smoking_health_data_final[[#This Row],[Hipertensión (0/1)]]=1,"si","no")</f>
        <v>no</v>
      </c>
      <c r="J1775" t="s">
        <v>212</v>
      </c>
      <c r="K1775">
        <v>0</v>
      </c>
      <c r="L1775">
        <v>165</v>
      </c>
      <c r="M1775">
        <f>IF(smoking_health_data_final[[#This Row],[colesterol]]="","Desconocido",smoking_health_data_final[[#This Row],[colesterol]])</f>
        <v>165</v>
      </c>
      <c r="N1775">
        <f>GESTEP(smoking_health_data_final[[#This Row],[colesterol]],200)</f>
        <v>0</v>
      </c>
      <c r="O1775">
        <f>IF(smoking_health_data_final[[#This Row],[cigs por dia]]="","n/s",smoking_health_data_final[[#This Row],[cigs por dia]])</f>
        <v>0</v>
      </c>
      <c r="P1775" t="str">
        <f>IF(smoking_health_data_final[[#This Row],[Hipercolesterolemia (y/n)]]=1,"si","no")</f>
        <v>no</v>
      </c>
      <c r="Q1775">
        <f>IF(IFERROR(VLOOKUP(smoking_health_data_final[[#This Row],[Edad]],A1776:A5675,1,FALSE),0),1,0)</f>
        <v>1</v>
      </c>
    </row>
    <row r="1776" spans="1:17" x14ac:dyDescent="0.3">
      <c r="A1776">
        <v>51</v>
      </c>
      <c r="B1776" t="s">
        <v>3</v>
      </c>
      <c r="C1776" t="s">
        <v>2</v>
      </c>
      <c r="D1776">
        <v>75</v>
      </c>
      <c r="E1776">
        <f>GESTEP(smoking_health_data_final[[#This Row],[Ritmo cardiaco]],100)</f>
        <v>0</v>
      </c>
      <c r="F1776" t="str">
        <f>IF(smoking_health_data_final[[#This Row],[Taquicardia 1/0]]=0,"no","si")</f>
        <v>no</v>
      </c>
      <c r="G1776" s="2" t="s">
        <v>25</v>
      </c>
      <c r="H1776">
        <f>GESTEP(smoking_health_data_final[[#This Row],[Presión sistólica]],140)</f>
        <v>0</v>
      </c>
      <c r="I1776" t="str">
        <f>IF(smoking_health_data_final[[#This Row],[Hipertensión (0/1)]]=1,"si","no")</f>
        <v>no</v>
      </c>
      <c r="J1776" t="s">
        <v>212</v>
      </c>
      <c r="K1776">
        <v>0</v>
      </c>
      <c r="L1776">
        <v>226</v>
      </c>
      <c r="M1776">
        <f>IF(smoking_health_data_final[[#This Row],[colesterol]]="","Desconocido",smoking_health_data_final[[#This Row],[colesterol]])</f>
        <v>226</v>
      </c>
      <c r="N1776">
        <f>GESTEP(smoking_health_data_final[[#This Row],[colesterol]],200)</f>
        <v>1</v>
      </c>
      <c r="O1776">
        <f>IF(smoking_health_data_final[[#This Row],[cigs por dia]]="","n/s",smoking_health_data_final[[#This Row],[cigs por dia]])</f>
        <v>0</v>
      </c>
      <c r="P1776" t="str">
        <f>IF(smoking_health_data_final[[#This Row],[Hipercolesterolemia (y/n)]]=1,"si","no")</f>
        <v>si</v>
      </c>
      <c r="Q1776">
        <f>IF(IFERROR(VLOOKUP(smoking_health_data_final[[#This Row],[Edad]],A1777:A5676,1,FALSE),0),1,0)</f>
        <v>1</v>
      </c>
    </row>
    <row r="1777" spans="1:17" x14ac:dyDescent="0.3">
      <c r="A1777">
        <v>50</v>
      </c>
      <c r="B1777" t="s">
        <v>0</v>
      </c>
      <c r="C1777" t="s">
        <v>2</v>
      </c>
      <c r="D1777">
        <v>92</v>
      </c>
      <c r="E1777">
        <f>GESTEP(smoking_health_data_final[[#This Row],[Ritmo cardiaco]],100)</f>
        <v>0</v>
      </c>
      <c r="F1777" t="str">
        <f>IF(smoking_health_data_final[[#This Row],[Taquicardia 1/0]]=0,"no","si")</f>
        <v>no</v>
      </c>
      <c r="G1777" s="2" t="s">
        <v>52</v>
      </c>
      <c r="H1777">
        <f>GESTEP(smoking_health_data_final[[#This Row],[Presión sistólica]],140)</f>
        <v>0</v>
      </c>
      <c r="I1777" t="str">
        <f>IF(smoking_health_data_final[[#This Row],[Hipertensión (0/1)]]=1,"si","no")</f>
        <v>no</v>
      </c>
      <c r="J1777" t="s">
        <v>212</v>
      </c>
      <c r="K1777">
        <v>0</v>
      </c>
      <c r="L1777">
        <v>227</v>
      </c>
      <c r="M1777">
        <f>IF(smoking_health_data_final[[#This Row],[colesterol]]="","Desconocido",smoking_health_data_final[[#This Row],[colesterol]])</f>
        <v>227</v>
      </c>
      <c r="N1777">
        <f>GESTEP(smoking_health_data_final[[#This Row],[colesterol]],200)</f>
        <v>1</v>
      </c>
      <c r="O1777">
        <f>IF(smoking_health_data_final[[#This Row],[cigs por dia]]="","n/s",smoking_health_data_final[[#This Row],[cigs por dia]])</f>
        <v>0</v>
      </c>
      <c r="P1777" t="str">
        <f>IF(smoking_health_data_final[[#This Row],[Hipercolesterolemia (y/n)]]=1,"si","no")</f>
        <v>si</v>
      </c>
      <c r="Q1777">
        <f>IF(IFERROR(VLOOKUP(smoking_health_data_final[[#This Row],[Edad]],A1778:A5677,1,FALSE),0),1,0)</f>
        <v>1</v>
      </c>
    </row>
    <row r="1778" spans="1:17" x14ac:dyDescent="0.3">
      <c r="A1778">
        <v>55</v>
      </c>
      <c r="B1778" t="s">
        <v>3</v>
      </c>
      <c r="C1778" t="s">
        <v>2</v>
      </c>
      <c r="D1778">
        <v>67</v>
      </c>
      <c r="E1778">
        <f>GESTEP(smoking_health_data_final[[#This Row],[Ritmo cardiaco]],100)</f>
        <v>0</v>
      </c>
      <c r="F1778" t="str">
        <f>IF(smoking_health_data_final[[#This Row],[Taquicardia 1/0]]=0,"no","si")</f>
        <v>no</v>
      </c>
      <c r="G1778" s="2">
        <v>137.5</v>
      </c>
      <c r="H1778">
        <f>GESTEP(smoking_health_data_final[[#This Row],[Presión sistólica]],140)</f>
        <v>0</v>
      </c>
      <c r="I1778" t="str">
        <f>IF(smoking_health_data_final[[#This Row],[Hipertensión (0/1)]]=1,"si","no")</f>
        <v>no</v>
      </c>
      <c r="J1778" t="s">
        <v>212</v>
      </c>
      <c r="K1778">
        <v>0</v>
      </c>
      <c r="L1778">
        <v>238</v>
      </c>
      <c r="M1778">
        <f>IF(smoking_health_data_final[[#This Row],[colesterol]]="","Desconocido",smoking_health_data_final[[#This Row],[colesterol]])</f>
        <v>238</v>
      </c>
      <c r="N1778">
        <f>GESTEP(smoking_health_data_final[[#This Row],[colesterol]],200)</f>
        <v>1</v>
      </c>
      <c r="O1778">
        <f>IF(smoking_health_data_final[[#This Row],[cigs por dia]]="","n/s",smoking_health_data_final[[#This Row],[cigs por dia]])</f>
        <v>0</v>
      </c>
      <c r="P1778" t="str">
        <f>IF(smoking_health_data_final[[#This Row],[Hipercolesterolemia (y/n)]]=1,"si","no")</f>
        <v>si</v>
      </c>
      <c r="Q1778">
        <f>IF(IFERROR(VLOOKUP(smoking_health_data_final[[#This Row],[Edad]],A1779:A5678,1,FALSE),0),1,0)</f>
        <v>1</v>
      </c>
    </row>
    <row r="1779" spans="1:17" x14ac:dyDescent="0.3">
      <c r="A1779">
        <v>61</v>
      </c>
      <c r="B1779" t="s">
        <v>3</v>
      </c>
      <c r="C1779" t="s">
        <v>2</v>
      </c>
      <c r="D1779">
        <v>80</v>
      </c>
      <c r="E1779">
        <f>GESTEP(smoking_health_data_final[[#This Row],[Ritmo cardiaco]],100)</f>
        <v>0</v>
      </c>
      <c r="F1779" t="str">
        <f>IF(smoking_health_data_final[[#This Row],[Taquicardia 1/0]]=0,"no","si")</f>
        <v>no</v>
      </c>
      <c r="G1779" s="2" t="s">
        <v>124</v>
      </c>
      <c r="H1779">
        <f>GESTEP(smoking_health_data_final[[#This Row],[Presión sistólica]],140)</f>
        <v>1</v>
      </c>
      <c r="I1779" t="str">
        <f>IF(smoking_health_data_final[[#This Row],[Hipertensión (0/1)]]=1,"si","no")</f>
        <v>si</v>
      </c>
      <c r="J1779" t="s">
        <v>212</v>
      </c>
      <c r="K1779">
        <v>0</v>
      </c>
      <c r="L1779">
        <v>266</v>
      </c>
      <c r="M1779">
        <f>IF(smoking_health_data_final[[#This Row],[colesterol]]="","Desconocido",smoking_health_data_final[[#This Row],[colesterol]])</f>
        <v>266</v>
      </c>
      <c r="N1779">
        <f>GESTEP(smoking_health_data_final[[#This Row],[colesterol]],200)</f>
        <v>1</v>
      </c>
      <c r="O1779">
        <f>IF(smoking_health_data_final[[#This Row],[cigs por dia]]="","n/s",smoking_health_data_final[[#This Row],[cigs por dia]])</f>
        <v>0</v>
      </c>
      <c r="P1779" t="str">
        <f>IF(smoking_health_data_final[[#This Row],[Hipercolesterolemia (y/n)]]=1,"si","no")</f>
        <v>si</v>
      </c>
      <c r="Q1779">
        <f>IF(IFERROR(VLOOKUP(smoking_health_data_final[[#This Row],[Edad]],A1780:A5679,1,FALSE),0),1,0)</f>
        <v>1</v>
      </c>
    </row>
    <row r="1780" spans="1:17" x14ac:dyDescent="0.3">
      <c r="A1780">
        <v>38</v>
      </c>
      <c r="B1780" t="s">
        <v>0</v>
      </c>
      <c r="C1780" t="s">
        <v>2</v>
      </c>
      <c r="D1780">
        <v>72</v>
      </c>
      <c r="E1780">
        <f>GESTEP(smoking_health_data_final[[#This Row],[Ritmo cardiaco]],100)</f>
        <v>0</v>
      </c>
      <c r="F1780" t="str">
        <f>IF(smoking_health_data_final[[#This Row],[Taquicardia 1/0]]=0,"no","si")</f>
        <v>no</v>
      </c>
      <c r="G1780" s="2" t="s">
        <v>22</v>
      </c>
      <c r="H1780">
        <f>GESTEP(smoking_health_data_final[[#This Row],[Presión sistólica]],140)</f>
        <v>0</v>
      </c>
      <c r="I1780" t="str">
        <f>IF(smoking_health_data_final[[#This Row],[Hipertensión (0/1)]]=1,"si","no")</f>
        <v>no</v>
      </c>
      <c r="J1780" t="s">
        <v>212</v>
      </c>
      <c r="K1780">
        <v>0</v>
      </c>
      <c r="L1780">
        <v>221</v>
      </c>
      <c r="M1780">
        <f>IF(smoking_health_data_final[[#This Row],[colesterol]]="","Desconocido",smoking_health_data_final[[#This Row],[colesterol]])</f>
        <v>221</v>
      </c>
      <c r="N1780">
        <f>GESTEP(smoking_health_data_final[[#This Row],[colesterol]],200)</f>
        <v>1</v>
      </c>
      <c r="O1780">
        <f>IF(smoking_health_data_final[[#This Row],[cigs por dia]]="","n/s",smoking_health_data_final[[#This Row],[cigs por dia]])</f>
        <v>0</v>
      </c>
      <c r="P1780" t="str">
        <f>IF(smoking_health_data_final[[#This Row],[Hipercolesterolemia (y/n)]]=1,"si","no")</f>
        <v>si</v>
      </c>
      <c r="Q1780">
        <f>IF(IFERROR(VLOOKUP(smoking_health_data_final[[#This Row],[Edad]],A1781:A5680,1,FALSE),0),1,0)</f>
        <v>1</v>
      </c>
    </row>
    <row r="1781" spans="1:17" x14ac:dyDescent="0.3">
      <c r="A1781">
        <v>49</v>
      </c>
      <c r="B1781" t="s">
        <v>3</v>
      </c>
      <c r="C1781" t="s">
        <v>2</v>
      </c>
      <c r="D1781">
        <v>75</v>
      </c>
      <c r="E1781">
        <f>GESTEP(smoking_health_data_final[[#This Row],[Ritmo cardiaco]],100)</f>
        <v>0</v>
      </c>
      <c r="F1781" t="str">
        <f>IF(smoking_health_data_final[[#This Row],[Taquicardia 1/0]]=0,"no","si")</f>
        <v>no</v>
      </c>
      <c r="G1781" s="2" t="s">
        <v>22</v>
      </c>
      <c r="H1781">
        <f>GESTEP(smoking_health_data_final[[#This Row],[Presión sistólica]],140)</f>
        <v>0</v>
      </c>
      <c r="I1781" t="str">
        <f>IF(smoking_health_data_final[[#This Row],[Hipertensión (0/1)]]=1,"si","no")</f>
        <v>no</v>
      </c>
      <c r="J1781" t="s">
        <v>212</v>
      </c>
      <c r="K1781">
        <v>0</v>
      </c>
      <c r="L1781">
        <v>224</v>
      </c>
      <c r="M1781">
        <f>IF(smoking_health_data_final[[#This Row],[colesterol]]="","Desconocido",smoking_health_data_final[[#This Row],[colesterol]])</f>
        <v>224</v>
      </c>
      <c r="N1781">
        <f>GESTEP(smoking_health_data_final[[#This Row],[colesterol]],200)</f>
        <v>1</v>
      </c>
      <c r="O1781">
        <f>IF(smoking_health_data_final[[#This Row],[cigs por dia]]="","n/s",smoking_health_data_final[[#This Row],[cigs por dia]])</f>
        <v>0</v>
      </c>
      <c r="P1781" t="str">
        <f>IF(smoking_health_data_final[[#This Row],[Hipercolesterolemia (y/n)]]=1,"si","no")</f>
        <v>si</v>
      </c>
      <c r="Q1781">
        <f>IF(IFERROR(VLOOKUP(smoking_health_data_final[[#This Row],[Edad]],A1782:A5681,1,FALSE),0),1,0)</f>
        <v>1</v>
      </c>
    </row>
    <row r="1782" spans="1:17" x14ac:dyDescent="0.3">
      <c r="A1782">
        <v>48</v>
      </c>
      <c r="B1782" t="s">
        <v>3</v>
      </c>
      <c r="C1782" t="s">
        <v>2</v>
      </c>
      <c r="D1782">
        <v>75</v>
      </c>
      <c r="E1782">
        <f>GESTEP(smoking_health_data_final[[#This Row],[Ritmo cardiaco]],100)</f>
        <v>0</v>
      </c>
      <c r="F1782" t="str">
        <f>IF(smoking_health_data_final[[#This Row],[Taquicardia 1/0]]=0,"no","si")</f>
        <v>no</v>
      </c>
      <c r="G1782" s="2" t="s">
        <v>86</v>
      </c>
      <c r="H1782">
        <f>GESTEP(smoking_health_data_final[[#This Row],[Presión sistólica]],140)</f>
        <v>0</v>
      </c>
      <c r="I1782" t="str">
        <f>IF(smoking_health_data_final[[#This Row],[Hipertensión (0/1)]]=1,"si","no")</f>
        <v>no</v>
      </c>
      <c r="J1782" t="s">
        <v>212</v>
      </c>
      <c r="K1782">
        <v>0</v>
      </c>
      <c r="L1782">
        <v>270</v>
      </c>
      <c r="M1782">
        <f>IF(smoking_health_data_final[[#This Row],[colesterol]]="","Desconocido",smoking_health_data_final[[#This Row],[colesterol]])</f>
        <v>270</v>
      </c>
      <c r="N1782">
        <f>GESTEP(smoking_health_data_final[[#This Row],[colesterol]],200)</f>
        <v>1</v>
      </c>
      <c r="O1782">
        <f>IF(smoking_health_data_final[[#This Row],[cigs por dia]]="","n/s",smoking_health_data_final[[#This Row],[cigs por dia]])</f>
        <v>0</v>
      </c>
      <c r="P1782" t="str">
        <f>IF(smoking_health_data_final[[#This Row],[Hipercolesterolemia (y/n)]]=1,"si","no")</f>
        <v>si</v>
      </c>
      <c r="Q1782">
        <f>IF(IFERROR(VLOOKUP(smoking_health_data_final[[#This Row],[Edad]],A1783:A5682,1,FALSE),0),1,0)</f>
        <v>1</v>
      </c>
    </row>
    <row r="1783" spans="1:17" x14ac:dyDescent="0.3">
      <c r="A1783">
        <v>41</v>
      </c>
      <c r="B1783" t="s">
        <v>0</v>
      </c>
      <c r="C1783" t="s">
        <v>2</v>
      </c>
      <c r="D1783">
        <v>96</v>
      </c>
      <c r="E1783">
        <f>GESTEP(smoking_health_data_final[[#This Row],[Ritmo cardiaco]],100)</f>
        <v>0</v>
      </c>
      <c r="F1783" t="str">
        <f>IF(smoking_health_data_final[[#This Row],[Taquicardia 1/0]]=0,"no","si")</f>
        <v>no</v>
      </c>
      <c r="G1783" s="2" t="s">
        <v>79</v>
      </c>
      <c r="H1783">
        <f>GESTEP(smoking_health_data_final[[#This Row],[Presión sistólica]],140)</f>
        <v>1</v>
      </c>
      <c r="I1783" t="str">
        <f>IF(smoking_health_data_final[[#This Row],[Hipertensión (0/1)]]=1,"si","no")</f>
        <v>si</v>
      </c>
      <c r="J1783" t="s">
        <v>212</v>
      </c>
      <c r="K1783">
        <v>0</v>
      </c>
      <c r="L1783">
        <v>248</v>
      </c>
      <c r="M1783">
        <f>IF(smoking_health_data_final[[#This Row],[colesterol]]="","Desconocido",smoking_health_data_final[[#This Row],[colesterol]])</f>
        <v>248</v>
      </c>
      <c r="N1783">
        <f>GESTEP(smoking_health_data_final[[#This Row],[colesterol]],200)</f>
        <v>1</v>
      </c>
      <c r="O1783">
        <f>IF(smoking_health_data_final[[#This Row],[cigs por dia]]="","n/s",smoking_health_data_final[[#This Row],[cigs por dia]])</f>
        <v>0</v>
      </c>
      <c r="P1783" t="str">
        <f>IF(smoking_health_data_final[[#This Row],[Hipercolesterolemia (y/n)]]=1,"si","no")</f>
        <v>si</v>
      </c>
      <c r="Q1783">
        <f>IF(IFERROR(VLOOKUP(smoking_health_data_final[[#This Row],[Edad]],A1784:A5683,1,FALSE),0),1,0)</f>
        <v>1</v>
      </c>
    </row>
    <row r="1784" spans="1:17" x14ac:dyDescent="0.3">
      <c r="A1784">
        <v>60</v>
      </c>
      <c r="B1784" t="s">
        <v>3</v>
      </c>
      <c r="C1784" t="s">
        <v>2</v>
      </c>
      <c r="D1784">
        <v>75</v>
      </c>
      <c r="E1784">
        <f>GESTEP(smoking_health_data_final[[#This Row],[Ritmo cardiaco]],100)</f>
        <v>0</v>
      </c>
      <c r="F1784" t="str">
        <f>IF(smoking_health_data_final[[#This Row],[Taquicardia 1/0]]=0,"no","si")</f>
        <v>no</v>
      </c>
      <c r="G1784" s="2" t="s">
        <v>80</v>
      </c>
      <c r="H1784">
        <f>GESTEP(smoking_health_data_final[[#This Row],[Presión sistólica]],140)</f>
        <v>0</v>
      </c>
      <c r="I1784" t="str">
        <f>IF(smoking_health_data_final[[#This Row],[Hipertensión (0/1)]]=1,"si","no")</f>
        <v>no</v>
      </c>
      <c r="J1784" t="s">
        <v>212</v>
      </c>
      <c r="K1784">
        <v>0</v>
      </c>
      <c r="L1784">
        <v>266</v>
      </c>
      <c r="M1784">
        <f>IF(smoking_health_data_final[[#This Row],[colesterol]]="","Desconocido",smoking_health_data_final[[#This Row],[colesterol]])</f>
        <v>266</v>
      </c>
      <c r="N1784">
        <f>GESTEP(smoking_health_data_final[[#This Row],[colesterol]],200)</f>
        <v>1</v>
      </c>
      <c r="O1784">
        <f>IF(smoking_health_data_final[[#This Row],[cigs por dia]]="","n/s",smoking_health_data_final[[#This Row],[cigs por dia]])</f>
        <v>0</v>
      </c>
      <c r="P1784" t="str">
        <f>IF(smoking_health_data_final[[#This Row],[Hipercolesterolemia (y/n)]]=1,"si","no")</f>
        <v>si</v>
      </c>
      <c r="Q1784">
        <f>IF(IFERROR(VLOOKUP(smoking_health_data_final[[#This Row],[Edad]],A1785:A5684,1,FALSE),0),1,0)</f>
        <v>1</v>
      </c>
    </row>
    <row r="1785" spans="1:17" x14ac:dyDescent="0.3">
      <c r="A1785">
        <v>54</v>
      </c>
      <c r="B1785" t="s">
        <v>3</v>
      </c>
      <c r="C1785" t="s">
        <v>2</v>
      </c>
      <c r="D1785">
        <v>82</v>
      </c>
      <c r="E1785">
        <f>GESTEP(smoking_health_data_final[[#This Row],[Ritmo cardiaco]],100)</f>
        <v>0</v>
      </c>
      <c r="F1785" t="str">
        <f>IF(smoking_health_data_final[[#This Row],[Taquicardia 1/0]]=0,"no","si")</f>
        <v>no</v>
      </c>
      <c r="G1785" s="2" t="s">
        <v>153</v>
      </c>
      <c r="H1785">
        <f>GESTEP(smoking_health_data_final[[#This Row],[Presión sistólica]],140)</f>
        <v>1</v>
      </c>
      <c r="I1785" t="str">
        <f>IF(smoking_health_data_final[[#This Row],[Hipertensión (0/1)]]=1,"si","no")</f>
        <v>si</v>
      </c>
      <c r="J1785" t="s">
        <v>212</v>
      </c>
      <c r="K1785">
        <v>0</v>
      </c>
      <c r="L1785">
        <v>315</v>
      </c>
      <c r="M1785">
        <f>IF(smoking_health_data_final[[#This Row],[colesterol]]="","Desconocido",smoking_health_data_final[[#This Row],[colesterol]])</f>
        <v>315</v>
      </c>
      <c r="N1785">
        <f>GESTEP(smoking_health_data_final[[#This Row],[colesterol]],200)</f>
        <v>1</v>
      </c>
      <c r="O1785">
        <f>IF(smoking_health_data_final[[#This Row],[cigs por dia]]="","n/s",smoking_health_data_final[[#This Row],[cigs por dia]])</f>
        <v>0</v>
      </c>
      <c r="P1785" t="str">
        <f>IF(smoking_health_data_final[[#This Row],[Hipercolesterolemia (y/n)]]=1,"si","no")</f>
        <v>si</v>
      </c>
      <c r="Q1785">
        <f>IF(IFERROR(VLOOKUP(smoking_health_data_final[[#This Row],[Edad]],A1786:A5685,1,FALSE),0),1,0)</f>
        <v>1</v>
      </c>
    </row>
    <row r="1786" spans="1:17" x14ac:dyDescent="0.3">
      <c r="A1786">
        <v>45</v>
      </c>
      <c r="B1786" t="s">
        <v>0</v>
      </c>
      <c r="C1786" t="s">
        <v>2</v>
      </c>
      <c r="D1786">
        <v>88</v>
      </c>
      <c r="E1786">
        <f>GESTEP(smoking_health_data_final[[#This Row],[Ritmo cardiaco]],100)</f>
        <v>0</v>
      </c>
      <c r="F1786" t="str">
        <f>IF(smoking_health_data_final[[#This Row],[Taquicardia 1/0]]=0,"no","si")</f>
        <v>no</v>
      </c>
      <c r="G1786" s="2" t="s">
        <v>67</v>
      </c>
      <c r="H1786">
        <f>GESTEP(smoking_health_data_final[[#This Row],[Presión sistólica]],140)</f>
        <v>0</v>
      </c>
      <c r="I1786" t="str">
        <f>IF(smoking_health_data_final[[#This Row],[Hipertensión (0/1)]]=1,"si","no")</f>
        <v>no</v>
      </c>
      <c r="J1786" t="s">
        <v>212</v>
      </c>
      <c r="K1786">
        <v>0</v>
      </c>
      <c r="L1786">
        <v>218</v>
      </c>
      <c r="M1786">
        <f>IF(smoking_health_data_final[[#This Row],[colesterol]]="","Desconocido",smoking_health_data_final[[#This Row],[colesterol]])</f>
        <v>218</v>
      </c>
      <c r="N1786">
        <f>GESTEP(smoking_health_data_final[[#This Row],[colesterol]],200)</f>
        <v>1</v>
      </c>
      <c r="O1786">
        <f>IF(smoking_health_data_final[[#This Row],[cigs por dia]]="","n/s",smoking_health_data_final[[#This Row],[cigs por dia]])</f>
        <v>0</v>
      </c>
      <c r="P1786" t="str">
        <f>IF(smoking_health_data_final[[#This Row],[Hipercolesterolemia (y/n)]]=1,"si","no")</f>
        <v>si</v>
      </c>
      <c r="Q1786">
        <f>IF(IFERROR(VLOOKUP(smoking_health_data_final[[#This Row],[Edad]],A1787:A5686,1,FALSE),0),1,0)</f>
        <v>1</v>
      </c>
    </row>
    <row r="1787" spans="1:17" x14ac:dyDescent="0.3">
      <c r="A1787">
        <v>62</v>
      </c>
      <c r="B1787" t="s">
        <v>3</v>
      </c>
      <c r="C1787" t="s">
        <v>2</v>
      </c>
      <c r="D1787">
        <v>85</v>
      </c>
      <c r="E1787">
        <f>GESTEP(smoking_health_data_final[[#This Row],[Ritmo cardiaco]],100)</f>
        <v>0</v>
      </c>
      <c r="F1787" t="str">
        <f>IF(smoking_health_data_final[[#This Row],[Taquicardia 1/0]]=0,"no","si")</f>
        <v>no</v>
      </c>
      <c r="G1787" s="2" t="s">
        <v>22</v>
      </c>
      <c r="H1787">
        <f>GESTEP(smoking_health_data_final[[#This Row],[Presión sistólica]],140)</f>
        <v>0</v>
      </c>
      <c r="I1787" t="str">
        <f>IF(smoking_health_data_final[[#This Row],[Hipertensión (0/1)]]=1,"si","no")</f>
        <v>no</v>
      </c>
      <c r="J1787" t="s">
        <v>212</v>
      </c>
      <c r="K1787">
        <v>0</v>
      </c>
      <c r="L1787">
        <v>233</v>
      </c>
      <c r="M1787">
        <f>IF(smoking_health_data_final[[#This Row],[colesterol]]="","Desconocido",smoking_health_data_final[[#This Row],[colesterol]])</f>
        <v>233</v>
      </c>
      <c r="N1787">
        <f>GESTEP(smoking_health_data_final[[#This Row],[colesterol]],200)</f>
        <v>1</v>
      </c>
      <c r="O1787">
        <f>IF(smoking_health_data_final[[#This Row],[cigs por dia]]="","n/s",smoking_health_data_final[[#This Row],[cigs por dia]])</f>
        <v>0</v>
      </c>
      <c r="P1787" t="str">
        <f>IF(smoking_health_data_final[[#This Row],[Hipercolesterolemia (y/n)]]=1,"si","no")</f>
        <v>si</v>
      </c>
      <c r="Q1787">
        <f>IF(IFERROR(VLOOKUP(smoking_health_data_final[[#This Row],[Edad]],A1788:A5687,1,FALSE),0),1,0)</f>
        <v>1</v>
      </c>
    </row>
    <row r="1788" spans="1:17" x14ac:dyDescent="0.3">
      <c r="A1788">
        <v>38</v>
      </c>
      <c r="B1788" t="s">
        <v>0</v>
      </c>
      <c r="C1788" t="s">
        <v>2</v>
      </c>
      <c r="D1788">
        <v>91</v>
      </c>
      <c r="E1788">
        <f>GESTEP(smoking_health_data_final[[#This Row],[Ritmo cardiaco]],100)</f>
        <v>0</v>
      </c>
      <c r="F1788" t="str">
        <f>IF(smoking_health_data_final[[#This Row],[Taquicardia 1/0]]=0,"no","si")</f>
        <v>no</v>
      </c>
      <c r="G1788" s="2">
        <v>136.5</v>
      </c>
      <c r="H1788">
        <f>GESTEP(smoking_health_data_final[[#This Row],[Presión sistólica]],140)</f>
        <v>0</v>
      </c>
      <c r="I1788" t="str">
        <f>IF(smoking_health_data_final[[#This Row],[Hipertensión (0/1)]]=1,"si","no")</f>
        <v>no</v>
      </c>
      <c r="J1788" t="s">
        <v>212</v>
      </c>
      <c r="K1788">
        <v>0</v>
      </c>
      <c r="L1788">
        <v>278</v>
      </c>
      <c r="M1788">
        <f>IF(smoking_health_data_final[[#This Row],[colesterol]]="","Desconocido",smoking_health_data_final[[#This Row],[colesterol]])</f>
        <v>278</v>
      </c>
      <c r="N1788">
        <f>GESTEP(smoking_health_data_final[[#This Row],[colesterol]],200)</f>
        <v>1</v>
      </c>
      <c r="O1788">
        <f>IF(smoking_health_data_final[[#This Row],[cigs por dia]]="","n/s",smoking_health_data_final[[#This Row],[cigs por dia]])</f>
        <v>0</v>
      </c>
      <c r="P1788" t="str">
        <f>IF(smoking_health_data_final[[#This Row],[Hipercolesterolemia (y/n)]]=1,"si","no")</f>
        <v>si</v>
      </c>
      <c r="Q1788">
        <f>IF(IFERROR(VLOOKUP(smoking_health_data_final[[#This Row],[Edad]],A1789:A5688,1,FALSE),0),1,0)</f>
        <v>1</v>
      </c>
    </row>
    <row r="1789" spans="1:17" x14ac:dyDescent="0.3">
      <c r="A1789">
        <v>39</v>
      </c>
      <c r="B1789" t="s">
        <v>3</v>
      </c>
      <c r="C1789" t="s">
        <v>2</v>
      </c>
      <c r="D1789">
        <v>67</v>
      </c>
      <c r="E1789">
        <f>GESTEP(smoking_health_data_final[[#This Row],[Ritmo cardiaco]],100)</f>
        <v>0</v>
      </c>
      <c r="F1789" t="str">
        <f>IF(smoking_health_data_final[[#This Row],[Taquicardia 1/0]]=0,"no","si")</f>
        <v>no</v>
      </c>
      <c r="G1789" s="2">
        <v>139.5</v>
      </c>
      <c r="H1789">
        <f>GESTEP(smoking_health_data_final[[#This Row],[Presión sistólica]],140)</f>
        <v>0</v>
      </c>
      <c r="I1789" t="str">
        <f>IF(smoking_health_data_final[[#This Row],[Hipertensión (0/1)]]=1,"si","no")</f>
        <v>no</v>
      </c>
      <c r="J1789" t="s">
        <v>212</v>
      </c>
      <c r="K1789">
        <v>0</v>
      </c>
      <c r="L1789">
        <v>205</v>
      </c>
      <c r="M1789">
        <f>IF(smoking_health_data_final[[#This Row],[colesterol]]="","Desconocido",smoking_health_data_final[[#This Row],[colesterol]])</f>
        <v>205</v>
      </c>
      <c r="N1789">
        <f>GESTEP(smoking_health_data_final[[#This Row],[colesterol]],200)</f>
        <v>1</v>
      </c>
      <c r="O1789">
        <f>IF(smoking_health_data_final[[#This Row],[cigs por dia]]="","n/s",smoking_health_data_final[[#This Row],[cigs por dia]])</f>
        <v>0</v>
      </c>
      <c r="P1789" t="str">
        <f>IF(smoking_health_data_final[[#This Row],[Hipercolesterolemia (y/n)]]=1,"si","no")</f>
        <v>si</v>
      </c>
      <c r="Q1789">
        <f>IF(IFERROR(VLOOKUP(smoking_health_data_final[[#This Row],[Edad]],A1790:A5689,1,FALSE),0),1,0)</f>
        <v>1</v>
      </c>
    </row>
    <row r="1790" spans="1:17" x14ac:dyDescent="0.3">
      <c r="A1790">
        <v>65</v>
      </c>
      <c r="B1790" t="s">
        <v>3</v>
      </c>
      <c r="C1790" t="s">
        <v>2</v>
      </c>
      <c r="D1790">
        <v>70</v>
      </c>
      <c r="E1790">
        <f>GESTEP(smoking_health_data_final[[#This Row],[Ritmo cardiaco]],100)</f>
        <v>0</v>
      </c>
      <c r="F1790" t="str">
        <f>IF(smoking_health_data_final[[#This Row],[Taquicardia 1/0]]=0,"no","si")</f>
        <v>no</v>
      </c>
      <c r="G1790" s="2" t="s">
        <v>51</v>
      </c>
      <c r="H1790">
        <f>GESTEP(smoking_health_data_final[[#This Row],[Presión sistólica]],140)</f>
        <v>1</v>
      </c>
      <c r="I1790" t="str">
        <f>IF(smoking_health_data_final[[#This Row],[Hipertensión (0/1)]]=1,"si","no")</f>
        <v>si</v>
      </c>
      <c r="J1790" t="s">
        <v>212</v>
      </c>
      <c r="K1790">
        <v>0</v>
      </c>
      <c r="L1790">
        <v>230</v>
      </c>
      <c r="M1790">
        <f>IF(smoking_health_data_final[[#This Row],[colesterol]]="","Desconocido",smoking_health_data_final[[#This Row],[colesterol]])</f>
        <v>230</v>
      </c>
      <c r="N1790">
        <f>GESTEP(smoking_health_data_final[[#This Row],[colesterol]],200)</f>
        <v>1</v>
      </c>
      <c r="O1790">
        <f>IF(smoking_health_data_final[[#This Row],[cigs por dia]]="","n/s",smoking_health_data_final[[#This Row],[cigs por dia]])</f>
        <v>0</v>
      </c>
      <c r="P1790" t="str">
        <f>IF(smoking_health_data_final[[#This Row],[Hipercolesterolemia (y/n)]]=1,"si","no")</f>
        <v>si</v>
      </c>
      <c r="Q1790">
        <f>IF(IFERROR(VLOOKUP(smoking_health_data_final[[#This Row],[Edad]],A1791:A5690,1,FALSE),0),1,0)</f>
        <v>1</v>
      </c>
    </row>
    <row r="1791" spans="1:17" x14ac:dyDescent="0.3">
      <c r="A1791">
        <v>52</v>
      </c>
      <c r="B1791" t="s">
        <v>0</v>
      </c>
      <c r="C1791" t="s">
        <v>2</v>
      </c>
      <c r="D1791">
        <v>67</v>
      </c>
      <c r="E1791">
        <f>GESTEP(smoking_health_data_final[[#This Row],[Ritmo cardiaco]],100)</f>
        <v>0</v>
      </c>
      <c r="F1791" t="str">
        <f>IF(smoking_health_data_final[[#This Row],[Taquicardia 1/0]]=0,"no","si")</f>
        <v>no</v>
      </c>
      <c r="G1791" s="2" t="s">
        <v>54</v>
      </c>
      <c r="H1791">
        <f>GESTEP(smoking_health_data_final[[#This Row],[Presión sistólica]],140)</f>
        <v>0</v>
      </c>
      <c r="I1791" t="str">
        <f>IF(smoking_health_data_final[[#This Row],[Hipertensión (0/1)]]=1,"si","no")</f>
        <v>no</v>
      </c>
      <c r="J1791" t="s">
        <v>212</v>
      </c>
      <c r="K1791">
        <v>0</v>
      </c>
      <c r="L1791">
        <v>210</v>
      </c>
      <c r="M1791">
        <f>IF(smoking_health_data_final[[#This Row],[colesterol]]="","Desconocido",smoking_health_data_final[[#This Row],[colesterol]])</f>
        <v>210</v>
      </c>
      <c r="N1791">
        <f>GESTEP(smoking_health_data_final[[#This Row],[colesterol]],200)</f>
        <v>1</v>
      </c>
      <c r="O1791">
        <f>IF(smoking_health_data_final[[#This Row],[cigs por dia]]="","n/s",smoking_health_data_final[[#This Row],[cigs por dia]])</f>
        <v>0</v>
      </c>
      <c r="P1791" t="str">
        <f>IF(smoking_health_data_final[[#This Row],[Hipercolesterolemia (y/n)]]=1,"si","no")</f>
        <v>si</v>
      </c>
      <c r="Q1791">
        <f>IF(IFERROR(VLOOKUP(smoking_health_data_final[[#This Row],[Edad]],A1792:A5691,1,FALSE),0),1,0)</f>
        <v>1</v>
      </c>
    </row>
    <row r="1792" spans="1:17" x14ac:dyDescent="0.3">
      <c r="A1792">
        <v>44</v>
      </c>
      <c r="B1792" t="s">
        <v>3</v>
      </c>
      <c r="C1792" t="s">
        <v>2</v>
      </c>
      <c r="D1792">
        <v>58</v>
      </c>
      <c r="E1792">
        <f>GESTEP(smoking_health_data_final[[#This Row],[Ritmo cardiaco]],100)</f>
        <v>0</v>
      </c>
      <c r="F1792" t="str">
        <f>IF(smoking_health_data_final[[#This Row],[Taquicardia 1/0]]=0,"no","si")</f>
        <v>no</v>
      </c>
      <c r="G1792" s="2">
        <v>132.5</v>
      </c>
      <c r="H1792">
        <f>GESTEP(smoking_health_data_final[[#This Row],[Presión sistólica]],140)</f>
        <v>0</v>
      </c>
      <c r="I1792" t="str">
        <f>IF(smoking_health_data_final[[#This Row],[Hipertensión (0/1)]]=1,"si","no")</f>
        <v>no</v>
      </c>
      <c r="J1792" t="s">
        <v>212</v>
      </c>
      <c r="K1792">
        <v>0</v>
      </c>
      <c r="L1792">
        <v>244</v>
      </c>
      <c r="M1792">
        <f>IF(smoking_health_data_final[[#This Row],[colesterol]]="","Desconocido",smoking_health_data_final[[#This Row],[colesterol]])</f>
        <v>244</v>
      </c>
      <c r="N1792">
        <f>GESTEP(smoking_health_data_final[[#This Row],[colesterol]],200)</f>
        <v>1</v>
      </c>
      <c r="O1792">
        <f>IF(smoking_health_data_final[[#This Row],[cigs por dia]]="","n/s",smoking_health_data_final[[#This Row],[cigs por dia]])</f>
        <v>0</v>
      </c>
      <c r="P1792" t="str">
        <f>IF(smoking_health_data_final[[#This Row],[Hipercolesterolemia (y/n)]]=1,"si","no")</f>
        <v>si</v>
      </c>
      <c r="Q1792">
        <f>IF(IFERROR(VLOOKUP(smoking_health_data_final[[#This Row],[Edad]],A1793:A5692,1,FALSE),0),1,0)</f>
        <v>1</v>
      </c>
    </row>
    <row r="1793" spans="1:17" x14ac:dyDescent="0.3">
      <c r="A1793">
        <v>41</v>
      </c>
      <c r="B1793" t="s">
        <v>0</v>
      </c>
      <c r="C1793" t="s">
        <v>2</v>
      </c>
      <c r="D1793">
        <v>75</v>
      </c>
      <c r="E1793">
        <f>GESTEP(smoking_health_data_final[[#This Row],[Ritmo cardiaco]],100)</f>
        <v>0</v>
      </c>
      <c r="F1793" t="str">
        <f>IF(smoking_health_data_final[[#This Row],[Taquicardia 1/0]]=0,"no","si")</f>
        <v>no</v>
      </c>
      <c r="G1793" s="2" t="s">
        <v>86</v>
      </c>
      <c r="H1793">
        <f>GESTEP(smoking_health_data_final[[#This Row],[Presión sistólica]],140)</f>
        <v>0</v>
      </c>
      <c r="I1793" t="str">
        <f>IF(smoking_health_data_final[[#This Row],[Hipertensión (0/1)]]=1,"si","no")</f>
        <v>no</v>
      </c>
      <c r="J1793" t="s">
        <v>212</v>
      </c>
      <c r="K1793">
        <v>0</v>
      </c>
      <c r="L1793">
        <v>197</v>
      </c>
      <c r="M1793">
        <f>IF(smoking_health_data_final[[#This Row],[colesterol]]="","Desconocido",smoking_health_data_final[[#This Row],[colesterol]])</f>
        <v>197</v>
      </c>
      <c r="N1793">
        <f>GESTEP(smoking_health_data_final[[#This Row],[colesterol]],200)</f>
        <v>0</v>
      </c>
      <c r="O1793">
        <f>IF(smoking_health_data_final[[#This Row],[cigs por dia]]="","n/s",smoking_health_data_final[[#This Row],[cigs por dia]])</f>
        <v>0</v>
      </c>
      <c r="P1793" t="str">
        <f>IF(smoking_health_data_final[[#This Row],[Hipercolesterolemia (y/n)]]=1,"si","no")</f>
        <v>no</v>
      </c>
      <c r="Q1793">
        <f>IF(IFERROR(VLOOKUP(smoking_health_data_final[[#This Row],[Edad]],A1794:A5693,1,FALSE),0),1,0)</f>
        <v>1</v>
      </c>
    </row>
    <row r="1794" spans="1:17" x14ac:dyDescent="0.3">
      <c r="A1794">
        <v>54</v>
      </c>
      <c r="B1794" t="s">
        <v>0</v>
      </c>
      <c r="C1794" t="s">
        <v>2</v>
      </c>
      <c r="D1794">
        <v>65</v>
      </c>
      <c r="E1794">
        <f>GESTEP(smoking_health_data_final[[#This Row],[Ritmo cardiaco]],100)</f>
        <v>0</v>
      </c>
      <c r="F1794" t="str">
        <f>IF(smoking_health_data_final[[#This Row],[Taquicardia 1/0]]=0,"no","si")</f>
        <v>no</v>
      </c>
      <c r="G1794" s="2" t="s">
        <v>83</v>
      </c>
      <c r="H1794">
        <f>GESTEP(smoking_health_data_final[[#This Row],[Presión sistólica]],140)</f>
        <v>0</v>
      </c>
      <c r="I1794" t="str">
        <f>IF(smoking_health_data_final[[#This Row],[Hipertensión (0/1)]]=1,"si","no")</f>
        <v>no</v>
      </c>
      <c r="J1794" t="s">
        <v>212</v>
      </c>
      <c r="K1794">
        <v>0</v>
      </c>
      <c r="L1794">
        <v>235</v>
      </c>
      <c r="M1794">
        <f>IF(smoking_health_data_final[[#This Row],[colesterol]]="","Desconocido",smoking_health_data_final[[#This Row],[colesterol]])</f>
        <v>235</v>
      </c>
      <c r="N1794">
        <f>GESTEP(smoking_health_data_final[[#This Row],[colesterol]],200)</f>
        <v>1</v>
      </c>
      <c r="O1794">
        <f>IF(smoking_health_data_final[[#This Row],[cigs por dia]]="","n/s",smoking_health_data_final[[#This Row],[cigs por dia]])</f>
        <v>0</v>
      </c>
      <c r="P1794" t="str">
        <f>IF(smoking_health_data_final[[#This Row],[Hipercolesterolemia (y/n)]]=1,"si","no")</f>
        <v>si</v>
      </c>
      <c r="Q1794">
        <f>IF(IFERROR(VLOOKUP(smoking_health_data_final[[#This Row],[Edad]],A1795:A5694,1,FALSE),0),1,0)</f>
        <v>1</v>
      </c>
    </row>
    <row r="1795" spans="1:17" x14ac:dyDescent="0.3">
      <c r="A1795">
        <v>52</v>
      </c>
      <c r="B1795" t="s">
        <v>3</v>
      </c>
      <c r="C1795" t="s">
        <v>2</v>
      </c>
      <c r="D1795">
        <v>100</v>
      </c>
      <c r="E1795">
        <f>GESTEP(smoking_health_data_final[[#This Row],[Ritmo cardiaco]],100)</f>
        <v>1</v>
      </c>
      <c r="F1795" t="str">
        <f>IF(smoking_health_data_final[[#This Row],[Taquicardia 1/0]]=0,"no","si")</f>
        <v>si</v>
      </c>
      <c r="G1795" s="2" t="s">
        <v>141</v>
      </c>
      <c r="H1795">
        <f>GESTEP(smoking_health_data_final[[#This Row],[Presión sistólica]],140)</f>
        <v>1</v>
      </c>
      <c r="I1795" t="str">
        <f>IF(smoking_health_data_final[[#This Row],[Hipertensión (0/1)]]=1,"si","no")</f>
        <v>si</v>
      </c>
      <c r="J1795" t="s">
        <v>212</v>
      </c>
      <c r="K1795">
        <v>0</v>
      </c>
      <c r="L1795">
        <v>220</v>
      </c>
      <c r="M1795">
        <f>IF(smoking_health_data_final[[#This Row],[colesterol]]="","Desconocido",smoking_health_data_final[[#This Row],[colesterol]])</f>
        <v>220</v>
      </c>
      <c r="N1795">
        <f>GESTEP(smoking_health_data_final[[#This Row],[colesterol]],200)</f>
        <v>1</v>
      </c>
      <c r="O1795">
        <f>IF(smoking_health_data_final[[#This Row],[cigs por dia]]="","n/s",smoking_health_data_final[[#This Row],[cigs por dia]])</f>
        <v>0</v>
      </c>
      <c r="P1795" t="str">
        <f>IF(smoking_health_data_final[[#This Row],[Hipercolesterolemia (y/n)]]=1,"si","no")</f>
        <v>si</v>
      </c>
      <c r="Q1795">
        <f>IF(IFERROR(VLOOKUP(smoking_health_data_final[[#This Row],[Edad]],A1796:A5695,1,FALSE),0),1,0)</f>
        <v>1</v>
      </c>
    </row>
    <row r="1796" spans="1:17" x14ac:dyDescent="0.3">
      <c r="A1796">
        <v>53</v>
      </c>
      <c r="B1796" t="s">
        <v>3</v>
      </c>
      <c r="C1796" t="s">
        <v>2</v>
      </c>
      <c r="D1796">
        <v>80</v>
      </c>
      <c r="E1796">
        <f>GESTEP(smoking_health_data_final[[#This Row],[Ritmo cardiaco]],100)</f>
        <v>0</v>
      </c>
      <c r="F1796" t="str">
        <f>IF(smoking_health_data_final[[#This Row],[Taquicardia 1/0]]=0,"no","si")</f>
        <v>no</v>
      </c>
      <c r="G1796" s="2" t="s">
        <v>80</v>
      </c>
      <c r="H1796">
        <f>GESTEP(smoking_health_data_final[[#This Row],[Presión sistólica]],140)</f>
        <v>0</v>
      </c>
      <c r="I1796" t="str">
        <f>IF(smoking_health_data_final[[#This Row],[Hipertensión (0/1)]]=1,"si","no")</f>
        <v>no</v>
      </c>
      <c r="J1796" t="s">
        <v>212</v>
      </c>
      <c r="K1796">
        <v>0</v>
      </c>
      <c r="L1796">
        <v>280</v>
      </c>
      <c r="M1796">
        <f>IF(smoking_health_data_final[[#This Row],[colesterol]]="","Desconocido",smoking_health_data_final[[#This Row],[colesterol]])</f>
        <v>280</v>
      </c>
      <c r="N1796">
        <f>GESTEP(smoking_health_data_final[[#This Row],[colesterol]],200)</f>
        <v>1</v>
      </c>
      <c r="O1796">
        <f>IF(smoking_health_data_final[[#This Row],[cigs por dia]]="","n/s",smoking_health_data_final[[#This Row],[cigs por dia]])</f>
        <v>0</v>
      </c>
      <c r="P1796" t="str">
        <f>IF(smoking_health_data_final[[#This Row],[Hipercolesterolemia (y/n)]]=1,"si","no")</f>
        <v>si</v>
      </c>
      <c r="Q1796">
        <f>IF(IFERROR(VLOOKUP(smoking_health_data_final[[#This Row],[Edad]],A1797:A5696,1,FALSE),0),1,0)</f>
        <v>1</v>
      </c>
    </row>
    <row r="1797" spans="1:17" x14ac:dyDescent="0.3">
      <c r="A1797">
        <v>52</v>
      </c>
      <c r="B1797" t="s">
        <v>3</v>
      </c>
      <c r="C1797" t="s">
        <v>2</v>
      </c>
      <c r="D1797">
        <v>75</v>
      </c>
      <c r="E1797">
        <f>GESTEP(smoking_health_data_final[[#This Row],[Ritmo cardiaco]],100)</f>
        <v>0</v>
      </c>
      <c r="F1797" t="str">
        <f>IF(smoking_health_data_final[[#This Row],[Taquicardia 1/0]]=0,"no","si")</f>
        <v>no</v>
      </c>
      <c r="G1797" s="2">
        <v>132.5</v>
      </c>
      <c r="H1797">
        <f>GESTEP(smoking_health_data_final[[#This Row],[Presión sistólica]],140)</f>
        <v>0</v>
      </c>
      <c r="I1797" t="str">
        <f>IF(smoking_health_data_final[[#This Row],[Hipertensión (0/1)]]=1,"si","no")</f>
        <v>no</v>
      </c>
      <c r="J1797" t="s">
        <v>212</v>
      </c>
      <c r="K1797">
        <v>0</v>
      </c>
      <c r="L1797">
        <v>263</v>
      </c>
      <c r="M1797">
        <f>IF(smoking_health_data_final[[#This Row],[colesterol]]="","Desconocido",smoking_health_data_final[[#This Row],[colesterol]])</f>
        <v>263</v>
      </c>
      <c r="N1797">
        <f>GESTEP(smoking_health_data_final[[#This Row],[colesterol]],200)</f>
        <v>1</v>
      </c>
      <c r="O1797">
        <f>IF(smoking_health_data_final[[#This Row],[cigs por dia]]="","n/s",smoking_health_data_final[[#This Row],[cigs por dia]])</f>
        <v>0</v>
      </c>
      <c r="P1797" t="str">
        <f>IF(smoking_health_data_final[[#This Row],[Hipercolesterolemia (y/n)]]=1,"si","no")</f>
        <v>si</v>
      </c>
      <c r="Q1797">
        <f>IF(IFERROR(VLOOKUP(smoking_health_data_final[[#This Row],[Edad]],A1798:A5697,1,FALSE),0),1,0)</f>
        <v>1</v>
      </c>
    </row>
    <row r="1798" spans="1:17" x14ac:dyDescent="0.3">
      <c r="A1798">
        <v>49</v>
      </c>
      <c r="B1798" t="s">
        <v>3</v>
      </c>
      <c r="C1798" t="s">
        <v>2</v>
      </c>
      <c r="D1798">
        <v>60</v>
      </c>
      <c r="E1798">
        <f>GESTEP(smoking_health_data_final[[#This Row],[Ritmo cardiaco]],100)</f>
        <v>0</v>
      </c>
      <c r="F1798" t="str">
        <f>IF(smoking_health_data_final[[#This Row],[Taquicardia 1/0]]=0,"no","si")</f>
        <v>no</v>
      </c>
      <c r="G1798" s="2" t="s">
        <v>66</v>
      </c>
      <c r="H1798">
        <f>GESTEP(smoking_health_data_final[[#This Row],[Presión sistólica]],140)</f>
        <v>1</v>
      </c>
      <c r="I1798" t="str">
        <f>IF(smoking_health_data_final[[#This Row],[Hipertensión (0/1)]]=1,"si","no")</f>
        <v>si</v>
      </c>
      <c r="J1798" t="s">
        <v>212</v>
      </c>
      <c r="K1798">
        <v>0</v>
      </c>
      <c r="L1798">
        <v>254</v>
      </c>
      <c r="M1798">
        <f>IF(smoking_health_data_final[[#This Row],[colesterol]]="","Desconocido",smoking_health_data_final[[#This Row],[colesterol]])</f>
        <v>254</v>
      </c>
      <c r="N1798">
        <f>GESTEP(smoking_health_data_final[[#This Row],[colesterol]],200)</f>
        <v>1</v>
      </c>
      <c r="O1798">
        <f>IF(smoking_health_data_final[[#This Row],[cigs por dia]]="","n/s",smoking_health_data_final[[#This Row],[cigs por dia]])</f>
        <v>0</v>
      </c>
      <c r="P1798" t="str">
        <f>IF(smoking_health_data_final[[#This Row],[Hipercolesterolemia (y/n)]]=1,"si","no")</f>
        <v>si</v>
      </c>
      <c r="Q1798">
        <f>IF(IFERROR(VLOOKUP(smoking_health_data_final[[#This Row],[Edad]],A1799:A5698,1,FALSE),0),1,0)</f>
        <v>1</v>
      </c>
    </row>
    <row r="1799" spans="1:17" x14ac:dyDescent="0.3">
      <c r="A1799">
        <v>42</v>
      </c>
      <c r="B1799" t="s">
        <v>3</v>
      </c>
      <c r="C1799" t="s">
        <v>2</v>
      </c>
      <c r="D1799">
        <v>80</v>
      </c>
      <c r="E1799">
        <f>GESTEP(smoking_health_data_final[[#This Row],[Ritmo cardiaco]],100)</f>
        <v>0</v>
      </c>
      <c r="F1799" t="str">
        <f>IF(smoking_health_data_final[[#This Row],[Taquicardia 1/0]]=0,"no","si")</f>
        <v>no</v>
      </c>
      <c r="G1799" s="2" t="s">
        <v>73</v>
      </c>
      <c r="H1799">
        <f>GESTEP(smoking_health_data_final[[#This Row],[Presión sistólica]],140)</f>
        <v>0</v>
      </c>
      <c r="I1799" t="str">
        <f>IF(smoking_health_data_final[[#This Row],[Hipertensión (0/1)]]=1,"si","no")</f>
        <v>no</v>
      </c>
      <c r="J1799" t="s">
        <v>212</v>
      </c>
      <c r="K1799">
        <v>0</v>
      </c>
      <c r="L1799">
        <v>176</v>
      </c>
      <c r="M1799">
        <f>IF(smoking_health_data_final[[#This Row],[colesterol]]="","Desconocido",smoking_health_data_final[[#This Row],[colesterol]])</f>
        <v>176</v>
      </c>
      <c r="N1799">
        <f>GESTEP(smoking_health_data_final[[#This Row],[colesterol]],200)</f>
        <v>0</v>
      </c>
      <c r="O1799">
        <f>IF(smoking_health_data_final[[#This Row],[cigs por dia]]="","n/s",smoking_health_data_final[[#This Row],[cigs por dia]])</f>
        <v>0</v>
      </c>
      <c r="P1799" t="str">
        <f>IF(smoking_health_data_final[[#This Row],[Hipercolesterolemia (y/n)]]=1,"si","no")</f>
        <v>no</v>
      </c>
      <c r="Q1799">
        <f>IF(IFERROR(VLOOKUP(smoking_health_data_final[[#This Row],[Edad]],A1800:A5699,1,FALSE),0),1,0)</f>
        <v>1</v>
      </c>
    </row>
    <row r="1800" spans="1:17" x14ac:dyDescent="0.3">
      <c r="A1800">
        <v>55</v>
      </c>
      <c r="B1800" t="s">
        <v>3</v>
      </c>
      <c r="C1800" t="s">
        <v>2</v>
      </c>
      <c r="D1800">
        <v>63</v>
      </c>
      <c r="E1800">
        <f>GESTEP(smoking_health_data_final[[#This Row],[Ritmo cardiaco]],100)</f>
        <v>0</v>
      </c>
      <c r="F1800" t="str">
        <f>IF(smoking_health_data_final[[#This Row],[Taquicardia 1/0]]=0,"no","si")</f>
        <v>no</v>
      </c>
      <c r="G1800" s="2" t="s">
        <v>25</v>
      </c>
      <c r="H1800">
        <f>GESTEP(smoking_health_data_final[[#This Row],[Presión sistólica]],140)</f>
        <v>0</v>
      </c>
      <c r="I1800" t="str">
        <f>IF(smoking_health_data_final[[#This Row],[Hipertensión (0/1)]]=1,"si","no")</f>
        <v>no</v>
      </c>
      <c r="J1800" t="s">
        <v>212</v>
      </c>
      <c r="K1800">
        <v>0</v>
      </c>
      <c r="L1800">
        <v>204</v>
      </c>
      <c r="M1800">
        <f>IF(smoking_health_data_final[[#This Row],[colesterol]]="","Desconocido",smoking_health_data_final[[#This Row],[colesterol]])</f>
        <v>204</v>
      </c>
      <c r="N1800">
        <f>GESTEP(smoking_health_data_final[[#This Row],[colesterol]],200)</f>
        <v>1</v>
      </c>
      <c r="O1800">
        <f>IF(smoking_health_data_final[[#This Row],[cigs por dia]]="","n/s",smoking_health_data_final[[#This Row],[cigs por dia]])</f>
        <v>0</v>
      </c>
      <c r="P1800" t="str">
        <f>IF(smoking_health_data_final[[#This Row],[Hipercolesterolemia (y/n)]]=1,"si","no")</f>
        <v>si</v>
      </c>
      <c r="Q1800">
        <f>IF(IFERROR(VLOOKUP(smoking_health_data_final[[#This Row],[Edad]],A1801:A5700,1,FALSE),0),1,0)</f>
        <v>1</v>
      </c>
    </row>
    <row r="1801" spans="1:17" x14ac:dyDescent="0.3">
      <c r="A1801">
        <v>54</v>
      </c>
      <c r="B1801" t="s">
        <v>3</v>
      </c>
      <c r="C1801" t="s">
        <v>2</v>
      </c>
      <c r="D1801">
        <v>90</v>
      </c>
      <c r="E1801">
        <f>GESTEP(smoking_health_data_final[[#This Row],[Ritmo cardiaco]],100)</f>
        <v>0</v>
      </c>
      <c r="F1801" t="str">
        <f>IF(smoking_health_data_final[[#This Row],[Taquicardia 1/0]]=0,"no","si")</f>
        <v>no</v>
      </c>
      <c r="G1801" s="2" t="s">
        <v>75</v>
      </c>
      <c r="H1801">
        <f>GESTEP(smoking_health_data_final[[#This Row],[Presión sistólica]],140)</f>
        <v>1</v>
      </c>
      <c r="I1801" t="str">
        <f>IF(smoking_health_data_final[[#This Row],[Hipertensión (0/1)]]=1,"si","no")</f>
        <v>si</v>
      </c>
      <c r="J1801" t="s">
        <v>212</v>
      </c>
      <c r="K1801">
        <v>0</v>
      </c>
      <c r="L1801">
        <v>252</v>
      </c>
      <c r="M1801">
        <f>IF(smoking_health_data_final[[#This Row],[colesterol]]="","Desconocido",smoking_health_data_final[[#This Row],[colesterol]])</f>
        <v>252</v>
      </c>
      <c r="N1801">
        <f>GESTEP(smoking_health_data_final[[#This Row],[colesterol]],200)</f>
        <v>1</v>
      </c>
      <c r="O1801">
        <f>IF(smoking_health_data_final[[#This Row],[cigs por dia]]="","n/s",smoking_health_data_final[[#This Row],[cigs por dia]])</f>
        <v>0</v>
      </c>
      <c r="P1801" t="str">
        <f>IF(smoking_health_data_final[[#This Row],[Hipercolesterolemia (y/n)]]=1,"si","no")</f>
        <v>si</v>
      </c>
      <c r="Q1801">
        <f>IF(IFERROR(VLOOKUP(smoking_health_data_final[[#This Row],[Edad]],A1802:A5701,1,FALSE),0),1,0)</f>
        <v>1</v>
      </c>
    </row>
    <row r="1802" spans="1:17" x14ac:dyDescent="0.3">
      <c r="A1802">
        <v>54</v>
      </c>
      <c r="B1802" t="s">
        <v>3</v>
      </c>
      <c r="C1802" t="s">
        <v>2</v>
      </c>
      <c r="D1802">
        <v>76</v>
      </c>
      <c r="E1802">
        <f>GESTEP(smoking_health_data_final[[#This Row],[Ritmo cardiaco]],100)</f>
        <v>0</v>
      </c>
      <c r="F1802" t="str">
        <f>IF(smoking_health_data_final[[#This Row],[Taquicardia 1/0]]=0,"no","si")</f>
        <v>no</v>
      </c>
      <c r="G1802" s="2" t="s">
        <v>63</v>
      </c>
      <c r="H1802">
        <f>GESTEP(smoking_health_data_final[[#This Row],[Presión sistólica]],140)</f>
        <v>0</v>
      </c>
      <c r="I1802" t="str">
        <f>IF(smoking_health_data_final[[#This Row],[Hipertensión (0/1)]]=1,"si","no")</f>
        <v>no</v>
      </c>
      <c r="J1802" t="s">
        <v>212</v>
      </c>
      <c r="K1802">
        <v>0</v>
      </c>
      <c r="L1802">
        <v>240</v>
      </c>
      <c r="M1802">
        <f>IF(smoking_health_data_final[[#This Row],[colesterol]]="","Desconocido",smoking_health_data_final[[#This Row],[colesterol]])</f>
        <v>240</v>
      </c>
      <c r="N1802">
        <f>GESTEP(smoking_health_data_final[[#This Row],[colesterol]],200)</f>
        <v>1</v>
      </c>
      <c r="O1802">
        <f>IF(smoking_health_data_final[[#This Row],[cigs por dia]]="","n/s",smoking_health_data_final[[#This Row],[cigs por dia]])</f>
        <v>0</v>
      </c>
      <c r="P1802" t="str">
        <f>IF(smoking_health_data_final[[#This Row],[Hipercolesterolemia (y/n)]]=1,"si","no")</f>
        <v>si</v>
      </c>
      <c r="Q1802">
        <f>IF(IFERROR(VLOOKUP(smoking_health_data_final[[#This Row],[Edad]],A1803:A5702,1,FALSE),0),1,0)</f>
        <v>1</v>
      </c>
    </row>
    <row r="1803" spans="1:17" x14ac:dyDescent="0.3">
      <c r="A1803">
        <v>57</v>
      </c>
      <c r="B1803" t="s">
        <v>0</v>
      </c>
      <c r="C1803" t="s">
        <v>2</v>
      </c>
      <c r="D1803">
        <v>58</v>
      </c>
      <c r="E1803">
        <f>GESTEP(smoking_health_data_final[[#This Row],[Ritmo cardiaco]],100)</f>
        <v>0</v>
      </c>
      <c r="F1803" t="str">
        <f>IF(smoking_health_data_final[[#This Row],[Taquicardia 1/0]]=0,"no","si")</f>
        <v>no</v>
      </c>
      <c r="G1803" s="2">
        <v>136.5</v>
      </c>
      <c r="H1803">
        <f>GESTEP(smoking_health_data_final[[#This Row],[Presión sistólica]],140)</f>
        <v>0</v>
      </c>
      <c r="I1803" t="str">
        <f>IF(smoking_health_data_final[[#This Row],[Hipertensión (0/1)]]=1,"si","no")</f>
        <v>no</v>
      </c>
      <c r="J1803" t="s">
        <v>212</v>
      </c>
      <c r="K1803">
        <v>0</v>
      </c>
      <c r="L1803">
        <v>213</v>
      </c>
      <c r="M1803">
        <f>IF(smoking_health_data_final[[#This Row],[colesterol]]="","Desconocido",smoking_health_data_final[[#This Row],[colesterol]])</f>
        <v>213</v>
      </c>
      <c r="N1803">
        <f>GESTEP(smoking_health_data_final[[#This Row],[colesterol]],200)</f>
        <v>1</v>
      </c>
      <c r="O1803">
        <f>IF(smoking_health_data_final[[#This Row],[cigs por dia]]="","n/s",smoking_health_data_final[[#This Row],[cigs por dia]])</f>
        <v>0</v>
      </c>
      <c r="P1803" t="str">
        <f>IF(smoking_health_data_final[[#This Row],[Hipercolesterolemia (y/n)]]=1,"si","no")</f>
        <v>si</v>
      </c>
      <c r="Q1803">
        <f>IF(IFERROR(VLOOKUP(smoking_health_data_final[[#This Row],[Edad]],A1804:A5703,1,FALSE),0),1,0)</f>
        <v>1</v>
      </c>
    </row>
    <row r="1804" spans="1:17" x14ac:dyDescent="0.3">
      <c r="A1804">
        <v>39</v>
      </c>
      <c r="B1804" t="s">
        <v>3</v>
      </c>
      <c r="C1804" t="s">
        <v>2</v>
      </c>
      <c r="D1804">
        <v>75</v>
      </c>
      <c r="E1804">
        <f>GESTEP(smoking_health_data_final[[#This Row],[Ritmo cardiaco]],100)</f>
        <v>0</v>
      </c>
      <c r="F1804" t="str">
        <f>IF(smoking_health_data_final[[#This Row],[Taquicardia 1/0]]=0,"no","si")</f>
        <v>no</v>
      </c>
      <c r="G1804" s="2" t="s">
        <v>88</v>
      </c>
      <c r="H1804">
        <f>GESTEP(smoking_health_data_final[[#This Row],[Presión sistólica]],140)</f>
        <v>1</v>
      </c>
      <c r="I1804" t="str">
        <f>IF(smoking_health_data_final[[#This Row],[Hipertensión (0/1)]]=1,"si","no")</f>
        <v>si</v>
      </c>
      <c r="J1804" t="s">
        <v>212</v>
      </c>
      <c r="K1804">
        <v>0</v>
      </c>
      <c r="L1804">
        <v>200</v>
      </c>
      <c r="M1804">
        <f>IF(smoking_health_data_final[[#This Row],[colesterol]]="","Desconocido",smoking_health_data_final[[#This Row],[colesterol]])</f>
        <v>200</v>
      </c>
      <c r="N1804">
        <f>GESTEP(smoking_health_data_final[[#This Row],[colesterol]],200)</f>
        <v>1</v>
      </c>
      <c r="O1804">
        <f>IF(smoking_health_data_final[[#This Row],[cigs por dia]]="","n/s",smoking_health_data_final[[#This Row],[cigs por dia]])</f>
        <v>0</v>
      </c>
      <c r="P1804" t="str">
        <f>IF(smoking_health_data_final[[#This Row],[Hipercolesterolemia (y/n)]]=1,"si","no")</f>
        <v>si</v>
      </c>
      <c r="Q1804">
        <f>IF(IFERROR(VLOOKUP(smoking_health_data_final[[#This Row],[Edad]],A1805:A5704,1,FALSE),0),1,0)</f>
        <v>1</v>
      </c>
    </row>
    <row r="1805" spans="1:17" x14ac:dyDescent="0.3">
      <c r="A1805">
        <v>64</v>
      </c>
      <c r="B1805" t="s">
        <v>3</v>
      </c>
      <c r="C1805" t="s">
        <v>2</v>
      </c>
      <c r="D1805">
        <v>65</v>
      </c>
      <c r="E1805">
        <f>GESTEP(smoking_health_data_final[[#This Row],[Ritmo cardiaco]],100)</f>
        <v>0</v>
      </c>
      <c r="F1805" t="str">
        <f>IF(smoking_health_data_final[[#This Row],[Taquicardia 1/0]]=0,"no","si")</f>
        <v>no</v>
      </c>
      <c r="G1805" s="2" t="s">
        <v>104</v>
      </c>
      <c r="H1805">
        <f>GESTEP(smoking_health_data_final[[#This Row],[Presión sistólica]],140)</f>
        <v>1</v>
      </c>
      <c r="I1805" t="str">
        <f>IF(smoking_health_data_final[[#This Row],[Hipertensión (0/1)]]=1,"si","no")</f>
        <v>si</v>
      </c>
      <c r="J1805" t="s">
        <v>212</v>
      </c>
      <c r="K1805">
        <v>0</v>
      </c>
      <c r="L1805">
        <v>285</v>
      </c>
      <c r="M1805">
        <f>IF(smoking_health_data_final[[#This Row],[colesterol]]="","Desconocido",smoking_health_data_final[[#This Row],[colesterol]])</f>
        <v>285</v>
      </c>
      <c r="N1805">
        <f>GESTEP(smoking_health_data_final[[#This Row],[colesterol]],200)</f>
        <v>1</v>
      </c>
      <c r="O1805">
        <f>IF(smoking_health_data_final[[#This Row],[cigs por dia]]="","n/s",smoking_health_data_final[[#This Row],[cigs por dia]])</f>
        <v>0</v>
      </c>
      <c r="P1805" t="str">
        <f>IF(smoking_health_data_final[[#This Row],[Hipercolesterolemia (y/n)]]=1,"si","no")</f>
        <v>si</v>
      </c>
      <c r="Q1805">
        <f>IF(IFERROR(VLOOKUP(smoking_health_data_final[[#This Row],[Edad]],A1806:A5705,1,FALSE),0),1,0)</f>
        <v>1</v>
      </c>
    </row>
    <row r="1806" spans="1:17" x14ac:dyDescent="0.3">
      <c r="A1806">
        <v>62</v>
      </c>
      <c r="B1806" t="s">
        <v>0</v>
      </c>
      <c r="C1806" t="s">
        <v>2</v>
      </c>
      <c r="D1806">
        <v>72</v>
      </c>
      <c r="E1806">
        <f>GESTEP(smoking_health_data_final[[#This Row],[Ritmo cardiaco]],100)</f>
        <v>0</v>
      </c>
      <c r="F1806" t="str">
        <f>IF(smoking_health_data_final[[#This Row],[Taquicardia 1/0]]=0,"no","si")</f>
        <v>no</v>
      </c>
      <c r="G1806" s="2" t="s">
        <v>22</v>
      </c>
      <c r="H1806">
        <f>GESTEP(smoking_health_data_final[[#This Row],[Presión sistólica]],140)</f>
        <v>0</v>
      </c>
      <c r="I1806" t="str">
        <f>IF(smoking_health_data_final[[#This Row],[Hipertensión (0/1)]]=1,"si","no")</f>
        <v>no</v>
      </c>
      <c r="J1806" t="s">
        <v>212</v>
      </c>
      <c r="K1806">
        <v>0</v>
      </c>
      <c r="L1806">
        <v>157</v>
      </c>
      <c r="M1806">
        <f>IF(smoking_health_data_final[[#This Row],[colesterol]]="","Desconocido",smoking_health_data_final[[#This Row],[colesterol]])</f>
        <v>157</v>
      </c>
      <c r="N1806">
        <f>GESTEP(smoking_health_data_final[[#This Row],[colesterol]],200)</f>
        <v>0</v>
      </c>
      <c r="O1806">
        <f>IF(smoking_health_data_final[[#This Row],[cigs por dia]]="","n/s",smoking_health_data_final[[#This Row],[cigs por dia]])</f>
        <v>0</v>
      </c>
      <c r="P1806" t="str">
        <f>IF(smoking_health_data_final[[#This Row],[Hipercolesterolemia (y/n)]]=1,"si","no")</f>
        <v>no</v>
      </c>
      <c r="Q1806">
        <f>IF(IFERROR(VLOOKUP(smoking_health_data_final[[#This Row],[Edad]],A1807:A5706,1,FALSE),0),1,0)</f>
        <v>1</v>
      </c>
    </row>
    <row r="1807" spans="1:17" x14ac:dyDescent="0.3">
      <c r="A1807">
        <v>57</v>
      </c>
      <c r="B1807" t="s">
        <v>3</v>
      </c>
      <c r="C1807" t="s">
        <v>2</v>
      </c>
      <c r="D1807">
        <v>75</v>
      </c>
      <c r="E1807">
        <f>GESTEP(smoking_health_data_final[[#This Row],[Ritmo cardiaco]],100)</f>
        <v>0</v>
      </c>
      <c r="F1807" t="str">
        <f>IF(smoking_health_data_final[[#This Row],[Taquicardia 1/0]]=0,"no","si")</f>
        <v>no</v>
      </c>
      <c r="G1807" s="2" t="s">
        <v>87</v>
      </c>
      <c r="H1807">
        <f>GESTEP(smoking_health_data_final[[#This Row],[Presión sistólica]],140)</f>
        <v>1</v>
      </c>
      <c r="I1807" t="str">
        <f>IF(smoking_health_data_final[[#This Row],[Hipertensión (0/1)]]=1,"si","no")</f>
        <v>si</v>
      </c>
      <c r="J1807" t="s">
        <v>212</v>
      </c>
      <c r="K1807">
        <v>0</v>
      </c>
      <c r="L1807">
        <v>286</v>
      </c>
      <c r="M1807">
        <f>IF(smoking_health_data_final[[#This Row],[colesterol]]="","Desconocido",smoking_health_data_final[[#This Row],[colesterol]])</f>
        <v>286</v>
      </c>
      <c r="N1807">
        <f>GESTEP(smoking_health_data_final[[#This Row],[colesterol]],200)</f>
        <v>1</v>
      </c>
      <c r="O1807">
        <f>IF(smoking_health_data_final[[#This Row],[cigs por dia]]="","n/s",smoking_health_data_final[[#This Row],[cigs por dia]])</f>
        <v>0</v>
      </c>
      <c r="P1807" t="str">
        <f>IF(smoking_health_data_final[[#This Row],[Hipercolesterolemia (y/n)]]=1,"si","no")</f>
        <v>si</v>
      </c>
      <c r="Q1807">
        <f>IF(IFERROR(VLOOKUP(smoking_health_data_final[[#This Row],[Edad]],A1808:A5707,1,FALSE),0),1,0)</f>
        <v>1</v>
      </c>
    </row>
    <row r="1808" spans="1:17" x14ac:dyDescent="0.3">
      <c r="A1808">
        <v>60</v>
      </c>
      <c r="B1808" t="s">
        <v>3</v>
      </c>
      <c r="C1808" t="s">
        <v>2</v>
      </c>
      <c r="D1808">
        <v>85</v>
      </c>
      <c r="E1808">
        <f>GESTEP(smoking_health_data_final[[#This Row],[Ritmo cardiaco]],100)</f>
        <v>0</v>
      </c>
      <c r="F1808" t="str">
        <f>IF(smoking_health_data_final[[#This Row],[Taquicardia 1/0]]=0,"no","si")</f>
        <v>no</v>
      </c>
      <c r="G1808" s="2" t="s">
        <v>64</v>
      </c>
      <c r="H1808">
        <f>GESTEP(smoking_health_data_final[[#This Row],[Presión sistólica]],140)</f>
        <v>0</v>
      </c>
      <c r="I1808" t="str">
        <f>IF(smoking_health_data_final[[#This Row],[Hipertensión (0/1)]]=1,"si","no")</f>
        <v>no</v>
      </c>
      <c r="J1808" t="s">
        <v>212</v>
      </c>
      <c r="K1808">
        <v>0</v>
      </c>
      <c r="L1808">
        <v>275</v>
      </c>
      <c r="M1808">
        <f>IF(smoking_health_data_final[[#This Row],[colesterol]]="","Desconocido",smoking_health_data_final[[#This Row],[colesterol]])</f>
        <v>275</v>
      </c>
      <c r="N1808">
        <f>GESTEP(smoking_health_data_final[[#This Row],[colesterol]],200)</f>
        <v>1</v>
      </c>
      <c r="O1808">
        <f>IF(smoking_health_data_final[[#This Row],[cigs por dia]]="","n/s",smoking_health_data_final[[#This Row],[cigs por dia]])</f>
        <v>0</v>
      </c>
      <c r="P1808" t="str">
        <f>IF(smoking_health_data_final[[#This Row],[Hipercolesterolemia (y/n)]]=1,"si","no")</f>
        <v>si</v>
      </c>
      <c r="Q1808">
        <f>IF(IFERROR(VLOOKUP(smoking_health_data_final[[#This Row],[Edad]],A1809:A5708,1,FALSE),0),1,0)</f>
        <v>1</v>
      </c>
    </row>
    <row r="1809" spans="1:17" x14ac:dyDescent="0.3">
      <c r="A1809">
        <v>51</v>
      </c>
      <c r="B1809" t="s">
        <v>3</v>
      </c>
      <c r="C1809" t="s">
        <v>2</v>
      </c>
      <c r="D1809">
        <v>85</v>
      </c>
      <c r="E1809">
        <f>GESTEP(smoking_health_data_final[[#This Row],[Ritmo cardiaco]],100)</f>
        <v>0</v>
      </c>
      <c r="F1809" t="str">
        <f>IF(smoking_health_data_final[[#This Row],[Taquicardia 1/0]]=0,"no","si")</f>
        <v>no</v>
      </c>
      <c r="G1809" s="2" t="s">
        <v>25</v>
      </c>
      <c r="H1809">
        <f>GESTEP(smoking_health_data_final[[#This Row],[Presión sistólica]],140)</f>
        <v>0</v>
      </c>
      <c r="I1809" t="str">
        <f>IF(smoking_health_data_final[[#This Row],[Hipertensión (0/1)]]=1,"si","no")</f>
        <v>no</v>
      </c>
      <c r="J1809" t="s">
        <v>212</v>
      </c>
      <c r="K1809">
        <v>0</v>
      </c>
      <c r="L1809">
        <v>295</v>
      </c>
      <c r="M1809">
        <f>IF(smoking_health_data_final[[#This Row],[colesterol]]="","Desconocido",smoking_health_data_final[[#This Row],[colesterol]])</f>
        <v>295</v>
      </c>
      <c r="N1809">
        <f>GESTEP(smoking_health_data_final[[#This Row],[colesterol]],200)</f>
        <v>1</v>
      </c>
      <c r="O1809">
        <f>IF(smoking_health_data_final[[#This Row],[cigs por dia]]="","n/s",smoking_health_data_final[[#This Row],[cigs por dia]])</f>
        <v>0</v>
      </c>
      <c r="P1809" t="str">
        <f>IF(smoking_health_data_final[[#This Row],[Hipercolesterolemia (y/n)]]=1,"si","no")</f>
        <v>si</v>
      </c>
      <c r="Q1809">
        <f>IF(IFERROR(VLOOKUP(smoking_health_data_final[[#This Row],[Edad]],A1810:A5709,1,FALSE),0),1,0)</f>
        <v>1</v>
      </c>
    </row>
    <row r="1810" spans="1:17" x14ac:dyDescent="0.3">
      <c r="A1810">
        <v>56</v>
      </c>
      <c r="B1810" t="s">
        <v>3</v>
      </c>
      <c r="C1810" t="s">
        <v>2</v>
      </c>
      <c r="D1810">
        <v>80</v>
      </c>
      <c r="E1810">
        <f>GESTEP(smoking_health_data_final[[#This Row],[Ritmo cardiaco]],100)</f>
        <v>0</v>
      </c>
      <c r="F1810" t="str">
        <f>IF(smoking_health_data_final[[#This Row],[Taquicardia 1/0]]=0,"no","si")</f>
        <v>no</v>
      </c>
      <c r="G1810" s="2" t="s">
        <v>73</v>
      </c>
      <c r="H1810">
        <f>GESTEP(smoking_health_data_final[[#This Row],[Presión sistólica]],140)</f>
        <v>0</v>
      </c>
      <c r="I1810" t="str">
        <f>IF(smoking_health_data_final[[#This Row],[Hipertensión (0/1)]]=1,"si","no")</f>
        <v>no</v>
      </c>
      <c r="J1810" t="s">
        <v>212</v>
      </c>
      <c r="K1810">
        <v>0</v>
      </c>
      <c r="L1810">
        <v>246</v>
      </c>
      <c r="M1810">
        <f>IF(smoking_health_data_final[[#This Row],[colesterol]]="","Desconocido",smoking_health_data_final[[#This Row],[colesterol]])</f>
        <v>246</v>
      </c>
      <c r="N1810">
        <f>GESTEP(smoking_health_data_final[[#This Row],[colesterol]],200)</f>
        <v>1</v>
      </c>
      <c r="O1810">
        <f>IF(smoking_health_data_final[[#This Row],[cigs por dia]]="","n/s",smoking_health_data_final[[#This Row],[cigs por dia]])</f>
        <v>0</v>
      </c>
      <c r="P1810" t="str">
        <f>IF(smoking_health_data_final[[#This Row],[Hipercolesterolemia (y/n)]]=1,"si","no")</f>
        <v>si</v>
      </c>
      <c r="Q1810">
        <f>IF(IFERROR(VLOOKUP(smoking_health_data_final[[#This Row],[Edad]],A1811:A5710,1,FALSE),0),1,0)</f>
        <v>1</v>
      </c>
    </row>
    <row r="1811" spans="1:17" x14ac:dyDescent="0.3">
      <c r="A1811">
        <v>39</v>
      </c>
      <c r="B1811" t="s">
        <v>3</v>
      </c>
      <c r="C1811" t="s">
        <v>2</v>
      </c>
      <c r="D1811">
        <v>56</v>
      </c>
      <c r="E1811">
        <f>GESTEP(smoking_health_data_final[[#This Row],[Ritmo cardiaco]],100)</f>
        <v>0</v>
      </c>
      <c r="F1811" t="str">
        <f>IF(smoking_health_data_final[[#This Row],[Taquicardia 1/0]]=0,"no","si")</f>
        <v>no</v>
      </c>
      <c r="G1811" s="2" t="s">
        <v>67</v>
      </c>
      <c r="H1811">
        <f>GESTEP(smoking_health_data_final[[#This Row],[Presión sistólica]],140)</f>
        <v>0</v>
      </c>
      <c r="I1811" t="str">
        <f>IF(smoking_health_data_final[[#This Row],[Hipertensión (0/1)]]=1,"si","no")</f>
        <v>no</v>
      </c>
      <c r="J1811" t="s">
        <v>212</v>
      </c>
      <c r="K1811">
        <v>0</v>
      </c>
      <c r="L1811">
        <v>190</v>
      </c>
      <c r="M1811">
        <f>IF(smoking_health_data_final[[#This Row],[colesterol]]="","Desconocido",smoking_health_data_final[[#This Row],[colesterol]])</f>
        <v>190</v>
      </c>
      <c r="N1811">
        <f>GESTEP(smoking_health_data_final[[#This Row],[colesterol]],200)</f>
        <v>0</v>
      </c>
      <c r="O1811">
        <f>IF(smoking_health_data_final[[#This Row],[cigs por dia]]="","n/s",smoking_health_data_final[[#This Row],[cigs por dia]])</f>
        <v>0</v>
      </c>
      <c r="P1811" t="str">
        <f>IF(smoking_health_data_final[[#This Row],[Hipercolesterolemia (y/n)]]=1,"si","no")</f>
        <v>no</v>
      </c>
      <c r="Q1811">
        <f>IF(IFERROR(VLOOKUP(smoking_health_data_final[[#This Row],[Edad]],A1812:A5711,1,FALSE),0),1,0)</f>
        <v>1</v>
      </c>
    </row>
    <row r="1812" spans="1:17" x14ac:dyDescent="0.3">
      <c r="A1812">
        <v>55</v>
      </c>
      <c r="B1812" t="s">
        <v>0</v>
      </c>
      <c r="C1812" t="s">
        <v>2</v>
      </c>
      <c r="D1812">
        <v>72</v>
      </c>
      <c r="E1812">
        <f>GESTEP(smoking_health_data_final[[#This Row],[Ritmo cardiaco]],100)</f>
        <v>0</v>
      </c>
      <c r="F1812" t="str">
        <f>IF(smoking_health_data_final[[#This Row],[Taquicardia 1/0]]=0,"no","si")</f>
        <v>no</v>
      </c>
      <c r="G1812" s="2">
        <v>132.5</v>
      </c>
      <c r="H1812">
        <f>GESTEP(smoking_health_data_final[[#This Row],[Presión sistólica]],140)</f>
        <v>0</v>
      </c>
      <c r="I1812" t="str">
        <f>IF(smoking_health_data_final[[#This Row],[Hipertensión (0/1)]]=1,"si","no")</f>
        <v>no</v>
      </c>
      <c r="J1812" t="s">
        <v>212</v>
      </c>
      <c r="K1812">
        <v>0</v>
      </c>
      <c r="L1812">
        <v>232</v>
      </c>
      <c r="M1812">
        <f>IF(smoking_health_data_final[[#This Row],[colesterol]]="","Desconocido",smoking_health_data_final[[#This Row],[colesterol]])</f>
        <v>232</v>
      </c>
      <c r="N1812">
        <f>GESTEP(smoking_health_data_final[[#This Row],[colesterol]],200)</f>
        <v>1</v>
      </c>
      <c r="O1812">
        <f>IF(smoking_health_data_final[[#This Row],[cigs por dia]]="","n/s",smoking_health_data_final[[#This Row],[cigs por dia]])</f>
        <v>0</v>
      </c>
      <c r="P1812" t="str">
        <f>IF(smoking_health_data_final[[#This Row],[Hipercolesterolemia (y/n)]]=1,"si","no")</f>
        <v>si</v>
      </c>
      <c r="Q1812">
        <f>IF(IFERROR(VLOOKUP(smoking_health_data_final[[#This Row],[Edad]],A1813:A5712,1,FALSE),0),1,0)</f>
        <v>1</v>
      </c>
    </row>
    <row r="1813" spans="1:17" x14ac:dyDescent="0.3">
      <c r="A1813">
        <v>64</v>
      </c>
      <c r="B1813" t="s">
        <v>3</v>
      </c>
      <c r="C1813" t="s">
        <v>2</v>
      </c>
      <c r="D1813">
        <v>80</v>
      </c>
      <c r="E1813">
        <f>GESTEP(smoking_health_data_final[[#This Row],[Ritmo cardiaco]],100)</f>
        <v>0</v>
      </c>
      <c r="F1813" t="str">
        <f>IF(smoking_health_data_final[[#This Row],[Taquicardia 1/0]]=0,"no","si")</f>
        <v>no</v>
      </c>
      <c r="G1813" s="2" t="s">
        <v>213</v>
      </c>
      <c r="H1813">
        <f>GESTEP(smoking_health_data_final[[#This Row],[Presión sistólica]],140)</f>
        <v>1</v>
      </c>
      <c r="I1813" t="str">
        <f>IF(smoking_health_data_final[[#This Row],[Hipertensión (0/1)]]=1,"si","no")</f>
        <v>si</v>
      </c>
      <c r="J1813" t="s">
        <v>212</v>
      </c>
      <c r="K1813">
        <v>0</v>
      </c>
      <c r="L1813">
        <v>279</v>
      </c>
      <c r="M1813">
        <f>IF(smoking_health_data_final[[#This Row],[colesterol]]="","Desconocido",smoking_health_data_final[[#This Row],[colesterol]])</f>
        <v>279</v>
      </c>
      <c r="N1813">
        <f>GESTEP(smoking_health_data_final[[#This Row],[colesterol]],200)</f>
        <v>1</v>
      </c>
      <c r="O1813">
        <f>IF(smoking_health_data_final[[#This Row],[cigs por dia]]="","n/s",smoking_health_data_final[[#This Row],[cigs por dia]])</f>
        <v>0</v>
      </c>
      <c r="P1813" t="str">
        <f>IF(smoking_health_data_final[[#This Row],[Hipercolesterolemia (y/n)]]=1,"si","no")</f>
        <v>si</v>
      </c>
      <c r="Q1813">
        <f>IF(IFERROR(VLOOKUP(smoking_health_data_final[[#This Row],[Edad]],A1814:A5713,1,FALSE),0),1,0)</f>
        <v>1</v>
      </c>
    </row>
    <row r="1814" spans="1:17" x14ac:dyDescent="0.3">
      <c r="A1814">
        <v>52</v>
      </c>
      <c r="B1814" t="s">
        <v>3</v>
      </c>
      <c r="C1814" t="s">
        <v>2</v>
      </c>
      <c r="D1814">
        <v>75</v>
      </c>
      <c r="E1814">
        <f>GESTEP(smoking_health_data_final[[#This Row],[Ritmo cardiaco]],100)</f>
        <v>0</v>
      </c>
      <c r="F1814" t="str">
        <f>IF(smoking_health_data_final[[#This Row],[Taquicardia 1/0]]=0,"no","si")</f>
        <v>no</v>
      </c>
      <c r="G1814" s="2" t="s">
        <v>63</v>
      </c>
      <c r="H1814">
        <f>GESTEP(smoking_health_data_final[[#This Row],[Presión sistólica]],140)</f>
        <v>0</v>
      </c>
      <c r="I1814" t="str">
        <f>IF(smoking_health_data_final[[#This Row],[Hipertensión (0/1)]]=1,"si","no")</f>
        <v>no</v>
      </c>
      <c r="J1814" t="s">
        <v>212</v>
      </c>
      <c r="K1814">
        <v>0</v>
      </c>
      <c r="L1814">
        <v>292</v>
      </c>
      <c r="M1814">
        <f>IF(smoking_health_data_final[[#This Row],[colesterol]]="","Desconocido",smoking_health_data_final[[#This Row],[colesterol]])</f>
        <v>292</v>
      </c>
      <c r="N1814">
        <f>GESTEP(smoking_health_data_final[[#This Row],[colesterol]],200)</f>
        <v>1</v>
      </c>
      <c r="O1814">
        <f>IF(smoking_health_data_final[[#This Row],[cigs por dia]]="","n/s",smoking_health_data_final[[#This Row],[cigs por dia]])</f>
        <v>0</v>
      </c>
      <c r="P1814" t="str">
        <f>IF(smoking_health_data_final[[#This Row],[Hipercolesterolemia (y/n)]]=1,"si","no")</f>
        <v>si</v>
      </c>
      <c r="Q1814">
        <f>IF(IFERROR(VLOOKUP(smoking_health_data_final[[#This Row],[Edad]],A1815:A5714,1,FALSE),0),1,0)</f>
        <v>1</v>
      </c>
    </row>
    <row r="1815" spans="1:17" x14ac:dyDescent="0.3">
      <c r="A1815">
        <v>39</v>
      </c>
      <c r="B1815" t="s">
        <v>3</v>
      </c>
      <c r="C1815" t="s">
        <v>2</v>
      </c>
      <c r="D1815">
        <v>110</v>
      </c>
      <c r="E1815">
        <f>GESTEP(smoking_health_data_final[[#This Row],[Ritmo cardiaco]],100)</f>
        <v>1</v>
      </c>
      <c r="F1815" t="str">
        <f>IF(smoking_health_data_final[[#This Row],[Taquicardia 1/0]]=0,"no","si")</f>
        <v>si</v>
      </c>
      <c r="G1815" s="2" t="s">
        <v>63</v>
      </c>
      <c r="H1815">
        <f>GESTEP(smoking_health_data_final[[#This Row],[Presión sistólica]],140)</f>
        <v>0</v>
      </c>
      <c r="I1815" t="str">
        <f>IF(smoking_health_data_final[[#This Row],[Hipertensión (0/1)]]=1,"si","no")</f>
        <v>no</v>
      </c>
      <c r="J1815" t="s">
        <v>212</v>
      </c>
      <c r="K1815">
        <v>0</v>
      </c>
      <c r="L1815">
        <v>213</v>
      </c>
      <c r="M1815">
        <f>IF(smoking_health_data_final[[#This Row],[colesterol]]="","Desconocido",smoking_health_data_final[[#This Row],[colesterol]])</f>
        <v>213</v>
      </c>
      <c r="N1815">
        <f>GESTEP(smoking_health_data_final[[#This Row],[colesterol]],200)</f>
        <v>1</v>
      </c>
      <c r="O1815">
        <f>IF(smoking_health_data_final[[#This Row],[cigs por dia]]="","n/s",smoking_health_data_final[[#This Row],[cigs por dia]])</f>
        <v>0</v>
      </c>
      <c r="P1815" t="str">
        <f>IF(smoking_health_data_final[[#This Row],[Hipercolesterolemia (y/n)]]=1,"si","no")</f>
        <v>si</v>
      </c>
      <c r="Q1815">
        <f>IF(IFERROR(VLOOKUP(smoking_health_data_final[[#This Row],[Edad]],A1816:A5715,1,FALSE),0),1,0)</f>
        <v>1</v>
      </c>
    </row>
    <row r="1816" spans="1:17" x14ac:dyDescent="0.3">
      <c r="A1816">
        <v>56</v>
      </c>
      <c r="B1816" t="s">
        <v>3</v>
      </c>
      <c r="C1816" t="s">
        <v>2</v>
      </c>
      <c r="D1816">
        <v>72</v>
      </c>
      <c r="E1816">
        <f>GESTEP(smoking_health_data_final[[#This Row],[Ritmo cardiaco]],100)</f>
        <v>0</v>
      </c>
      <c r="F1816" t="str">
        <f>IF(smoking_health_data_final[[#This Row],[Taquicardia 1/0]]=0,"no","si")</f>
        <v>no</v>
      </c>
      <c r="G1816" s="2" t="s">
        <v>72</v>
      </c>
      <c r="H1816">
        <f>GESTEP(smoking_health_data_final[[#This Row],[Presión sistólica]],140)</f>
        <v>1</v>
      </c>
      <c r="I1816" t="str">
        <f>IF(smoking_health_data_final[[#This Row],[Hipertensión (0/1)]]=1,"si","no")</f>
        <v>si</v>
      </c>
      <c r="J1816" t="s">
        <v>212</v>
      </c>
      <c r="K1816">
        <v>0</v>
      </c>
      <c r="L1816">
        <v>223</v>
      </c>
      <c r="M1816">
        <f>IF(smoking_health_data_final[[#This Row],[colesterol]]="","Desconocido",smoking_health_data_final[[#This Row],[colesterol]])</f>
        <v>223</v>
      </c>
      <c r="N1816">
        <f>GESTEP(smoking_health_data_final[[#This Row],[colesterol]],200)</f>
        <v>1</v>
      </c>
      <c r="O1816">
        <f>IF(smoking_health_data_final[[#This Row],[cigs por dia]]="","n/s",smoking_health_data_final[[#This Row],[cigs por dia]])</f>
        <v>0</v>
      </c>
      <c r="P1816" t="str">
        <f>IF(smoking_health_data_final[[#This Row],[Hipercolesterolemia (y/n)]]=1,"si","no")</f>
        <v>si</v>
      </c>
      <c r="Q1816">
        <f>IF(IFERROR(VLOOKUP(smoking_health_data_final[[#This Row],[Edad]],A1817:A5716,1,FALSE),0),1,0)</f>
        <v>1</v>
      </c>
    </row>
    <row r="1817" spans="1:17" x14ac:dyDescent="0.3">
      <c r="A1817">
        <v>56</v>
      </c>
      <c r="B1817" t="s">
        <v>3</v>
      </c>
      <c r="C1817" t="s">
        <v>2</v>
      </c>
      <c r="D1817">
        <v>82</v>
      </c>
      <c r="E1817">
        <f>GESTEP(smoking_health_data_final[[#This Row],[Ritmo cardiaco]],100)</f>
        <v>0</v>
      </c>
      <c r="F1817" t="str">
        <f>IF(smoking_health_data_final[[#This Row],[Taquicardia 1/0]]=0,"no","si")</f>
        <v>no</v>
      </c>
      <c r="G1817" s="2" t="s">
        <v>38</v>
      </c>
      <c r="H1817">
        <f>GESTEP(smoking_health_data_final[[#This Row],[Presión sistólica]],140)</f>
        <v>0</v>
      </c>
      <c r="I1817" t="str">
        <f>IF(smoking_health_data_final[[#This Row],[Hipertensión (0/1)]]=1,"si","no")</f>
        <v>no</v>
      </c>
      <c r="J1817" t="s">
        <v>212</v>
      </c>
      <c r="K1817">
        <v>0</v>
      </c>
      <c r="L1817">
        <v>306</v>
      </c>
      <c r="M1817">
        <f>IF(smoking_health_data_final[[#This Row],[colesterol]]="","Desconocido",smoking_health_data_final[[#This Row],[colesterol]])</f>
        <v>306</v>
      </c>
      <c r="N1817">
        <f>GESTEP(smoking_health_data_final[[#This Row],[colesterol]],200)</f>
        <v>1</v>
      </c>
      <c r="O1817">
        <f>IF(smoking_health_data_final[[#This Row],[cigs por dia]]="","n/s",smoking_health_data_final[[#This Row],[cigs por dia]])</f>
        <v>0</v>
      </c>
      <c r="P1817" t="str">
        <f>IF(smoking_health_data_final[[#This Row],[Hipercolesterolemia (y/n)]]=1,"si","no")</f>
        <v>si</v>
      </c>
      <c r="Q1817">
        <f>IF(IFERROR(VLOOKUP(smoking_health_data_final[[#This Row],[Edad]],A1818:A5717,1,FALSE),0),1,0)</f>
        <v>1</v>
      </c>
    </row>
    <row r="1818" spans="1:17" x14ac:dyDescent="0.3">
      <c r="A1818">
        <v>52</v>
      </c>
      <c r="B1818" t="s">
        <v>3</v>
      </c>
      <c r="C1818" t="s">
        <v>2</v>
      </c>
      <c r="D1818">
        <v>86</v>
      </c>
      <c r="E1818">
        <f>GESTEP(smoking_health_data_final[[#This Row],[Ritmo cardiaco]],100)</f>
        <v>0</v>
      </c>
      <c r="F1818" t="str">
        <f>IF(smoking_health_data_final[[#This Row],[Taquicardia 1/0]]=0,"no","si")</f>
        <v>no</v>
      </c>
      <c r="G1818" s="2" t="s">
        <v>66</v>
      </c>
      <c r="H1818">
        <f>GESTEP(smoking_health_data_final[[#This Row],[Presión sistólica]],140)</f>
        <v>1</v>
      </c>
      <c r="I1818" t="str">
        <f>IF(smoking_health_data_final[[#This Row],[Hipertensión (0/1)]]=1,"si","no")</f>
        <v>si</v>
      </c>
      <c r="J1818" t="s">
        <v>212</v>
      </c>
      <c r="K1818">
        <v>0</v>
      </c>
      <c r="L1818">
        <v>309</v>
      </c>
      <c r="M1818">
        <f>IF(smoking_health_data_final[[#This Row],[colesterol]]="","Desconocido",smoking_health_data_final[[#This Row],[colesterol]])</f>
        <v>309</v>
      </c>
      <c r="N1818">
        <f>GESTEP(smoking_health_data_final[[#This Row],[colesterol]],200)</f>
        <v>1</v>
      </c>
      <c r="O1818">
        <f>IF(smoking_health_data_final[[#This Row],[cigs por dia]]="","n/s",smoking_health_data_final[[#This Row],[cigs por dia]])</f>
        <v>0</v>
      </c>
      <c r="P1818" t="str">
        <f>IF(smoking_health_data_final[[#This Row],[Hipercolesterolemia (y/n)]]=1,"si","no")</f>
        <v>si</v>
      </c>
      <c r="Q1818">
        <f>IF(IFERROR(VLOOKUP(smoking_health_data_final[[#This Row],[Edad]],A1819:A5718,1,FALSE),0),1,0)</f>
        <v>1</v>
      </c>
    </row>
    <row r="1819" spans="1:17" x14ac:dyDescent="0.3">
      <c r="A1819">
        <v>36</v>
      </c>
      <c r="B1819" t="s">
        <v>0</v>
      </c>
      <c r="C1819" t="s">
        <v>2</v>
      </c>
      <c r="D1819">
        <v>63</v>
      </c>
      <c r="E1819">
        <f>GESTEP(smoking_health_data_final[[#This Row],[Ritmo cardiaco]],100)</f>
        <v>0</v>
      </c>
      <c r="F1819" t="str">
        <f>IF(smoking_health_data_final[[#This Row],[Taquicardia 1/0]]=0,"no","si")</f>
        <v>no</v>
      </c>
      <c r="G1819" s="2" t="s">
        <v>76</v>
      </c>
      <c r="H1819">
        <f>GESTEP(smoking_health_data_final[[#This Row],[Presión sistólica]],140)</f>
        <v>1</v>
      </c>
      <c r="I1819" t="str">
        <f>IF(smoking_health_data_final[[#This Row],[Hipertensión (0/1)]]=1,"si","no")</f>
        <v>si</v>
      </c>
      <c r="J1819" t="s">
        <v>212</v>
      </c>
      <c r="K1819">
        <v>0</v>
      </c>
      <c r="L1819">
        <v>153</v>
      </c>
      <c r="M1819">
        <f>IF(smoking_health_data_final[[#This Row],[colesterol]]="","Desconocido",smoking_health_data_final[[#This Row],[colesterol]])</f>
        <v>153</v>
      </c>
      <c r="N1819">
        <f>GESTEP(smoking_health_data_final[[#This Row],[colesterol]],200)</f>
        <v>0</v>
      </c>
      <c r="O1819">
        <f>IF(smoking_health_data_final[[#This Row],[cigs por dia]]="","n/s",smoking_health_data_final[[#This Row],[cigs por dia]])</f>
        <v>0</v>
      </c>
      <c r="P1819" t="str">
        <f>IF(smoking_health_data_final[[#This Row],[Hipercolesterolemia (y/n)]]=1,"si","no")</f>
        <v>no</v>
      </c>
      <c r="Q1819">
        <f>IF(IFERROR(VLOOKUP(smoking_health_data_final[[#This Row],[Edad]],A1820:A5719,1,FALSE),0),1,0)</f>
        <v>1</v>
      </c>
    </row>
    <row r="1820" spans="1:17" x14ac:dyDescent="0.3">
      <c r="A1820">
        <v>44</v>
      </c>
      <c r="B1820" t="s">
        <v>0</v>
      </c>
      <c r="C1820" t="s">
        <v>2</v>
      </c>
      <c r="D1820">
        <v>54</v>
      </c>
      <c r="E1820">
        <f>GESTEP(smoking_health_data_final[[#This Row],[Ritmo cardiaco]],100)</f>
        <v>0</v>
      </c>
      <c r="F1820" t="str">
        <f>IF(smoking_health_data_final[[#This Row],[Taquicardia 1/0]]=0,"no","si")</f>
        <v>no</v>
      </c>
      <c r="G1820" s="2">
        <v>118.5</v>
      </c>
      <c r="H1820">
        <f>GESTEP(smoking_health_data_final[[#This Row],[Presión sistólica]],140)</f>
        <v>0</v>
      </c>
      <c r="I1820" t="str">
        <f>IF(smoking_health_data_final[[#This Row],[Hipertensión (0/1)]]=1,"si","no")</f>
        <v>no</v>
      </c>
      <c r="J1820" t="s">
        <v>212</v>
      </c>
      <c r="K1820">
        <v>0</v>
      </c>
      <c r="L1820">
        <v>160</v>
      </c>
      <c r="M1820">
        <f>IF(smoking_health_data_final[[#This Row],[colesterol]]="","Desconocido",smoking_health_data_final[[#This Row],[colesterol]])</f>
        <v>160</v>
      </c>
      <c r="N1820">
        <f>GESTEP(smoking_health_data_final[[#This Row],[colesterol]],200)</f>
        <v>0</v>
      </c>
      <c r="O1820">
        <f>IF(smoking_health_data_final[[#This Row],[cigs por dia]]="","n/s",smoking_health_data_final[[#This Row],[cigs por dia]])</f>
        <v>0</v>
      </c>
      <c r="P1820" t="str">
        <f>IF(smoking_health_data_final[[#This Row],[Hipercolesterolemia (y/n)]]=1,"si","no")</f>
        <v>no</v>
      </c>
      <c r="Q1820">
        <f>IF(IFERROR(VLOOKUP(smoking_health_data_final[[#This Row],[Edad]],A1821:A5720,1,FALSE),0),1,0)</f>
        <v>1</v>
      </c>
    </row>
    <row r="1821" spans="1:17" x14ac:dyDescent="0.3">
      <c r="A1821">
        <v>53</v>
      </c>
      <c r="B1821" t="s">
        <v>3</v>
      </c>
      <c r="C1821" t="s">
        <v>2</v>
      </c>
      <c r="D1821">
        <v>60</v>
      </c>
      <c r="E1821">
        <f>GESTEP(smoking_health_data_final[[#This Row],[Ritmo cardiaco]],100)</f>
        <v>0</v>
      </c>
      <c r="F1821" t="str">
        <f>IF(smoking_health_data_final[[#This Row],[Taquicardia 1/0]]=0,"no","si")</f>
        <v>no</v>
      </c>
      <c r="G1821" s="2" t="s">
        <v>54</v>
      </c>
      <c r="H1821">
        <f>GESTEP(smoking_health_data_final[[#This Row],[Presión sistólica]],140)</f>
        <v>0</v>
      </c>
      <c r="I1821" t="str">
        <f>IF(smoking_health_data_final[[#This Row],[Hipertensión (0/1)]]=1,"si","no")</f>
        <v>no</v>
      </c>
      <c r="J1821" t="s">
        <v>214</v>
      </c>
      <c r="K1821">
        <v>0</v>
      </c>
      <c r="L1821">
        <v>303</v>
      </c>
      <c r="M1821">
        <f>IF(smoking_health_data_final[[#This Row],[colesterol]]="","Desconocido",smoking_health_data_final[[#This Row],[colesterol]])</f>
        <v>303</v>
      </c>
      <c r="N1821">
        <f>GESTEP(smoking_health_data_final[[#This Row],[colesterol]],200)</f>
        <v>1</v>
      </c>
      <c r="O1821">
        <f>IF(smoking_health_data_final[[#This Row],[cigs por dia]]="","n/s",smoking_health_data_final[[#This Row],[cigs por dia]])</f>
        <v>0</v>
      </c>
      <c r="P1821" t="str">
        <f>IF(smoking_health_data_final[[#This Row],[Hipercolesterolemia (y/n)]]=1,"si","no")</f>
        <v>si</v>
      </c>
      <c r="Q1821">
        <f>IF(IFERROR(VLOOKUP(smoking_health_data_final[[#This Row],[Edad]],A1822:A5721,1,FALSE),0),1,0)</f>
        <v>1</v>
      </c>
    </row>
    <row r="1822" spans="1:17" x14ac:dyDescent="0.3">
      <c r="A1822">
        <v>42</v>
      </c>
      <c r="B1822" t="s">
        <v>3</v>
      </c>
      <c r="C1822" t="s">
        <v>2</v>
      </c>
      <c r="D1822">
        <v>67</v>
      </c>
      <c r="E1822">
        <f>GESTEP(smoking_health_data_final[[#This Row],[Ritmo cardiaco]],100)</f>
        <v>0</v>
      </c>
      <c r="F1822" t="str">
        <f>IF(smoking_health_data_final[[#This Row],[Taquicardia 1/0]]=0,"no","si")</f>
        <v>no</v>
      </c>
      <c r="G1822" s="2">
        <v>127.5</v>
      </c>
      <c r="H1822">
        <f>GESTEP(smoking_health_data_final[[#This Row],[Presión sistólica]],140)</f>
        <v>0</v>
      </c>
      <c r="I1822" t="str">
        <f>IF(smoking_health_data_final[[#This Row],[Hipertensión (0/1)]]=1,"si","no")</f>
        <v>no</v>
      </c>
      <c r="J1822" t="s">
        <v>214</v>
      </c>
      <c r="K1822">
        <v>0</v>
      </c>
      <c r="L1822">
        <v>185</v>
      </c>
      <c r="M1822">
        <f>IF(smoking_health_data_final[[#This Row],[colesterol]]="","Desconocido",smoking_health_data_final[[#This Row],[colesterol]])</f>
        <v>185</v>
      </c>
      <c r="N1822">
        <f>GESTEP(smoking_health_data_final[[#This Row],[colesterol]],200)</f>
        <v>0</v>
      </c>
      <c r="O1822">
        <f>IF(smoking_health_data_final[[#This Row],[cigs por dia]]="","n/s",smoking_health_data_final[[#This Row],[cigs por dia]])</f>
        <v>0</v>
      </c>
      <c r="P1822" t="str">
        <f>IF(smoking_health_data_final[[#This Row],[Hipercolesterolemia (y/n)]]=1,"si","no")</f>
        <v>no</v>
      </c>
      <c r="Q1822">
        <f>IF(IFERROR(VLOOKUP(smoking_health_data_final[[#This Row],[Edad]],A1823:A5722,1,FALSE),0),1,0)</f>
        <v>1</v>
      </c>
    </row>
    <row r="1823" spans="1:17" x14ac:dyDescent="0.3">
      <c r="A1823">
        <v>43</v>
      </c>
      <c r="B1823" t="s">
        <v>3</v>
      </c>
      <c r="C1823" t="s">
        <v>2</v>
      </c>
      <c r="D1823">
        <v>78</v>
      </c>
      <c r="E1823">
        <f>GESTEP(smoking_health_data_final[[#This Row],[Ritmo cardiaco]],100)</f>
        <v>0</v>
      </c>
      <c r="F1823" t="str">
        <f>IF(smoking_health_data_final[[#This Row],[Taquicardia 1/0]]=0,"no","si")</f>
        <v>no</v>
      </c>
      <c r="G1823" s="2" t="s">
        <v>88</v>
      </c>
      <c r="H1823">
        <f>GESTEP(smoking_health_data_final[[#This Row],[Presión sistólica]],140)</f>
        <v>1</v>
      </c>
      <c r="I1823" t="str">
        <f>IF(smoking_health_data_final[[#This Row],[Hipertensión (0/1)]]=1,"si","no")</f>
        <v>si</v>
      </c>
      <c r="J1823" t="s">
        <v>214</v>
      </c>
      <c r="K1823">
        <v>0</v>
      </c>
      <c r="L1823">
        <v>240</v>
      </c>
      <c r="M1823">
        <f>IF(smoking_health_data_final[[#This Row],[colesterol]]="","Desconocido",smoking_health_data_final[[#This Row],[colesterol]])</f>
        <v>240</v>
      </c>
      <c r="N1823">
        <f>GESTEP(smoking_health_data_final[[#This Row],[colesterol]],200)</f>
        <v>1</v>
      </c>
      <c r="O1823">
        <f>IF(smoking_health_data_final[[#This Row],[cigs por dia]]="","n/s",smoking_health_data_final[[#This Row],[cigs por dia]])</f>
        <v>0</v>
      </c>
      <c r="P1823" t="str">
        <f>IF(smoking_health_data_final[[#This Row],[Hipercolesterolemia (y/n)]]=1,"si","no")</f>
        <v>si</v>
      </c>
      <c r="Q1823">
        <f>IF(IFERROR(VLOOKUP(smoking_health_data_final[[#This Row],[Edad]],A1824:A5723,1,FALSE),0),1,0)</f>
        <v>1</v>
      </c>
    </row>
    <row r="1824" spans="1:17" x14ac:dyDescent="0.3">
      <c r="A1824">
        <v>44</v>
      </c>
      <c r="B1824" t="s">
        <v>0</v>
      </c>
      <c r="C1824" t="s">
        <v>2</v>
      </c>
      <c r="D1824">
        <v>80</v>
      </c>
      <c r="E1824">
        <f>GESTEP(smoking_health_data_final[[#This Row],[Ritmo cardiaco]],100)</f>
        <v>0</v>
      </c>
      <c r="F1824" t="str">
        <f>IF(smoking_health_data_final[[#This Row],[Taquicardia 1/0]]=0,"no","si")</f>
        <v>no</v>
      </c>
      <c r="G1824" s="2" t="s">
        <v>75</v>
      </c>
      <c r="H1824">
        <f>GESTEP(smoking_health_data_final[[#This Row],[Presión sistólica]],140)</f>
        <v>1</v>
      </c>
      <c r="I1824" t="str">
        <f>IF(smoking_health_data_final[[#This Row],[Hipertensión (0/1)]]=1,"si","no")</f>
        <v>si</v>
      </c>
      <c r="J1824" t="s">
        <v>214</v>
      </c>
      <c r="K1824">
        <v>0</v>
      </c>
      <c r="L1824">
        <v>243</v>
      </c>
      <c r="M1824">
        <f>IF(smoking_health_data_final[[#This Row],[colesterol]]="","Desconocido",smoking_health_data_final[[#This Row],[colesterol]])</f>
        <v>243</v>
      </c>
      <c r="N1824">
        <f>GESTEP(smoking_health_data_final[[#This Row],[colesterol]],200)</f>
        <v>1</v>
      </c>
      <c r="O1824">
        <f>IF(smoking_health_data_final[[#This Row],[cigs por dia]]="","n/s",smoking_health_data_final[[#This Row],[cigs por dia]])</f>
        <v>0</v>
      </c>
      <c r="P1824" t="str">
        <f>IF(smoking_health_data_final[[#This Row],[Hipercolesterolemia (y/n)]]=1,"si","no")</f>
        <v>si</v>
      </c>
      <c r="Q1824">
        <f>IF(IFERROR(VLOOKUP(smoking_health_data_final[[#This Row],[Edad]],A1825:A5724,1,FALSE),0),1,0)</f>
        <v>1</v>
      </c>
    </row>
    <row r="1825" spans="1:17" x14ac:dyDescent="0.3">
      <c r="A1825">
        <v>50</v>
      </c>
      <c r="B1825" t="s">
        <v>0</v>
      </c>
      <c r="C1825" t="s">
        <v>2</v>
      </c>
      <c r="D1825">
        <v>72</v>
      </c>
      <c r="E1825">
        <f>GESTEP(smoking_health_data_final[[#This Row],[Ritmo cardiaco]],100)</f>
        <v>0</v>
      </c>
      <c r="F1825" t="str">
        <f>IF(smoking_health_data_final[[#This Row],[Taquicardia 1/0]]=0,"no","si")</f>
        <v>no</v>
      </c>
      <c r="G1825" s="2" t="s">
        <v>67</v>
      </c>
      <c r="H1825">
        <f>GESTEP(smoking_health_data_final[[#This Row],[Presión sistólica]],140)</f>
        <v>0</v>
      </c>
      <c r="I1825" t="str">
        <f>IF(smoking_health_data_final[[#This Row],[Hipertensión (0/1)]]=1,"si","no")</f>
        <v>no</v>
      </c>
      <c r="J1825" t="s">
        <v>214</v>
      </c>
      <c r="K1825">
        <v>0</v>
      </c>
      <c r="L1825">
        <v>230</v>
      </c>
      <c r="M1825">
        <f>IF(smoking_health_data_final[[#This Row],[colesterol]]="","Desconocido",smoking_health_data_final[[#This Row],[colesterol]])</f>
        <v>230</v>
      </c>
      <c r="N1825">
        <f>GESTEP(smoking_health_data_final[[#This Row],[colesterol]],200)</f>
        <v>1</v>
      </c>
      <c r="O1825">
        <f>IF(smoking_health_data_final[[#This Row],[cigs por dia]]="","n/s",smoking_health_data_final[[#This Row],[cigs por dia]])</f>
        <v>0</v>
      </c>
      <c r="P1825" t="str">
        <f>IF(smoking_health_data_final[[#This Row],[Hipercolesterolemia (y/n)]]=1,"si","no")</f>
        <v>si</v>
      </c>
      <c r="Q1825">
        <f>IF(IFERROR(VLOOKUP(smoking_health_data_final[[#This Row],[Edad]],A1826:A5725,1,FALSE),0),1,0)</f>
        <v>1</v>
      </c>
    </row>
    <row r="1826" spans="1:17" x14ac:dyDescent="0.3">
      <c r="A1826">
        <v>54</v>
      </c>
      <c r="B1826" t="s">
        <v>3</v>
      </c>
      <c r="C1826" t="s">
        <v>2</v>
      </c>
      <c r="D1826">
        <v>68</v>
      </c>
      <c r="E1826">
        <f>GESTEP(smoking_health_data_final[[#This Row],[Ritmo cardiaco]],100)</f>
        <v>0</v>
      </c>
      <c r="F1826" t="str">
        <f>IF(smoking_health_data_final[[#This Row],[Taquicardia 1/0]]=0,"no","si")</f>
        <v>no</v>
      </c>
      <c r="G1826" s="2" t="s">
        <v>96</v>
      </c>
      <c r="H1826">
        <f>GESTEP(smoking_health_data_final[[#This Row],[Presión sistólica]],140)</f>
        <v>1</v>
      </c>
      <c r="I1826" t="str">
        <f>IF(smoking_health_data_final[[#This Row],[Hipertensión (0/1)]]=1,"si","no")</f>
        <v>si</v>
      </c>
      <c r="J1826" t="s">
        <v>214</v>
      </c>
      <c r="K1826">
        <v>0</v>
      </c>
      <c r="L1826">
        <v>287</v>
      </c>
      <c r="M1826">
        <f>IF(smoking_health_data_final[[#This Row],[colesterol]]="","Desconocido",smoking_health_data_final[[#This Row],[colesterol]])</f>
        <v>287</v>
      </c>
      <c r="N1826">
        <f>GESTEP(smoking_health_data_final[[#This Row],[colesterol]],200)</f>
        <v>1</v>
      </c>
      <c r="O1826">
        <f>IF(smoking_health_data_final[[#This Row],[cigs por dia]]="","n/s",smoking_health_data_final[[#This Row],[cigs por dia]])</f>
        <v>0</v>
      </c>
      <c r="P1826" t="str">
        <f>IF(smoking_health_data_final[[#This Row],[Hipercolesterolemia (y/n)]]=1,"si","no")</f>
        <v>si</v>
      </c>
      <c r="Q1826">
        <f>IF(IFERROR(VLOOKUP(smoking_health_data_final[[#This Row],[Edad]],A1827:A5726,1,FALSE),0),1,0)</f>
        <v>1</v>
      </c>
    </row>
    <row r="1827" spans="1:17" x14ac:dyDescent="0.3">
      <c r="A1827">
        <v>49</v>
      </c>
      <c r="B1827" t="s">
        <v>3</v>
      </c>
      <c r="C1827" t="s">
        <v>2</v>
      </c>
      <c r="D1827">
        <v>83</v>
      </c>
      <c r="E1827">
        <f>GESTEP(smoking_health_data_final[[#This Row],[Ritmo cardiaco]],100)</f>
        <v>0</v>
      </c>
      <c r="F1827" t="str">
        <f>IF(smoking_health_data_final[[#This Row],[Taquicardia 1/0]]=0,"no","si")</f>
        <v>no</v>
      </c>
      <c r="G1827" s="2" t="s">
        <v>64</v>
      </c>
      <c r="H1827">
        <f>GESTEP(smoking_health_data_final[[#This Row],[Presión sistólica]],140)</f>
        <v>0</v>
      </c>
      <c r="I1827" t="str">
        <f>IF(smoking_health_data_final[[#This Row],[Hipertensión (0/1)]]=1,"si","no")</f>
        <v>no</v>
      </c>
      <c r="J1827" t="s">
        <v>214</v>
      </c>
      <c r="K1827">
        <v>0</v>
      </c>
      <c r="L1827">
        <v>285</v>
      </c>
      <c r="M1827">
        <f>IF(smoking_health_data_final[[#This Row],[colesterol]]="","Desconocido",smoking_health_data_final[[#This Row],[colesterol]])</f>
        <v>285</v>
      </c>
      <c r="N1827">
        <f>GESTEP(smoking_health_data_final[[#This Row],[colesterol]],200)</f>
        <v>1</v>
      </c>
      <c r="O1827">
        <f>IF(smoking_health_data_final[[#This Row],[cigs por dia]]="","n/s",smoking_health_data_final[[#This Row],[cigs por dia]])</f>
        <v>0</v>
      </c>
      <c r="P1827" t="str">
        <f>IF(smoking_health_data_final[[#This Row],[Hipercolesterolemia (y/n)]]=1,"si","no")</f>
        <v>si</v>
      </c>
      <c r="Q1827">
        <f>IF(IFERROR(VLOOKUP(smoking_health_data_final[[#This Row],[Edad]],A1828:A5727,1,FALSE),0),1,0)</f>
        <v>1</v>
      </c>
    </row>
    <row r="1828" spans="1:17" x14ac:dyDescent="0.3">
      <c r="A1828">
        <v>63</v>
      </c>
      <c r="B1828" t="s">
        <v>0</v>
      </c>
      <c r="C1828" t="s">
        <v>2</v>
      </c>
      <c r="D1828">
        <v>68</v>
      </c>
      <c r="E1828">
        <f>GESTEP(smoking_health_data_final[[#This Row],[Ritmo cardiaco]],100)</f>
        <v>0</v>
      </c>
      <c r="F1828" t="str">
        <f>IF(smoking_health_data_final[[#This Row],[Taquicardia 1/0]]=0,"no","si")</f>
        <v>no</v>
      </c>
      <c r="G1828" s="2">
        <v>159.5</v>
      </c>
      <c r="H1828">
        <f>GESTEP(smoking_health_data_final[[#This Row],[Presión sistólica]],140)</f>
        <v>1</v>
      </c>
      <c r="I1828" t="str">
        <f>IF(smoking_health_data_final[[#This Row],[Hipertensión (0/1)]]=1,"si","no")</f>
        <v>si</v>
      </c>
      <c r="J1828" t="s">
        <v>214</v>
      </c>
      <c r="K1828">
        <v>0</v>
      </c>
      <c r="L1828">
        <v>260</v>
      </c>
      <c r="M1828">
        <f>IF(smoking_health_data_final[[#This Row],[colesterol]]="","Desconocido",smoking_health_data_final[[#This Row],[colesterol]])</f>
        <v>260</v>
      </c>
      <c r="N1828">
        <f>GESTEP(smoking_health_data_final[[#This Row],[colesterol]],200)</f>
        <v>1</v>
      </c>
      <c r="O1828">
        <f>IF(smoking_health_data_final[[#This Row],[cigs por dia]]="","n/s",smoking_health_data_final[[#This Row],[cigs por dia]])</f>
        <v>0</v>
      </c>
      <c r="P1828" t="str">
        <f>IF(smoking_health_data_final[[#This Row],[Hipercolesterolemia (y/n)]]=1,"si","no")</f>
        <v>si</v>
      </c>
      <c r="Q1828">
        <f>IF(IFERROR(VLOOKUP(smoking_health_data_final[[#This Row],[Edad]],A1829:A5728,1,FALSE),0),1,0)</f>
        <v>1</v>
      </c>
    </row>
    <row r="1829" spans="1:17" x14ac:dyDescent="0.3">
      <c r="A1829">
        <v>47</v>
      </c>
      <c r="B1829" t="s">
        <v>0</v>
      </c>
      <c r="C1829" t="s">
        <v>2</v>
      </c>
      <c r="D1829">
        <v>75</v>
      </c>
      <c r="E1829">
        <f>GESTEP(smoking_health_data_final[[#This Row],[Ritmo cardiaco]],100)</f>
        <v>0</v>
      </c>
      <c r="F1829" t="str">
        <f>IF(smoking_health_data_final[[#This Row],[Taquicardia 1/0]]=0,"no","si")</f>
        <v>no</v>
      </c>
      <c r="G1829" s="2" t="s">
        <v>83</v>
      </c>
      <c r="H1829">
        <f>GESTEP(smoking_health_data_final[[#This Row],[Presión sistólica]],140)</f>
        <v>0</v>
      </c>
      <c r="I1829" t="str">
        <f>IF(smoking_health_data_final[[#This Row],[Hipertensión (0/1)]]=1,"si","no")</f>
        <v>no</v>
      </c>
      <c r="J1829" t="s">
        <v>214</v>
      </c>
      <c r="K1829">
        <v>0</v>
      </c>
      <c r="L1829">
        <v>219</v>
      </c>
      <c r="M1829">
        <f>IF(smoking_health_data_final[[#This Row],[colesterol]]="","Desconocido",smoking_health_data_final[[#This Row],[colesterol]])</f>
        <v>219</v>
      </c>
      <c r="N1829">
        <f>GESTEP(smoking_health_data_final[[#This Row],[colesterol]],200)</f>
        <v>1</v>
      </c>
      <c r="O1829">
        <f>IF(smoking_health_data_final[[#This Row],[cigs por dia]]="","n/s",smoking_health_data_final[[#This Row],[cigs por dia]])</f>
        <v>0</v>
      </c>
      <c r="P1829" t="str">
        <f>IF(smoking_health_data_final[[#This Row],[Hipercolesterolemia (y/n)]]=1,"si","no")</f>
        <v>si</v>
      </c>
      <c r="Q1829">
        <f>IF(IFERROR(VLOOKUP(smoking_health_data_final[[#This Row],[Edad]],A1830:A5729,1,FALSE),0),1,0)</f>
        <v>1</v>
      </c>
    </row>
    <row r="1830" spans="1:17" x14ac:dyDescent="0.3">
      <c r="A1830">
        <v>60</v>
      </c>
      <c r="B1830" t="s">
        <v>3</v>
      </c>
      <c r="C1830" t="s">
        <v>2</v>
      </c>
      <c r="D1830">
        <v>70</v>
      </c>
      <c r="E1830">
        <f>GESTEP(smoking_health_data_final[[#This Row],[Ritmo cardiaco]],100)</f>
        <v>0</v>
      </c>
      <c r="F1830" t="str">
        <f>IF(smoking_health_data_final[[#This Row],[Taquicardia 1/0]]=0,"no","si")</f>
        <v>no</v>
      </c>
      <c r="G1830" s="2" t="s">
        <v>72</v>
      </c>
      <c r="H1830">
        <f>GESTEP(smoking_health_data_final[[#This Row],[Presión sistólica]],140)</f>
        <v>1</v>
      </c>
      <c r="I1830" t="str">
        <f>IF(smoking_health_data_final[[#This Row],[Hipertensión (0/1)]]=1,"si","no")</f>
        <v>si</v>
      </c>
      <c r="J1830" t="s">
        <v>214</v>
      </c>
      <c r="K1830">
        <v>0</v>
      </c>
      <c r="L1830">
        <v>229</v>
      </c>
      <c r="M1830">
        <f>IF(smoking_health_data_final[[#This Row],[colesterol]]="","Desconocido",smoking_health_data_final[[#This Row],[colesterol]])</f>
        <v>229</v>
      </c>
      <c r="N1830">
        <f>GESTEP(smoking_health_data_final[[#This Row],[colesterol]],200)</f>
        <v>1</v>
      </c>
      <c r="O1830">
        <f>IF(smoking_health_data_final[[#This Row],[cigs por dia]]="","n/s",smoking_health_data_final[[#This Row],[cigs por dia]])</f>
        <v>0</v>
      </c>
      <c r="P1830" t="str">
        <f>IF(smoking_health_data_final[[#This Row],[Hipercolesterolemia (y/n)]]=1,"si","no")</f>
        <v>si</v>
      </c>
      <c r="Q1830">
        <f>IF(IFERROR(VLOOKUP(smoking_health_data_final[[#This Row],[Edad]],A1831:A5730,1,FALSE),0),1,0)</f>
        <v>1</v>
      </c>
    </row>
    <row r="1831" spans="1:17" x14ac:dyDescent="0.3">
      <c r="A1831">
        <v>62</v>
      </c>
      <c r="B1831" t="s">
        <v>3</v>
      </c>
      <c r="C1831" t="s">
        <v>2</v>
      </c>
      <c r="D1831">
        <v>80</v>
      </c>
      <c r="E1831">
        <f>GESTEP(smoking_health_data_final[[#This Row],[Ritmo cardiaco]],100)</f>
        <v>0</v>
      </c>
      <c r="F1831" t="str">
        <f>IF(smoking_health_data_final[[#This Row],[Taquicardia 1/0]]=0,"no","si")</f>
        <v>no</v>
      </c>
      <c r="G1831" s="2" t="s">
        <v>92</v>
      </c>
      <c r="H1831">
        <f>GESTEP(smoking_health_data_final[[#This Row],[Presión sistólica]],140)</f>
        <v>1</v>
      </c>
      <c r="I1831" t="str">
        <f>IF(smoking_health_data_final[[#This Row],[Hipertensión (0/1)]]=1,"si","no")</f>
        <v>si</v>
      </c>
      <c r="J1831" t="s">
        <v>214</v>
      </c>
      <c r="K1831">
        <v>0</v>
      </c>
      <c r="L1831">
        <v>304</v>
      </c>
      <c r="M1831">
        <f>IF(smoking_health_data_final[[#This Row],[colesterol]]="","Desconocido",smoking_health_data_final[[#This Row],[colesterol]])</f>
        <v>304</v>
      </c>
      <c r="N1831">
        <f>GESTEP(smoking_health_data_final[[#This Row],[colesterol]],200)</f>
        <v>1</v>
      </c>
      <c r="O1831">
        <f>IF(smoking_health_data_final[[#This Row],[cigs por dia]]="","n/s",smoking_health_data_final[[#This Row],[cigs por dia]])</f>
        <v>0</v>
      </c>
      <c r="P1831" t="str">
        <f>IF(smoking_health_data_final[[#This Row],[Hipercolesterolemia (y/n)]]=1,"si","no")</f>
        <v>si</v>
      </c>
      <c r="Q1831">
        <f>IF(IFERROR(VLOOKUP(smoking_health_data_final[[#This Row],[Edad]],A1832:A5731,1,FALSE),0),1,0)</f>
        <v>1</v>
      </c>
    </row>
    <row r="1832" spans="1:17" x14ac:dyDescent="0.3">
      <c r="A1832">
        <v>42</v>
      </c>
      <c r="B1832" t="s">
        <v>3</v>
      </c>
      <c r="C1832" t="s">
        <v>2</v>
      </c>
      <c r="D1832">
        <v>90</v>
      </c>
      <c r="E1832">
        <f>GESTEP(smoking_health_data_final[[#This Row],[Ritmo cardiaco]],100)</f>
        <v>0</v>
      </c>
      <c r="F1832" t="str">
        <f>IF(smoking_health_data_final[[#This Row],[Taquicardia 1/0]]=0,"no","si")</f>
        <v>no</v>
      </c>
      <c r="G1832" s="2" t="s">
        <v>64</v>
      </c>
      <c r="H1832">
        <f>GESTEP(smoking_health_data_final[[#This Row],[Presión sistólica]],140)</f>
        <v>0</v>
      </c>
      <c r="I1832" t="str">
        <f>IF(smoking_health_data_final[[#This Row],[Hipertensión (0/1)]]=1,"si","no")</f>
        <v>no</v>
      </c>
      <c r="J1832" t="s">
        <v>214</v>
      </c>
      <c r="K1832">
        <v>0</v>
      </c>
      <c r="L1832">
        <v>182</v>
      </c>
      <c r="M1832">
        <f>IF(smoking_health_data_final[[#This Row],[colesterol]]="","Desconocido",smoking_health_data_final[[#This Row],[colesterol]])</f>
        <v>182</v>
      </c>
      <c r="N1832">
        <f>GESTEP(smoking_health_data_final[[#This Row],[colesterol]],200)</f>
        <v>0</v>
      </c>
      <c r="O1832">
        <f>IF(smoking_health_data_final[[#This Row],[cigs por dia]]="","n/s",smoking_health_data_final[[#This Row],[cigs por dia]])</f>
        <v>0</v>
      </c>
      <c r="P1832" t="str">
        <f>IF(smoking_health_data_final[[#This Row],[Hipercolesterolemia (y/n)]]=1,"si","no")</f>
        <v>no</v>
      </c>
      <c r="Q1832">
        <f>IF(IFERROR(VLOOKUP(smoking_health_data_final[[#This Row],[Edad]],A1833:A5732,1,FALSE),0),1,0)</f>
        <v>1</v>
      </c>
    </row>
    <row r="1833" spans="1:17" x14ac:dyDescent="0.3">
      <c r="A1833">
        <v>42</v>
      </c>
      <c r="B1833" t="s">
        <v>0</v>
      </c>
      <c r="C1833" t="s">
        <v>2</v>
      </c>
      <c r="D1833">
        <v>75</v>
      </c>
      <c r="E1833">
        <f>GESTEP(smoking_health_data_final[[#This Row],[Ritmo cardiaco]],100)</f>
        <v>0</v>
      </c>
      <c r="F1833" t="str">
        <f>IF(smoking_health_data_final[[#This Row],[Taquicardia 1/0]]=0,"no","si")</f>
        <v>no</v>
      </c>
      <c r="G1833" s="2" t="s">
        <v>71</v>
      </c>
      <c r="H1833">
        <f>GESTEP(smoking_health_data_final[[#This Row],[Presión sistólica]],140)</f>
        <v>0</v>
      </c>
      <c r="I1833" t="str">
        <f>IF(smoking_health_data_final[[#This Row],[Hipertensión (0/1)]]=1,"si","no")</f>
        <v>no</v>
      </c>
      <c r="J1833" t="s">
        <v>214</v>
      </c>
      <c r="K1833">
        <v>0</v>
      </c>
      <c r="L1833">
        <v>283</v>
      </c>
      <c r="M1833">
        <f>IF(smoking_health_data_final[[#This Row],[colesterol]]="","Desconocido",smoking_health_data_final[[#This Row],[colesterol]])</f>
        <v>283</v>
      </c>
      <c r="N1833">
        <f>GESTEP(smoking_health_data_final[[#This Row],[colesterol]],200)</f>
        <v>1</v>
      </c>
      <c r="O1833">
        <f>IF(smoking_health_data_final[[#This Row],[cigs por dia]]="","n/s",smoking_health_data_final[[#This Row],[cigs por dia]])</f>
        <v>0</v>
      </c>
      <c r="P1833" t="str">
        <f>IF(smoking_health_data_final[[#This Row],[Hipercolesterolemia (y/n)]]=1,"si","no")</f>
        <v>si</v>
      </c>
      <c r="Q1833">
        <f>IF(IFERROR(VLOOKUP(smoking_health_data_final[[#This Row],[Edad]],A1834:A5733,1,FALSE),0),1,0)</f>
        <v>1</v>
      </c>
    </row>
    <row r="1834" spans="1:17" x14ac:dyDescent="0.3">
      <c r="A1834">
        <v>46</v>
      </c>
      <c r="B1834" t="s">
        <v>0</v>
      </c>
      <c r="C1834" t="s">
        <v>2</v>
      </c>
      <c r="D1834">
        <v>85</v>
      </c>
      <c r="E1834">
        <f>GESTEP(smoking_health_data_final[[#This Row],[Ritmo cardiaco]],100)</f>
        <v>0</v>
      </c>
      <c r="F1834" t="str">
        <f>IF(smoking_health_data_final[[#This Row],[Taquicardia 1/0]]=0,"no","si")</f>
        <v>no</v>
      </c>
      <c r="G1834" s="2" t="s">
        <v>66</v>
      </c>
      <c r="H1834">
        <f>GESTEP(smoking_health_data_final[[#This Row],[Presión sistólica]],140)</f>
        <v>1</v>
      </c>
      <c r="I1834" t="str">
        <f>IF(smoking_health_data_final[[#This Row],[Hipertensión (0/1)]]=1,"si","no")</f>
        <v>si</v>
      </c>
      <c r="J1834" t="s">
        <v>214</v>
      </c>
      <c r="K1834">
        <v>0</v>
      </c>
      <c r="L1834">
        <v>280</v>
      </c>
      <c r="M1834">
        <f>IF(smoking_health_data_final[[#This Row],[colesterol]]="","Desconocido",smoking_health_data_final[[#This Row],[colesterol]])</f>
        <v>280</v>
      </c>
      <c r="N1834">
        <f>GESTEP(smoking_health_data_final[[#This Row],[colesterol]],200)</f>
        <v>1</v>
      </c>
      <c r="O1834">
        <f>IF(smoking_health_data_final[[#This Row],[cigs por dia]]="","n/s",smoking_health_data_final[[#This Row],[cigs por dia]])</f>
        <v>0</v>
      </c>
      <c r="P1834" t="str">
        <f>IF(smoking_health_data_final[[#This Row],[Hipercolesterolemia (y/n)]]=1,"si","no")</f>
        <v>si</v>
      </c>
      <c r="Q1834">
        <f>IF(IFERROR(VLOOKUP(smoking_health_data_final[[#This Row],[Edad]],A1835:A5734,1,FALSE),0),1,0)</f>
        <v>1</v>
      </c>
    </row>
    <row r="1835" spans="1:17" x14ac:dyDescent="0.3">
      <c r="A1835">
        <v>39</v>
      </c>
      <c r="B1835" t="s">
        <v>0</v>
      </c>
      <c r="C1835" t="s">
        <v>2</v>
      </c>
      <c r="D1835">
        <v>72</v>
      </c>
      <c r="E1835">
        <f>GESTEP(smoking_health_data_final[[#This Row],[Ritmo cardiaco]],100)</f>
        <v>0</v>
      </c>
      <c r="F1835" t="str">
        <f>IF(smoking_health_data_final[[#This Row],[Taquicardia 1/0]]=0,"no","si")</f>
        <v>no</v>
      </c>
      <c r="G1835" s="2" t="s">
        <v>27</v>
      </c>
      <c r="H1835">
        <f>GESTEP(smoking_health_data_final[[#This Row],[Presión sistólica]],140)</f>
        <v>0</v>
      </c>
      <c r="I1835" t="str">
        <f>IF(smoking_health_data_final[[#This Row],[Hipertensión (0/1)]]=1,"si","no")</f>
        <v>no</v>
      </c>
      <c r="J1835" t="s">
        <v>214</v>
      </c>
      <c r="K1835">
        <v>0</v>
      </c>
      <c r="L1835">
        <v>262</v>
      </c>
      <c r="M1835">
        <f>IF(smoking_health_data_final[[#This Row],[colesterol]]="","Desconocido",smoking_health_data_final[[#This Row],[colesterol]])</f>
        <v>262</v>
      </c>
      <c r="N1835">
        <f>GESTEP(smoking_health_data_final[[#This Row],[colesterol]],200)</f>
        <v>1</v>
      </c>
      <c r="O1835">
        <f>IF(smoking_health_data_final[[#This Row],[cigs por dia]]="","n/s",smoking_health_data_final[[#This Row],[cigs por dia]])</f>
        <v>0</v>
      </c>
      <c r="P1835" t="str">
        <f>IF(smoking_health_data_final[[#This Row],[Hipercolesterolemia (y/n)]]=1,"si","no")</f>
        <v>si</v>
      </c>
      <c r="Q1835">
        <f>IF(IFERROR(VLOOKUP(smoking_health_data_final[[#This Row],[Edad]],A1836:A5735,1,FALSE),0),1,0)</f>
        <v>1</v>
      </c>
    </row>
    <row r="1836" spans="1:17" x14ac:dyDescent="0.3">
      <c r="A1836">
        <v>63</v>
      </c>
      <c r="B1836" t="s">
        <v>3</v>
      </c>
      <c r="C1836" t="s">
        <v>2</v>
      </c>
      <c r="D1836">
        <v>80</v>
      </c>
      <c r="E1836">
        <f>GESTEP(smoking_health_data_final[[#This Row],[Ritmo cardiaco]],100)</f>
        <v>0</v>
      </c>
      <c r="F1836" t="str">
        <f>IF(smoking_health_data_final[[#This Row],[Taquicardia 1/0]]=0,"no","si")</f>
        <v>no</v>
      </c>
      <c r="G1836" s="2">
        <v>131.5</v>
      </c>
      <c r="H1836">
        <f>GESTEP(smoking_health_data_final[[#This Row],[Presión sistólica]],140)</f>
        <v>0</v>
      </c>
      <c r="I1836" t="str">
        <f>IF(smoking_health_data_final[[#This Row],[Hipertensión (0/1)]]=1,"si","no")</f>
        <v>no</v>
      </c>
      <c r="J1836" t="s">
        <v>214</v>
      </c>
      <c r="K1836">
        <v>0</v>
      </c>
      <c r="L1836">
        <v>235</v>
      </c>
      <c r="M1836">
        <f>IF(smoking_health_data_final[[#This Row],[colesterol]]="","Desconocido",smoking_health_data_final[[#This Row],[colesterol]])</f>
        <v>235</v>
      </c>
      <c r="N1836">
        <f>GESTEP(smoking_health_data_final[[#This Row],[colesterol]],200)</f>
        <v>1</v>
      </c>
      <c r="O1836">
        <f>IF(smoking_health_data_final[[#This Row],[cigs por dia]]="","n/s",smoking_health_data_final[[#This Row],[cigs por dia]])</f>
        <v>0</v>
      </c>
      <c r="P1836" t="str">
        <f>IF(smoking_health_data_final[[#This Row],[Hipercolesterolemia (y/n)]]=1,"si","no")</f>
        <v>si</v>
      </c>
      <c r="Q1836">
        <f>IF(IFERROR(VLOOKUP(smoking_health_data_final[[#This Row],[Edad]],A1837:A5736,1,FALSE),0),1,0)</f>
        <v>1</v>
      </c>
    </row>
    <row r="1837" spans="1:17" x14ac:dyDescent="0.3">
      <c r="A1837">
        <v>48</v>
      </c>
      <c r="B1837" t="s">
        <v>0</v>
      </c>
      <c r="C1837" t="s">
        <v>2</v>
      </c>
      <c r="D1837">
        <v>75</v>
      </c>
      <c r="E1837">
        <f>GESTEP(smoking_health_data_final[[#This Row],[Ritmo cardiaco]],100)</f>
        <v>0</v>
      </c>
      <c r="F1837" t="str">
        <f>IF(smoking_health_data_final[[#This Row],[Taquicardia 1/0]]=0,"no","si")</f>
        <v>no</v>
      </c>
      <c r="G1837" s="2" t="s">
        <v>105</v>
      </c>
      <c r="H1837">
        <f>GESTEP(smoking_health_data_final[[#This Row],[Presión sistólica]],140)</f>
        <v>1</v>
      </c>
      <c r="I1837" t="str">
        <f>IF(smoking_health_data_final[[#This Row],[Hipertensión (0/1)]]=1,"si","no")</f>
        <v>si</v>
      </c>
      <c r="J1837" t="s">
        <v>214</v>
      </c>
      <c r="K1837">
        <v>0</v>
      </c>
      <c r="L1837">
        <v>251</v>
      </c>
      <c r="M1837">
        <f>IF(smoking_health_data_final[[#This Row],[colesterol]]="","Desconocido",smoking_health_data_final[[#This Row],[colesterol]])</f>
        <v>251</v>
      </c>
      <c r="N1837">
        <f>GESTEP(smoking_health_data_final[[#This Row],[colesterol]],200)</f>
        <v>1</v>
      </c>
      <c r="O1837">
        <f>IF(smoking_health_data_final[[#This Row],[cigs por dia]]="","n/s",smoking_health_data_final[[#This Row],[cigs por dia]])</f>
        <v>0</v>
      </c>
      <c r="P1837" t="str">
        <f>IF(smoking_health_data_final[[#This Row],[Hipercolesterolemia (y/n)]]=1,"si","no")</f>
        <v>si</v>
      </c>
      <c r="Q1837">
        <f>IF(IFERROR(VLOOKUP(smoking_health_data_final[[#This Row],[Edad]],A1838:A5737,1,FALSE),0),1,0)</f>
        <v>1</v>
      </c>
    </row>
    <row r="1838" spans="1:17" x14ac:dyDescent="0.3">
      <c r="A1838">
        <v>53</v>
      </c>
      <c r="B1838" t="s">
        <v>3</v>
      </c>
      <c r="C1838" t="s">
        <v>2</v>
      </c>
      <c r="D1838">
        <v>75</v>
      </c>
      <c r="E1838">
        <f>GESTEP(smoking_health_data_final[[#This Row],[Ritmo cardiaco]],100)</f>
        <v>0</v>
      </c>
      <c r="F1838" t="str">
        <f>IF(smoking_health_data_final[[#This Row],[Taquicardia 1/0]]=0,"no","si")</f>
        <v>no</v>
      </c>
      <c r="G1838" s="2" t="s">
        <v>75</v>
      </c>
      <c r="H1838">
        <f>GESTEP(smoking_health_data_final[[#This Row],[Presión sistólica]],140)</f>
        <v>1</v>
      </c>
      <c r="I1838" t="str">
        <f>IF(smoking_health_data_final[[#This Row],[Hipertensión (0/1)]]=1,"si","no")</f>
        <v>si</v>
      </c>
      <c r="J1838" t="s">
        <v>214</v>
      </c>
      <c r="K1838">
        <v>0</v>
      </c>
      <c r="L1838">
        <v>310</v>
      </c>
      <c r="M1838">
        <f>IF(smoking_health_data_final[[#This Row],[colesterol]]="","Desconocido",smoking_health_data_final[[#This Row],[colesterol]])</f>
        <v>310</v>
      </c>
      <c r="N1838">
        <f>GESTEP(smoking_health_data_final[[#This Row],[colesterol]],200)</f>
        <v>1</v>
      </c>
      <c r="O1838">
        <f>IF(smoking_health_data_final[[#This Row],[cigs por dia]]="","n/s",smoking_health_data_final[[#This Row],[cigs por dia]])</f>
        <v>0</v>
      </c>
      <c r="P1838" t="str">
        <f>IF(smoking_health_data_final[[#This Row],[Hipercolesterolemia (y/n)]]=1,"si","no")</f>
        <v>si</v>
      </c>
      <c r="Q1838">
        <f>IF(IFERROR(VLOOKUP(smoking_health_data_final[[#This Row],[Edad]],A1839:A5738,1,FALSE),0),1,0)</f>
        <v>1</v>
      </c>
    </row>
    <row r="1839" spans="1:17" x14ac:dyDescent="0.3">
      <c r="A1839">
        <v>66</v>
      </c>
      <c r="B1839" t="s">
        <v>0</v>
      </c>
      <c r="C1839" t="s">
        <v>2</v>
      </c>
      <c r="D1839">
        <v>75</v>
      </c>
      <c r="E1839">
        <f>GESTEP(smoking_health_data_final[[#This Row],[Ritmo cardiaco]],100)</f>
        <v>0</v>
      </c>
      <c r="F1839" t="str">
        <f>IF(smoking_health_data_final[[#This Row],[Taquicardia 1/0]]=0,"no","si")</f>
        <v>no</v>
      </c>
      <c r="G1839" s="2" t="s">
        <v>64</v>
      </c>
      <c r="H1839">
        <f>GESTEP(smoking_health_data_final[[#This Row],[Presión sistólica]],140)</f>
        <v>0</v>
      </c>
      <c r="I1839" t="str">
        <f>IF(smoking_health_data_final[[#This Row],[Hipertensión (0/1)]]=1,"si","no")</f>
        <v>no</v>
      </c>
      <c r="J1839" t="s">
        <v>214</v>
      </c>
      <c r="K1839">
        <v>0</v>
      </c>
      <c r="L1839">
        <v>124</v>
      </c>
      <c r="M1839">
        <f>IF(smoking_health_data_final[[#This Row],[colesterol]]="","Desconocido",smoking_health_data_final[[#This Row],[colesterol]])</f>
        <v>124</v>
      </c>
      <c r="N1839">
        <f>GESTEP(smoking_health_data_final[[#This Row],[colesterol]],200)</f>
        <v>0</v>
      </c>
      <c r="O1839">
        <f>IF(smoking_health_data_final[[#This Row],[cigs por dia]]="","n/s",smoking_health_data_final[[#This Row],[cigs por dia]])</f>
        <v>0</v>
      </c>
      <c r="P1839" t="str">
        <f>IF(smoking_health_data_final[[#This Row],[Hipercolesterolemia (y/n)]]=1,"si","no")</f>
        <v>no</v>
      </c>
      <c r="Q1839">
        <f>IF(IFERROR(VLOOKUP(smoking_health_data_final[[#This Row],[Edad]],A1840:A5739,1,FALSE),0),1,0)</f>
        <v>1</v>
      </c>
    </row>
    <row r="1840" spans="1:17" x14ac:dyDescent="0.3">
      <c r="A1840">
        <v>59</v>
      </c>
      <c r="B1840" t="s">
        <v>0</v>
      </c>
      <c r="C1840" t="s">
        <v>2</v>
      </c>
      <c r="D1840">
        <v>70</v>
      </c>
      <c r="E1840">
        <f>GESTEP(smoking_health_data_final[[#This Row],[Ritmo cardiaco]],100)</f>
        <v>0</v>
      </c>
      <c r="F1840" t="str">
        <f>IF(smoking_health_data_final[[#This Row],[Taquicardia 1/0]]=0,"no","si")</f>
        <v>no</v>
      </c>
      <c r="G1840" s="2" t="s">
        <v>54</v>
      </c>
      <c r="H1840">
        <f>GESTEP(smoking_health_data_final[[#This Row],[Presión sistólica]],140)</f>
        <v>0</v>
      </c>
      <c r="I1840" t="str">
        <f>IF(smoking_health_data_final[[#This Row],[Hipertensión (0/1)]]=1,"si","no")</f>
        <v>no</v>
      </c>
      <c r="J1840" t="s">
        <v>214</v>
      </c>
      <c r="K1840">
        <v>0</v>
      </c>
      <c r="L1840">
        <v>285</v>
      </c>
      <c r="M1840">
        <f>IF(smoking_health_data_final[[#This Row],[colesterol]]="","Desconocido",smoking_health_data_final[[#This Row],[colesterol]])</f>
        <v>285</v>
      </c>
      <c r="N1840">
        <f>GESTEP(smoking_health_data_final[[#This Row],[colesterol]],200)</f>
        <v>1</v>
      </c>
      <c r="O1840">
        <f>IF(smoking_health_data_final[[#This Row],[cigs por dia]]="","n/s",smoking_health_data_final[[#This Row],[cigs por dia]])</f>
        <v>0</v>
      </c>
      <c r="P1840" t="str">
        <f>IF(smoking_health_data_final[[#This Row],[Hipercolesterolemia (y/n)]]=1,"si","no")</f>
        <v>si</v>
      </c>
      <c r="Q1840">
        <f>IF(IFERROR(VLOOKUP(smoking_health_data_final[[#This Row],[Edad]],A1841:A5740,1,FALSE),0),1,0)</f>
        <v>1</v>
      </c>
    </row>
    <row r="1841" spans="1:17" x14ac:dyDescent="0.3">
      <c r="A1841">
        <v>62</v>
      </c>
      <c r="B1841" t="s">
        <v>0</v>
      </c>
      <c r="C1841" t="s">
        <v>2</v>
      </c>
      <c r="D1841">
        <v>68</v>
      </c>
      <c r="E1841">
        <f>GESTEP(smoking_health_data_final[[#This Row],[Ritmo cardiaco]],100)</f>
        <v>0</v>
      </c>
      <c r="F1841" t="str">
        <f>IF(smoking_health_data_final[[#This Row],[Taquicardia 1/0]]=0,"no","si")</f>
        <v>no</v>
      </c>
      <c r="G1841" s="2" t="s">
        <v>110</v>
      </c>
      <c r="H1841">
        <f>GESTEP(smoking_health_data_final[[#This Row],[Presión sistólica]],140)</f>
        <v>1</v>
      </c>
      <c r="I1841" t="str">
        <f>IF(smoking_health_data_final[[#This Row],[Hipertensión (0/1)]]=1,"si","no")</f>
        <v>si</v>
      </c>
      <c r="J1841" t="s">
        <v>214</v>
      </c>
      <c r="K1841">
        <v>0</v>
      </c>
      <c r="L1841">
        <v>191</v>
      </c>
      <c r="M1841">
        <f>IF(smoking_health_data_final[[#This Row],[colesterol]]="","Desconocido",smoking_health_data_final[[#This Row],[colesterol]])</f>
        <v>191</v>
      </c>
      <c r="N1841">
        <f>GESTEP(smoking_health_data_final[[#This Row],[colesterol]],200)</f>
        <v>0</v>
      </c>
      <c r="O1841">
        <f>IF(smoking_health_data_final[[#This Row],[cigs por dia]]="","n/s",smoking_health_data_final[[#This Row],[cigs por dia]])</f>
        <v>0</v>
      </c>
      <c r="P1841" t="str">
        <f>IF(smoking_health_data_final[[#This Row],[Hipercolesterolemia (y/n)]]=1,"si","no")</f>
        <v>no</v>
      </c>
      <c r="Q1841">
        <f>IF(IFERROR(VLOOKUP(smoking_health_data_final[[#This Row],[Edad]],A1842:A5741,1,FALSE),0),1,0)</f>
        <v>1</v>
      </c>
    </row>
    <row r="1842" spans="1:17" x14ac:dyDescent="0.3">
      <c r="A1842">
        <v>65</v>
      </c>
      <c r="B1842" t="s">
        <v>3</v>
      </c>
      <c r="C1842" t="s">
        <v>2</v>
      </c>
      <c r="D1842">
        <v>80</v>
      </c>
      <c r="E1842">
        <f>GESTEP(smoking_health_data_final[[#This Row],[Ritmo cardiaco]],100)</f>
        <v>0</v>
      </c>
      <c r="F1842" t="str">
        <f>IF(smoking_health_data_final[[#This Row],[Taquicardia 1/0]]=0,"no","si")</f>
        <v>no</v>
      </c>
      <c r="G1842" s="2" t="s">
        <v>96</v>
      </c>
      <c r="H1842">
        <f>GESTEP(smoking_health_data_final[[#This Row],[Presión sistólica]],140)</f>
        <v>1</v>
      </c>
      <c r="I1842" t="str">
        <f>IF(smoking_health_data_final[[#This Row],[Hipertensión (0/1)]]=1,"si","no")</f>
        <v>si</v>
      </c>
      <c r="J1842" t="s">
        <v>214</v>
      </c>
      <c r="K1842">
        <v>0</v>
      </c>
      <c r="L1842">
        <v>225</v>
      </c>
      <c r="M1842">
        <f>IF(smoking_health_data_final[[#This Row],[colesterol]]="","Desconocido",smoking_health_data_final[[#This Row],[colesterol]])</f>
        <v>225</v>
      </c>
      <c r="N1842">
        <f>GESTEP(smoking_health_data_final[[#This Row],[colesterol]],200)</f>
        <v>1</v>
      </c>
      <c r="O1842">
        <f>IF(smoking_health_data_final[[#This Row],[cigs por dia]]="","n/s",smoking_health_data_final[[#This Row],[cigs por dia]])</f>
        <v>0</v>
      </c>
      <c r="P1842" t="str">
        <f>IF(smoking_health_data_final[[#This Row],[Hipercolesterolemia (y/n)]]=1,"si","no")</f>
        <v>si</v>
      </c>
      <c r="Q1842">
        <f>IF(IFERROR(VLOOKUP(smoking_health_data_final[[#This Row],[Edad]],A1843:A5742,1,FALSE),0),1,0)</f>
        <v>1</v>
      </c>
    </row>
    <row r="1843" spans="1:17" x14ac:dyDescent="0.3">
      <c r="A1843">
        <v>66</v>
      </c>
      <c r="B1843" t="s">
        <v>3</v>
      </c>
      <c r="C1843" t="s">
        <v>2</v>
      </c>
      <c r="D1843">
        <v>95</v>
      </c>
      <c r="E1843">
        <f>GESTEP(smoking_health_data_final[[#This Row],[Ritmo cardiaco]],100)</f>
        <v>0</v>
      </c>
      <c r="F1843" t="str">
        <f>IF(smoking_health_data_final[[#This Row],[Taquicardia 1/0]]=0,"no","si")</f>
        <v>no</v>
      </c>
      <c r="G1843" s="2" t="s">
        <v>65</v>
      </c>
      <c r="H1843">
        <f>GESTEP(smoking_health_data_final[[#This Row],[Presión sistólica]],140)</f>
        <v>1</v>
      </c>
      <c r="I1843" t="str">
        <f>IF(smoking_health_data_final[[#This Row],[Hipertensión (0/1)]]=1,"si","no")</f>
        <v>si</v>
      </c>
      <c r="J1843" t="s">
        <v>214</v>
      </c>
      <c r="K1843">
        <v>0</v>
      </c>
      <c r="L1843">
        <v>273</v>
      </c>
      <c r="M1843">
        <f>IF(smoking_health_data_final[[#This Row],[colesterol]]="","Desconocido",smoking_health_data_final[[#This Row],[colesterol]])</f>
        <v>273</v>
      </c>
      <c r="N1843">
        <f>GESTEP(smoking_health_data_final[[#This Row],[colesterol]],200)</f>
        <v>1</v>
      </c>
      <c r="O1843">
        <f>IF(smoking_health_data_final[[#This Row],[cigs por dia]]="","n/s",smoking_health_data_final[[#This Row],[cigs por dia]])</f>
        <v>0</v>
      </c>
      <c r="P1843" t="str">
        <f>IF(smoking_health_data_final[[#This Row],[Hipercolesterolemia (y/n)]]=1,"si","no")</f>
        <v>si</v>
      </c>
      <c r="Q1843">
        <f>IF(IFERROR(VLOOKUP(smoking_health_data_final[[#This Row],[Edad]],A1844:A5743,1,FALSE),0),1,0)</f>
        <v>1</v>
      </c>
    </row>
    <row r="1844" spans="1:17" x14ac:dyDescent="0.3">
      <c r="A1844">
        <v>49</v>
      </c>
      <c r="B1844" t="s">
        <v>3</v>
      </c>
      <c r="C1844" t="s">
        <v>2</v>
      </c>
      <c r="D1844">
        <v>65</v>
      </c>
      <c r="E1844">
        <f>GESTEP(smoking_health_data_final[[#This Row],[Ritmo cardiaco]],100)</f>
        <v>0</v>
      </c>
      <c r="F1844" t="str">
        <f>IF(smoking_health_data_final[[#This Row],[Taquicardia 1/0]]=0,"no","si")</f>
        <v>no</v>
      </c>
      <c r="G1844" s="2" t="s">
        <v>72</v>
      </c>
      <c r="H1844">
        <f>GESTEP(smoking_health_data_final[[#This Row],[Presión sistólica]],140)</f>
        <v>1</v>
      </c>
      <c r="I1844" t="str">
        <f>IF(smoking_health_data_final[[#This Row],[Hipertensión (0/1)]]=1,"si","no")</f>
        <v>si</v>
      </c>
      <c r="J1844" t="s">
        <v>214</v>
      </c>
      <c r="K1844">
        <v>0</v>
      </c>
      <c r="L1844">
        <v>286</v>
      </c>
      <c r="M1844">
        <f>IF(smoking_health_data_final[[#This Row],[colesterol]]="","Desconocido",smoking_health_data_final[[#This Row],[colesterol]])</f>
        <v>286</v>
      </c>
      <c r="N1844">
        <f>GESTEP(smoking_health_data_final[[#This Row],[colesterol]],200)</f>
        <v>1</v>
      </c>
      <c r="O1844">
        <f>IF(smoking_health_data_final[[#This Row],[cigs por dia]]="","n/s",smoking_health_data_final[[#This Row],[cigs por dia]])</f>
        <v>0</v>
      </c>
      <c r="P1844" t="str">
        <f>IF(smoking_health_data_final[[#This Row],[Hipercolesterolemia (y/n)]]=1,"si","no")</f>
        <v>si</v>
      </c>
      <c r="Q1844">
        <f>IF(IFERROR(VLOOKUP(smoking_health_data_final[[#This Row],[Edad]],A1845:A5744,1,FALSE),0),1,0)</f>
        <v>1</v>
      </c>
    </row>
    <row r="1845" spans="1:17" x14ac:dyDescent="0.3">
      <c r="A1845">
        <v>56</v>
      </c>
      <c r="B1845" t="s">
        <v>3</v>
      </c>
      <c r="C1845" t="s">
        <v>2</v>
      </c>
      <c r="D1845">
        <v>94</v>
      </c>
      <c r="E1845">
        <f>GESTEP(smoking_health_data_final[[#This Row],[Ritmo cardiaco]],100)</f>
        <v>0</v>
      </c>
      <c r="F1845" t="str">
        <f>IF(smoking_health_data_final[[#This Row],[Taquicardia 1/0]]=0,"no","si")</f>
        <v>no</v>
      </c>
      <c r="G1845" s="2" t="s">
        <v>150</v>
      </c>
      <c r="H1845">
        <f>GESTEP(smoking_health_data_final[[#This Row],[Presión sistólica]],140)</f>
        <v>1</v>
      </c>
      <c r="I1845" t="str">
        <f>IF(smoking_health_data_final[[#This Row],[Hipertensión (0/1)]]=1,"si","no")</f>
        <v>si</v>
      </c>
      <c r="J1845" t="s">
        <v>214</v>
      </c>
      <c r="K1845">
        <v>0</v>
      </c>
      <c r="L1845">
        <v>287</v>
      </c>
      <c r="M1845">
        <f>IF(smoking_health_data_final[[#This Row],[colesterol]]="","Desconocido",smoking_health_data_final[[#This Row],[colesterol]])</f>
        <v>287</v>
      </c>
      <c r="N1845">
        <f>GESTEP(smoking_health_data_final[[#This Row],[colesterol]],200)</f>
        <v>1</v>
      </c>
      <c r="O1845">
        <f>IF(smoking_health_data_final[[#This Row],[cigs por dia]]="","n/s",smoking_health_data_final[[#This Row],[cigs por dia]])</f>
        <v>0</v>
      </c>
      <c r="P1845" t="str">
        <f>IF(smoking_health_data_final[[#This Row],[Hipercolesterolemia (y/n)]]=1,"si","no")</f>
        <v>si</v>
      </c>
      <c r="Q1845">
        <f>IF(IFERROR(VLOOKUP(smoking_health_data_final[[#This Row],[Edad]],A1846:A5745,1,FALSE),0),1,0)</f>
        <v>1</v>
      </c>
    </row>
    <row r="1846" spans="1:17" x14ac:dyDescent="0.3">
      <c r="A1846">
        <v>47</v>
      </c>
      <c r="B1846" t="s">
        <v>0</v>
      </c>
      <c r="C1846" t="s">
        <v>2</v>
      </c>
      <c r="D1846">
        <v>75</v>
      </c>
      <c r="E1846">
        <f>GESTEP(smoking_health_data_final[[#This Row],[Ritmo cardiaco]],100)</f>
        <v>0</v>
      </c>
      <c r="F1846" t="str">
        <f>IF(smoking_health_data_final[[#This Row],[Taquicardia 1/0]]=0,"no","si")</f>
        <v>no</v>
      </c>
      <c r="G1846" s="2">
        <v>137.5</v>
      </c>
      <c r="H1846">
        <f>GESTEP(smoking_health_data_final[[#This Row],[Presión sistólica]],140)</f>
        <v>0</v>
      </c>
      <c r="I1846" t="str">
        <f>IF(smoking_health_data_final[[#This Row],[Hipertensión (0/1)]]=1,"si","no")</f>
        <v>no</v>
      </c>
      <c r="J1846" t="s">
        <v>214</v>
      </c>
      <c r="K1846">
        <v>0</v>
      </c>
      <c r="L1846">
        <v>254</v>
      </c>
      <c r="M1846">
        <f>IF(smoking_health_data_final[[#This Row],[colesterol]]="","Desconocido",smoking_health_data_final[[#This Row],[colesterol]])</f>
        <v>254</v>
      </c>
      <c r="N1846">
        <f>GESTEP(smoking_health_data_final[[#This Row],[colesterol]],200)</f>
        <v>1</v>
      </c>
      <c r="O1846">
        <f>IF(smoking_health_data_final[[#This Row],[cigs por dia]]="","n/s",smoking_health_data_final[[#This Row],[cigs por dia]])</f>
        <v>0</v>
      </c>
      <c r="P1846" t="str">
        <f>IF(smoking_health_data_final[[#This Row],[Hipercolesterolemia (y/n)]]=1,"si","no")</f>
        <v>si</v>
      </c>
      <c r="Q1846">
        <f>IF(IFERROR(VLOOKUP(smoking_health_data_final[[#This Row],[Edad]],A1847:A5746,1,FALSE),0),1,0)</f>
        <v>1</v>
      </c>
    </row>
    <row r="1847" spans="1:17" x14ac:dyDescent="0.3">
      <c r="A1847">
        <v>57</v>
      </c>
      <c r="B1847" t="s">
        <v>3</v>
      </c>
      <c r="C1847" t="s">
        <v>2</v>
      </c>
      <c r="D1847">
        <v>96</v>
      </c>
      <c r="E1847">
        <f>GESTEP(smoking_health_data_final[[#This Row],[Ritmo cardiaco]],100)</f>
        <v>0</v>
      </c>
      <c r="F1847" t="str">
        <f>IF(smoking_health_data_final[[#This Row],[Taquicardia 1/0]]=0,"no","si")</f>
        <v>no</v>
      </c>
      <c r="G1847" s="2" t="s">
        <v>95</v>
      </c>
      <c r="H1847">
        <f>GESTEP(smoking_health_data_final[[#This Row],[Presión sistólica]],140)</f>
        <v>1</v>
      </c>
      <c r="I1847" t="str">
        <f>IF(smoking_health_data_final[[#This Row],[Hipertensión (0/1)]]=1,"si","no")</f>
        <v>si</v>
      </c>
      <c r="J1847" t="s">
        <v>215</v>
      </c>
      <c r="K1847">
        <v>0</v>
      </c>
      <c r="L1847">
        <v>266</v>
      </c>
      <c r="M1847">
        <f>IF(smoking_health_data_final[[#This Row],[colesterol]]="","Desconocido",smoking_health_data_final[[#This Row],[colesterol]])</f>
        <v>266</v>
      </c>
      <c r="N1847">
        <f>GESTEP(smoking_health_data_final[[#This Row],[colesterol]],200)</f>
        <v>1</v>
      </c>
      <c r="O1847">
        <f>IF(smoking_health_data_final[[#This Row],[cigs por dia]]="","n/s",smoking_health_data_final[[#This Row],[cigs por dia]])</f>
        <v>0</v>
      </c>
      <c r="P1847" t="str">
        <f>IF(smoking_health_data_final[[#This Row],[Hipercolesterolemia (y/n)]]=1,"si","no")</f>
        <v>si</v>
      </c>
      <c r="Q1847">
        <f>IF(IFERROR(VLOOKUP(smoking_health_data_final[[#This Row],[Edad]],A1848:A5747,1,FALSE),0),1,0)</f>
        <v>1</v>
      </c>
    </row>
    <row r="1848" spans="1:17" x14ac:dyDescent="0.3">
      <c r="A1848">
        <v>61</v>
      </c>
      <c r="B1848" t="s">
        <v>0</v>
      </c>
      <c r="C1848" t="s">
        <v>2</v>
      </c>
      <c r="D1848">
        <v>62</v>
      </c>
      <c r="E1848">
        <f>GESTEP(smoking_health_data_final[[#This Row],[Ritmo cardiaco]],100)</f>
        <v>0</v>
      </c>
      <c r="F1848" t="str">
        <f>IF(smoking_health_data_final[[#This Row],[Taquicardia 1/0]]=0,"no","si")</f>
        <v>no</v>
      </c>
      <c r="G1848" s="2">
        <v>177.5</v>
      </c>
      <c r="H1848">
        <f>GESTEP(smoking_health_data_final[[#This Row],[Presión sistólica]],140)</f>
        <v>1</v>
      </c>
      <c r="I1848" t="str">
        <f>IF(smoking_health_data_final[[#This Row],[Hipertensión (0/1)]]=1,"si","no")</f>
        <v>si</v>
      </c>
      <c r="J1848" t="s">
        <v>215</v>
      </c>
      <c r="K1848">
        <v>0</v>
      </c>
      <c r="L1848">
        <v>270</v>
      </c>
      <c r="M1848">
        <f>IF(smoking_health_data_final[[#This Row],[colesterol]]="","Desconocido",smoking_health_data_final[[#This Row],[colesterol]])</f>
        <v>270</v>
      </c>
      <c r="N1848">
        <f>GESTEP(smoking_health_data_final[[#This Row],[colesterol]],200)</f>
        <v>1</v>
      </c>
      <c r="O1848">
        <f>IF(smoking_health_data_final[[#This Row],[cigs por dia]]="","n/s",smoking_health_data_final[[#This Row],[cigs por dia]])</f>
        <v>0</v>
      </c>
      <c r="P1848" t="str">
        <f>IF(smoking_health_data_final[[#This Row],[Hipercolesterolemia (y/n)]]=1,"si","no")</f>
        <v>si</v>
      </c>
      <c r="Q1848">
        <f>IF(IFERROR(VLOOKUP(smoking_health_data_final[[#This Row],[Edad]],A1849:A5748,1,FALSE),0),1,0)</f>
        <v>1</v>
      </c>
    </row>
    <row r="1849" spans="1:17" x14ac:dyDescent="0.3">
      <c r="A1849">
        <v>58</v>
      </c>
      <c r="B1849" t="s">
        <v>3</v>
      </c>
      <c r="C1849" t="s">
        <v>2</v>
      </c>
      <c r="D1849">
        <v>77</v>
      </c>
      <c r="E1849">
        <f>GESTEP(smoking_health_data_final[[#This Row],[Ritmo cardiaco]],100)</f>
        <v>0</v>
      </c>
      <c r="F1849" t="str">
        <f>IF(smoking_health_data_final[[#This Row],[Taquicardia 1/0]]=0,"no","si")</f>
        <v>no</v>
      </c>
      <c r="G1849" s="2" t="s">
        <v>96</v>
      </c>
      <c r="H1849">
        <f>GESTEP(smoking_health_data_final[[#This Row],[Presión sistólica]],140)</f>
        <v>1</v>
      </c>
      <c r="I1849" t="str">
        <f>IF(smoking_health_data_final[[#This Row],[Hipertensión (0/1)]]=1,"si","no")</f>
        <v>si</v>
      </c>
      <c r="J1849" t="s">
        <v>215</v>
      </c>
      <c r="K1849">
        <v>0</v>
      </c>
      <c r="L1849">
        <v>270</v>
      </c>
      <c r="M1849">
        <f>IF(smoking_health_data_final[[#This Row],[colesterol]]="","Desconocido",smoking_health_data_final[[#This Row],[colesterol]])</f>
        <v>270</v>
      </c>
      <c r="N1849">
        <f>GESTEP(smoking_health_data_final[[#This Row],[colesterol]],200)</f>
        <v>1</v>
      </c>
      <c r="O1849">
        <f>IF(smoking_health_data_final[[#This Row],[cigs por dia]]="","n/s",smoking_health_data_final[[#This Row],[cigs por dia]])</f>
        <v>0</v>
      </c>
      <c r="P1849" t="str">
        <f>IF(smoking_health_data_final[[#This Row],[Hipercolesterolemia (y/n)]]=1,"si","no")</f>
        <v>si</v>
      </c>
      <c r="Q1849">
        <f>IF(IFERROR(VLOOKUP(smoking_health_data_final[[#This Row],[Edad]],A1850:A5749,1,FALSE),0),1,0)</f>
        <v>1</v>
      </c>
    </row>
    <row r="1850" spans="1:17" x14ac:dyDescent="0.3">
      <c r="A1850">
        <v>35</v>
      </c>
      <c r="B1850" t="s">
        <v>0</v>
      </c>
      <c r="C1850" t="s">
        <v>2</v>
      </c>
      <c r="D1850">
        <v>75</v>
      </c>
      <c r="E1850">
        <f>GESTEP(smoking_health_data_final[[#This Row],[Ritmo cardiaco]],100)</f>
        <v>0</v>
      </c>
      <c r="F1850" t="str">
        <f>IF(smoking_health_data_final[[#This Row],[Taquicardia 1/0]]=0,"no","si")</f>
        <v>no</v>
      </c>
      <c r="G1850" s="2">
        <v>136.5</v>
      </c>
      <c r="H1850">
        <f>GESTEP(smoking_health_data_final[[#This Row],[Presión sistólica]],140)</f>
        <v>0</v>
      </c>
      <c r="I1850" t="str">
        <f>IF(smoking_health_data_final[[#This Row],[Hipertensión (0/1)]]=1,"si","no")</f>
        <v>no</v>
      </c>
      <c r="J1850" t="s">
        <v>215</v>
      </c>
      <c r="K1850">
        <v>0</v>
      </c>
      <c r="L1850">
        <v>242</v>
      </c>
      <c r="M1850">
        <f>IF(smoking_health_data_final[[#This Row],[colesterol]]="","Desconocido",smoking_health_data_final[[#This Row],[colesterol]])</f>
        <v>242</v>
      </c>
      <c r="N1850">
        <f>GESTEP(smoking_health_data_final[[#This Row],[colesterol]],200)</f>
        <v>1</v>
      </c>
      <c r="O1850">
        <f>IF(smoking_health_data_final[[#This Row],[cigs por dia]]="","n/s",smoking_health_data_final[[#This Row],[cigs por dia]])</f>
        <v>0</v>
      </c>
      <c r="P1850" t="str">
        <f>IF(smoking_health_data_final[[#This Row],[Hipercolesterolemia (y/n)]]=1,"si","no")</f>
        <v>si</v>
      </c>
      <c r="Q1850">
        <f>IF(IFERROR(VLOOKUP(smoking_health_data_final[[#This Row],[Edad]],A1851:A5750,1,FALSE),0),1,0)</f>
        <v>1</v>
      </c>
    </row>
    <row r="1851" spans="1:17" x14ac:dyDescent="0.3">
      <c r="A1851">
        <v>55</v>
      </c>
      <c r="B1851" t="s">
        <v>3</v>
      </c>
      <c r="C1851" t="s">
        <v>2</v>
      </c>
      <c r="D1851">
        <v>67</v>
      </c>
      <c r="E1851">
        <f>GESTEP(smoking_health_data_final[[#This Row],[Ritmo cardiaco]],100)</f>
        <v>0</v>
      </c>
      <c r="F1851" t="str">
        <f>IF(smoking_health_data_final[[#This Row],[Taquicardia 1/0]]=0,"no","si")</f>
        <v>no</v>
      </c>
      <c r="G1851" s="2">
        <v>161.5</v>
      </c>
      <c r="H1851">
        <f>GESTEP(smoking_health_data_final[[#This Row],[Presión sistólica]],140)</f>
        <v>1</v>
      </c>
      <c r="I1851" t="str">
        <f>IF(smoking_health_data_final[[#This Row],[Hipertensión (0/1)]]=1,"si","no")</f>
        <v>si</v>
      </c>
      <c r="J1851" t="s">
        <v>215</v>
      </c>
      <c r="K1851">
        <v>0</v>
      </c>
      <c r="L1851">
        <v>250</v>
      </c>
      <c r="M1851">
        <f>IF(smoking_health_data_final[[#This Row],[colesterol]]="","Desconocido",smoking_health_data_final[[#This Row],[colesterol]])</f>
        <v>250</v>
      </c>
      <c r="N1851">
        <f>GESTEP(smoking_health_data_final[[#This Row],[colesterol]],200)</f>
        <v>1</v>
      </c>
      <c r="O1851">
        <f>IF(smoking_health_data_final[[#This Row],[cigs por dia]]="","n/s",smoking_health_data_final[[#This Row],[cigs por dia]])</f>
        <v>0</v>
      </c>
      <c r="P1851" t="str">
        <f>IF(smoking_health_data_final[[#This Row],[Hipercolesterolemia (y/n)]]=1,"si","no")</f>
        <v>si</v>
      </c>
      <c r="Q1851">
        <f>IF(IFERROR(VLOOKUP(smoking_health_data_final[[#This Row],[Edad]],A1852:A5751,1,FALSE),0),1,0)</f>
        <v>1</v>
      </c>
    </row>
    <row r="1852" spans="1:17" x14ac:dyDescent="0.3">
      <c r="A1852">
        <v>54</v>
      </c>
      <c r="B1852" t="s">
        <v>3</v>
      </c>
      <c r="C1852" t="s">
        <v>2</v>
      </c>
      <c r="D1852">
        <v>72</v>
      </c>
      <c r="E1852">
        <f>GESTEP(smoking_health_data_final[[#This Row],[Ritmo cardiaco]],100)</f>
        <v>0</v>
      </c>
      <c r="F1852" t="str">
        <f>IF(smoking_health_data_final[[#This Row],[Taquicardia 1/0]]=0,"no","si")</f>
        <v>no</v>
      </c>
      <c r="G1852" s="2" t="s">
        <v>75</v>
      </c>
      <c r="H1852">
        <f>GESTEP(smoking_health_data_final[[#This Row],[Presión sistólica]],140)</f>
        <v>1</v>
      </c>
      <c r="I1852" t="str">
        <f>IF(smoking_health_data_final[[#This Row],[Hipertensión (0/1)]]=1,"si","no")</f>
        <v>si</v>
      </c>
      <c r="J1852" t="s">
        <v>215</v>
      </c>
      <c r="K1852">
        <v>0</v>
      </c>
      <c r="L1852">
        <v>272</v>
      </c>
      <c r="M1852">
        <f>IF(smoking_health_data_final[[#This Row],[colesterol]]="","Desconocido",smoking_health_data_final[[#This Row],[colesterol]])</f>
        <v>272</v>
      </c>
      <c r="N1852">
        <f>GESTEP(smoking_health_data_final[[#This Row],[colesterol]],200)</f>
        <v>1</v>
      </c>
      <c r="O1852">
        <f>IF(smoking_health_data_final[[#This Row],[cigs por dia]]="","n/s",smoking_health_data_final[[#This Row],[cigs por dia]])</f>
        <v>0</v>
      </c>
      <c r="P1852" t="str">
        <f>IF(smoking_health_data_final[[#This Row],[Hipercolesterolemia (y/n)]]=1,"si","no")</f>
        <v>si</v>
      </c>
      <c r="Q1852">
        <f>IF(IFERROR(VLOOKUP(smoking_health_data_final[[#This Row],[Edad]],A1853:A5752,1,FALSE),0),1,0)</f>
        <v>1</v>
      </c>
    </row>
    <row r="1853" spans="1:17" x14ac:dyDescent="0.3">
      <c r="A1853">
        <v>33</v>
      </c>
      <c r="B1853" t="s">
        <v>0</v>
      </c>
      <c r="C1853" t="s">
        <v>2</v>
      </c>
      <c r="D1853">
        <v>54</v>
      </c>
      <c r="E1853">
        <f>GESTEP(smoking_health_data_final[[#This Row],[Ritmo cardiaco]],100)</f>
        <v>0</v>
      </c>
      <c r="F1853" t="str">
        <f>IF(smoking_health_data_final[[#This Row],[Taquicardia 1/0]]=0,"no","si")</f>
        <v>no</v>
      </c>
      <c r="G1853" s="2">
        <v>141.5</v>
      </c>
      <c r="H1853">
        <f>GESTEP(smoking_health_data_final[[#This Row],[Presión sistólica]],140)</f>
        <v>1</v>
      </c>
      <c r="I1853" t="str">
        <f>IF(smoking_health_data_final[[#This Row],[Hipertensión (0/1)]]=1,"si","no")</f>
        <v>si</v>
      </c>
      <c r="J1853" t="s">
        <v>215</v>
      </c>
      <c r="K1853">
        <v>0</v>
      </c>
      <c r="L1853">
        <v>165</v>
      </c>
      <c r="M1853">
        <f>IF(smoking_health_data_final[[#This Row],[colesterol]]="","Desconocido",smoking_health_data_final[[#This Row],[colesterol]])</f>
        <v>165</v>
      </c>
      <c r="N1853">
        <f>GESTEP(smoking_health_data_final[[#This Row],[colesterol]],200)</f>
        <v>0</v>
      </c>
      <c r="O1853">
        <f>IF(smoking_health_data_final[[#This Row],[cigs por dia]]="","n/s",smoking_health_data_final[[#This Row],[cigs por dia]])</f>
        <v>0</v>
      </c>
      <c r="P1853" t="str">
        <f>IF(smoking_health_data_final[[#This Row],[Hipercolesterolemia (y/n)]]=1,"si","no")</f>
        <v>no</v>
      </c>
      <c r="Q1853">
        <f>IF(IFERROR(VLOOKUP(smoking_health_data_final[[#This Row],[Edad]],A1854:A5753,1,FALSE),0),1,0)</f>
        <v>1</v>
      </c>
    </row>
    <row r="1854" spans="1:17" x14ac:dyDescent="0.3">
      <c r="A1854">
        <v>52</v>
      </c>
      <c r="B1854" t="s">
        <v>3</v>
      </c>
      <c r="C1854" t="s">
        <v>2</v>
      </c>
      <c r="D1854">
        <v>71</v>
      </c>
      <c r="E1854">
        <f>GESTEP(smoking_health_data_final[[#This Row],[Ritmo cardiaco]],100)</f>
        <v>0</v>
      </c>
      <c r="F1854" t="str">
        <f>IF(smoking_health_data_final[[#This Row],[Taquicardia 1/0]]=0,"no","si")</f>
        <v>no</v>
      </c>
      <c r="G1854" s="2" t="s">
        <v>51</v>
      </c>
      <c r="H1854">
        <f>GESTEP(smoking_health_data_final[[#This Row],[Presión sistólica]],140)</f>
        <v>1</v>
      </c>
      <c r="I1854" t="str">
        <f>IF(smoking_health_data_final[[#This Row],[Hipertensión (0/1)]]=1,"si","no")</f>
        <v>si</v>
      </c>
      <c r="J1854" t="s">
        <v>215</v>
      </c>
      <c r="K1854">
        <v>0</v>
      </c>
      <c r="L1854">
        <v>225</v>
      </c>
      <c r="M1854">
        <f>IF(smoking_health_data_final[[#This Row],[colesterol]]="","Desconocido",smoking_health_data_final[[#This Row],[colesterol]])</f>
        <v>225</v>
      </c>
      <c r="N1854">
        <f>GESTEP(smoking_health_data_final[[#This Row],[colesterol]],200)</f>
        <v>1</v>
      </c>
      <c r="O1854">
        <f>IF(smoking_health_data_final[[#This Row],[cigs por dia]]="","n/s",smoking_health_data_final[[#This Row],[cigs por dia]])</f>
        <v>0</v>
      </c>
      <c r="P1854" t="str">
        <f>IF(smoking_health_data_final[[#This Row],[Hipercolesterolemia (y/n)]]=1,"si","no")</f>
        <v>si</v>
      </c>
      <c r="Q1854">
        <f>IF(IFERROR(VLOOKUP(smoking_health_data_final[[#This Row],[Edad]],A1855:A5754,1,FALSE),0),1,0)</f>
        <v>1</v>
      </c>
    </row>
    <row r="1855" spans="1:17" x14ac:dyDescent="0.3">
      <c r="A1855">
        <v>66</v>
      </c>
      <c r="B1855" t="s">
        <v>3</v>
      </c>
      <c r="C1855" t="s">
        <v>2</v>
      </c>
      <c r="D1855">
        <v>90</v>
      </c>
      <c r="E1855">
        <f>GESTEP(smoking_health_data_final[[#This Row],[Ritmo cardiaco]],100)</f>
        <v>0</v>
      </c>
      <c r="F1855" t="str">
        <f>IF(smoking_health_data_final[[#This Row],[Taquicardia 1/0]]=0,"no","si")</f>
        <v>no</v>
      </c>
      <c r="G1855" s="2" t="s">
        <v>76</v>
      </c>
      <c r="H1855">
        <f>GESTEP(smoking_health_data_final[[#This Row],[Presión sistólica]],140)</f>
        <v>1</v>
      </c>
      <c r="I1855" t="str">
        <f>IF(smoking_health_data_final[[#This Row],[Hipertensión (0/1)]]=1,"si","no")</f>
        <v>si</v>
      </c>
      <c r="J1855" t="s">
        <v>215</v>
      </c>
      <c r="K1855">
        <v>0</v>
      </c>
      <c r="L1855">
        <v>292</v>
      </c>
      <c r="M1855">
        <f>IF(smoking_health_data_final[[#This Row],[colesterol]]="","Desconocido",smoking_health_data_final[[#This Row],[colesterol]])</f>
        <v>292</v>
      </c>
      <c r="N1855">
        <f>GESTEP(smoking_health_data_final[[#This Row],[colesterol]],200)</f>
        <v>1</v>
      </c>
      <c r="O1855">
        <f>IF(smoking_health_data_final[[#This Row],[cigs por dia]]="","n/s",smoking_health_data_final[[#This Row],[cigs por dia]])</f>
        <v>0</v>
      </c>
      <c r="P1855" t="str">
        <f>IF(smoking_health_data_final[[#This Row],[Hipercolesterolemia (y/n)]]=1,"si","no")</f>
        <v>si</v>
      </c>
      <c r="Q1855">
        <f>IF(IFERROR(VLOOKUP(smoking_health_data_final[[#This Row],[Edad]],A1856:A5755,1,FALSE),0),1,0)</f>
        <v>1</v>
      </c>
    </row>
    <row r="1856" spans="1:17" x14ac:dyDescent="0.3">
      <c r="A1856">
        <v>38</v>
      </c>
      <c r="B1856" t="s">
        <v>0</v>
      </c>
      <c r="C1856" t="s">
        <v>2</v>
      </c>
      <c r="D1856">
        <v>65</v>
      </c>
      <c r="E1856">
        <f>GESTEP(smoking_health_data_final[[#This Row],[Ritmo cardiaco]],100)</f>
        <v>0</v>
      </c>
      <c r="F1856" t="str">
        <f>IF(smoking_health_data_final[[#This Row],[Taquicardia 1/0]]=0,"no","si")</f>
        <v>no</v>
      </c>
      <c r="G1856" s="2" t="s">
        <v>22</v>
      </c>
      <c r="H1856">
        <f>GESTEP(smoking_health_data_final[[#This Row],[Presión sistólica]],140)</f>
        <v>0</v>
      </c>
      <c r="I1856" t="str">
        <f>IF(smoking_health_data_final[[#This Row],[Hipertensión (0/1)]]=1,"si","no")</f>
        <v>no</v>
      </c>
      <c r="J1856" t="s">
        <v>215</v>
      </c>
      <c r="K1856">
        <v>0</v>
      </c>
      <c r="L1856">
        <v>305</v>
      </c>
      <c r="M1856">
        <f>IF(smoking_health_data_final[[#This Row],[colesterol]]="","Desconocido",smoking_health_data_final[[#This Row],[colesterol]])</f>
        <v>305</v>
      </c>
      <c r="N1856">
        <f>GESTEP(smoking_health_data_final[[#This Row],[colesterol]],200)</f>
        <v>1</v>
      </c>
      <c r="O1856">
        <f>IF(smoking_health_data_final[[#This Row],[cigs por dia]]="","n/s",smoking_health_data_final[[#This Row],[cigs por dia]])</f>
        <v>0</v>
      </c>
      <c r="P1856" t="str">
        <f>IF(smoking_health_data_final[[#This Row],[Hipercolesterolemia (y/n)]]=1,"si","no")</f>
        <v>si</v>
      </c>
      <c r="Q1856">
        <f>IF(IFERROR(VLOOKUP(smoking_health_data_final[[#This Row],[Edad]],A1857:A5756,1,FALSE),0),1,0)</f>
        <v>1</v>
      </c>
    </row>
    <row r="1857" spans="1:17" x14ac:dyDescent="0.3">
      <c r="A1857">
        <v>49</v>
      </c>
      <c r="B1857" t="s">
        <v>3</v>
      </c>
      <c r="C1857" t="s">
        <v>2</v>
      </c>
      <c r="D1857">
        <v>100</v>
      </c>
      <c r="E1857">
        <f>GESTEP(smoking_health_data_final[[#This Row],[Ritmo cardiaco]],100)</f>
        <v>1</v>
      </c>
      <c r="F1857" t="str">
        <f>IF(smoking_health_data_final[[#This Row],[Taquicardia 1/0]]=0,"no","si")</f>
        <v>si</v>
      </c>
      <c r="G1857" s="2" t="s">
        <v>71</v>
      </c>
      <c r="H1857">
        <f>GESTEP(smoking_health_data_final[[#This Row],[Presión sistólica]],140)</f>
        <v>0</v>
      </c>
      <c r="I1857" t="str">
        <f>IF(smoking_health_data_final[[#This Row],[Hipertensión (0/1)]]=1,"si","no")</f>
        <v>no</v>
      </c>
      <c r="J1857" t="s">
        <v>215</v>
      </c>
      <c r="K1857">
        <v>0</v>
      </c>
      <c r="L1857">
        <v>205</v>
      </c>
      <c r="M1857">
        <f>IF(smoking_health_data_final[[#This Row],[colesterol]]="","Desconocido",smoking_health_data_final[[#This Row],[colesterol]])</f>
        <v>205</v>
      </c>
      <c r="N1857">
        <f>GESTEP(smoking_health_data_final[[#This Row],[colesterol]],200)</f>
        <v>1</v>
      </c>
      <c r="O1857">
        <f>IF(smoking_health_data_final[[#This Row],[cigs por dia]]="","n/s",smoking_health_data_final[[#This Row],[cigs por dia]])</f>
        <v>0</v>
      </c>
      <c r="P1857" t="str">
        <f>IF(smoking_health_data_final[[#This Row],[Hipercolesterolemia (y/n)]]=1,"si","no")</f>
        <v>si</v>
      </c>
      <c r="Q1857">
        <f>IF(IFERROR(VLOOKUP(smoking_health_data_final[[#This Row],[Edad]],A1858:A5757,1,FALSE),0),1,0)</f>
        <v>1</v>
      </c>
    </row>
    <row r="1858" spans="1:17" x14ac:dyDescent="0.3">
      <c r="A1858">
        <v>50</v>
      </c>
      <c r="B1858" t="s">
        <v>0</v>
      </c>
      <c r="C1858" t="s">
        <v>2</v>
      </c>
      <c r="D1858">
        <v>75</v>
      </c>
      <c r="E1858">
        <f>GESTEP(smoking_health_data_final[[#This Row],[Ritmo cardiaco]],100)</f>
        <v>0</v>
      </c>
      <c r="F1858" t="str">
        <f>IF(smoking_health_data_final[[#This Row],[Taquicardia 1/0]]=0,"no","si")</f>
        <v>no</v>
      </c>
      <c r="G1858" s="2" t="s">
        <v>51</v>
      </c>
      <c r="H1858">
        <f>GESTEP(smoking_health_data_final[[#This Row],[Presión sistólica]],140)</f>
        <v>1</v>
      </c>
      <c r="I1858" t="str">
        <f>IF(smoking_health_data_final[[#This Row],[Hipertensión (0/1)]]=1,"si","no")</f>
        <v>si</v>
      </c>
      <c r="J1858" t="s">
        <v>215</v>
      </c>
      <c r="K1858">
        <v>0</v>
      </c>
      <c r="L1858">
        <v>167</v>
      </c>
      <c r="M1858">
        <f>IF(smoking_health_data_final[[#This Row],[colesterol]]="","Desconocido",smoking_health_data_final[[#This Row],[colesterol]])</f>
        <v>167</v>
      </c>
      <c r="N1858">
        <f>GESTEP(smoking_health_data_final[[#This Row],[colesterol]],200)</f>
        <v>0</v>
      </c>
      <c r="O1858">
        <f>IF(smoking_health_data_final[[#This Row],[cigs por dia]]="","n/s",smoking_health_data_final[[#This Row],[cigs por dia]])</f>
        <v>0</v>
      </c>
      <c r="P1858" t="str">
        <f>IF(smoking_health_data_final[[#This Row],[Hipercolesterolemia (y/n)]]=1,"si","no")</f>
        <v>no</v>
      </c>
      <c r="Q1858">
        <f>IF(IFERROR(VLOOKUP(smoking_health_data_final[[#This Row],[Edad]],A1859:A5758,1,FALSE),0),1,0)</f>
        <v>1</v>
      </c>
    </row>
    <row r="1859" spans="1:17" x14ac:dyDescent="0.3">
      <c r="A1859">
        <v>40</v>
      </c>
      <c r="B1859" t="s">
        <v>3</v>
      </c>
      <c r="C1859" t="s">
        <v>2</v>
      </c>
      <c r="D1859">
        <v>100</v>
      </c>
      <c r="E1859">
        <f>GESTEP(smoking_health_data_final[[#This Row],[Ritmo cardiaco]],100)</f>
        <v>1</v>
      </c>
      <c r="F1859" t="str">
        <f>IF(smoking_health_data_final[[#This Row],[Taquicardia 1/0]]=0,"no","si")</f>
        <v>si</v>
      </c>
      <c r="G1859" s="2">
        <v>142.5</v>
      </c>
      <c r="H1859">
        <f>GESTEP(smoking_health_data_final[[#This Row],[Presión sistólica]],140)</f>
        <v>1</v>
      </c>
      <c r="I1859" t="str">
        <f>IF(smoking_health_data_final[[#This Row],[Hipertensión (0/1)]]=1,"si","no")</f>
        <v>si</v>
      </c>
      <c r="J1859" t="s">
        <v>215</v>
      </c>
      <c r="K1859">
        <v>0</v>
      </c>
      <c r="L1859">
        <v>170</v>
      </c>
      <c r="M1859">
        <f>IF(smoking_health_data_final[[#This Row],[colesterol]]="","Desconocido",smoking_health_data_final[[#This Row],[colesterol]])</f>
        <v>170</v>
      </c>
      <c r="N1859">
        <f>GESTEP(smoking_health_data_final[[#This Row],[colesterol]],200)</f>
        <v>0</v>
      </c>
      <c r="O1859">
        <f>IF(smoking_health_data_final[[#This Row],[cigs por dia]]="","n/s",smoking_health_data_final[[#This Row],[cigs por dia]])</f>
        <v>0</v>
      </c>
      <c r="P1859" t="str">
        <f>IF(smoking_health_data_final[[#This Row],[Hipercolesterolemia (y/n)]]=1,"si","no")</f>
        <v>no</v>
      </c>
      <c r="Q1859">
        <f>IF(IFERROR(VLOOKUP(smoking_health_data_final[[#This Row],[Edad]],A1860:A5759,1,FALSE),0),1,0)</f>
        <v>1</v>
      </c>
    </row>
    <row r="1860" spans="1:17" x14ac:dyDescent="0.3">
      <c r="A1860">
        <v>62</v>
      </c>
      <c r="B1860" t="s">
        <v>0</v>
      </c>
      <c r="C1860" t="s">
        <v>2</v>
      </c>
      <c r="D1860">
        <v>63</v>
      </c>
      <c r="E1860">
        <f>GESTEP(smoking_health_data_final[[#This Row],[Ritmo cardiaco]],100)</f>
        <v>0</v>
      </c>
      <c r="F1860" t="str">
        <f>IF(smoking_health_data_final[[#This Row],[Taquicardia 1/0]]=0,"no","si")</f>
        <v>no</v>
      </c>
      <c r="G1860" s="2" t="s">
        <v>97</v>
      </c>
      <c r="H1860">
        <f>GESTEP(smoking_health_data_final[[#This Row],[Presión sistólica]],140)</f>
        <v>1</v>
      </c>
      <c r="I1860" t="str">
        <f>IF(smoking_health_data_final[[#This Row],[Hipertensión (0/1)]]=1,"si","no")</f>
        <v>si</v>
      </c>
      <c r="J1860" t="s">
        <v>215</v>
      </c>
      <c r="K1860">
        <v>0</v>
      </c>
      <c r="L1860">
        <v>240</v>
      </c>
      <c r="M1860">
        <f>IF(smoking_health_data_final[[#This Row],[colesterol]]="","Desconocido",smoking_health_data_final[[#This Row],[colesterol]])</f>
        <v>240</v>
      </c>
      <c r="N1860">
        <f>GESTEP(smoking_health_data_final[[#This Row],[colesterol]],200)</f>
        <v>1</v>
      </c>
      <c r="O1860">
        <f>IF(smoking_health_data_final[[#This Row],[cigs por dia]]="","n/s",smoking_health_data_final[[#This Row],[cigs por dia]])</f>
        <v>0</v>
      </c>
      <c r="P1860" t="str">
        <f>IF(smoking_health_data_final[[#This Row],[Hipercolesterolemia (y/n)]]=1,"si","no")</f>
        <v>si</v>
      </c>
      <c r="Q1860">
        <f>IF(IFERROR(VLOOKUP(smoking_health_data_final[[#This Row],[Edad]],A1861:A5760,1,FALSE),0),1,0)</f>
        <v>1</v>
      </c>
    </row>
    <row r="1861" spans="1:17" x14ac:dyDescent="0.3">
      <c r="A1861">
        <v>51</v>
      </c>
      <c r="B1861" t="s">
        <v>3</v>
      </c>
      <c r="C1861" t="s">
        <v>2</v>
      </c>
      <c r="D1861">
        <v>75</v>
      </c>
      <c r="E1861">
        <f>GESTEP(smoking_health_data_final[[#This Row],[Ritmo cardiaco]],100)</f>
        <v>0</v>
      </c>
      <c r="F1861" t="str">
        <f>IF(smoking_health_data_final[[#This Row],[Taquicardia 1/0]]=0,"no","si")</f>
        <v>no</v>
      </c>
      <c r="G1861" s="2">
        <v>150.5</v>
      </c>
      <c r="H1861">
        <f>GESTEP(smoking_health_data_final[[#This Row],[Presión sistólica]],140)</f>
        <v>1</v>
      </c>
      <c r="I1861" t="str">
        <f>IF(smoking_health_data_final[[#This Row],[Hipertensión (0/1)]]=1,"si","no")</f>
        <v>si</v>
      </c>
      <c r="J1861" t="s">
        <v>215</v>
      </c>
      <c r="K1861">
        <v>0</v>
      </c>
      <c r="L1861">
        <v>262</v>
      </c>
      <c r="M1861">
        <f>IF(smoking_health_data_final[[#This Row],[colesterol]]="","Desconocido",smoking_health_data_final[[#This Row],[colesterol]])</f>
        <v>262</v>
      </c>
      <c r="N1861">
        <f>GESTEP(smoking_health_data_final[[#This Row],[colesterol]],200)</f>
        <v>1</v>
      </c>
      <c r="O1861">
        <f>IF(smoking_health_data_final[[#This Row],[cigs por dia]]="","n/s",smoking_health_data_final[[#This Row],[cigs por dia]])</f>
        <v>0</v>
      </c>
      <c r="P1861" t="str">
        <f>IF(smoking_health_data_final[[#This Row],[Hipercolesterolemia (y/n)]]=1,"si","no")</f>
        <v>si</v>
      </c>
      <c r="Q1861">
        <f>IF(IFERROR(VLOOKUP(smoking_health_data_final[[#This Row],[Edad]],A1862:A5761,1,FALSE),0),1,0)</f>
        <v>1</v>
      </c>
    </row>
    <row r="1862" spans="1:17" x14ac:dyDescent="0.3">
      <c r="A1862">
        <v>42</v>
      </c>
      <c r="B1862" t="s">
        <v>0</v>
      </c>
      <c r="C1862" t="s">
        <v>2</v>
      </c>
      <c r="D1862">
        <v>78</v>
      </c>
      <c r="E1862">
        <f>GESTEP(smoking_health_data_final[[#This Row],[Ritmo cardiaco]],100)</f>
        <v>0</v>
      </c>
      <c r="F1862" t="str">
        <f>IF(smoking_health_data_final[[#This Row],[Taquicardia 1/0]]=0,"no","si")</f>
        <v>no</v>
      </c>
      <c r="G1862" s="2">
        <v>151.5</v>
      </c>
      <c r="H1862">
        <f>GESTEP(smoking_health_data_final[[#This Row],[Presión sistólica]],140)</f>
        <v>1</v>
      </c>
      <c r="I1862" t="str">
        <f>IF(smoking_health_data_final[[#This Row],[Hipertensión (0/1)]]=1,"si","no")</f>
        <v>si</v>
      </c>
      <c r="J1862" t="s">
        <v>215</v>
      </c>
      <c r="K1862">
        <v>0</v>
      </c>
      <c r="L1862">
        <v>252</v>
      </c>
      <c r="M1862">
        <f>IF(smoking_health_data_final[[#This Row],[colesterol]]="","Desconocido",smoking_health_data_final[[#This Row],[colesterol]])</f>
        <v>252</v>
      </c>
      <c r="N1862">
        <f>GESTEP(smoking_health_data_final[[#This Row],[colesterol]],200)</f>
        <v>1</v>
      </c>
      <c r="O1862">
        <f>IF(smoking_health_data_final[[#This Row],[cigs por dia]]="","n/s",smoking_health_data_final[[#This Row],[cigs por dia]])</f>
        <v>0</v>
      </c>
      <c r="P1862" t="str">
        <f>IF(smoking_health_data_final[[#This Row],[Hipercolesterolemia (y/n)]]=1,"si","no")</f>
        <v>si</v>
      </c>
      <c r="Q1862">
        <f>IF(IFERROR(VLOOKUP(smoking_health_data_final[[#This Row],[Edad]],A1863:A5762,1,FALSE),0),1,0)</f>
        <v>1</v>
      </c>
    </row>
    <row r="1863" spans="1:17" x14ac:dyDescent="0.3">
      <c r="A1863">
        <v>66</v>
      </c>
      <c r="B1863" t="s">
        <v>3</v>
      </c>
      <c r="C1863" t="s">
        <v>2</v>
      </c>
      <c r="D1863">
        <v>115</v>
      </c>
      <c r="E1863">
        <f>GESTEP(smoking_health_data_final[[#This Row],[Ritmo cardiaco]],100)</f>
        <v>1</v>
      </c>
      <c r="F1863" t="str">
        <f>IF(smoking_health_data_final[[#This Row],[Taquicardia 1/0]]=0,"no","si")</f>
        <v>si</v>
      </c>
      <c r="G1863" s="2" t="s">
        <v>118</v>
      </c>
      <c r="H1863">
        <f>GESTEP(smoking_health_data_final[[#This Row],[Presión sistólica]],140)</f>
        <v>1</v>
      </c>
      <c r="I1863" t="str">
        <f>IF(smoking_health_data_final[[#This Row],[Hipertensión (0/1)]]=1,"si","no")</f>
        <v>si</v>
      </c>
      <c r="J1863" t="s">
        <v>215</v>
      </c>
      <c r="K1863">
        <v>0</v>
      </c>
      <c r="L1863">
        <v>263</v>
      </c>
      <c r="M1863">
        <f>IF(smoking_health_data_final[[#This Row],[colesterol]]="","Desconocido",smoking_health_data_final[[#This Row],[colesterol]])</f>
        <v>263</v>
      </c>
      <c r="N1863">
        <f>GESTEP(smoking_health_data_final[[#This Row],[colesterol]],200)</f>
        <v>1</v>
      </c>
      <c r="O1863">
        <f>IF(smoking_health_data_final[[#This Row],[cigs por dia]]="","n/s",smoking_health_data_final[[#This Row],[cigs por dia]])</f>
        <v>0</v>
      </c>
      <c r="P1863" t="str">
        <f>IF(smoking_health_data_final[[#This Row],[Hipercolesterolemia (y/n)]]=1,"si","no")</f>
        <v>si</v>
      </c>
      <c r="Q1863">
        <f>IF(IFERROR(VLOOKUP(smoking_health_data_final[[#This Row],[Edad]],A1864:A5763,1,FALSE),0),1,0)</f>
        <v>1</v>
      </c>
    </row>
    <row r="1864" spans="1:17" x14ac:dyDescent="0.3">
      <c r="A1864">
        <v>43</v>
      </c>
      <c r="B1864" t="s">
        <v>0</v>
      </c>
      <c r="C1864" t="s">
        <v>2</v>
      </c>
      <c r="D1864">
        <v>70</v>
      </c>
      <c r="E1864">
        <f>GESTEP(smoking_health_data_final[[#This Row],[Ritmo cardiaco]],100)</f>
        <v>0</v>
      </c>
      <c r="F1864" t="str">
        <f>IF(smoking_health_data_final[[#This Row],[Taquicardia 1/0]]=0,"no","si")</f>
        <v>no</v>
      </c>
      <c r="G1864" s="2">
        <v>144.5</v>
      </c>
      <c r="H1864">
        <f>GESTEP(smoking_health_data_final[[#This Row],[Presión sistólica]],140)</f>
        <v>1</v>
      </c>
      <c r="I1864" t="str">
        <f>IF(smoking_health_data_final[[#This Row],[Hipertensión (0/1)]]=1,"si","no")</f>
        <v>si</v>
      </c>
      <c r="J1864" t="s">
        <v>215</v>
      </c>
      <c r="K1864">
        <v>0</v>
      </c>
      <c r="L1864">
        <v>245</v>
      </c>
      <c r="M1864">
        <f>IF(smoking_health_data_final[[#This Row],[colesterol]]="","Desconocido",smoking_health_data_final[[#This Row],[colesterol]])</f>
        <v>245</v>
      </c>
      <c r="N1864">
        <f>GESTEP(smoking_health_data_final[[#This Row],[colesterol]],200)</f>
        <v>1</v>
      </c>
      <c r="O1864">
        <f>IF(smoking_health_data_final[[#This Row],[cigs por dia]]="","n/s",smoking_health_data_final[[#This Row],[cigs por dia]])</f>
        <v>0</v>
      </c>
      <c r="P1864" t="str">
        <f>IF(smoking_health_data_final[[#This Row],[Hipercolesterolemia (y/n)]]=1,"si","no")</f>
        <v>si</v>
      </c>
      <c r="Q1864">
        <f>IF(IFERROR(VLOOKUP(smoking_health_data_final[[#This Row],[Edad]],A1865:A5764,1,FALSE),0),1,0)</f>
        <v>1</v>
      </c>
    </row>
    <row r="1865" spans="1:17" x14ac:dyDescent="0.3">
      <c r="A1865">
        <v>53</v>
      </c>
      <c r="B1865" t="s">
        <v>3</v>
      </c>
      <c r="C1865" t="s">
        <v>2</v>
      </c>
      <c r="D1865">
        <v>94</v>
      </c>
      <c r="E1865">
        <f>GESTEP(smoking_health_data_final[[#This Row],[Ritmo cardiaco]],100)</f>
        <v>0</v>
      </c>
      <c r="F1865" t="str">
        <f>IF(smoking_health_data_final[[#This Row],[Taquicardia 1/0]]=0,"no","si")</f>
        <v>no</v>
      </c>
      <c r="G1865" s="2" t="s">
        <v>110</v>
      </c>
      <c r="H1865">
        <f>GESTEP(smoking_health_data_final[[#This Row],[Presión sistólica]],140)</f>
        <v>1</v>
      </c>
      <c r="I1865" t="str">
        <f>IF(smoking_health_data_final[[#This Row],[Hipertensión (0/1)]]=1,"si","no")</f>
        <v>si</v>
      </c>
      <c r="J1865" t="s">
        <v>215</v>
      </c>
      <c r="K1865">
        <v>0</v>
      </c>
      <c r="L1865">
        <v>294</v>
      </c>
      <c r="M1865">
        <f>IF(smoking_health_data_final[[#This Row],[colesterol]]="","Desconocido",smoking_health_data_final[[#This Row],[colesterol]])</f>
        <v>294</v>
      </c>
      <c r="N1865">
        <f>GESTEP(smoking_health_data_final[[#This Row],[colesterol]],200)</f>
        <v>1</v>
      </c>
      <c r="O1865">
        <f>IF(smoking_health_data_final[[#This Row],[cigs por dia]]="","n/s",smoking_health_data_final[[#This Row],[cigs por dia]])</f>
        <v>0</v>
      </c>
      <c r="P1865" t="str">
        <f>IF(smoking_health_data_final[[#This Row],[Hipercolesterolemia (y/n)]]=1,"si","no")</f>
        <v>si</v>
      </c>
      <c r="Q1865">
        <f>IF(IFERROR(VLOOKUP(smoking_health_data_final[[#This Row],[Edad]],A1866:A5765,1,FALSE),0),1,0)</f>
        <v>1</v>
      </c>
    </row>
    <row r="1866" spans="1:17" x14ac:dyDescent="0.3">
      <c r="A1866">
        <v>62</v>
      </c>
      <c r="B1866" t="s">
        <v>3</v>
      </c>
      <c r="C1866" t="s">
        <v>2</v>
      </c>
      <c r="D1866">
        <v>80</v>
      </c>
      <c r="E1866">
        <f>GESTEP(smoking_health_data_final[[#This Row],[Ritmo cardiaco]],100)</f>
        <v>0</v>
      </c>
      <c r="F1866" t="str">
        <f>IF(smoking_health_data_final[[#This Row],[Taquicardia 1/0]]=0,"no","si")</f>
        <v>no</v>
      </c>
      <c r="G1866" s="2" t="s">
        <v>174</v>
      </c>
      <c r="H1866">
        <f>GESTEP(smoking_health_data_final[[#This Row],[Presión sistólica]],140)</f>
        <v>1</v>
      </c>
      <c r="I1866" t="str">
        <f>IF(smoking_health_data_final[[#This Row],[Hipertensión (0/1)]]=1,"si","no")</f>
        <v>si</v>
      </c>
      <c r="J1866" t="s">
        <v>215</v>
      </c>
      <c r="K1866">
        <v>0</v>
      </c>
      <c r="L1866">
        <v>276</v>
      </c>
      <c r="M1866">
        <f>IF(smoking_health_data_final[[#This Row],[colesterol]]="","Desconocido",smoking_health_data_final[[#This Row],[colesterol]])</f>
        <v>276</v>
      </c>
      <c r="N1866">
        <f>GESTEP(smoking_health_data_final[[#This Row],[colesterol]],200)</f>
        <v>1</v>
      </c>
      <c r="O1866">
        <f>IF(smoking_health_data_final[[#This Row],[cigs por dia]]="","n/s",smoking_health_data_final[[#This Row],[cigs por dia]])</f>
        <v>0</v>
      </c>
      <c r="P1866" t="str">
        <f>IF(smoking_health_data_final[[#This Row],[Hipercolesterolemia (y/n)]]=1,"si","no")</f>
        <v>si</v>
      </c>
      <c r="Q1866">
        <f>IF(IFERROR(VLOOKUP(smoking_health_data_final[[#This Row],[Edad]],A1867:A5766,1,FALSE),0),1,0)</f>
        <v>1</v>
      </c>
    </row>
    <row r="1867" spans="1:17" x14ac:dyDescent="0.3">
      <c r="A1867">
        <v>60</v>
      </c>
      <c r="B1867" t="s">
        <v>0</v>
      </c>
      <c r="C1867" t="s">
        <v>2</v>
      </c>
      <c r="D1867">
        <v>60</v>
      </c>
      <c r="E1867">
        <f>GESTEP(smoking_health_data_final[[#This Row],[Ritmo cardiaco]],100)</f>
        <v>0</v>
      </c>
      <c r="F1867" t="str">
        <f>IF(smoking_health_data_final[[#This Row],[Taquicardia 1/0]]=0,"no","si")</f>
        <v>no</v>
      </c>
      <c r="G1867" s="2" t="s">
        <v>79</v>
      </c>
      <c r="H1867">
        <f>GESTEP(smoking_health_data_final[[#This Row],[Presión sistólica]],140)</f>
        <v>1</v>
      </c>
      <c r="I1867" t="str">
        <f>IF(smoking_health_data_final[[#This Row],[Hipertensión (0/1)]]=1,"si","no")</f>
        <v>si</v>
      </c>
      <c r="J1867" t="s">
        <v>215</v>
      </c>
      <c r="K1867">
        <v>0</v>
      </c>
      <c r="L1867">
        <v>203</v>
      </c>
      <c r="M1867">
        <f>IF(smoking_health_data_final[[#This Row],[colesterol]]="","Desconocido",smoking_health_data_final[[#This Row],[colesterol]])</f>
        <v>203</v>
      </c>
      <c r="N1867">
        <f>GESTEP(smoking_health_data_final[[#This Row],[colesterol]],200)</f>
        <v>1</v>
      </c>
      <c r="O1867">
        <f>IF(smoking_health_data_final[[#This Row],[cigs por dia]]="","n/s",smoking_health_data_final[[#This Row],[cigs por dia]])</f>
        <v>0</v>
      </c>
      <c r="P1867" t="str">
        <f>IF(smoking_health_data_final[[#This Row],[Hipercolesterolemia (y/n)]]=1,"si","no")</f>
        <v>si</v>
      </c>
      <c r="Q1867">
        <f>IF(IFERROR(VLOOKUP(smoking_health_data_final[[#This Row],[Edad]],A1868:A5767,1,FALSE),0),1,0)</f>
        <v>1</v>
      </c>
    </row>
    <row r="1868" spans="1:17" x14ac:dyDescent="0.3">
      <c r="A1868">
        <v>46</v>
      </c>
      <c r="B1868" t="s">
        <v>0</v>
      </c>
      <c r="C1868" t="s">
        <v>2</v>
      </c>
      <c r="D1868">
        <v>60</v>
      </c>
      <c r="E1868">
        <f>GESTEP(smoking_health_data_final[[#This Row],[Ritmo cardiaco]],100)</f>
        <v>0</v>
      </c>
      <c r="F1868" t="str">
        <f>IF(smoking_health_data_final[[#This Row],[Taquicardia 1/0]]=0,"no","si")</f>
        <v>no</v>
      </c>
      <c r="G1868" s="2" t="s">
        <v>80</v>
      </c>
      <c r="H1868">
        <f>GESTEP(smoking_health_data_final[[#This Row],[Presión sistólica]],140)</f>
        <v>0</v>
      </c>
      <c r="I1868" t="str">
        <f>IF(smoking_health_data_final[[#This Row],[Hipertensión (0/1)]]=1,"si","no")</f>
        <v>no</v>
      </c>
      <c r="J1868" t="s">
        <v>215</v>
      </c>
      <c r="K1868">
        <v>0</v>
      </c>
      <c r="L1868">
        <v>188</v>
      </c>
      <c r="M1868">
        <f>IF(smoking_health_data_final[[#This Row],[colesterol]]="","Desconocido",smoking_health_data_final[[#This Row],[colesterol]])</f>
        <v>188</v>
      </c>
      <c r="N1868">
        <f>GESTEP(smoking_health_data_final[[#This Row],[colesterol]],200)</f>
        <v>0</v>
      </c>
      <c r="O1868">
        <f>IF(smoking_health_data_final[[#This Row],[cigs por dia]]="","n/s",smoking_health_data_final[[#This Row],[cigs por dia]])</f>
        <v>0</v>
      </c>
      <c r="P1868" t="str">
        <f>IF(smoking_health_data_final[[#This Row],[Hipercolesterolemia (y/n)]]=1,"si","no")</f>
        <v>no</v>
      </c>
      <c r="Q1868">
        <f>IF(IFERROR(VLOOKUP(smoking_health_data_final[[#This Row],[Edad]],A1869:A5768,1,FALSE),0),1,0)</f>
        <v>1</v>
      </c>
    </row>
    <row r="1869" spans="1:17" x14ac:dyDescent="0.3">
      <c r="A1869">
        <v>53</v>
      </c>
      <c r="B1869" t="s">
        <v>3</v>
      </c>
      <c r="C1869" t="s">
        <v>2</v>
      </c>
      <c r="D1869">
        <v>100</v>
      </c>
      <c r="E1869">
        <f>GESTEP(smoking_health_data_final[[#This Row],[Ritmo cardiaco]],100)</f>
        <v>1</v>
      </c>
      <c r="F1869" t="str">
        <f>IF(smoking_health_data_final[[#This Row],[Taquicardia 1/0]]=0,"no","si")</f>
        <v>si</v>
      </c>
      <c r="G1869" s="2" t="s">
        <v>92</v>
      </c>
      <c r="H1869">
        <f>GESTEP(smoking_health_data_final[[#This Row],[Presión sistólica]],140)</f>
        <v>1</v>
      </c>
      <c r="I1869" t="str">
        <f>IF(smoking_health_data_final[[#This Row],[Hipertensión (0/1)]]=1,"si","no")</f>
        <v>si</v>
      </c>
      <c r="J1869" t="s">
        <v>215</v>
      </c>
      <c r="K1869">
        <v>0</v>
      </c>
      <c r="L1869">
        <v>272</v>
      </c>
      <c r="M1869">
        <f>IF(smoking_health_data_final[[#This Row],[colesterol]]="","Desconocido",smoking_health_data_final[[#This Row],[colesterol]])</f>
        <v>272</v>
      </c>
      <c r="N1869">
        <f>GESTEP(smoking_health_data_final[[#This Row],[colesterol]],200)</f>
        <v>1</v>
      </c>
      <c r="O1869">
        <f>IF(smoking_health_data_final[[#This Row],[cigs por dia]]="","n/s",smoking_health_data_final[[#This Row],[cigs por dia]])</f>
        <v>0</v>
      </c>
      <c r="P1869" t="str">
        <f>IF(smoking_health_data_final[[#This Row],[Hipercolesterolemia (y/n)]]=1,"si","no")</f>
        <v>si</v>
      </c>
      <c r="Q1869">
        <f>IF(IFERROR(VLOOKUP(smoking_health_data_final[[#This Row],[Edad]],A1870:A5769,1,FALSE),0),1,0)</f>
        <v>1</v>
      </c>
    </row>
    <row r="1870" spans="1:17" x14ac:dyDescent="0.3">
      <c r="A1870">
        <v>58</v>
      </c>
      <c r="B1870" t="s">
        <v>3</v>
      </c>
      <c r="C1870" t="s">
        <v>2</v>
      </c>
      <c r="D1870">
        <v>82</v>
      </c>
      <c r="E1870">
        <f>GESTEP(smoking_health_data_final[[#This Row],[Ritmo cardiaco]],100)</f>
        <v>0</v>
      </c>
      <c r="F1870" t="str">
        <f>IF(smoking_health_data_final[[#This Row],[Taquicardia 1/0]]=0,"no","si")</f>
        <v>no</v>
      </c>
      <c r="G1870" s="2" t="s">
        <v>92</v>
      </c>
      <c r="H1870">
        <f>GESTEP(smoking_health_data_final[[#This Row],[Presión sistólica]],140)</f>
        <v>1</v>
      </c>
      <c r="I1870" t="str">
        <f>IF(smoking_health_data_final[[#This Row],[Hipertensión (0/1)]]=1,"si","no")</f>
        <v>si</v>
      </c>
      <c r="J1870" t="s">
        <v>215</v>
      </c>
      <c r="K1870">
        <v>0</v>
      </c>
      <c r="L1870">
        <v>385</v>
      </c>
      <c r="M1870">
        <f>IF(smoking_health_data_final[[#This Row],[colesterol]]="","Desconocido",smoking_health_data_final[[#This Row],[colesterol]])</f>
        <v>385</v>
      </c>
      <c r="N1870">
        <f>GESTEP(smoking_health_data_final[[#This Row],[colesterol]],200)</f>
        <v>1</v>
      </c>
      <c r="O1870">
        <f>IF(smoking_health_data_final[[#This Row],[cigs por dia]]="","n/s",smoking_health_data_final[[#This Row],[cigs por dia]])</f>
        <v>0</v>
      </c>
      <c r="P1870" t="str">
        <f>IF(smoking_health_data_final[[#This Row],[Hipercolesterolemia (y/n)]]=1,"si","no")</f>
        <v>si</v>
      </c>
      <c r="Q1870">
        <f>IF(IFERROR(VLOOKUP(smoking_health_data_final[[#This Row],[Edad]],A1871:A5770,1,FALSE),0),1,0)</f>
        <v>1</v>
      </c>
    </row>
    <row r="1871" spans="1:17" x14ac:dyDescent="0.3">
      <c r="A1871">
        <v>59</v>
      </c>
      <c r="B1871" t="s">
        <v>3</v>
      </c>
      <c r="C1871" t="s">
        <v>2</v>
      </c>
      <c r="D1871">
        <v>79</v>
      </c>
      <c r="E1871">
        <f>GESTEP(smoking_health_data_final[[#This Row],[Ritmo cardiaco]],100)</f>
        <v>0</v>
      </c>
      <c r="F1871" t="str">
        <f>IF(smoking_health_data_final[[#This Row],[Taquicardia 1/0]]=0,"no","si")</f>
        <v>no</v>
      </c>
      <c r="G1871" s="2" t="s">
        <v>105</v>
      </c>
      <c r="H1871">
        <f>GESTEP(smoking_health_data_final[[#This Row],[Presión sistólica]],140)</f>
        <v>1</v>
      </c>
      <c r="I1871" t="str">
        <f>IF(smoking_health_data_final[[#This Row],[Hipertensión (0/1)]]=1,"si","no")</f>
        <v>si</v>
      </c>
      <c r="J1871" t="s">
        <v>215</v>
      </c>
      <c r="K1871">
        <v>0</v>
      </c>
      <c r="L1871">
        <v>345</v>
      </c>
      <c r="M1871">
        <f>IF(smoking_health_data_final[[#This Row],[colesterol]]="","Desconocido",smoking_health_data_final[[#This Row],[colesterol]])</f>
        <v>345</v>
      </c>
      <c r="N1871">
        <f>GESTEP(smoking_health_data_final[[#This Row],[colesterol]],200)</f>
        <v>1</v>
      </c>
      <c r="O1871">
        <f>IF(smoking_health_data_final[[#This Row],[cigs por dia]]="","n/s",smoking_health_data_final[[#This Row],[cigs por dia]])</f>
        <v>0</v>
      </c>
      <c r="P1871" t="str">
        <f>IF(smoking_health_data_final[[#This Row],[Hipercolesterolemia (y/n)]]=1,"si","no")</f>
        <v>si</v>
      </c>
      <c r="Q1871">
        <f>IF(IFERROR(VLOOKUP(smoking_health_data_final[[#This Row],[Edad]],A1872:A5771,1,FALSE),0),1,0)</f>
        <v>1</v>
      </c>
    </row>
    <row r="1872" spans="1:17" x14ac:dyDescent="0.3">
      <c r="A1872">
        <v>46</v>
      </c>
      <c r="B1872" t="s">
        <v>3</v>
      </c>
      <c r="C1872" t="s">
        <v>2</v>
      </c>
      <c r="D1872">
        <v>88</v>
      </c>
      <c r="E1872">
        <f>GESTEP(smoking_health_data_final[[#This Row],[Ritmo cardiaco]],100)</f>
        <v>0</v>
      </c>
      <c r="F1872" t="str">
        <f>IF(smoking_health_data_final[[#This Row],[Taquicardia 1/0]]=0,"no","si")</f>
        <v>no</v>
      </c>
      <c r="G1872" s="2">
        <v>142.5</v>
      </c>
      <c r="H1872">
        <f>GESTEP(smoking_health_data_final[[#This Row],[Presión sistólica]],140)</f>
        <v>1</v>
      </c>
      <c r="I1872" t="str">
        <f>IF(smoking_health_data_final[[#This Row],[Hipertensión (0/1)]]=1,"si","no")</f>
        <v>si</v>
      </c>
      <c r="J1872" t="s">
        <v>215</v>
      </c>
      <c r="K1872">
        <v>0</v>
      </c>
      <c r="L1872">
        <v>246</v>
      </c>
      <c r="M1872">
        <f>IF(smoking_health_data_final[[#This Row],[colesterol]]="","Desconocido",smoking_health_data_final[[#This Row],[colesterol]])</f>
        <v>246</v>
      </c>
      <c r="N1872">
        <f>GESTEP(smoking_health_data_final[[#This Row],[colesterol]],200)</f>
        <v>1</v>
      </c>
      <c r="O1872">
        <f>IF(smoking_health_data_final[[#This Row],[cigs por dia]]="","n/s",smoking_health_data_final[[#This Row],[cigs por dia]])</f>
        <v>0</v>
      </c>
      <c r="P1872" t="str">
        <f>IF(smoking_health_data_final[[#This Row],[Hipercolesterolemia (y/n)]]=1,"si","no")</f>
        <v>si</v>
      </c>
      <c r="Q1872">
        <f>IF(IFERROR(VLOOKUP(smoking_health_data_final[[#This Row],[Edad]],A1873:A5772,1,FALSE),0),1,0)</f>
        <v>1</v>
      </c>
    </row>
    <row r="1873" spans="1:17" x14ac:dyDescent="0.3">
      <c r="A1873">
        <v>54</v>
      </c>
      <c r="B1873" t="s">
        <v>3</v>
      </c>
      <c r="C1873" t="s">
        <v>2</v>
      </c>
      <c r="D1873">
        <v>67</v>
      </c>
      <c r="E1873">
        <f>GESTEP(smoking_health_data_final[[#This Row],[Ritmo cardiaco]],100)</f>
        <v>0</v>
      </c>
      <c r="F1873" t="str">
        <f>IF(smoking_health_data_final[[#This Row],[Taquicardia 1/0]]=0,"no","si")</f>
        <v>no</v>
      </c>
      <c r="G1873" s="2" t="s">
        <v>94</v>
      </c>
      <c r="H1873">
        <f>GESTEP(smoking_health_data_final[[#This Row],[Presión sistólica]],140)</f>
        <v>1</v>
      </c>
      <c r="I1873" t="str">
        <f>IF(smoking_health_data_final[[#This Row],[Hipertensión (0/1)]]=1,"si","no")</f>
        <v>si</v>
      </c>
      <c r="J1873" t="s">
        <v>215</v>
      </c>
      <c r="K1873">
        <v>0</v>
      </c>
      <c r="L1873">
        <v>326</v>
      </c>
      <c r="M1873">
        <f>IF(smoking_health_data_final[[#This Row],[colesterol]]="","Desconocido",smoking_health_data_final[[#This Row],[colesterol]])</f>
        <v>326</v>
      </c>
      <c r="N1873">
        <f>GESTEP(smoking_health_data_final[[#This Row],[colesterol]],200)</f>
        <v>1</v>
      </c>
      <c r="O1873">
        <f>IF(smoking_health_data_final[[#This Row],[cigs por dia]]="","n/s",smoking_health_data_final[[#This Row],[cigs por dia]])</f>
        <v>0</v>
      </c>
      <c r="P1873" t="str">
        <f>IF(smoking_health_data_final[[#This Row],[Hipercolesterolemia (y/n)]]=1,"si","no")</f>
        <v>si</v>
      </c>
      <c r="Q1873">
        <f>IF(IFERROR(VLOOKUP(smoking_health_data_final[[#This Row],[Edad]],A1874:A5773,1,FALSE),0),1,0)</f>
        <v>1</v>
      </c>
    </row>
    <row r="1874" spans="1:17" x14ac:dyDescent="0.3">
      <c r="A1874">
        <v>43</v>
      </c>
      <c r="B1874" t="s">
        <v>0</v>
      </c>
      <c r="C1874" t="s">
        <v>2</v>
      </c>
      <c r="D1874">
        <v>60</v>
      </c>
      <c r="E1874">
        <f>GESTEP(smoking_health_data_final[[#This Row],[Ritmo cardiaco]],100)</f>
        <v>0</v>
      </c>
      <c r="F1874" t="str">
        <f>IF(smoking_health_data_final[[#This Row],[Taquicardia 1/0]]=0,"no","si")</f>
        <v>no</v>
      </c>
      <c r="G1874" s="2" t="s">
        <v>69</v>
      </c>
      <c r="H1874">
        <f>GESTEP(smoking_health_data_final[[#This Row],[Presión sistólica]],140)</f>
        <v>0</v>
      </c>
      <c r="I1874" t="str">
        <f>IF(smoking_health_data_final[[#This Row],[Hipertensión (0/1)]]=1,"si","no")</f>
        <v>no</v>
      </c>
      <c r="J1874" t="s">
        <v>215</v>
      </c>
      <c r="K1874">
        <v>0</v>
      </c>
      <c r="L1874">
        <v>285</v>
      </c>
      <c r="M1874">
        <f>IF(smoking_health_data_final[[#This Row],[colesterol]]="","Desconocido",smoking_health_data_final[[#This Row],[colesterol]])</f>
        <v>285</v>
      </c>
      <c r="N1874">
        <f>GESTEP(smoking_health_data_final[[#This Row],[colesterol]],200)</f>
        <v>1</v>
      </c>
      <c r="O1874">
        <f>IF(smoking_health_data_final[[#This Row],[cigs por dia]]="","n/s",smoking_health_data_final[[#This Row],[cigs por dia]])</f>
        <v>0</v>
      </c>
      <c r="P1874" t="str">
        <f>IF(smoking_health_data_final[[#This Row],[Hipercolesterolemia (y/n)]]=1,"si","no")</f>
        <v>si</v>
      </c>
      <c r="Q1874">
        <f>IF(IFERROR(VLOOKUP(smoking_health_data_final[[#This Row],[Edad]],A1875:A5774,1,FALSE),0),1,0)</f>
        <v>1</v>
      </c>
    </row>
    <row r="1875" spans="1:17" x14ac:dyDescent="0.3">
      <c r="A1875">
        <v>48</v>
      </c>
      <c r="B1875" t="s">
        <v>0</v>
      </c>
      <c r="C1875" t="s">
        <v>2</v>
      </c>
      <c r="D1875">
        <v>75</v>
      </c>
      <c r="E1875">
        <f>GESTEP(smoking_health_data_final[[#This Row],[Ritmo cardiaco]],100)</f>
        <v>0</v>
      </c>
      <c r="F1875" t="str">
        <f>IF(smoking_health_data_final[[#This Row],[Taquicardia 1/0]]=0,"no","si")</f>
        <v>no</v>
      </c>
      <c r="G1875" s="2" t="s">
        <v>88</v>
      </c>
      <c r="H1875">
        <f>GESTEP(smoking_health_data_final[[#This Row],[Presión sistólica]],140)</f>
        <v>1</v>
      </c>
      <c r="I1875" t="str">
        <f>IF(smoking_health_data_final[[#This Row],[Hipertensión (0/1)]]=1,"si","no")</f>
        <v>si</v>
      </c>
      <c r="J1875" t="s">
        <v>215</v>
      </c>
      <c r="K1875">
        <v>0</v>
      </c>
      <c r="L1875">
        <v>193</v>
      </c>
      <c r="M1875">
        <f>IF(smoking_health_data_final[[#This Row],[colesterol]]="","Desconocido",smoking_health_data_final[[#This Row],[colesterol]])</f>
        <v>193</v>
      </c>
      <c r="N1875">
        <f>GESTEP(smoking_health_data_final[[#This Row],[colesterol]],200)</f>
        <v>0</v>
      </c>
      <c r="O1875">
        <f>IF(smoking_health_data_final[[#This Row],[cigs por dia]]="","n/s",smoking_health_data_final[[#This Row],[cigs por dia]])</f>
        <v>0</v>
      </c>
      <c r="P1875" t="str">
        <f>IF(smoking_health_data_final[[#This Row],[Hipercolesterolemia (y/n)]]=1,"si","no")</f>
        <v>no</v>
      </c>
      <c r="Q1875">
        <f>IF(IFERROR(VLOOKUP(smoking_health_data_final[[#This Row],[Edad]],A1876:A5775,1,FALSE),0),1,0)</f>
        <v>1</v>
      </c>
    </row>
    <row r="1876" spans="1:17" x14ac:dyDescent="0.3">
      <c r="A1876">
        <v>62</v>
      </c>
      <c r="B1876" t="s">
        <v>3</v>
      </c>
      <c r="C1876" t="s">
        <v>2</v>
      </c>
      <c r="D1876">
        <v>100</v>
      </c>
      <c r="E1876">
        <f>GESTEP(smoking_health_data_final[[#This Row],[Ritmo cardiaco]],100)</f>
        <v>1</v>
      </c>
      <c r="F1876" t="str">
        <f>IF(smoking_health_data_final[[#This Row],[Taquicardia 1/0]]=0,"no","si")</f>
        <v>si</v>
      </c>
      <c r="G1876" s="2" t="s">
        <v>100</v>
      </c>
      <c r="H1876">
        <f>GESTEP(smoking_health_data_final[[#This Row],[Presión sistólica]],140)</f>
        <v>1</v>
      </c>
      <c r="I1876" t="str">
        <f>IF(smoking_health_data_final[[#This Row],[Hipertensión (0/1)]]=1,"si","no")</f>
        <v>si</v>
      </c>
      <c r="J1876" t="s">
        <v>24</v>
      </c>
      <c r="K1876">
        <v>0</v>
      </c>
      <c r="L1876">
        <v>212</v>
      </c>
      <c r="M1876">
        <f>IF(smoking_health_data_final[[#This Row],[colesterol]]="","Desconocido",smoking_health_data_final[[#This Row],[colesterol]])</f>
        <v>212</v>
      </c>
      <c r="N1876">
        <f>GESTEP(smoking_health_data_final[[#This Row],[colesterol]],200)</f>
        <v>1</v>
      </c>
      <c r="O1876">
        <f>IF(smoking_health_data_final[[#This Row],[cigs por dia]]="","n/s",smoking_health_data_final[[#This Row],[cigs por dia]])</f>
        <v>0</v>
      </c>
      <c r="P1876" t="str">
        <f>IF(smoking_health_data_final[[#This Row],[Hipercolesterolemia (y/n)]]=1,"si","no")</f>
        <v>si</v>
      </c>
      <c r="Q1876">
        <f>IF(IFERROR(VLOOKUP(smoking_health_data_final[[#This Row],[Edad]],A1877:A5776,1,FALSE),0),1,0)</f>
        <v>1</v>
      </c>
    </row>
    <row r="1877" spans="1:17" x14ac:dyDescent="0.3">
      <c r="A1877">
        <v>50</v>
      </c>
      <c r="B1877" t="s">
        <v>0</v>
      </c>
      <c r="C1877" t="s">
        <v>2</v>
      </c>
      <c r="D1877">
        <v>78</v>
      </c>
      <c r="E1877">
        <f>GESTEP(smoking_health_data_final[[#This Row],[Ritmo cardiaco]],100)</f>
        <v>0</v>
      </c>
      <c r="F1877" t="str">
        <f>IF(smoking_health_data_final[[#This Row],[Taquicardia 1/0]]=0,"no","si")</f>
        <v>no</v>
      </c>
      <c r="G1877" s="2" t="s">
        <v>97</v>
      </c>
      <c r="H1877">
        <f>GESTEP(smoking_health_data_final[[#This Row],[Presión sistólica]],140)</f>
        <v>1</v>
      </c>
      <c r="I1877" t="str">
        <f>IF(smoking_health_data_final[[#This Row],[Hipertensión (0/1)]]=1,"si","no")</f>
        <v>si</v>
      </c>
      <c r="J1877" t="s">
        <v>24</v>
      </c>
      <c r="K1877">
        <v>0</v>
      </c>
      <c r="L1877">
        <v>227</v>
      </c>
      <c r="M1877">
        <f>IF(smoking_health_data_final[[#This Row],[colesterol]]="","Desconocido",smoking_health_data_final[[#This Row],[colesterol]])</f>
        <v>227</v>
      </c>
      <c r="N1877">
        <f>GESTEP(smoking_health_data_final[[#This Row],[colesterol]],200)</f>
        <v>1</v>
      </c>
      <c r="O1877">
        <f>IF(smoking_health_data_final[[#This Row],[cigs por dia]]="","n/s",smoking_health_data_final[[#This Row],[cigs por dia]])</f>
        <v>0</v>
      </c>
      <c r="P1877" t="str">
        <f>IF(smoking_health_data_final[[#This Row],[Hipercolesterolemia (y/n)]]=1,"si","no")</f>
        <v>si</v>
      </c>
      <c r="Q1877">
        <f>IF(IFERROR(VLOOKUP(smoking_health_data_final[[#This Row],[Edad]],A1878:A5777,1,FALSE),0),1,0)</f>
        <v>1</v>
      </c>
    </row>
    <row r="1878" spans="1:17" x14ac:dyDescent="0.3">
      <c r="A1878">
        <v>63</v>
      </c>
      <c r="B1878" t="s">
        <v>3</v>
      </c>
      <c r="C1878" t="s">
        <v>2</v>
      </c>
      <c r="D1878">
        <v>65</v>
      </c>
      <c r="E1878">
        <f>GESTEP(smoking_health_data_final[[#This Row],[Ritmo cardiaco]],100)</f>
        <v>0</v>
      </c>
      <c r="F1878" t="str">
        <f>IF(smoking_health_data_final[[#This Row],[Taquicardia 1/0]]=0,"no","si")</f>
        <v>no</v>
      </c>
      <c r="G1878" s="2" t="s">
        <v>153</v>
      </c>
      <c r="H1878">
        <f>GESTEP(smoking_health_data_final[[#This Row],[Presión sistólica]],140)</f>
        <v>1</v>
      </c>
      <c r="I1878" t="str">
        <f>IF(smoking_health_data_final[[#This Row],[Hipertensión (0/1)]]=1,"si","no")</f>
        <v>si</v>
      </c>
      <c r="J1878" t="s">
        <v>24</v>
      </c>
      <c r="K1878">
        <v>0</v>
      </c>
      <c r="L1878">
        <v>264</v>
      </c>
      <c r="M1878">
        <f>IF(smoking_health_data_final[[#This Row],[colesterol]]="","Desconocido",smoking_health_data_final[[#This Row],[colesterol]])</f>
        <v>264</v>
      </c>
      <c r="N1878">
        <f>GESTEP(smoking_health_data_final[[#This Row],[colesterol]],200)</f>
        <v>1</v>
      </c>
      <c r="O1878">
        <f>IF(smoking_health_data_final[[#This Row],[cigs por dia]]="","n/s",smoking_health_data_final[[#This Row],[cigs por dia]])</f>
        <v>0</v>
      </c>
      <c r="P1878" t="str">
        <f>IF(smoking_health_data_final[[#This Row],[Hipercolesterolemia (y/n)]]=1,"si","no")</f>
        <v>si</v>
      </c>
      <c r="Q1878">
        <f>IF(IFERROR(VLOOKUP(smoking_health_data_final[[#This Row],[Edad]],A1879:A5778,1,FALSE),0),1,0)</f>
        <v>1</v>
      </c>
    </row>
    <row r="1879" spans="1:17" x14ac:dyDescent="0.3">
      <c r="A1879">
        <v>51</v>
      </c>
      <c r="B1879" t="s">
        <v>3</v>
      </c>
      <c r="C1879" t="s">
        <v>2</v>
      </c>
      <c r="D1879">
        <v>62</v>
      </c>
      <c r="E1879">
        <f>GESTEP(smoking_health_data_final[[#This Row],[Ritmo cardiaco]],100)</f>
        <v>0</v>
      </c>
      <c r="F1879" t="str">
        <f>IF(smoking_health_data_final[[#This Row],[Taquicardia 1/0]]=0,"no","si")</f>
        <v>no</v>
      </c>
      <c r="G1879" s="2" t="s">
        <v>97</v>
      </c>
      <c r="H1879">
        <f>GESTEP(smoking_health_data_final[[#This Row],[Presión sistólica]],140)</f>
        <v>1</v>
      </c>
      <c r="I1879" t="str">
        <f>IF(smoking_health_data_final[[#This Row],[Hipertensión (0/1)]]=1,"si","no")</f>
        <v>si</v>
      </c>
      <c r="J1879" t="s">
        <v>24</v>
      </c>
      <c r="K1879">
        <v>0</v>
      </c>
      <c r="L1879">
        <v>283</v>
      </c>
      <c r="M1879">
        <f>IF(smoking_health_data_final[[#This Row],[colesterol]]="","Desconocido",smoking_health_data_final[[#This Row],[colesterol]])</f>
        <v>283</v>
      </c>
      <c r="N1879">
        <f>GESTEP(smoking_health_data_final[[#This Row],[colesterol]],200)</f>
        <v>1</v>
      </c>
      <c r="O1879">
        <f>IF(smoking_health_data_final[[#This Row],[cigs por dia]]="","n/s",smoking_health_data_final[[#This Row],[cigs por dia]])</f>
        <v>0</v>
      </c>
      <c r="P1879" t="str">
        <f>IF(smoking_health_data_final[[#This Row],[Hipercolesterolemia (y/n)]]=1,"si","no")</f>
        <v>si</v>
      </c>
      <c r="Q1879">
        <f>IF(IFERROR(VLOOKUP(smoking_health_data_final[[#This Row],[Edad]],A1880:A5779,1,FALSE),0),1,0)</f>
        <v>1</v>
      </c>
    </row>
    <row r="1880" spans="1:17" x14ac:dyDescent="0.3">
      <c r="A1880">
        <v>52</v>
      </c>
      <c r="B1880" t="s">
        <v>0</v>
      </c>
      <c r="C1880" t="s">
        <v>2</v>
      </c>
      <c r="D1880">
        <v>96</v>
      </c>
      <c r="E1880">
        <f>GESTEP(smoking_health_data_final[[#This Row],[Ritmo cardiaco]],100)</f>
        <v>0</v>
      </c>
      <c r="F1880" t="str">
        <f>IF(smoking_health_data_final[[#This Row],[Taquicardia 1/0]]=0,"no","si")</f>
        <v>no</v>
      </c>
      <c r="G1880" s="2" t="s">
        <v>25</v>
      </c>
      <c r="H1880">
        <f>GESTEP(smoking_health_data_final[[#This Row],[Presión sistólica]],140)</f>
        <v>0</v>
      </c>
      <c r="I1880" t="str">
        <f>IF(smoking_health_data_final[[#This Row],[Hipertensión (0/1)]]=1,"si","no")</f>
        <v>no</v>
      </c>
      <c r="J1880" t="s">
        <v>24</v>
      </c>
      <c r="K1880">
        <v>0</v>
      </c>
      <c r="L1880">
        <v>238</v>
      </c>
      <c r="M1880">
        <f>IF(smoking_health_data_final[[#This Row],[colesterol]]="","Desconocido",smoking_health_data_final[[#This Row],[colesterol]])</f>
        <v>238</v>
      </c>
      <c r="N1880">
        <f>GESTEP(smoking_health_data_final[[#This Row],[colesterol]],200)</f>
        <v>1</v>
      </c>
      <c r="O1880">
        <f>IF(smoking_health_data_final[[#This Row],[cigs por dia]]="","n/s",smoking_health_data_final[[#This Row],[cigs por dia]])</f>
        <v>0</v>
      </c>
      <c r="P1880" t="str">
        <f>IF(smoking_health_data_final[[#This Row],[Hipercolesterolemia (y/n)]]=1,"si","no")</f>
        <v>si</v>
      </c>
      <c r="Q1880">
        <f>IF(IFERROR(VLOOKUP(smoking_health_data_final[[#This Row],[Edad]],A1881:A5780,1,FALSE),0),1,0)</f>
        <v>1</v>
      </c>
    </row>
    <row r="1881" spans="1:17" x14ac:dyDescent="0.3">
      <c r="A1881">
        <v>47</v>
      </c>
      <c r="B1881" t="s">
        <v>3</v>
      </c>
      <c r="C1881" t="s">
        <v>2</v>
      </c>
      <c r="D1881">
        <v>85</v>
      </c>
      <c r="E1881">
        <f>GESTEP(smoking_health_data_final[[#This Row],[Ritmo cardiaco]],100)</f>
        <v>0</v>
      </c>
      <c r="F1881" t="str">
        <f>IF(smoking_health_data_final[[#This Row],[Taquicardia 1/0]]=0,"no","si")</f>
        <v>no</v>
      </c>
      <c r="G1881" s="2">
        <v>138.5</v>
      </c>
      <c r="H1881">
        <f>GESTEP(smoking_health_data_final[[#This Row],[Presión sistólica]],140)</f>
        <v>0</v>
      </c>
      <c r="I1881" t="str">
        <f>IF(smoking_health_data_final[[#This Row],[Hipertensión (0/1)]]=1,"si","no")</f>
        <v>no</v>
      </c>
      <c r="J1881" t="s">
        <v>24</v>
      </c>
      <c r="K1881">
        <v>0</v>
      </c>
      <c r="L1881">
        <v>277</v>
      </c>
      <c r="M1881">
        <f>IF(smoking_health_data_final[[#This Row],[colesterol]]="","Desconocido",smoking_health_data_final[[#This Row],[colesterol]])</f>
        <v>277</v>
      </c>
      <c r="N1881">
        <f>GESTEP(smoking_health_data_final[[#This Row],[colesterol]],200)</f>
        <v>1</v>
      </c>
      <c r="O1881">
        <f>IF(smoking_health_data_final[[#This Row],[cigs por dia]]="","n/s",smoking_health_data_final[[#This Row],[cigs por dia]])</f>
        <v>0</v>
      </c>
      <c r="P1881" t="str">
        <f>IF(smoking_health_data_final[[#This Row],[Hipercolesterolemia (y/n)]]=1,"si","no")</f>
        <v>si</v>
      </c>
      <c r="Q1881">
        <f>IF(IFERROR(VLOOKUP(smoking_health_data_final[[#This Row],[Edad]],A1882:A5781,1,FALSE),0),1,0)</f>
        <v>1</v>
      </c>
    </row>
    <row r="1882" spans="1:17" x14ac:dyDescent="0.3">
      <c r="A1882">
        <v>46</v>
      </c>
      <c r="B1882" t="s">
        <v>3</v>
      </c>
      <c r="C1882" t="s">
        <v>2</v>
      </c>
      <c r="D1882">
        <v>80</v>
      </c>
      <c r="E1882">
        <f>GESTEP(smoking_health_data_final[[#This Row],[Ritmo cardiaco]],100)</f>
        <v>0</v>
      </c>
      <c r="F1882" t="str">
        <f>IF(smoking_health_data_final[[#This Row],[Taquicardia 1/0]]=0,"no","si")</f>
        <v>no</v>
      </c>
      <c r="G1882" s="2" t="s">
        <v>81</v>
      </c>
      <c r="H1882">
        <f>GESTEP(smoking_health_data_final[[#This Row],[Presión sistólica]],140)</f>
        <v>1</v>
      </c>
      <c r="I1882" t="str">
        <f>IF(smoking_health_data_final[[#This Row],[Hipertensión (0/1)]]=1,"si","no")</f>
        <v>si</v>
      </c>
      <c r="J1882" t="s">
        <v>24</v>
      </c>
      <c r="K1882">
        <v>0</v>
      </c>
      <c r="L1882">
        <v>264</v>
      </c>
      <c r="M1882">
        <f>IF(smoking_health_data_final[[#This Row],[colesterol]]="","Desconocido",smoking_health_data_final[[#This Row],[colesterol]])</f>
        <v>264</v>
      </c>
      <c r="N1882">
        <f>GESTEP(smoking_health_data_final[[#This Row],[colesterol]],200)</f>
        <v>1</v>
      </c>
      <c r="O1882">
        <f>IF(smoking_health_data_final[[#This Row],[cigs por dia]]="","n/s",smoking_health_data_final[[#This Row],[cigs por dia]])</f>
        <v>0</v>
      </c>
      <c r="P1882" t="str">
        <f>IF(smoking_health_data_final[[#This Row],[Hipercolesterolemia (y/n)]]=1,"si","no")</f>
        <v>si</v>
      </c>
      <c r="Q1882">
        <f>IF(IFERROR(VLOOKUP(smoking_health_data_final[[#This Row],[Edad]],A1883:A5782,1,FALSE),0),1,0)</f>
        <v>1</v>
      </c>
    </row>
    <row r="1883" spans="1:17" x14ac:dyDescent="0.3">
      <c r="A1883">
        <v>39</v>
      </c>
      <c r="B1883" t="s">
        <v>0</v>
      </c>
      <c r="C1883" t="s">
        <v>2</v>
      </c>
      <c r="D1883">
        <v>83</v>
      </c>
      <c r="E1883">
        <f>GESTEP(smoking_health_data_final[[#This Row],[Ritmo cardiaco]],100)</f>
        <v>0</v>
      </c>
      <c r="F1883" t="str">
        <f>IF(smoking_health_data_final[[#This Row],[Taquicardia 1/0]]=0,"no","si")</f>
        <v>no</v>
      </c>
      <c r="G1883" s="2">
        <v>124.5</v>
      </c>
      <c r="H1883">
        <f>GESTEP(smoking_health_data_final[[#This Row],[Presión sistólica]],140)</f>
        <v>0</v>
      </c>
      <c r="I1883" t="str">
        <f>IF(smoking_health_data_final[[#This Row],[Hipertensión (0/1)]]=1,"si","no")</f>
        <v>no</v>
      </c>
      <c r="J1883" t="s">
        <v>24</v>
      </c>
      <c r="K1883">
        <v>0</v>
      </c>
      <c r="L1883">
        <v>196</v>
      </c>
      <c r="M1883">
        <f>IF(smoking_health_data_final[[#This Row],[colesterol]]="","Desconocido",smoking_health_data_final[[#This Row],[colesterol]])</f>
        <v>196</v>
      </c>
      <c r="N1883">
        <f>GESTEP(smoking_health_data_final[[#This Row],[colesterol]],200)</f>
        <v>0</v>
      </c>
      <c r="O1883">
        <f>IF(smoking_health_data_final[[#This Row],[cigs por dia]]="","n/s",smoking_health_data_final[[#This Row],[cigs por dia]])</f>
        <v>0</v>
      </c>
      <c r="P1883" t="str">
        <f>IF(smoking_health_data_final[[#This Row],[Hipercolesterolemia (y/n)]]=1,"si","no")</f>
        <v>no</v>
      </c>
      <c r="Q1883">
        <f>IF(IFERROR(VLOOKUP(smoking_health_data_final[[#This Row],[Edad]],A1884:A5783,1,FALSE),0),1,0)</f>
        <v>1</v>
      </c>
    </row>
    <row r="1884" spans="1:17" x14ac:dyDescent="0.3">
      <c r="A1884">
        <v>52</v>
      </c>
      <c r="B1884" t="s">
        <v>3</v>
      </c>
      <c r="C1884" t="s">
        <v>2</v>
      </c>
      <c r="D1884">
        <v>86</v>
      </c>
      <c r="E1884">
        <f>GESTEP(smoking_health_data_final[[#This Row],[Ritmo cardiaco]],100)</f>
        <v>0</v>
      </c>
      <c r="F1884" t="str">
        <f>IF(smoking_health_data_final[[#This Row],[Taquicardia 1/0]]=0,"no","si")</f>
        <v>no</v>
      </c>
      <c r="G1884" s="2" t="s">
        <v>105</v>
      </c>
      <c r="H1884">
        <f>GESTEP(smoking_health_data_final[[#This Row],[Presión sistólica]],140)</f>
        <v>1</v>
      </c>
      <c r="I1884" t="str">
        <f>IF(smoking_health_data_final[[#This Row],[Hipertensión (0/1)]]=1,"si","no")</f>
        <v>si</v>
      </c>
      <c r="J1884" t="s">
        <v>24</v>
      </c>
      <c r="K1884">
        <v>0</v>
      </c>
      <c r="L1884">
        <v>279</v>
      </c>
      <c r="M1884">
        <f>IF(smoking_health_data_final[[#This Row],[colesterol]]="","Desconocido",smoking_health_data_final[[#This Row],[colesterol]])</f>
        <v>279</v>
      </c>
      <c r="N1884">
        <f>GESTEP(smoking_health_data_final[[#This Row],[colesterol]],200)</f>
        <v>1</v>
      </c>
      <c r="O1884">
        <f>IF(smoking_health_data_final[[#This Row],[cigs por dia]]="","n/s",smoking_health_data_final[[#This Row],[cigs por dia]])</f>
        <v>0</v>
      </c>
      <c r="P1884" t="str">
        <f>IF(smoking_health_data_final[[#This Row],[Hipercolesterolemia (y/n)]]=1,"si","no")</f>
        <v>si</v>
      </c>
      <c r="Q1884">
        <f>IF(IFERROR(VLOOKUP(smoking_health_data_final[[#This Row],[Edad]],A1885:A5784,1,FALSE),0),1,0)</f>
        <v>1</v>
      </c>
    </row>
    <row r="1885" spans="1:17" x14ac:dyDescent="0.3">
      <c r="A1885">
        <v>49</v>
      </c>
      <c r="B1885" t="s">
        <v>3</v>
      </c>
      <c r="C1885" t="s">
        <v>2</v>
      </c>
      <c r="D1885">
        <v>73</v>
      </c>
      <c r="E1885">
        <f>GESTEP(smoking_health_data_final[[#This Row],[Ritmo cardiaco]],100)</f>
        <v>0</v>
      </c>
      <c r="F1885" t="str">
        <f>IF(smoking_health_data_final[[#This Row],[Taquicardia 1/0]]=0,"no","si")</f>
        <v>no</v>
      </c>
      <c r="G1885" s="2" t="s">
        <v>92</v>
      </c>
      <c r="H1885">
        <f>GESTEP(smoking_health_data_final[[#This Row],[Presión sistólica]],140)</f>
        <v>1</v>
      </c>
      <c r="I1885" t="str">
        <f>IF(smoking_health_data_final[[#This Row],[Hipertensión (0/1)]]=1,"si","no")</f>
        <v>si</v>
      </c>
      <c r="J1885" t="s">
        <v>24</v>
      </c>
      <c r="K1885">
        <v>0</v>
      </c>
      <c r="L1885">
        <v>168</v>
      </c>
      <c r="M1885">
        <f>IF(smoking_health_data_final[[#This Row],[colesterol]]="","Desconocido",smoking_health_data_final[[#This Row],[colesterol]])</f>
        <v>168</v>
      </c>
      <c r="N1885">
        <f>GESTEP(smoking_health_data_final[[#This Row],[colesterol]],200)</f>
        <v>0</v>
      </c>
      <c r="O1885">
        <f>IF(smoking_health_data_final[[#This Row],[cigs por dia]]="","n/s",smoking_health_data_final[[#This Row],[cigs por dia]])</f>
        <v>0</v>
      </c>
      <c r="P1885" t="str">
        <f>IF(smoking_health_data_final[[#This Row],[Hipercolesterolemia (y/n)]]=1,"si","no")</f>
        <v>no</v>
      </c>
      <c r="Q1885">
        <f>IF(IFERROR(VLOOKUP(smoking_health_data_final[[#This Row],[Edad]],A1886:A5785,1,FALSE),0),1,0)</f>
        <v>1</v>
      </c>
    </row>
    <row r="1886" spans="1:17" x14ac:dyDescent="0.3">
      <c r="A1886">
        <v>59</v>
      </c>
      <c r="B1886" t="s">
        <v>3</v>
      </c>
      <c r="C1886" t="s">
        <v>2</v>
      </c>
      <c r="D1886">
        <v>72</v>
      </c>
      <c r="E1886">
        <f>GESTEP(smoking_health_data_final[[#This Row],[Ritmo cardiaco]],100)</f>
        <v>0</v>
      </c>
      <c r="F1886" t="str">
        <f>IF(smoking_health_data_final[[#This Row],[Taquicardia 1/0]]=0,"no","si")</f>
        <v>no</v>
      </c>
      <c r="G1886" s="2">
        <v>186.5</v>
      </c>
      <c r="H1886">
        <f>GESTEP(smoking_health_data_final[[#This Row],[Presión sistólica]],140)</f>
        <v>1</v>
      </c>
      <c r="I1886" t="str">
        <f>IF(smoking_health_data_final[[#This Row],[Hipertensión (0/1)]]=1,"si","no")</f>
        <v>si</v>
      </c>
      <c r="J1886" t="s">
        <v>24</v>
      </c>
      <c r="K1886">
        <v>0</v>
      </c>
      <c r="L1886">
        <v>313</v>
      </c>
      <c r="M1886">
        <f>IF(smoking_health_data_final[[#This Row],[colesterol]]="","Desconocido",smoking_health_data_final[[#This Row],[colesterol]])</f>
        <v>313</v>
      </c>
      <c r="N1886">
        <f>GESTEP(smoking_health_data_final[[#This Row],[colesterol]],200)</f>
        <v>1</v>
      </c>
      <c r="O1886">
        <f>IF(smoking_health_data_final[[#This Row],[cigs por dia]]="","n/s",smoking_health_data_final[[#This Row],[cigs por dia]])</f>
        <v>0</v>
      </c>
      <c r="P1886" t="str">
        <f>IF(smoking_health_data_final[[#This Row],[Hipercolesterolemia (y/n)]]=1,"si","no")</f>
        <v>si</v>
      </c>
      <c r="Q1886">
        <f>IF(IFERROR(VLOOKUP(smoking_health_data_final[[#This Row],[Edad]],A1887:A5786,1,FALSE),0),1,0)</f>
        <v>1</v>
      </c>
    </row>
    <row r="1887" spans="1:17" x14ac:dyDescent="0.3">
      <c r="A1887">
        <v>51</v>
      </c>
      <c r="B1887" t="s">
        <v>0</v>
      </c>
      <c r="C1887" t="s">
        <v>2</v>
      </c>
      <c r="D1887">
        <v>60</v>
      </c>
      <c r="E1887">
        <f>GESTEP(smoking_health_data_final[[#This Row],[Ritmo cardiaco]],100)</f>
        <v>0</v>
      </c>
      <c r="F1887" t="str">
        <f>IF(smoking_health_data_final[[#This Row],[Taquicardia 1/0]]=0,"no","si")</f>
        <v>no</v>
      </c>
      <c r="G1887" s="2" t="s">
        <v>51</v>
      </c>
      <c r="H1887">
        <f>GESTEP(smoking_health_data_final[[#This Row],[Presión sistólica]],140)</f>
        <v>1</v>
      </c>
      <c r="I1887" t="str">
        <f>IF(smoking_health_data_final[[#This Row],[Hipertensión (0/1)]]=1,"si","no")</f>
        <v>si</v>
      </c>
      <c r="J1887" t="s">
        <v>24</v>
      </c>
      <c r="K1887">
        <v>0</v>
      </c>
      <c r="L1887">
        <v>275</v>
      </c>
      <c r="M1887">
        <f>IF(smoking_health_data_final[[#This Row],[colesterol]]="","Desconocido",smoking_health_data_final[[#This Row],[colesterol]])</f>
        <v>275</v>
      </c>
      <c r="N1887">
        <f>GESTEP(smoking_health_data_final[[#This Row],[colesterol]],200)</f>
        <v>1</v>
      </c>
      <c r="O1887">
        <f>IF(smoking_health_data_final[[#This Row],[cigs por dia]]="","n/s",smoking_health_data_final[[#This Row],[cigs por dia]])</f>
        <v>0</v>
      </c>
      <c r="P1887" t="str">
        <f>IF(smoking_health_data_final[[#This Row],[Hipercolesterolemia (y/n)]]=1,"si","no")</f>
        <v>si</v>
      </c>
      <c r="Q1887">
        <f>IF(IFERROR(VLOOKUP(smoking_health_data_final[[#This Row],[Edad]],A1888:A5787,1,FALSE),0),1,0)</f>
        <v>1</v>
      </c>
    </row>
    <row r="1888" spans="1:17" x14ac:dyDescent="0.3">
      <c r="A1888">
        <v>48</v>
      </c>
      <c r="B1888" t="s">
        <v>3</v>
      </c>
      <c r="C1888" t="s">
        <v>2</v>
      </c>
      <c r="D1888">
        <v>100</v>
      </c>
      <c r="E1888">
        <f>GESTEP(smoking_health_data_final[[#This Row],[Ritmo cardiaco]],100)</f>
        <v>1</v>
      </c>
      <c r="F1888" t="str">
        <f>IF(smoking_health_data_final[[#This Row],[Taquicardia 1/0]]=0,"no","si")</f>
        <v>si</v>
      </c>
      <c r="G1888" s="2" t="s">
        <v>79</v>
      </c>
      <c r="H1888">
        <f>GESTEP(smoking_health_data_final[[#This Row],[Presión sistólica]],140)</f>
        <v>1</v>
      </c>
      <c r="I1888" t="str">
        <f>IF(smoking_health_data_final[[#This Row],[Hipertensión (0/1)]]=1,"si","no")</f>
        <v>si</v>
      </c>
      <c r="J1888" t="s">
        <v>24</v>
      </c>
      <c r="K1888">
        <v>0</v>
      </c>
      <c r="L1888">
        <v>205</v>
      </c>
      <c r="M1888">
        <f>IF(smoking_health_data_final[[#This Row],[colesterol]]="","Desconocido",smoking_health_data_final[[#This Row],[colesterol]])</f>
        <v>205</v>
      </c>
      <c r="N1888">
        <f>GESTEP(smoking_health_data_final[[#This Row],[colesterol]],200)</f>
        <v>1</v>
      </c>
      <c r="O1888">
        <f>IF(smoking_health_data_final[[#This Row],[cigs por dia]]="","n/s",smoking_health_data_final[[#This Row],[cigs por dia]])</f>
        <v>0</v>
      </c>
      <c r="P1888" t="str">
        <f>IF(smoking_health_data_final[[#This Row],[Hipercolesterolemia (y/n)]]=1,"si","no")</f>
        <v>si</v>
      </c>
      <c r="Q1888">
        <f>IF(IFERROR(VLOOKUP(smoking_health_data_final[[#This Row],[Edad]],A1889:A5788,1,FALSE),0),1,0)</f>
        <v>1</v>
      </c>
    </row>
    <row r="1889" spans="1:17" x14ac:dyDescent="0.3">
      <c r="A1889">
        <v>53</v>
      </c>
      <c r="B1889" t="s">
        <v>0</v>
      </c>
      <c r="C1889" t="s">
        <v>2</v>
      </c>
      <c r="D1889">
        <v>81</v>
      </c>
      <c r="E1889">
        <f>GESTEP(smoking_health_data_final[[#This Row],[Ritmo cardiaco]],100)</f>
        <v>0</v>
      </c>
      <c r="F1889" t="str">
        <f>IF(smoking_health_data_final[[#This Row],[Taquicardia 1/0]]=0,"no","si")</f>
        <v>no</v>
      </c>
      <c r="G1889" s="2">
        <v>174.5</v>
      </c>
      <c r="H1889">
        <f>GESTEP(smoking_health_data_final[[#This Row],[Presión sistólica]],140)</f>
        <v>1</v>
      </c>
      <c r="I1889" t="str">
        <f>IF(smoking_health_data_final[[#This Row],[Hipertensión (0/1)]]=1,"si","no")</f>
        <v>si</v>
      </c>
      <c r="J1889" t="s">
        <v>49</v>
      </c>
      <c r="K1889">
        <v>0</v>
      </c>
      <c r="L1889">
        <v>240</v>
      </c>
      <c r="M1889">
        <f>IF(smoking_health_data_final[[#This Row],[colesterol]]="","Desconocido",smoking_health_data_final[[#This Row],[colesterol]])</f>
        <v>240</v>
      </c>
      <c r="N1889">
        <f>GESTEP(smoking_health_data_final[[#This Row],[colesterol]],200)</f>
        <v>1</v>
      </c>
      <c r="O1889">
        <f>IF(smoking_health_data_final[[#This Row],[cigs por dia]]="","n/s",smoking_health_data_final[[#This Row],[cigs por dia]])</f>
        <v>0</v>
      </c>
      <c r="P1889" t="str">
        <f>IF(smoking_health_data_final[[#This Row],[Hipercolesterolemia (y/n)]]=1,"si","no")</f>
        <v>si</v>
      </c>
      <c r="Q1889">
        <f>IF(IFERROR(VLOOKUP(smoking_health_data_final[[#This Row],[Edad]],A1890:A5789,1,FALSE),0),1,0)</f>
        <v>1</v>
      </c>
    </row>
    <row r="1890" spans="1:17" x14ac:dyDescent="0.3">
      <c r="A1890">
        <v>54</v>
      </c>
      <c r="B1890" t="s">
        <v>3</v>
      </c>
      <c r="C1890" t="s">
        <v>2</v>
      </c>
      <c r="D1890">
        <v>56</v>
      </c>
      <c r="E1890">
        <f>GESTEP(smoking_health_data_final[[#This Row],[Ritmo cardiaco]],100)</f>
        <v>0</v>
      </c>
      <c r="F1890" t="str">
        <f>IF(smoking_health_data_final[[#This Row],[Taquicardia 1/0]]=0,"no","si")</f>
        <v>no</v>
      </c>
      <c r="G1890" s="2">
        <v>163.5</v>
      </c>
      <c r="H1890">
        <f>GESTEP(smoking_health_data_final[[#This Row],[Presión sistólica]],140)</f>
        <v>1</v>
      </c>
      <c r="I1890" t="str">
        <f>IF(smoking_health_data_final[[#This Row],[Hipertensión (0/1)]]=1,"si","no")</f>
        <v>si</v>
      </c>
      <c r="J1890" t="s">
        <v>49</v>
      </c>
      <c r="K1890">
        <v>0</v>
      </c>
      <c r="L1890">
        <v>195</v>
      </c>
      <c r="M1890">
        <f>IF(smoking_health_data_final[[#This Row],[colesterol]]="","Desconocido",smoking_health_data_final[[#This Row],[colesterol]])</f>
        <v>195</v>
      </c>
      <c r="N1890">
        <f>GESTEP(smoking_health_data_final[[#This Row],[colesterol]],200)</f>
        <v>0</v>
      </c>
      <c r="O1890">
        <f>IF(smoking_health_data_final[[#This Row],[cigs por dia]]="","n/s",smoking_health_data_final[[#This Row],[cigs por dia]])</f>
        <v>0</v>
      </c>
      <c r="P1890" t="str">
        <f>IF(smoking_health_data_final[[#This Row],[Hipercolesterolemia (y/n)]]=1,"si","no")</f>
        <v>no</v>
      </c>
      <c r="Q1890">
        <f>IF(IFERROR(VLOOKUP(smoking_health_data_final[[#This Row],[Edad]],A1891:A5790,1,FALSE),0),1,0)</f>
        <v>1</v>
      </c>
    </row>
    <row r="1891" spans="1:17" x14ac:dyDescent="0.3">
      <c r="A1891">
        <v>59</v>
      </c>
      <c r="B1891" t="s">
        <v>0</v>
      </c>
      <c r="C1891" t="s">
        <v>2</v>
      </c>
      <c r="D1891">
        <v>66</v>
      </c>
      <c r="E1891">
        <f>GESTEP(smoking_health_data_final[[#This Row],[Ritmo cardiaco]],100)</f>
        <v>0</v>
      </c>
      <c r="F1891" t="str">
        <f>IF(smoking_health_data_final[[#This Row],[Taquicardia 1/0]]=0,"no","si")</f>
        <v>no</v>
      </c>
      <c r="G1891" s="2" t="s">
        <v>106</v>
      </c>
      <c r="H1891">
        <f>GESTEP(smoking_health_data_final[[#This Row],[Presión sistólica]],140)</f>
        <v>1</v>
      </c>
      <c r="I1891" t="str">
        <f>IF(smoking_health_data_final[[#This Row],[Hipertensión (0/1)]]=1,"si","no")</f>
        <v>si</v>
      </c>
      <c r="J1891" t="s">
        <v>49</v>
      </c>
      <c r="K1891">
        <v>0</v>
      </c>
      <c r="L1891">
        <v>294</v>
      </c>
      <c r="M1891">
        <f>IF(smoking_health_data_final[[#This Row],[colesterol]]="","Desconocido",smoking_health_data_final[[#This Row],[colesterol]])</f>
        <v>294</v>
      </c>
      <c r="N1891">
        <f>GESTEP(smoking_health_data_final[[#This Row],[colesterol]],200)</f>
        <v>1</v>
      </c>
      <c r="O1891">
        <f>IF(smoking_health_data_final[[#This Row],[cigs por dia]]="","n/s",smoking_health_data_final[[#This Row],[cigs por dia]])</f>
        <v>0</v>
      </c>
      <c r="P1891" t="str">
        <f>IF(smoking_health_data_final[[#This Row],[Hipercolesterolemia (y/n)]]=1,"si","no")</f>
        <v>si</v>
      </c>
      <c r="Q1891">
        <f>IF(IFERROR(VLOOKUP(smoking_health_data_final[[#This Row],[Edad]],A1892:A5791,1,FALSE),0),1,0)</f>
        <v>1</v>
      </c>
    </row>
    <row r="1892" spans="1:17" x14ac:dyDescent="0.3">
      <c r="A1892">
        <v>48</v>
      </c>
      <c r="B1892" t="s">
        <v>0</v>
      </c>
      <c r="C1892" t="s">
        <v>2</v>
      </c>
      <c r="D1892">
        <v>75</v>
      </c>
      <c r="E1892">
        <f>GESTEP(smoking_health_data_final[[#This Row],[Ritmo cardiaco]],100)</f>
        <v>0</v>
      </c>
      <c r="F1892" t="str">
        <f>IF(smoking_health_data_final[[#This Row],[Taquicardia 1/0]]=0,"no","si")</f>
        <v>no</v>
      </c>
      <c r="G1892" s="2" t="s">
        <v>105</v>
      </c>
      <c r="H1892">
        <f>GESTEP(smoking_health_data_final[[#This Row],[Presión sistólica]],140)</f>
        <v>1</v>
      </c>
      <c r="I1892" t="str">
        <f>IF(smoking_health_data_final[[#This Row],[Hipertensión (0/1)]]=1,"si","no")</f>
        <v>si</v>
      </c>
      <c r="J1892" t="s">
        <v>49</v>
      </c>
      <c r="K1892">
        <v>0</v>
      </c>
      <c r="L1892">
        <v>205</v>
      </c>
      <c r="M1892">
        <f>IF(smoking_health_data_final[[#This Row],[colesterol]]="","Desconocido",smoking_health_data_final[[#This Row],[colesterol]])</f>
        <v>205</v>
      </c>
      <c r="N1892">
        <f>GESTEP(smoking_health_data_final[[#This Row],[colesterol]],200)</f>
        <v>1</v>
      </c>
      <c r="O1892">
        <f>IF(smoking_health_data_final[[#This Row],[cigs por dia]]="","n/s",smoking_health_data_final[[#This Row],[cigs por dia]])</f>
        <v>0</v>
      </c>
      <c r="P1892" t="str">
        <f>IF(smoking_health_data_final[[#This Row],[Hipercolesterolemia (y/n)]]=1,"si","no")</f>
        <v>si</v>
      </c>
      <c r="Q1892">
        <f>IF(IFERROR(VLOOKUP(smoking_health_data_final[[#This Row],[Edad]],A1893:A5792,1,FALSE),0),1,0)</f>
        <v>1</v>
      </c>
    </row>
    <row r="1893" spans="1:17" x14ac:dyDescent="0.3">
      <c r="A1893">
        <v>39</v>
      </c>
      <c r="B1893" t="s">
        <v>3</v>
      </c>
      <c r="C1893" t="s">
        <v>2</v>
      </c>
      <c r="D1893">
        <v>94</v>
      </c>
      <c r="E1893">
        <f>GESTEP(smoking_health_data_final[[#This Row],[Ritmo cardiaco]],100)</f>
        <v>0</v>
      </c>
      <c r="F1893" t="str">
        <f>IF(smoking_health_data_final[[#This Row],[Taquicardia 1/0]]=0,"no","si")</f>
        <v>no</v>
      </c>
      <c r="G1893" s="2" t="s">
        <v>138</v>
      </c>
      <c r="H1893">
        <f>GESTEP(smoking_health_data_final[[#This Row],[Presión sistólica]],140)</f>
        <v>1</v>
      </c>
      <c r="I1893" t="str">
        <f>IF(smoking_health_data_final[[#This Row],[Hipertensión (0/1)]]=1,"si","no")</f>
        <v>si</v>
      </c>
      <c r="J1893" t="s">
        <v>49</v>
      </c>
      <c r="K1893">
        <v>0</v>
      </c>
      <c r="L1893">
        <v>219</v>
      </c>
      <c r="M1893">
        <f>IF(smoking_health_data_final[[#This Row],[colesterol]]="","Desconocido",smoking_health_data_final[[#This Row],[colesterol]])</f>
        <v>219</v>
      </c>
      <c r="N1893">
        <f>GESTEP(smoking_health_data_final[[#This Row],[colesterol]],200)</f>
        <v>1</v>
      </c>
      <c r="O1893">
        <f>IF(smoking_health_data_final[[#This Row],[cigs por dia]]="","n/s",smoking_health_data_final[[#This Row],[cigs por dia]])</f>
        <v>0</v>
      </c>
      <c r="P1893" t="str">
        <f>IF(smoking_health_data_final[[#This Row],[Hipercolesterolemia (y/n)]]=1,"si","no")</f>
        <v>si</v>
      </c>
      <c r="Q1893">
        <f>IF(IFERROR(VLOOKUP(smoking_health_data_final[[#This Row],[Edad]],A1894:A5793,1,FALSE),0),1,0)</f>
        <v>1</v>
      </c>
    </row>
    <row r="1894" spans="1:17" x14ac:dyDescent="0.3">
      <c r="A1894">
        <v>40</v>
      </c>
      <c r="B1894" t="s">
        <v>3</v>
      </c>
      <c r="C1894" t="s">
        <v>2</v>
      </c>
      <c r="D1894">
        <v>125</v>
      </c>
      <c r="E1894">
        <f>GESTEP(smoking_health_data_final[[#This Row],[Ritmo cardiaco]],100)</f>
        <v>1</v>
      </c>
      <c r="F1894" t="str">
        <f>IF(smoking_health_data_final[[#This Row],[Taquicardia 1/0]]=0,"no","si")</f>
        <v>si</v>
      </c>
      <c r="G1894" s="2" t="s">
        <v>84</v>
      </c>
      <c r="H1894">
        <f>GESTEP(smoking_health_data_final[[#This Row],[Presión sistólica]],140)</f>
        <v>1</v>
      </c>
      <c r="I1894" t="str">
        <f>IF(smoking_health_data_final[[#This Row],[Hipertensión (0/1)]]=1,"si","no")</f>
        <v>si</v>
      </c>
      <c r="J1894" t="s">
        <v>49</v>
      </c>
      <c r="K1894">
        <v>0</v>
      </c>
      <c r="L1894">
        <v>202</v>
      </c>
      <c r="M1894">
        <f>IF(smoking_health_data_final[[#This Row],[colesterol]]="","Desconocido",smoking_health_data_final[[#This Row],[colesterol]])</f>
        <v>202</v>
      </c>
      <c r="N1894">
        <f>GESTEP(smoking_health_data_final[[#This Row],[colesterol]],200)</f>
        <v>1</v>
      </c>
      <c r="O1894">
        <f>IF(smoking_health_data_final[[#This Row],[cigs por dia]]="","n/s",smoking_health_data_final[[#This Row],[cigs por dia]])</f>
        <v>0</v>
      </c>
      <c r="P1894" t="str">
        <f>IF(smoking_health_data_final[[#This Row],[Hipercolesterolemia (y/n)]]=1,"si","no")</f>
        <v>si</v>
      </c>
      <c r="Q1894">
        <f>IF(IFERROR(VLOOKUP(smoking_health_data_final[[#This Row],[Edad]],A1895:A5794,1,FALSE),0),1,0)</f>
        <v>1</v>
      </c>
    </row>
    <row r="1895" spans="1:17" x14ac:dyDescent="0.3">
      <c r="A1895">
        <v>45</v>
      </c>
      <c r="B1895" t="s">
        <v>3</v>
      </c>
      <c r="C1895" t="s">
        <v>2</v>
      </c>
      <c r="D1895">
        <v>82</v>
      </c>
      <c r="E1895">
        <f>GESTEP(smoking_health_data_final[[#This Row],[Ritmo cardiaco]],100)</f>
        <v>0</v>
      </c>
      <c r="F1895" t="str">
        <f>IF(smoking_health_data_final[[#This Row],[Taquicardia 1/0]]=0,"no","si")</f>
        <v>no</v>
      </c>
      <c r="G1895" s="2" t="s">
        <v>108</v>
      </c>
      <c r="H1895">
        <f>GESTEP(smoking_health_data_final[[#This Row],[Presión sistólica]],140)</f>
        <v>1</v>
      </c>
      <c r="I1895" t="str">
        <f>IF(smoking_health_data_final[[#This Row],[Hipertensión (0/1)]]=1,"si","no")</f>
        <v>si</v>
      </c>
      <c r="J1895" t="s">
        <v>74</v>
      </c>
      <c r="K1895">
        <v>0</v>
      </c>
      <c r="L1895">
        <v>222</v>
      </c>
      <c r="M1895">
        <f>IF(smoking_health_data_final[[#This Row],[colesterol]]="","Desconocido",smoking_health_data_final[[#This Row],[colesterol]])</f>
        <v>222</v>
      </c>
      <c r="N1895">
        <f>GESTEP(smoking_health_data_final[[#This Row],[colesterol]],200)</f>
        <v>1</v>
      </c>
      <c r="O1895">
        <f>IF(smoking_health_data_final[[#This Row],[cigs por dia]]="","n/s",smoking_health_data_final[[#This Row],[cigs por dia]])</f>
        <v>0</v>
      </c>
      <c r="P1895" t="str">
        <f>IF(smoking_health_data_final[[#This Row],[Hipercolesterolemia (y/n)]]=1,"si","no")</f>
        <v>si</v>
      </c>
      <c r="Q1895">
        <f>IF(IFERROR(VLOOKUP(smoking_health_data_final[[#This Row],[Edad]],A1896:A5795,1,FALSE),0),1,0)</f>
        <v>1</v>
      </c>
    </row>
    <row r="1896" spans="1:17" x14ac:dyDescent="0.3">
      <c r="A1896">
        <v>44</v>
      </c>
      <c r="B1896" t="s">
        <v>3</v>
      </c>
      <c r="C1896" t="s">
        <v>2</v>
      </c>
      <c r="D1896">
        <v>70</v>
      </c>
      <c r="E1896">
        <f>GESTEP(smoking_health_data_final[[#This Row],[Ritmo cardiaco]],100)</f>
        <v>0</v>
      </c>
      <c r="F1896" t="str">
        <f>IF(smoking_health_data_final[[#This Row],[Taquicardia 1/0]]=0,"no","si")</f>
        <v>no</v>
      </c>
      <c r="G1896" s="2" t="s">
        <v>114</v>
      </c>
      <c r="H1896">
        <f>GESTEP(smoking_health_data_final[[#This Row],[Presión sistólica]],140)</f>
        <v>1</v>
      </c>
      <c r="I1896" t="str">
        <f>IF(smoking_health_data_final[[#This Row],[Hipertensión (0/1)]]=1,"si","no")</f>
        <v>si</v>
      </c>
      <c r="J1896" t="s">
        <v>74</v>
      </c>
      <c r="K1896">
        <v>0</v>
      </c>
      <c r="L1896">
        <v>169</v>
      </c>
      <c r="M1896">
        <f>IF(smoking_health_data_final[[#This Row],[colesterol]]="","Desconocido",smoking_health_data_final[[#This Row],[colesterol]])</f>
        <v>169</v>
      </c>
      <c r="N1896">
        <f>GESTEP(smoking_health_data_final[[#This Row],[colesterol]],200)</f>
        <v>0</v>
      </c>
      <c r="O1896">
        <f>IF(smoking_health_data_final[[#This Row],[cigs por dia]]="","n/s",smoking_health_data_final[[#This Row],[cigs por dia]])</f>
        <v>0</v>
      </c>
      <c r="P1896" t="str">
        <f>IF(smoking_health_data_final[[#This Row],[Hipercolesterolemia (y/n)]]=1,"si","no")</f>
        <v>no</v>
      </c>
      <c r="Q1896">
        <f>IF(IFERROR(VLOOKUP(smoking_health_data_final[[#This Row],[Edad]],A1897:A5796,1,FALSE),0),1,0)</f>
        <v>1</v>
      </c>
    </row>
    <row r="1897" spans="1:17" x14ac:dyDescent="0.3">
      <c r="A1897">
        <v>46</v>
      </c>
      <c r="B1897" t="s">
        <v>3</v>
      </c>
      <c r="C1897" t="s">
        <v>2</v>
      </c>
      <c r="D1897">
        <v>110</v>
      </c>
      <c r="E1897">
        <f>GESTEP(smoking_health_data_final[[#This Row],[Ritmo cardiaco]],100)</f>
        <v>1</v>
      </c>
      <c r="F1897" t="str">
        <f>IF(smoking_health_data_final[[#This Row],[Taquicardia 1/0]]=0,"no","si")</f>
        <v>si</v>
      </c>
      <c r="G1897" s="2">
        <v>166.5</v>
      </c>
      <c r="H1897">
        <f>GESTEP(smoking_health_data_final[[#This Row],[Presión sistólica]],140)</f>
        <v>1</v>
      </c>
      <c r="I1897" t="str">
        <f>IF(smoking_health_data_final[[#This Row],[Hipertensión (0/1)]]=1,"si","no")</f>
        <v>si</v>
      </c>
      <c r="J1897" t="s">
        <v>74</v>
      </c>
      <c r="K1897">
        <v>0</v>
      </c>
      <c r="L1897">
        <v>239</v>
      </c>
      <c r="M1897">
        <f>IF(smoking_health_data_final[[#This Row],[colesterol]]="","Desconocido",smoking_health_data_final[[#This Row],[colesterol]])</f>
        <v>239</v>
      </c>
      <c r="N1897">
        <f>GESTEP(smoking_health_data_final[[#This Row],[colesterol]],200)</f>
        <v>1</v>
      </c>
      <c r="O1897">
        <f>IF(smoking_health_data_final[[#This Row],[cigs por dia]]="","n/s",smoking_health_data_final[[#This Row],[cigs por dia]])</f>
        <v>0</v>
      </c>
      <c r="P1897" t="str">
        <f>IF(smoking_health_data_final[[#This Row],[Hipercolesterolemia (y/n)]]=1,"si","no")</f>
        <v>si</v>
      </c>
      <c r="Q1897">
        <f>IF(IFERROR(VLOOKUP(smoking_health_data_final[[#This Row],[Edad]],A1898:A5797,1,FALSE),0),1,0)</f>
        <v>1</v>
      </c>
    </row>
    <row r="1898" spans="1:17" x14ac:dyDescent="0.3">
      <c r="A1898">
        <v>59</v>
      </c>
      <c r="B1898" t="s">
        <v>3</v>
      </c>
      <c r="C1898" t="s">
        <v>2</v>
      </c>
      <c r="D1898">
        <v>80</v>
      </c>
      <c r="E1898">
        <f>GESTEP(smoking_health_data_final[[#This Row],[Ritmo cardiaco]],100)</f>
        <v>0</v>
      </c>
      <c r="F1898" t="str">
        <f>IF(smoking_health_data_final[[#This Row],[Taquicardia 1/0]]=0,"no","si")</f>
        <v>no</v>
      </c>
      <c r="G1898" s="2" t="s">
        <v>140</v>
      </c>
      <c r="H1898">
        <f>GESTEP(smoking_health_data_final[[#This Row],[Presión sistólica]],140)</f>
        <v>1</v>
      </c>
      <c r="I1898" t="str">
        <f>IF(smoking_health_data_final[[#This Row],[Hipertensión (0/1)]]=1,"si","no")</f>
        <v>si</v>
      </c>
      <c r="J1898" t="s">
        <v>74</v>
      </c>
      <c r="K1898">
        <v>0</v>
      </c>
      <c r="L1898">
        <v>234</v>
      </c>
      <c r="M1898">
        <f>IF(smoking_health_data_final[[#This Row],[colesterol]]="","Desconocido",smoking_health_data_final[[#This Row],[colesterol]])</f>
        <v>234</v>
      </c>
      <c r="N1898">
        <f>GESTEP(smoking_health_data_final[[#This Row],[colesterol]],200)</f>
        <v>1</v>
      </c>
      <c r="O1898">
        <f>IF(smoking_health_data_final[[#This Row],[cigs por dia]]="","n/s",smoking_health_data_final[[#This Row],[cigs por dia]])</f>
        <v>0</v>
      </c>
      <c r="P1898" t="str">
        <f>IF(smoking_health_data_final[[#This Row],[Hipercolesterolemia (y/n)]]=1,"si","no")</f>
        <v>si</v>
      </c>
      <c r="Q1898">
        <f>IF(IFERROR(VLOOKUP(smoking_health_data_final[[#This Row],[Edad]],A1899:A5798,1,FALSE),0),1,0)</f>
        <v>1</v>
      </c>
    </row>
    <row r="1899" spans="1:17" x14ac:dyDescent="0.3">
      <c r="A1899">
        <v>46</v>
      </c>
      <c r="B1899" t="s">
        <v>3</v>
      </c>
      <c r="C1899" t="s">
        <v>2</v>
      </c>
      <c r="D1899">
        <v>95</v>
      </c>
      <c r="E1899">
        <f>GESTEP(smoking_health_data_final[[#This Row],[Ritmo cardiaco]],100)</f>
        <v>0</v>
      </c>
      <c r="F1899" t="str">
        <f>IF(smoking_health_data_final[[#This Row],[Taquicardia 1/0]]=0,"no","si")</f>
        <v>no</v>
      </c>
      <c r="G1899" s="2" t="s">
        <v>106</v>
      </c>
      <c r="H1899">
        <f>GESTEP(smoking_health_data_final[[#This Row],[Presión sistólica]],140)</f>
        <v>1</v>
      </c>
      <c r="I1899" t="str">
        <f>IF(smoking_health_data_final[[#This Row],[Hipertensión (0/1)]]=1,"si","no")</f>
        <v>si</v>
      </c>
      <c r="J1899" t="s">
        <v>74</v>
      </c>
      <c r="K1899">
        <v>0</v>
      </c>
      <c r="L1899">
        <v>313</v>
      </c>
      <c r="M1899">
        <f>IF(smoking_health_data_final[[#This Row],[colesterol]]="","Desconocido",smoking_health_data_final[[#This Row],[colesterol]])</f>
        <v>313</v>
      </c>
      <c r="N1899">
        <f>GESTEP(smoking_health_data_final[[#This Row],[colesterol]],200)</f>
        <v>1</v>
      </c>
      <c r="O1899">
        <f>IF(smoking_health_data_final[[#This Row],[cigs por dia]]="","n/s",smoking_health_data_final[[#This Row],[cigs por dia]])</f>
        <v>0</v>
      </c>
      <c r="P1899" t="str">
        <f>IF(smoking_health_data_final[[#This Row],[Hipercolesterolemia (y/n)]]=1,"si","no")</f>
        <v>si</v>
      </c>
      <c r="Q1899">
        <f>IF(IFERROR(VLOOKUP(smoking_health_data_final[[#This Row],[Edad]],A1900:A5799,1,FALSE),0),1,0)</f>
        <v>1</v>
      </c>
    </row>
    <row r="1900" spans="1:17" x14ac:dyDescent="0.3">
      <c r="A1900">
        <v>57</v>
      </c>
      <c r="B1900" t="s">
        <v>3</v>
      </c>
      <c r="C1900" t="s">
        <v>2</v>
      </c>
      <c r="D1900">
        <v>60</v>
      </c>
      <c r="E1900">
        <f>GESTEP(smoking_health_data_final[[#This Row],[Ritmo cardiaco]],100)</f>
        <v>0</v>
      </c>
      <c r="F1900" t="str">
        <f>IF(smoking_health_data_final[[#This Row],[Taquicardia 1/0]]=0,"no","si")</f>
        <v>no</v>
      </c>
      <c r="G1900" s="2">
        <v>199.5</v>
      </c>
      <c r="H1900">
        <f>GESTEP(smoking_health_data_final[[#This Row],[Presión sistólica]],140)</f>
        <v>1</v>
      </c>
      <c r="I1900" t="str">
        <f>IF(smoking_health_data_final[[#This Row],[Hipertensión (0/1)]]=1,"si","no")</f>
        <v>si</v>
      </c>
      <c r="J1900" t="s">
        <v>74</v>
      </c>
      <c r="K1900">
        <v>0</v>
      </c>
      <c r="L1900">
        <v>194</v>
      </c>
      <c r="M1900">
        <f>IF(smoking_health_data_final[[#This Row],[colesterol]]="","Desconocido",smoking_health_data_final[[#This Row],[colesterol]])</f>
        <v>194</v>
      </c>
      <c r="N1900">
        <f>GESTEP(smoking_health_data_final[[#This Row],[colesterol]],200)</f>
        <v>0</v>
      </c>
      <c r="O1900">
        <f>IF(smoking_health_data_final[[#This Row],[cigs por dia]]="","n/s",smoking_health_data_final[[#This Row],[cigs por dia]])</f>
        <v>0</v>
      </c>
      <c r="P1900" t="str">
        <f>IF(smoking_health_data_final[[#This Row],[Hipercolesterolemia (y/n)]]=1,"si","no")</f>
        <v>no</v>
      </c>
      <c r="Q1900">
        <f>IF(IFERROR(VLOOKUP(smoking_health_data_final[[#This Row],[Edad]],A1901:A5800,1,FALSE),0),1,0)</f>
        <v>1</v>
      </c>
    </row>
    <row r="1901" spans="1:17" x14ac:dyDescent="0.3">
      <c r="A1901">
        <v>56</v>
      </c>
      <c r="B1901" t="s">
        <v>0</v>
      </c>
      <c r="C1901" t="s">
        <v>2</v>
      </c>
      <c r="D1901">
        <v>75</v>
      </c>
      <c r="E1901">
        <f>GESTEP(smoking_health_data_final[[#This Row],[Ritmo cardiaco]],100)</f>
        <v>0</v>
      </c>
      <c r="F1901" t="str">
        <f>IF(smoking_health_data_final[[#This Row],[Taquicardia 1/0]]=0,"no","si")</f>
        <v>no</v>
      </c>
      <c r="G1901" s="2" t="s">
        <v>154</v>
      </c>
      <c r="H1901">
        <f>GESTEP(smoking_health_data_final[[#This Row],[Presión sistólica]],140)</f>
        <v>1</v>
      </c>
      <c r="I1901" t="str">
        <f>IF(smoking_health_data_final[[#This Row],[Hipertensión (0/1)]]=1,"si","no")</f>
        <v>si</v>
      </c>
      <c r="J1901" t="s">
        <v>74</v>
      </c>
      <c r="K1901">
        <v>0</v>
      </c>
      <c r="L1901">
        <v>254</v>
      </c>
      <c r="M1901">
        <f>IF(smoking_health_data_final[[#This Row],[colesterol]]="","Desconocido",smoking_health_data_final[[#This Row],[colesterol]])</f>
        <v>254</v>
      </c>
      <c r="N1901">
        <f>GESTEP(smoking_health_data_final[[#This Row],[colesterol]],200)</f>
        <v>1</v>
      </c>
      <c r="O1901">
        <f>IF(smoking_health_data_final[[#This Row],[cigs por dia]]="","n/s",smoking_health_data_final[[#This Row],[cigs por dia]])</f>
        <v>0</v>
      </c>
      <c r="P1901" t="str">
        <f>IF(smoking_health_data_final[[#This Row],[Hipercolesterolemia (y/n)]]=1,"si","no")</f>
        <v>si</v>
      </c>
      <c r="Q1901">
        <f>IF(IFERROR(VLOOKUP(smoking_health_data_final[[#This Row],[Edad]],A1902:A5801,1,FALSE),0),1,0)</f>
        <v>1</v>
      </c>
    </row>
    <row r="1902" spans="1:17" x14ac:dyDescent="0.3">
      <c r="A1902">
        <v>59</v>
      </c>
      <c r="B1902" t="s">
        <v>3</v>
      </c>
      <c r="C1902" t="s">
        <v>2</v>
      </c>
      <c r="D1902">
        <v>90</v>
      </c>
      <c r="E1902">
        <f>GESTEP(smoking_health_data_final[[#This Row],[Ritmo cardiaco]],100)</f>
        <v>0</v>
      </c>
      <c r="F1902" t="str">
        <f>IF(smoking_health_data_final[[#This Row],[Taquicardia 1/0]]=0,"no","si")</f>
        <v>no</v>
      </c>
      <c r="G1902" s="2" t="s">
        <v>164</v>
      </c>
      <c r="H1902">
        <f>GESTEP(smoking_health_data_final[[#This Row],[Presión sistólica]],140)</f>
        <v>1</v>
      </c>
      <c r="I1902" t="str">
        <f>IF(smoking_health_data_final[[#This Row],[Hipertensión (0/1)]]=1,"si","no")</f>
        <v>si</v>
      </c>
      <c r="J1902" t="s">
        <v>39</v>
      </c>
      <c r="K1902">
        <v>0</v>
      </c>
      <c r="L1902">
        <v>246</v>
      </c>
      <c r="M1902">
        <f>IF(smoking_health_data_final[[#This Row],[colesterol]]="","Desconocido",smoking_health_data_final[[#This Row],[colesterol]])</f>
        <v>246</v>
      </c>
      <c r="N1902">
        <f>GESTEP(smoking_health_data_final[[#This Row],[colesterol]],200)</f>
        <v>1</v>
      </c>
      <c r="O1902">
        <f>IF(smoking_health_data_final[[#This Row],[cigs por dia]]="","n/s",smoking_health_data_final[[#This Row],[cigs por dia]])</f>
        <v>0</v>
      </c>
      <c r="P1902" t="str">
        <f>IF(smoking_health_data_final[[#This Row],[Hipercolesterolemia (y/n)]]=1,"si","no")</f>
        <v>si</v>
      </c>
      <c r="Q1902">
        <f>IF(IFERROR(VLOOKUP(smoking_health_data_final[[#This Row],[Edad]],A1903:A5802,1,FALSE),0),1,0)</f>
        <v>1</v>
      </c>
    </row>
    <row r="1903" spans="1:17" x14ac:dyDescent="0.3">
      <c r="A1903">
        <v>44</v>
      </c>
      <c r="B1903" t="s">
        <v>0</v>
      </c>
      <c r="C1903" t="s">
        <v>2</v>
      </c>
      <c r="D1903">
        <v>90</v>
      </c>
      <c r="E1903">
        <f>GESTEP(smoking_health_data_final[[#This Row],[Ritmo cardiaco]],100)</f>
        <v>0</v>
      </c>
      <c r="F1903" t="str">
        <f>IF(smoking_health_data_final[[#This Row],[Taquicardia 1/0]]=0,"no","si")</f>
        <v>no</v>
      </c>
      <c r="G1903" s="2" t="s">
        <v>159</v>
      </c>
      <c r="H1903">
        <f>GESTEP(smoking_health_data_final[[#This Row],[Presión sistólica]],140)</f>
        <v>1</v>
      </c>
      <c r="I1903" t="str">
        <f>IF(smoking_health_data_final[[#This Row],[Hipertensión (0/1)]]=1,"si","no")</f>
        <v>si</v>
      </c>
      <c r="J1903" t="s">
        <v>39</v>
      </c>
      <c r="K1903">
        <v>0</v>
      </c>
      <c r="L1903">
        <v>249</v>
      </c>
      <c r="M1903">
        <f>IF(smoking_health_data_final[[#This Row],[colesterol]]="","Desconocido",smoking_health_data_final[[#This Row],[colesterol]])</f>
        <v>249</v>
      </c>
      <c r="N1903">
        <f>GESTEP(smoking_health_data_final[[#This Row],[colesterol]],200)</f>
        <v>1</v>
      </c>
      <c r="O1903">
        <f>IF(smoking_health_data_final[[#This Row],[cigs por dia]]="","n/s",smoking_health_data_final[[#This Row],[cigs por dia]])</f>
        <v>0</v>
      </c>
      <c r="P1903" t="str">
        <f>IF(smoking_health_data_final[[#This Row],[Hipercolesterolemia (y/n)]]=1,"si","no")</f>
        <v>si</v>
      </c>
      <c r="Q1903">
        <f>IF(IFERROR(VLOOKUP(smoking_health_data_final[[#This Row],[Edad]],A1904:A5803,1,FALSE),0),1,0)</f>
        <v>1</v>
      </c>
    </row>
    <row r="1904" spans="1:17" x14ac:dyDescent="0.3">
      <c r="A1904">
        <v>53</v>
      </c>
      <c r="B1904" t="s">
        <v>3</v>
      </c>
      <c r="C1904" t="s">
        <v>2</v>
      </c>
      <c r="D1904">
        <v>100</v>
      </c>
      <c r="E1904">
        <f>GESTEP(smoking_health_data_final[[#This Row],[Ritmo cardiaco]],100)</f>
        <v>1</v>
      </c>
      <c r="F1904" t="str">
        <f>IF(smoking_health_data_final[[#This Row],[Taquicardia 1/0]]=0,"no","si")</f>
        <v>si</v>
      </c>
      <c r="G1904" s="2" t="s">
        <v>116</v>
      </c>
      <c r="H1904">
        <f>GESTEP(smoking_health_data_final[[#This Row],[Presión sistólica]],140)</f>
        <v>1</v>
      </c>
      <c r="I1904" t="str">
        <f>IF(smoking_health_data_final[[#This Row],[Hipertensión (0/1)]]=1,"si","no")</f>
        <v>si</v>
      </c>
      <c r="J1904" t="s">
        <v>39</v>
      </c>
      <c r="K1904">
        <v>0</v>
      </c>
      <c r="L1904">
        <v>243</v>
      </c>
      <c r="M1904">
        <f>IF(smoking_health_data_final[[#This Row],[colesterol]]="","Desconocido",smoking_health_data_final[[#This Row],[colesterol]])</f>
        <v>243</v>
      </c>
      <c r="N1904">
        <f>GESTEP(smoking_health_data_final[[#This Row],[colesterol]],200)</f>
        <v>1</v>
      </c>
      <c r="O1904">
        <f>IF(smoking_health_data_final[[#This Row],[cigs por dia]]="","n/s",smoking_health_data_final[[#This Row],[cigs por dia]])</f>
        <v>0</v>
      </c>
      <c r="P1904" t="str">
        <f>IF(smoking_health_data_final[[#This Row],[Hipercolesterolemia (y/n)]]=1,"si","no")</f>
        <v>si</v>
      </c>
      <c r="Q1904">
        <f>IF(IFERROR(VLOOKUP(smoking_health_data_final[[#This Row],[Edad]],A1905:A5804,1,FALSE),0),1,0)</f>
        <v>1</v>
      </c>
    </row>
    <row r="1905" spans="1:17" x14ac:dyDescent="0.3">
      <c r="A1905">
        <v>52</v>
      </c>
      <c r="B1905" t="s">
        <v>0</v>
      </c>
      <c r="C1905" t="s">
        <v>2</v>
      </c>
      <c r="D1905">
        <v>80</v>
      </c>
      <c r="E1905">
        <f>GESTEP(smoking_health_data_final[[#This Row],[Ritmo cardiaco]],100)</f>
        <v>0</v>
      </c>
      <c r="F1905" t="str">
        <f>IF(smoking_health_data_final[[#This Row],[Taquicardia 1/0]]=0,"no","si")</f>
        <v>no</v>
      </c>
      <c r="G1905" s="2" t="s">
        <v>109</v>
      </c>
      <c r="H1905">
        <f>GESTEP(smoking_health_data_final[[#This Row],[Presión sistólica]],140)</f>
        <v>1</v>
      </c>
      <c r="I1905" t="str">
        <f>IF(smoking_health_data_final[[#This Row],[Hipertensión (0/1)]]=1,"si","no")</f>
        <v>si</v>
      </c>
      <c r="J1905" t="s">
        <v>39</v>
      </c>
      <c r="K1905">
        <v>0</v>
      </c>
      <c r="L1905">
        <v>258</v>
      </c>
      <c r="M1905">
        <f>IF(smoking_health_data_final[[#This Row],[colesterol]]="","Desconocido",smoking_health_data_final[[#This Row],[colesterol]])</f>
        <v>258</v>
      </c>
      <c r="N1905">
        <f>GESTEP(smoking_health_data_final[[#This Row],[colesterol]],200)</f>
        <v>1</v>
      </c>
      <c r="O1905">
        <f>IF(smoking_health_data_final[[#This Row],[cigs por dia]]="","n/s",smoking_health_data_final[[#This Row],[cigs por dia]])</f>
        <v>0</v>
      </c>
      <c r="P1905" t="str">
        <f>IF(smoking_health_data_final[[#This Row],[Hipercolesterolemia (y/n)]]=1,"si","no")</f>
        <v>si</v>
      </c>
      <c r="Q1905">
        <f>IF(IFERROR(VLOOKUP(smoking_health_data_final[[#This Row],[Edad]],A1906:A5805,1,FALSE),0),1,0)</f>
        <v>1</v>
      </c>
    </row>
    <row r="1906" spans="1:17" x14ac:dyDescent="0.3">
      <c r="A1906">
        <v>61</v>
      </c>
      <c r="B1906" t="s">
        <v>3</v>
      </c>
      <c r="C1906" t="s">
        <v>2</v>
      </c>
      <c r="D1906">
        <v>80</v>
      </c>
      <c r="E1906">
        <f>GESTEP(smoking_health_data_final[[#This Row],[Ritmo cardiaco]],100)</f>
        <v>0</v>
      </c>
      <c r="F1906" t="str">
        <f>IF(smoking_health_data_final[[#This Row],[Taquicardia 1/0]]=0,"no","si")</f>
        <v>no</v>
      </c>
      <c r="G1906" s="2" t="s">
        <v>216</v>
      </c>
      <c r="H1906">
        <f>GESTEP(smoking_health_data_final[[#This Row],[Presión sistólica]],140)</f>
        <v>1</v>
      </c>
      <c r="I1906" t="str">
        <f>IF(smoking_health_data_final[[#This Row],[Hipertensión (0/1)]]=1,"si","no")</f>
        <v>si</v>
      </c>
      <c r="J1906" t="s">
        <v>39</v>
      </c>
      <c r="K1906">
        <v>0</v>
      </c>
      <c r="L1906">
        <v>225</v>
      </c>
      <c r="M1906">
        <f>IF(smoking_health_data_final[[#This Row],[colesterol]]="","Desconocido",smoking_health_data_final[[#This Row],[colesterol]])</f>
        <v>225</v>
      </c>
      <c r="N1906">
        <f>GESTEP(smoking_health_data_final[[#This Row],[colesterol]],200)</f>
        <v>1</v>
      </c>
      <c r="O1906">
        <f>IF(smoking_health_data_final[[#This Row],[cigs por dia]]="","n/s",smoking_health_data_final[[#This Row],[cigs por dia]])</f>
        <v>0</v>
      </c>
      <c r="P1906" t="str">
        <f>IF(smoking_health_data_final[[#This Row],[Hipercolesterolemia (y/n)]]=1,"si","no")</f>
        <v>si</v>
      </c>
      <c r="Q1906">
        <f>IF(IFERROR(VLOOKUP(smoking_health_data_final[[#This Row],[Edad]],A1907:A5806,1,FALSE),0),1,0)</f>
        <v>1</v>
      </c>
    </row>
    <row r="1907" spans="1:17" x14ac:dyDescent="0.3">
      <c r="A1907">
        <v>48</v>
      </c>
      <c r="B1907" t="s">
        <v>3</v>
      </c>
      <c r="C1907" t="s">
        <v>2</v>
      </c>
      <c r="D1907">
        <v>67</v>
      </c>
      <c r="E1907">
        <f>GESTEP(smoking_health_data_final[[#This Row],[Ritmo cardiaco]],100)</f>
        <v>0</v>
      </c>
      <c r="F1907" t="str">
        <f>IF(smoking_health_data_final[[#This Row],[Taquicardia 1/0]]=0,"no","si")</f>
        <v>no</v>
      </c>
      <c r="G1907" s="2">
        <v>192.5</v>
      </c>
      <c r="H1907">
        <f>GESTEP(smoking_health_data_final[[#This Row],[Presión sistólica]],140)</f>
        <v>1</v>
      </c>
      <c r="I1907" t="str">
        <f>IF(smoking_health_data_final[[#This Row],[Hipertensión (0/1)]]=1,"si","no")</f>
        <v>si</v>
      </c>
      <c r="J1907" t="s">
        <v>42</v>
      </c>
      <c r="K1907">
        <v>0</v>
      </c>
      <c r="L1907">
        <v>224</v>
      </c>
      <c r="M1907">
        <f>IF(smoking_health_data_final[[#This Row],[colesterol]]="","Desconocido",smoking_health_data_final[[#This Row],[colesterol]])</f>
        <v>224</v>
      </c>
      <c r="N1907">
        <f>GESTEP(smoking_health_data_final[[#This Row],[colesterol]],200)</f>
        <v>1</v>
      </c>
      <c r="O1907">
        <f>IF(smoking_health_data_final[[#This Row],[cigs por dia]]="","n/s",smoking_health_data_final[[#This Row],[cigs por dia]])</f>
        <v>0</v>
      </c>
      <c r="P1907" t="str">
        <f>IF(smoking_health_data_final[[#This Row],[Hipercolesterolemia (y/n)]]=1,"si","no")</f>
        <v>si</v>
      </c>
      <c r="Q1907">
        <f>IF(IFERROR(VLOOKUP(smoking_health_data_final[[#This Row],[Edad]],A1908:A5807,1,FALSE),0),1,0)</f>
        <v>1</v>
      </c>
    </row>
    <row r="1908" spans="1:17" x14ac:dyDescent="0.3">
      <c r="A1908">
        <v>64</v>
      </c>
      <c r="B1908" t="s">
        <v>3</v>
      </c>
      <c r="C1908" t="s">
        <v>2</v>
      </c>
      <c r="D1908">
        <v>100</v>
      </c>
      <c r="E1908">
        <f>GESTEP(smoking_health_data_final[[#This Row],[Ritmo cardiaco]],100)</f>
        <v>1</v>
      </c>
      <c r="F1908" t="str">
        <f>IF(smoking_health_data_final[[#This Row],[Taquicardia 1/0]]=0,"no","si")</f>
        <v>si</v>
      </c>
      <c r="G1908" s="2" t="s">
        <v>123</v>
      </c>
      <c r="H1908">
        <f>GESTEP(smoking_health_data_final[[#This Row],[Presión sistólica]],140)</f>
        <v>1</v>
      </c>
      <c r="I1908" t="str">
        <f>IF(smoking_health_data_final[[#This Row],[Hipertensión (0/1)]]=1,"si","no")</f>
        <v>si</v>
      </c>
      <c r="J1908" t="s">
        <v>11</v>
      </c>
      <c r="K1908">
        <v>0</v>
      </c>
      <c r="L1908">
        <v>254</v>
      </c>
      <c r="M1908">
        <f>IF(smoking_health_data_final[[#This Row],[colesterol]]="","Desconocido",smoking_health_data_final[[#This Row],[colesterol]])</f>
        <v>254</v>
      </c>
      <c r="N1908">
        <f>GESTEP(smoking_health_data_final[[#This Row],[colesterol]],200)</f>
        <v>1</v>
      </c>
      <c r="O1908">
        <f>IF(smoking_health_data_final[[#This Row],[cigs por dia]]="","n/s",smoking_health_data_final[[#This Row],[cigs por dia]])</f>
        <v>0</v>
      </c>
      <c r="P1908" t="str">
        <f>IF(smoking_health_data_final[[#This Row],[Hipercolesterolemia (y/n)]]=1,"si","no")</f>
        <v>si</v>
      </c>
      <c r="Q1908">
        <f>IF(IFERROR(VLOOKUP(smoking_health_data_final[[#This Row],[Edad]],A1909:A5808,1,FALSE),0),1,0)</f>
        <v>1</v>
      </c>
    </row>
    <row r="1909" spans="1:17" x14ac:dyDescent="0.3">
      <c r="A1909">
        <v>44</v>
      </c>
      <c r="B1909" t="s">
        <v>0</v>
      </c>
      <c r="C1909" t="s">
        <v>2</v>
      </c>
      <c r="D1909">
        <v>78</v>
      </c>
      <c r="E1909">
        <f>GESTEP(smoking_health_data_final[[#This Row],[Ritmo cardiaco]],100)</f>
        <v>0</v>
      </c>
      <c r="F1909" t="str">
        <f>IF(smoking_health_data_final[[#This Row],[Taquicardia 1/0]]=0,"no","si")</f>
        <v>no</v>
      </c>
      <c r="G1909" s="2" t="s">
        <v>135</v>
      </c>
      <c r="H1909">
        <f>GESTEP(smoking_health_data_final[[#This Row],[Presión sistólica]],140)</f>
        <v>1</v>
      </c>
      <c r="I1909" t="str">
        <f>IF(smoking_health_data_final[[#This Row],[Hipertensión (0/1)]]=1,"si","no")</f>
        <v>si</v>
      </c>
      <c r="J1909" t="s">
        <v>16</v>
      </c>
      <c r="K1909">
        <v>0</v>
      </c>
      <c r="L1909">
        <v>228</v>
      </c>
      <c r="M1909">
        <f>IF(smoking_health_data_final[[#This Row],[colesterol]]="","Desconocido",smoking_health_data_final[[#This Row],[colesterol]])</f>
        <v>228</v>
      </c>
      <c r="N1909">
        <f>GESTEP(smoking_health_data_final[[#This Row],[colesterol]],200)</f>
        <v>1</v>
      </c>
      <c r="O1909">
        <f>IF(smoking_health_data_final[[#This Row],[cigs por dia]]="","n/s",smoking_health_data_final[[#This Row],[cigs por dia]])</f>
        <v>0</v>
      </c>
      <c r="P1909" t="str">
        <f>IF(smoking_health_data_final[[#This Row],[Hipercolesterolemia (y/n)]]=1,"si","no")</f>
        <v>si</v>
      </c>
      <c r="Q1909">
        <f>IF(IFERROR(VLOOKUP(smoking_health_data_final[[#This Row],[Edad]],A1910:A5809,1,FALSE),0),1,0)</f>
        <v>1</v>
      </c>
    </row>
    <row r="1910" spans="1:17" x14ac:dyDescent="0.3">
      <c r="A1910">
        <v>48</v>
      </c>
      <c r="B1910" t="s">
        <v>3</v>
      </c>
      <c r="C1910" t="s">
        <v>2</v>
      </c>
      <c r="D1910">
        <v>85</v>
      </c>
      <c r="E1910">
        <f>GESTEP(smoking_health_data_final[[#This Row],[Ritmo cardiaco]],100)</f>
        <v>0</v>
      </c>
      <c r="F1910" t="str">
        <f>IF(smoking_health_data_final[[#This Row],[Taquicardia 1/0]]=0,"no","si")</f>
        <v>no</v>
      </c>
      <c r="G1910" s="2" t="s">
        <v>217</v>
      </c>
      <c r="H1910">
        <f>GESTEP(smoking_health_data_final[[#This Row],[Presión sistólica]],140)</f>
        <v>1</v>
      </c>
      <c r="I1910" t="str">
        <f>IF(smoking_health_data_final[[#This Row],[Hipertensión (0/1)]]=1,"si","no")</f>
        <v>si</v>
      </c>
      <c r="J1910" t="s">
        <v>85</v>
      </c>
      <c r="K1910">
        <v>0</v>
      </c>
      <c r="L1910">
        <v>169</v>
      </c>
      <c r="M1910">
        <f>IF(smoking_health_data_final[[#This Row],[colesterol]]="","Desconocido",smoking_health_data_final[[#This Row],[colesterol]])</f>
        <v>169</v>
      </c>
      <c r="N1910">
        <f>GESTEP(smoking_health_data_final[[#This Row],[colesterol]],200)</f>
        <v>0</v>
      </c>
      <c r="O1910">
        <f>IF(smoking_health_data_final[[#This Row],[cigs por dia]]="","n/s",smoking_health_data_final[[#This Row],[cigs por dia]])</f>
        <v>0</v>
      </c>
      <c r="P1910" t="str">
        <f>IF(smoking_health_data_final[[#This Row],[Hipercolesterolemia (y/n)]]=1,"si","no")</f>
        <v>no</v>
      </c>
      <c r="Q1910">
        <f>IF(IFERROR(VLOOKUP(smoking_health_data_final[[#This Row],[Edad]],A1911:A5810,1,FALSE),0),1,0)</f>
        <v>1</v>
      </c>
    </row>
    <row r="1911" spans="1:17" x14ac:dyDescent="0.3">
      <c r="A1911">
        <v>52</v>
      </c>
      <c r="B1911" t="s">
        <v>3</v>
      </c>
      <c r="C1911" t="s">
        <v>2</v>
      </c>
      <c r="D1911">
        <v>63</v>
      </c>
      <c r="E1911">
        <f>GESTEP(smoking_health_data_final[[#This Row],[Ritmo cardiaco]],100)</f>
        <v>0</v>
      </c>
      <c r="F1911" t="str">
        <f>IF(smoking_health_data_final[[#This Row],[Taquicardia 1/0]]=0,"no","si")</f>
        <v>no</v>
      </c>
      <c r="G1911" s="2" t="s">
        <v>4</v>
      </c>
      <c r="H1911">
        <f>GESTEP(smoking_health_data_final[[#This Row],[Presión sistólica]],140)</f>
        <v>0</v>
      </c>
      <c r="I1911" t="str">
        <f>IF(smoking_health_data_final[[#This Row],[Hipertensión (0/1)]]=1,"si","no")</f>
        <v>no</v>
      </c>
      <c r="J1911" t="s">
        <v>218</v>
      </c>
      <c r="K1911">
        <v>0</v>
      </c>
      <c r="L1911">
        <v>302</v>
      </c>
      <c r="M1911">
        <f>IF(smoking_health_data_final[[#This Row],[colesterol]]="","Desconocido",smoking_health_data_final[[#This Row],[colesterol]])</f>
        <v>302</v>
      </c>
      <c r="N1911">
        <f>GESTEP(smoking_health_data_final[[#This Row],[colesterol]],200)</f>
        <v>1</v>
      </c>
      <c r="O1911">
        <f>IF(smoking_health_data_final[[#This Row],[cigs por dia]]="","n/s",smoking_health_data_final[[#This Row],[cigs por dia]])</f>
        <v>0</v>
      </c>
      <c r="P1911" t="str">
        <f>IF(smoking_health_data_final[[#This Row],[Hipercolesterolemia (y/n)]]=1,"si","no")</f>
        <v>si</v>
      </c>
      <c r="Q1911">
        <f>IF(IFERROR(VLOOKUP(smoking_health_data_final[[#This Row],[Edad]],A1912:A5811,1,FALSE),0),1,0)</f>
        <v>1</v>
      </c>
    </row>
    <row r="1912" spans="1:17" x14ac:dyDescent="0.3">
      <c r="A1912">
        <v>67</v>
      </c>
      <c r="B1912" t="s">
        <v>0</v>
      </c>
      <c r="C1912" t="s">
        <v>2</v>
      </c>
      <c r="D1912">
        <v>65</v>
      </c>
      <c r="E1912">
        <f>GESTEP(smoking_health_data_final[[#This Row],[Ritmo cardiaco]],100)</f>
        <v>0</v>
      </c>
      <c r="F1912" t="str">
        <f>IF(smoking_health_data_final[[#This Row],[Taquicardia 1/0]]=0,"no","si")</f>
        <v>no</v>
      </c>
      <c r="G1912" s="2" t="s">
        <v>63</v>
      </c>
      <c r="H1912">
        <f>GESTEP(smoking_health_data_final[[#This Row],[Presión sistólica]],140)</f>
        <v>0</v>
      </c>
      <c r="I1912" t="str">
        <f>IF(smoking_health_data_final[[#This Row],[Hipertensión (0/1)]]=1,"si","no")</f>
        <v>no</v>
      </c>
      <c r="J1912" t="s">
        <v>218</v>
      </c>
      <c r="K1912">
        <v>0</v>
      </c>
      <c r="L1912">
        <v>257</v>
      </c>
      <c r="M1912">
        <f>IF(smoking_health_data_final[[#This Row],[colesterol]]="","Desconocido",smoking_health_data_final[[#This Row],[colesterol]])</f>
        <v>257</v>
      </c>
      <c r="N1912">
        <f>GESTEP(smoking_health_data_final[[#This Row],[colesterol]],200)</f>
        <v>1</v>
      </c>
      <c r="O1912">
        <f>IF(smoking_health_data_final[[#This Row],[cigs por dia]]="","n/s",smoking_health_data_final[[#This Row],[cigs por dia]])</f>
        <v>0</v>
      </c>
      <c r="P1912" t="str">
        <f>IF(smoking_health_data_final[[#This Row],[Hipercolesterolemia (y/n)]]=1,"si","no")</f>
        <v>si</v>
      </c>
      <c r="Q1912">
        <f>IF(IFERROR(VLOOKUP(smoking_health_data_final[[#This Row],[Edad]],A1913:A5812,1,FALSE),0),1,0)</f>
        <v>1</v>
      </c>
    </row>
    <row r="1913" spans="1:17" x14ac:dyDescent="0.3">
      <c r="A1913">
        <v>40</v>
      </c>
      <c r="B1913" t="s">
        <v>0</v>
      </c>
      <c r="C1913" t="s">
        <v>2</v>
      </c>
      <c r="D1913">
        <v>62</v>
      </c>
      <c r="E1913">
        <f>GESTEP(smoking_health_data_final[[#This Row],[Ritmo cardiaco]],100)</f>
        <v>0</v>
      </c>
      <c r="F1913" t="str">
        <f>IF(smoking_health_data_final[[#This Row],[Taquicardia 1/0]]=0,"no","si")</f>
        <v>no</v>
      </c>
      <c r="G1913" s="2" t="s">
        <v>4</v>
      </c>
      <c r="H1913">
        <f>GESTEP(smoking_health_data_final[[#This Row],[Presión sistólica]],140)</f>
        <v>0</v>
      </c>
      <c r="I1913" t="str">
        <f>IF(smoking_health_data_final[[#This Row],[Hipertensión (0/1)]]=1,"si","no")</f>
        <v>no</v>
      </c>
      <c r="J1913" t="s">
        <v>218</v>
      </c>
      <c r="K1913">
        <v>0</v>
      </c>
      <c r="L1913">
        <v>206</v>
      </c>
      <c r="M1913">
        <f>IF(smoking_health_data_final[[#This Row],[colesterol]]="","Desconocido",smoking_health_data_final[[#This Row],[colesterol]])</f>
        <v>206</v>
      </c>
      <c r="N1913">
        <f>GESTEP(smoking_health_data_final[[#This Row],[colesterol]],200)</f>
        <v>1</v>
      </c>
      <c r="O1913">
        <f>IF(smoking_health_data_final[[#This Row],[cigs por dia]]="","n/s",smoking_health_data_final[[#This Row],[cigs por dia]])</f>
        <v>0</v>
      </c>
      <c r="P1913" t="str">
        <f>IF(smoking_health_data_final[[#This Row],[Hipercolesterolemia (y/n)]]=1,"si","no")</f>
        <v>si</v>
      </c>
      <c r="Q1913">
        <f>IF(IFERROR(VLOOKUP(smoking_health_data_final[[#This Row],[Edad]],A1914:A5813,1,FALSE),0),1,0)</f>
        <v>1</v>
      </c>
    </row>
    <row r="1914" spans="1:17" x14ac:dyDescent="0.3">
      <c r="A1914">
        <v>49</v>
      </c>
      <c r="B1914" t="s">
        <v>3</v>
      </c>
      <c r="C1914" t="s">
        <v>2</v>
      </c>
      <c r="D1914">
        <v>70</v>
      </c>
      <c r="E1914">
        <f>GESTEP(smoking_health_data_final[[#This Row],[Ritmo cardiaco]],100)</f>
        <v>0</v>
      </c>
      <c r="F1914" t="str">
        <f>IF(smoking_health_data_final[[#This Row],[Taquicardia 1/0]]=0,"no","si")</f>
        <v>no</v>
      </c>
      <c r="G1914" s="2">
        <v>126.5</v>
      </c>
      <c r="H1914">
        <f>GESTEP(smoking_health_data_final[[#This Row],[Presión sistólica]],140)</f>
        <v>0</v>
      </c>
      <c r="I1914" t="str">
        <f>IF(smoking_health_data_final[[#This Row],[Hipertensión (0/1)]]=1,"si","no")</f>
        <v>no</v>
      </c>
      <c r="J1914" t="s">
        <v>218</v>
      </c>
      <c r="K1914">
        <v>0</v>
      </c>
      <c r="L1914">
        <v>270</v>
      </c>
      <c r="M1914">
        <f>IF(smoking_health_data_final[[#This Row],[colesterol]]="","Desconocido",smoking_health_data_final[[#This Row],[colesterol]])</f>
        <v>270</v>
      </c>
      <c r="N1914">
        <f>GESTEP(smoking_health_data_final[[#This Row],[colesterol]],200)</f>
        <v>1</v>
      </c>
      <c r="O1914">
        <f>IF(smoking_health_data_final[[#This Row],[cigs por dia]]="","n/s",smoking_health_data_final[[#This Row],[cigs por dia]])</f>
        <v>0</v>
      </c>
      <c r="P1914" t="str">
        <f>IF(smoking_health_data_final[[#This Row],[Hipercolesterolemia (y/n)]]=1,"si","no")</f>
        <v>si</v>
      </c>
      <c r="Q1914">
        <f>IF(IFERROR(VLOOKUP(smoking_health_data_final[[#This Row],[Edad]],A1915:A5814,1,FALSE),0),1,0)</f>
        <v>1</v>
      </c>
    </row>
    <row r="1915" spans="1:17" x14ac:dyDescent="0.3">
      <c r="A1915">
        <v>62</v>
      </c>
      <c r="B1915" t="s">
        <v>0</v>
      </c>
      <c r="C1915" t="s">
        <v>2</v>
      </c>
      <c r="D1915">
        <v>60</v>
      </c>
      <c r="E1915">
        <f>GESTEP(smoking_health_data_final[[#This Row],[Ritmo cardiaco]],100)</f>
        <v>0</v>
      </c>
      <c r="F1915" t="str">
        <f>IF(smoking_health_data_final[[#This Row],[Taquicardia 1/0]]=0,"no","si")</f>
        <v>no</v>
      </c>
      <c r="G1915" s="2" t="s">
        <v>38</v>
      </c>
      <c r="H1915">
        <f>GESTEP(smoking_health_data_final[[#This Row],[Presión sistólica]],140)</f>
        <v>0</v>
      </c>
      <c r="I1915" t="str">
        <f>IF(smoking_health_data_final[[#This Row],[Hipertensión (0/1)]]=1,"si","no")</f>
        <v>no</v>
      </c>
      <c r="J1915" t="s">
        <v>218</v>
      </c>
      <c r="K1915">
        <v>0</v>
      </c>
      <c r="L1915">
        <v>232</v>
      </c>
      <c r="M1915">
        <f>IF(smoking_health_data_final[[#This Row],[colesterol]]="","Desconocido",smoking_health_data_final[[#This Row],[colesterol]])</f>
        <v>232</v>
      </c>
      <c r="N1915">
        <f>GESTEP(smoking_health_data_final[[#This Row],[colesterol]],200)</f>
        <v>1</v>
      </c>
      <c r="O1915">
        <f>IF(smoking_health_data_final[[#This Row],[cigs por dia]]="","n/s",smoking_health_data_final[[#This Row],[cigs por dia]])</f>
        <v>0</v>
      </c>
      <c r="P1915" t="str">
        <f>IF(smoking_health_data_final[[#This Row],[Hipercolesterolemia (y/n)]]=1,"si","no")</f>
        <v>si</v>
      </c>
      <c r="Q1915">
        <f>IF(IFERROR(VLOOKUP(smoking_health_data_final[[#This Row],[Edad]],A1916:A5815,1,FALSE),0),1,0)</f>
        <v>1</v>
      </c>
    </row>
    <row r="1916" spans="1:17" x14ac:dyDescent="0.3">
      <c r="A1916">
        <v>54</v>
      </c>
      <c r="B1916" t="s">
        <v>3</v>
      </c>
      <c r="C1916" t="s">
        <v>2</v>
      </c>
      <c r="D1916">
        <v>75</v>
      </c>
      <c r="E1916">
        <f>GESTEP(smoking_health_data_final[[#This Row],[Ritmo cardiaco]],100)</f>
        <v>0</v>
      </c>
      <c r="F1916" t="str">
        <f>IF(smoking_health_data_final[[#This Row],[Taquicardia 1/0]]=0,"no","si")</f>
        <v>no</v>
      </c>
      <c r="G1916" s="2">
        <v>107.5</v>
      </c>
      <c r="H1916">
        <f>GESTEP(smoking_health_data_final[[#This Row],[Presión sistólica]],140)</f>
        <v>0</v>
      </c>
      <c r="I1916" t="str">
        <f>IF(smoking_health_data_final[[#This Row],[Hipertensión (0/1)]]=1,"si","no")</f>
        <v>no</v>
      </c>
      <c r="J1916" t="s">
        <v>218</v>
      </c>
      <c r="K1916">
        <v>0</v>
      </c>
      <c r="L1916">
        <v>205</v>
      </c>
      <c r="M1916">
        <f>IF(smoking_health_data_final[[#This Row],[colesterol]]="","Desconocido",smoking_health_data_final[[#This Row],[colesterol]])</f>
        <v>205</v>
      </c>
      <c r="N1916">
        <f>GESTEP(smoking_health_data_final[[#This Row],[colesterol]],200)</f>
        <v>1</v>
      </c>
      <c r="O1916">
        <f>IF(smoking_health_data_final[[#This Row],[cigs por dia]]="","n/s",smoking_health_data_final[[#This Row],[cigs por dia]])</f>
        <v>0</v>
      </c>
      <c r="P1916" t="str">
        <f>IF(smoking_health_data_final[[#This Row],[Hipercolesterolemia (y/n)]]=1,"si","no")</f>
        <v>si</v>
      </c>
      <c r="Q1916">
        <f>IF(IFERROR(VLOOKUP(smoking_health_data_final[[#This Row],[Edad]],A1917:A5816,1,FALSE),0),1,0)</f>
        <v>1</v>
      </c>
    </row>
    <row r="1917" spans="1:17" x14ac:dyDescent="0.3">
      <c r="A1917">
        <v>54</v>
      </c>
      <c r="B1917" t="s">
        <v>3</v>
      </c>
      <c r="C1917" t="s">
        <v>2</v>
      </c>
      <c r="D1917">
        <v>78</v>
      </c>
      <c r="E1917">
        <f>GESTEP(smoking_health_data_final[[#This Row],[Ritmo cardiaco]],100)</f>
        <v>0</v>
      </c>
      <c r="F1917" t="str">
        <f>IF(smoking_health_data_final[[#This Row],[Taquicardia 1/0]]=0,"no","si")</f>
        <v>no</v>
      </c>
      <c r="G1917" s="2" t="s">
        <v>4</v>
      </c>
      <c r="H1917">
        <f>GESTEP(smoking_health_data_final[[#This Row],[Presión sistólica]],140)</f>
        <v>0</v>
      </c>
      <c r="I1917" t="str">
        <f>IF(smoking_health_data_final[[#This Row],[Hipertensión (0/1)]]=1,"si","no")</f>
        <v>no</v>
      </c>
      <c r="J1917" t="s">
        <v>218</v>
      </c>
      <c r="K1917">
        <v>0</v>
      </c>
      <c r="L1917">
        <v>223</v>
      </c>
      <c r="M1917">
        <f>IF(smoking_health_data_final[[#This Row],[colesterol]]="","Desconocido",smoking_health_data_final[[#This Row],[colesterol]])</f>
        <v>223</v>
      </c>
      <c r="N1917">
        <f>GESTEP(smoking_health_data_final[[#This Row],[colesterol]],200)</f>
        <v>1</v>
      </c>
      <c r="O1917">
        <f>IF(smoking_health_data_final[[#This Row],[cigs por dia]]="","n/s",smoking_health_data_final[[#This Row],[cigs por dia]])</f>
        <v>0</v>
      </c>
      <c r="P1917" t="str">
        <f>IF(smoking_health_data_final[[#This Row],[Hipercolesterolemia (y/n)]]=1,"si","no")</f>
        <v>si</v>
      </c>
      <c r="Q1917">
        <f>IF(IFERROR(VLOOKUP(smoking_health_data_final[[#This Row],[Edad]],A1918:A5817,1,FALSE),0),1,0)</f>
        <v>1</v>
      </c>
    </row>
    <row r="1918" spans="1:17" x14ac:dyDescent="0.3">
      <c r="A1918">
        <v>61</v>
      </c>
      <c r="B1918" t="s">
        <v>3</v>
      </c>
      <c r="C1918" t="s">
        <v>2</v>
      </c>
      <c r="D1918">
        <v>73</v>
      </c>
      <c r="E1918">
        <f>GESTEP(smoking_health_data_final[[#This Row],[Ritmo cardiaco]],100)</f>
        <v>0</v>
      </c>
      <c r="F1918" t="str">
        <f>IF(smoking_health_data_final[[#This Row],[Taquicardia 1/0]]=0,"no","si")</f>
        <v>no</v>
      </c>
      <c r="G1918" s="2" t="s">
        <v>70</v>
      </c>
      <c r="H1918">
        <f>GESTEP(smoking_health_data_final[[#This Row],[Presión sistólica]],140)</f>
        <v>0</v>
      </c>
      <c r="I1918" t="str">
        <f>IF(smoking_health_data_final[[#This Row],[Hipertensión (0/1)]]=1,"si","no")</f>
        <v>no</v>
      </c>
      <c r="J1918" t="s">
        <v>218</v>
      </c>
      <c r="K1918">
        <v>0</v>
      </c>
      <c r="L1918">
        <v>271</v>
      </c>
      <c r="M1918">
        <f>IF(smoking_health_data_final[[#This Row],[colesterol]]="","Desconocido",smoking_health_data_final[[#This Row],[colesterol]])</f>
        <v>271</v>
      </c>
      <c r="N1918">
        <f>GESTEP(smoking_health_data_final[[#This Row],[colesterol]],200)</f>
        <v>1</v>
      </c>
      <c r="O1918">
        <f>IF(smoking_health_data_final[[#This Row],[cigs por dia]]="","n/s",smoking_health_data_final[[#This Row],[cigs por dia]])</f>
        <v>0</v>
      </c>
      <c r="P1918" t="str">
        <f>IF(smoking_health_data_final[[#This Row],[Hipercolesterolemia (y/n)]]=1,"si","no")</f>
        <v>si</v>
      </c>
      <c r="Q1918">
        <f>IF(IFERROR(VLOOKUP(smoking_health_data_final[[#This Row],[Edad]],A1919:A5818,1,FALSE),0),1,0)</f>
        <v>1</v>
      </c>
    </row>
    <row r="1919" spans="1:17" x14ac:dyDescent="0.3">
      <c r="A1919">
        <v>51</v>
      </c>
      <c r="B1919" t="s">
        <v>3</v>
      </c>
      <c r="C1919" t="s">
        <v>2</v>
      </c>
      <c r="D1919">
        <v>71</v>
      </c>
      <c r="E1919">
        <f>GESTEP(smoking_health_data_final[[#This Row],[Ritmo cardiaco]],100)</f>
        <v>0</v>
      </c>
      <c r="F1919" t="str">
        <f>IF(smoking_health_data_final[[#This Row],[Taquicardia 1/0]]=0,"no","si")</f>
        <v>no</v>
      </c>
      <c r="G1919" s="2" t="s">
        <v>28</v>
      </c>
      <c r="H1919">
        <f>GESTEP(smoking_health_data_final[[#This Row],[Presión sistólica]],140)</f>
        <v>0</v>
      </c>
      <c r="I1919" t="str">
        <f>IF(smoking_health_data_final[[#This Row],[Hipertensión (0/1)]]=1,"si","no")</f>
        <v>no</v>
      </c>
      <c r="J1919" t="s">
        <v>219</v>
      </c>
      <c r="K1919">
        <v>0</v>
      </c>
      <c r="L1919">
        <v>244</v>
      </c>
      <c r="M1919">
        <f>IF(smoking_health_data_final[[#This Row],[colesterol]]="","Desconocido",smoking_health_data_final[[#This Row],[colesterol]])</f>
        <v>244</v>
      </c>
      <c r="N1919">
        <f>GESTEP(smoking_health_data_final[[#This Row],[colesterol]],200)</f>
        <v>1</v>
      </c>
      <c r="O1919">
        <f>IF(smoking_health_data_final[[#This Row],[cigs por dia]]="","n/s",smoking_health_data_final[[#This Row],[cigs por dia]])</f>
        <v>0</v>
      </c>
      <c r="P1919" t="str">
        <f>IF(smoking_health_data_final[[#This Row],[Hipercolesterolemia (y/n)]]=1,"si","no")</f>
        <v>si</v>
      </c>
      <c r="Q1919">
        <f>IF(IFERROR(VLOOKUP(smoking_health_data_final[[#This Row],[Edad]],A1920:A5819,1,FALSE),0),1,0)</f>
        <v>1</v>
      </c>
    </row>
    <row r="1920" spans="1:17" x14ac:dyDescent="0.3">
      <c r="A1920">
        <v>48</v>
      </c>
      <c r="B1920" t="s">
        <v>0</v>
      </c>
      <c r="C1920" t="s">
        <v>2</v>
      </c>
      <c r="D1920">
        <v>78</v>
      </c>
      <c r="E1920">
        <f>GESTEP(smoking_health_data_final[[#This Row],[Ritmo cardiaco]],100)</f>
        <v>0</v>
      </c>
      <c r="F1920" t="str">
        <f>IF(smoking_health_data_final[[#This Row],[Taquicardia 1/0]]=0,"no","si")</f>
        <v>no</v>
      </c>
      <c r="G1920" s="2" t="s">
        <v>55</v>
      </c>
      <c r="H1920">
        <f>GESTEP(smoking_health_data_final[[#This Row],[Presión sistólica]],140)</f>
        <v>0</v>
      </c>
      <c r="I1920" t="str">
        <f>IF(smoking_health_data_final[[#This Row],[Hipertensión (0/1)]]=1,"si","no")</f>
        <v>no</v>
      </c>
      <c r="J1920" t="s">
        <v>219</v>
      </c>
      <c r="K1920">
        <v>0</v>
      </c>
      <c r="L1920">
        <v>222</v>
      </c>
      <c r="M1920">
        <f>IF(smoking_health_data_final[[#This Row],[colesterol]]="","Desconocido",smoking_health_data_final[[#This Row],[colesterol]])</f>
        <v>222</v>
      </c>
      <c r="N1920">
        <f>GESTEP(smoking_health_data_final[[#This Row],[colesterol]],200)</f>
        <v>1</v>
      </c>
      <c r="O1920">
        <f>IF(smoking_health_data_final[[#This Row],[cigs por dia]]="","n/s",smoking_health_data_final[[#This Row],[cigs por dia]])</f>
        <v>0</v>
      </c>
      <c r="P1920" t="str">
        <f>IF(smoking_health_data_final[[#This Row],[Hipercolesterolemia (y/n)]]=1,"si","no")</f>
        <v>si</v>
      </c>
      <c r="Q1920">
        <f>IF(IFERROR(VLOOKUP(smoking_health_data_final[[#This Row],[Edad]],A1921:A5820,1,FALSE),0),1,0)</f>
        <v>1</v>
      </c>
    </row>
    <row r="1921" spans="1:17" x14ac:dyDescent="0.3">
      <c r="A1921">
        <v>53</v>
      </c>
      <c r="B1921" t="s">
        <v>3</v>
      </c>
      <c r="C1921" t="s">
        <v>2</v>
      </c>
      <c r="D1921">
        <v>85</v>
      </c>
      <c r="E1921">
        <f>GESTEP(smoking_health_data_final[[#This Row],[Ritmo cardiaco]],100)</f>
        <v>0</v>
      </c>
      <c r="F1921" t="str">
        <f>IF(smoking_health_data_final[[#This Row],[Taquicardia 1/0]]=0,"no","si")</f>
        <v>no</v>
      </c>
      <c r="G1921" s="2" t="s">
        <v>103</v>
      </c>
      <c r="H1921">
        <f>GESTEP(smoking_health_data_final[[#This Row],[Presión sistólica]],140)</f>
        <v>1</v>
      </c>
      <c r="I1921" t="str">
        <f>IF(smoking_health_data_final[[#This Row],[Hipertensión (0/1)]]=1,"si","no")</f>
        <v>si</v>
      </c>
      <c r="J1921" t="s">
        <v>219</v>
      </c>
      <c r="K1921">
        <v>0</v>
      </c>
      <c r="L1921">
        <v>232</v>
      </c>
      <c r="M1921">
        <f>IF(smoking_health_data_final[[#This Row],[colesterol]]="","Desconocido",smoking_health_data_final[[#This Row],[colesterol]])</f>
        <v>232</v>
      </c>
      <c r="N1921">
        <f>GESTEP(smoking_health_data_final[[#This Row],[colesterol]],200)</f>
        <v>1</v>
      </c>
      <c r="O1921">
        <f>IF(smoking_health_data_final[[#This Row],[cigs por dia]]="","n/s",smoking_health_data_final[[#This Row],[cigs por dia]])</f>
        <v>0</v>
      </c>
      <c r="P1921" t="str">
        <f>IF(smoking_health_data_final[[#This Row],[Hipercolesterolemia (y/n)]]=1,"si","no")</f>
        <v>si</v>
      </c>
      <c r="Q1921">
        <f>IF(IFERROR(VLOOKUP(smoking_health_data_final[[#This Row],[Edad]],A1922:A5821,1,FALSE),0),1,0)</f>
        <v>1</v>
      </c>
    </row>
    <row r="1922" spans="1:17" x14ac:dyDescent="0.3">
      <c r="A1922">
        <v>45</v>
      </c>
      <c r="B1922" t="s">
        <v>3</v>
      </c>
      <c r="C1922" t="s">
        <v>2</v>
      </c>
      <c r="D1922">
        <v>72</v>
      </c>
      <c r="E1922">
        <f>GESTEP(smoking_health_data_final[[#This Row],[Ritmo cardiaco]],100)</f>
        <v>0</v>
      </c>
      <c r="F1922" t="str">
        <f>IF(smoking_health_data_final[[#This Row],[Taquicardia 1/0]]=0,"no","si")</f>
        <v>no</v>
      </c>
      <c r="G1922" s="2">
        <v>108.5</v>
      </c>
      <c r="H1922">
        <f>GESTEP(smoking_health_data_final[[#This Row],[Presión sistólica]],140)</f>
        <v>0</v>
      </c>
      <c r="I1922" t="str">
        <f>IF(smoking_health_data_final[[#This Row],[Hipertensión (0/1)]]=1,"si","no")</f>
        <v>no</v>
      </c>
      <c r="J1922" t="s">
        <v>219</v>
      </c>
      <c r="K1922">
        <v>0</v>
      </c>
      <c r="L1922">
        <v>225</v>
      </c>
      <c r="M1922">
        <f>IF(smoking_health_data_final[[#This Row],[colesterol]]="","Desconocido",smoking_health_data_final[[#This Row],[colesterol]])</f>
        <v>225</v>
      </c>
      <c r="N1922">
        <f>GESTEP(smoking_health_data_final[[#This Row],[colesterol]],200)</f>
        <v>1</v>
      </c>
      <c r="O1922">
        <f>IF(smoking_health_data_final[[#This Row],[cigs por dia]]="","n/s",smoking_health_data_final[[#This Row],[cigs por dia]])</f>
        <v>0</v>
      </c>
      <c r="P1922" t="str">
        <f>IF(smoking_health_data_final[[#This Row],[Hipercolesterolemia (y/n)]]=1,"si","no")</f>
        <v>si</v>
      </c>
      <c r="Q1922">
        <f>IF(IFERROR(VLOOKUP(smoking_health_data_final[[#This Row],[Edad]],A1923:A5822,1,FALSE),0),1,0)</f>
        <v>1</v>
      </c>
    </row>
    <row r="1923" spans="1:17" x14ac:dyDescent="0.3">
      <c r="A1923">
        <v>53</v>
      </c>
      <c r="B1923" t="s">
        <v>3</v>
      </c>
      <c r="C1923" t="s">
        <v>2</v>
      </c>
      <c r="D1923">
        <v>73</v>
      </c>
      <c r="E1923">
        <f>GESTEP(smoking_health_data_final[[#This Row],[Ritmo cardiaco]],100)</f>
        <v>0</v>
      </c>
      <c r="F1923" t="str">
        <f>IF(smoking_health_data_final[[#This Row],[Taquicardia 1/0]]=0,"no","si")</f>
        <v>no</v>
      </c>
      <c r="G1923" s="2" t="s">
        <v>43</v>
      </c>
      <c r="H1923">
        <f>GESTEP(smoking_health_data_final[[#This Row],[Presión sistólica]],140)</f>
        <v>0</v>
      </c>
      <c r="I1923" t="str">
        <f>IF(smoking_health_data_final[[#This Row],[Hipertensión (0/1)]]=1,"si","no")</f>
        <v>no</v>
      </c>
      <c r="J1923" t="s">
        <v>219</v>
      </c>
      <c r="K1923">
        <v>0</v>
      </c>
      <c r="L1923">
        <v>232</v>
      </c>
      <c r="M1923">
        <f>IF(smoking_health_data_final[[#This Row],[colesterol]]="","Desconocido",smoking_health_data_final[[#This Row],[colesterol]])</f>
        <v>232</v>
      </c>
      <c r="N1923">
        <f>GESTEP(smoking_health_data_final[[#This Row],[colesterol]],200)</f>
        <v>1</v>
      </c>
      <c r="O1923">
        <f>IF(smoking_health_data_final[[#This Row],[cigs por dia]]="","n/s",smoking_health_data_final[[#This Row],[cigs por dia]])</f>
        <v>0</v>
      </c>
      <c r="P1923" t="str">
        <f>IF(smoking_health_data_final[[#This Row],[Hipercolesterolemia (y/n)]]=1,"si","no")</f>
        <v>si</v>
      </c>
      <c r="Q1923">
        <f>IF(IFERROR(VLOOKUP(smoking_health_data_final[[#This Row],[Edad]],A1924:A5823,1,FALSE),0),1,0)</f>
        <v>1</v>
      </c>
    </row>
    <row r="1924" spans="1:17" x14ac:dyDescent="0.3">
      <c r="A1924">
        <v>54</v>
      </c>
      <c r="B1924" t="s">
        <v>3</v>
      </c>
      <c r="C1924" t="s">
        <v>2</v>
      </c>
      <c r="D1924">
        <v>66</v>
      </c>
      <c r="E1924">
        <f>GESTEP(smoking_health_data_final[[#This Row],[Ritmo cardiaco]],100)</f>
        <v>0</v>
      </c>
      <c r="F1924" t="str">
        <f>IF(smoking_health_data_final[[#This Row],[Taquicardia 1/0]]=0,"no","si")</f>
        <v>no</v>
      </c>
      <c r="G1924" s="2">
        <v>113.5</v>
      </c>
      <c r="H1924">
        <f>GESTEP(smoking_health_data_final[[#This Row],[Presión sistólica]],140)</f>
        <v>0</v>
      </c>
      <c r="I1924" t="str">
        <f>IF(smoking_health_data_final[[#This Row],[Hipertensión (0/1)]]=1,"si","no")</f>
        <v>no</v>
      </c>
      <c r="J1924" t="s">
        <v>220</v>
      </c>
      <c r="K1924">
        <v>0</v>
      </c>
      <c r="L1924">
        <v>275</v>
      </c>
      <c r="M1924">
        <f>IF(smoking_health_data_final[[#This Row],[colesterol]]="","Desconocido",smoking_health_data_final[[#This Row],[colesterol]])</f>
        <v>275</v>
      </c>
      <c r="N1924">
        <f>GESTEP(smoking_health_data_final[[#This Row],[colesterol]],200)</f>
        <v>1</v>
      </c>
      <c r="O1924">
        <f>IF(smoking_health_data_final[[#This Row],[cigs por dia]]="","n/s",smoking_health_data_final[[#This Row],[cigs por dia]])</f>
        <v>0</v>
      </c>
      <c r="P1924" t="str">
        <f>IF(smoking_health_data_final[[#This Row],[Hipercolesterolemia (y/n)]]=1,"si","no")</f>
        <v>si</v>
      </c>
      <c r="Q1924">
        <f>IF(IFERROR(VLOOKUP(smoking_health_data_final[[#This Row],[Edad]],A1925:A5824,1,FALSE),0),1,0)</f>
        <v>1</v>
      </c>
    </row>
    <row r="1925" spans="1:17" x14ac:dyDescent="0.3">
      <c r="A1925">
        <v>60</v>
      </c>
      <c r="B1925" t="s">
        <v>3</v>
      </c>
      <c r="C1925" t="s">
        <v>2</v>
      </c>
      <c r="D1925">
        <v>105</v>
      </c>
      <c r="E1925">
        <f>GESTEP(smoking_health_data_final[[#This Row],[Ritmo cardiaco]],100)</f>
        <v>1</v>
      </c>
      <c r="F1925" t="str">
        <f>IF(smoking_health_data_final[[#This Row],[Taquicardia 1/0]]=0,"no","si")</f>
        <v>si</v>
      </c>
      <c r="G1925" s="2" t="s">
        <v>83</v>
      </c>
      <c r="H1925">
        <f>GESTEP(smoking_health_data_final[[#This Row],[Presión sistólica]],140)</f>
        <v>0</v>
      </c>
      <c r="I1925" t="str">
        <f>IF(smoking_health_data_final[[#This Row],[Hipertensión (0/1)]]=1,"si","no")</f>
        <v>no</v>
      </c>
      <c r="J1925" t="s">
        <v>220</v>
      </c>
      <c r="K1925">
        <v>0</v>
      </c>
      <c r="L1925">
        <v>318</v>
      </c>
      <c r="M1925">
        <f>IF(smoking_health_data_final[[#This Row],[colesterol]]="","Desconocido",smoking_health_data_final[[#This Row],[colesterol]])</f>
        <v>318</v>
      </c>
      <c r="N1925">
        <f>GESTEP(smoking_health_data_final[[#This Row],[colesterol]],200)</f>
        <v>1</v>
      </c>
      <c r="O1925">
        <f>IF(smoking_health_data_final[[#This Row],[cigs por dia]]="","n/s",smoking_health_data_final[[#This Row],[cigs por dia]])</f>
        <v>0</v>
      </c>
      <c r="P1925" t="str">
        <f>IF(smoking_health_data_final[[#This Row],[Hipercolesterolemia (y/n)]]=1,"si","no")</f>
        <v>si</v>
      </c>
      <c r="Q1925">
        <f>IF(IFERROR(VLOOKUP(smoking_health_data_final[[#This Row],[Edad]],A1926:A5825,1,FALSE),0),1,0)</f>
        <v>1</v>
      </c>
    </row>
    <row r="1926" spans="1:17" x14ac:dyDescent="0.3">
      <c r="A1926">
        <v>52</v>
      </c>
      <c r="B1926" t="s">
        <v>3</v>
      </c>
      <c r="C1926" t="s">
        <v>2</v>
      </c>
      <c r="D1926">
        <v>90</v>
      </c>
      <c r="E1926">
        <f>GESTEP(smoking_health_data_final[[#This Row],[Ritmo cardiaco]],100)</f>
        <v>0</v>
      </c>
      <c r="F1926" t="str">
        <f>IF(smoking_health_data_final[[#This Row],[Taquicardia 1/0]]=0,"no","si")</f>
        <v>no</v>
      </c>
      <c r="G1926" s="2">
        <v>112.5</v>
      </c>
      <c r="H1926">
        <f>GESTEP(smoking_health_data_final[[#This Row],[Presión sistólica]],140)</f>
        <v>0</v>
      </c>
      <c r="I1926" t="str">
        <f>IF(smoking_health_data_final[[#This Row],[Hipertensión (0/1)]]=1,"si","no")</f>
        <v>no</v>
      </c>
      <c r="J1926" t="s">
        <v>220</v>
      </c>
      <c r="K1926">
        <v>0</v>
      </c>
      <c r="L1926">
        <v>272</v>
      </c>
      <c r="M1926">
        <f>IF(smoking_health_data_final[[#This Row],[colesterol]]="","Desconocido",smoking_health_data_final[[#This Row],[colesterol]])</f>
        <v>272</v>
      </c>
      <c r="N1926">
        <f>GESTEP(smoking_health_data_final[[#This Row],[colesterol]],200)</f>
        <v>1</v>
      </c>
      <c r="O1926">
        <f>IF(smoking_health_data_final[[#This Row],[cigs por dia]]="","n/s",smoking_health_data_final[[#This Row],[cigs por dia]])</f>
        <v>0</v>
      </c>
      <c r="P1926" t="str">
        <f>IF(smoking_health_data_final[[#This Row],[Hipercolesterolemia (y/n)]]=1,"si","no")</f>
        <v>si</v>
      </c>
      <c r="Q1926">
        <f>IF(IFERROR(VLOOKUP(smoking_health_data_final[[#This Row],[Edad]],A1927:A5826,1,FALSE),0),1,0)</f>
        <v>1</v>
      </c>
    </row>
    <row r="1927" spans="1:17" x14ac:dyDescent="0.3">
      <c r="A1927">
        <v>57</v>
      </c>
      <c r="B1927" t="s">
        <v>3</v>
      </c>
      <c r="C1927" t="s">
        <v>2</v>
      </c>
      <c r="D1927">
        <v>96</v>
      </c>
      <c r="E1927">
        <f>GESTEP(smoking_health_data_final[[#This Row],[Ritmo cardiaco]],100)</f>
        <v>0</v>
      </c>
      <c r="F1927" t="str">
        <f>IF(smoking_health_data_final[[#This Row],[Taquicardia 1/0]]=0,"no","si")</f>
        <v>no</v>
      </c>
      <c r="G1927" s="2" t="s">
        <v>22</v>
      </c>
      <c r="H1927">
        <f>GESTEP(smoking_health_data_final[[#This Row],[Presión sistólica]],140)</f>
        <v>0</v>
      </c>
      <c r="I1927" t="str">
        <f>IF(smoking_health_data_final[[#This Row],[Hipertensión (0/1)]]=1,"si","no")</f>
        <v>no</v>
      </c>
      <c r="J1927" t="s">
        <v>220</v>
      </c>
      <c r="K1927">
        <v>0</v>
      </c>
      <c r="L1927">
        <v>309</v>
      </c>
      <c r="M1927">
        <f>IF(smoking_health_data_final[[#This Row],[colesterol]]="","Desconocido",smoking_health_data_final[[#This Row],[colesterol]])</f>
        <v>309</v>
      </c>
      <c r="N1927">
        <f>GESTEP(smoking_health_data_final[[#This Row],[colesterol]],200)</f>
        <v>1</v>
      </c>
      <c r="O1927">
        <f>IF(smoking_health_data_final[[#This Row],[cigs por dia]]="","n/s",smoking_health_data_final[[#This Row],[cigs por dia]])</f>
        <v>0</v>
      </c>
      <c r="P1927" t="str">
        <f>IF(smoking_health_data_final[[#This Row],[Hipercolesterolemia (y/n)]]=1,"si","no")</f>
        <v>si</v>
      </c>
      <c r="Q1927">
        <f>IF(IFERROR(VLOOKUP(smoking_health_data_final[[#This Row],[Edad]],A1928:A5827,1,FALSE),0),1,0)</f>
        <v>1</v>
      </c>
    </row>
    <row r="1928" spans="1:17" x14ac:dyDescent="0.3">
      <c r="A1928">
        <v>44</v>
      </c>
      <c r="B1928" t="s">
        <v>3</v>
      </c>
      <c r="C1928" t="s">
        <v>2</v>
      </c>
      <c r="D1928">
        <v>70</v>
      </c>
      <c r="E1928">
        <f>GESTEP(smoking_health_data_final[[#This Row],[Ritmo cardiaco]],100)</f>
        <v>0</v>
      </c>
      <c r="F1928" t="str">
        <f>IF(smoking_health_data_final[[#This Row],[Taquicardia 1/0]]=0,"no","si")</f>
        <v>no</v>
      </c>
      <c r="G1928" s="2" t="s">
        <v>11</v>
      </c>
      <c r="H1928">
        <f>GESTEP(smoking_health_data_final[[#This Row],[Presión sistólica]],140)</f>
        <v>0</v>
      </c>
      <c r="I1928" t="str">
        <f>IF(smoking_health_data_final[[#This Row],[Hipertensión (0/1)]]=1,"si","no")</f>
        <v>no</v>
      </c>
      <c r="J1928" t="s">
        <v>220</v>
      </c>
      <c r="K1928">
        <v>0</v>
      </c>
      <c r="L1928">
        <v>229</v>
      </c>
      <c r="M1928">
        <f>IF(smoking_health_data_final[[#This Row],[colesterol]]="","Desconocido",smoking_health_data_final[[#This Row],[colesterol]])</f>
        <v>229</v>
      </c>
      <c r="N1928">
        <f>GESTEP(smoking_health_data_final[[#This Row],[colesterol]],200)</f>
        <v>1</v>
      </c>
      <c r="O1928">
        <f>IF(smoking_health_data_final[[#This Row],[cigs por dia]]="","n/s",smoking_health_data_final[[#This Row],[cigs por dia]])</f>
        <v>0</v>
      </c>
      <c r="P1928" t="str">
        <f>IF(smoking_health_data_final[[#This Row],[Hipercolesterolemia (y/n)]]=1,"si","no")</f>
        <v>si</v>
      </c>
      <c r="Q1928">
        <f>IF(IFERROR(VLOOKUP(smoking_health_data_final[[#This Row],[Edad]],A1929:A5828,1,FALSE),0),1,0)</f>
        <v>1</v>
      </c>
    </row>
    <row r="1929" spans="1:17" x14ac:dyDescent="0.3">
      <c r="A1929">
        <v>47</v>
      </c>
      <c r="B1929" t="s">
        <v>3</v>
      </c>
      <c r="C1929" t="s">
        <v>2</v>
      </c>
      <c r="D1929">
        <v>65</v>
      </c>
      <c r="E1929">
        <f>GESTEP(smoking_health_data_final[[#This Row],[Ritmo cardiaco]],100)</f>
        <v>0</v>
      </c>
      <c r="F1929" t="str">
        <f>IF(smoking_health_data_final[[#This Row],[Taquicardia 1/0]]=0,"no","si")</f>
        <v>no</v>
      </c>
      <c r="G1929" s="2" t="s">
        <v>59</v>
      </c>
      <c r="H1929">
        <f>GESTEP(smoking_health_data_final[[#This Row],[Presión sistólica]],140)</f>
        <v>0</v>
      </c>
      <c r="I1929" t="str">
        <f>IF(smoking_health_data_final[[#This Row],[Hipertensión (0/1)]]=1,"si","no")</f>
        <v>no</v>
      </c>
      <c r="J1929" t="s">
        <v>220</v>
      </c>
      <c r="K1929">
        <v>0</v>
      </c>
      <c r="L1929">
        <v>220</v>
      </c>
      <c r="M1929">
        <f>IF(smoking_health_data_final[[#This Row],[colesterol]]="","Desconocido",smoking_health_data_final[[#This Row],[colesterol]])</f>
        <v>220</v>
      </c>
      <c r="N1929">
        <f>GESTEP(smoking_health_data_final[[#This Row],[colesterol]],200)</f>
        <v>1</v>
      </c>
      <c r="O1929">
        <f>IF(smoking_health_data_final[[#This Row],[cigs por dia]]="","n/s",smoking_health_data_final[[#This Row],[cigs por dia]])</f>
        <v>0</v>
      </c>
      <c r="P1929" t="str">
        <f>IF(smoking_health_data_final[[#This Row],[Hipercolesterolemia (y/n)]]=1,"si","no")</f>
        <v>si</v>
      </c>
      <c r="Q1929">
        <f>IF(IFERROR(VLOOKUP(smoking_health_data_final[[#This Row],[Edad]],A1930:A5829,1,FALSE),0),1,0)</f>
        <v>1</v>
      </c>
    </row>
    <row r="1930" spans="1:17" x14ac:dyDescent="0.3">
      <c r="A1930">
        <v>41</v>
      </c>
      <c r="B1930" t="s">
        <v>3</v>
      </c>
      <c r="C1930" t="s">
        <v>2</v>
      </c>
      <c r="D1930">
        <v>72</v>
      </c>
      <c r="E1930">
        <f>GESTEP(smoking_health_data_final[[#This Row],[Ritmo cardiaco]],100)</f>
        <v>0</v>
      </c>
      <c r="F1930" t="str">
        <f>IF(smoking_health_data_final[[#This Row],[Taquicardia 1/0]]=0,"no","si")</f>
        <v>no</v>
      </c>
      <c r="G1930" s="2" t="s">
        <v>32</v>
      </c>
      <c r="H1930">
        <f>GESTEP(smoking_health_data_final[[#This Row],[Presión sistólica]],140)</f>
        <v>0</v>
      </c>
      <c r="I1930" t="str">
        <f>IF(smoking_health_data_final[[#This Row],[Hipertensión (0/1)]]=1,"si","no")</f>
        <v>no</v>
      </c>
      <c r="J1930" t="s">
        <v>220</v>
      </c>
      <c r="K1930">
        <v>0</v>
      </c>
      <c r="L1930">
        <v>181</v>
      </c>
      <c r="M1930">
        <f>IF(smoking_health_data_final[[#This Row],[colesterol]]="","Desconocido",smoking_health_data_final[[#This Row],[colesterol]])</f>
        <v>181</v>
      </c>
      <c r="N1930">
        <f>GESTEP(smoking_health_data_final[[#This Row],[colesterol]],200)</f>
        <v>0</v>
      </c>
      <c r="O1930">
        <f>IF(smoking_health_data_final[[#This Row],[cigs por dia]]="","n/s",smoking_health_data_final[[#This Row],[cigs por dia]])</f>
        <v>0</v>
      </c>
      <c r="P1930" t="str">
        <f>IF(smoking_health_data_final[[#This Row],[Hipercolesterolemia (y/n)]]=1,"si","no")</f>
        <v>no</v>
      </c>
      <c r="Q1930">
        <f>IF(IFERROR(VLOOKUP(smoking_health_data_final[[#This Row],[Edad]],A1931:A5830,1,FALSE),0),1,0)</f>
        <v>1</v>
      </c>
    </row>
    <row r="1931" spans="1:17" x14ac:dyDescent="0.3">
      <c r="A1931">
        <v>38</v>
      </c>
      <c r="B1931" t="s">
        <v>3</v>
      </c>
      <c r="C1931" t="s">
        <v>2</v>
      </c>
      <c r="D1931">
        <v>71</v>
      </c>
      <c r="E1931">
        <f>GESTEP(smoking_health_data_final[[#This Row],[Ritmo cardiaco]],100)</f>
        <v>0</v>
      </c>
      <c r="F1931" t="str">
        <f>IF(smoking_health_data_final[[#This Row],[Taquicardia 1/0]]=0,"no","si")</f>
        <v>no</v>
      </c>
      <c r="G1931" s="2">
        <v>126.5</v>
      </c>
      <c r="H1931">
        <f>GESTEP(smoking_health_data_final[[#This Row],[Presión sistólica]],140)</f>
        <v>0</v>
      </c>
      <c r="I1931" t="str">
        <f>IF(smoking_health_data_final[[#This Row],[Hipertensión (0/1)]]=1,"si","no")</f>
        <v>no</v>
      </c>
      <c r="J1931" t="s">
        <v>220</v>
      </c>
      <c r="K1931">
        <v>0</v>
      </c>
      <c r="L1931">
        <v>240</v>
      </c>
      <c r="M1931">
        <f>IF(smoking_health_data_final[[#This Row],[colesterol]]="","Desconocido",smoking_health_data_final[[#This Row],[colesterol]])</f>
        <v>240</v>
      </c>
      <c r="N1931">
        <f>GESTEP(smoking_health_data_final[[#This Row],[colesterol]],200)</f>
        <v>1</v>
      </c>
      <c r="O1931">
        <f>IF(smoking_health_data_final[[#This Row],[cigs por dia]]="","n/s",smoking_health_data_final[[#This Row],[cigs por dia]])</f>
        <v>0</v>
      </c>
      <c r="P1931" t="str">
        <f>IF(smoking_health_data_final[[#This Row],[Hipercolesterolemia (y/n)]]=1,"si","no")</f>
        <v>si</v>
      </c>
      <c r="Q1931">
        <f>IF(IFERROR(VLOOKUP(smoking_health_data_final[[#This Row],[Edad]],A1932:A5831,1,FALSE),0),1,0)</f>
        <v>1</v>
      </c>
    </row>
    <row r="1932" spans="1:17" x14ac:dyDescent="0.3">
      <c r="A1932">
        <v>56</v>
      </c>
      <c r="B1932" t="s">
        <v>3</v>
      </c>
      <c r="C1932" t="s">
        <v>2</v>
      </c>
      <c r="D1932">
        <v>86</v>
      </c>
      <c r="E1932">
        <f>GESTEP(smoking_health_data_final[[#This Row],[Ritmo cardiaco]],100)</f>
        <v>0</v>
      </c>
      <c r="F1932" t="str">
        <f>IF(smoking_health_data_final[[#This Row],[Taquicardia 1/0]]=0,"no","si")</f>
        <v>no</v>
      </c>
      <c r="G1932" s="2" t="s">
        <v>55</v>
      </c>
      <c r="H1932">
        <f>GESTEP(smoking_health_data_final[[#This Row],[Presión sistólica]],140)</f>
        <v>0</v>
      </c>
      <c r="I1932" t="str">
        <f>IF(smoking_health_data_final[[#This Row],[Hipertensión (0/1)]]=1,"si","no")</f>
        <v>no</v>
      </c>
      <c r="J1932" t="s">
        <v>220</v>
      </c>
      <c r="K1932">
        <v>0</v>
      </c>
      <c r="L1932">
        <v>225</v>
      </c>
      <c r="M1932">
        <f>IF(smoking_health_data_final[[#This Row],[colesterol]]="","Desconocido",smoking_health_data_final[[#This Row],[colesterol]])</f>
        <v>225</v>
      </c>
      <c r="N1932">
        <f>GESTEP(smoking_health_data_final[[#This Row],[colesterol]],200)</f>
        <v>1</v>
      </c>
      <c r="O1932">
        <f>IF(smoking_health_data_final[[#This Row],[cigs por dia]]="","n/s",smoking_health_data_final[[#This Row],[cigs por dia]])</f>
        <v>0</v>
      </c>
      <c r="P1932" t="str">
        <f>IF(smoking_health_data_final[[#This Row],[Hipercolesterolemia (y/n)]]=1,"si","no")</f>
        <v>si</v>
      </c>
      <c r="Q1932">
        <f>IF(IFERROR(VLOOKUP(smoking_health_data_final[[#This Row],[Edad]],A1933:A5832,1,FALSE),0),1,0)</f>
        <v>1</v>
      </c>
    </row>
    <row r="1933" spans="1:17" x14ac:dyDescent="0.3">
      <c r="A1933">
        <v>46</v>
      </c>
      <c r="B1933" t="s">
        <v>3</v>
      </c>
      <c r="C1933" t="s">
        <v>2</v>
      </c>
      <c r="D1933">
        <v>50</v>
      </c>
      <c r="E1933">
        <f>GESTEP(smoking_health_data_final[[#This Row],[Ritmo cardiaco]],100)</f>
        <v>0</v>
      </c>
      <c r="F1933" t="str">
        <f>IF(smoking_health_data_final[[#This Row],[Taquicardia 1/0]]=0,"no","si")</f>
        <v>no</v>
      </c>
      <c r="G1933" s="2" t="s">
        <v>42</v>
      </c>
      <c r="H1933">
        <f>GESTEP(smoking_health_data_final[[#This Row],[Presión sistólica]],140)</f>
        <v>0</v>
      </c>
      <c r="I1933" t="str">
        <f>IF(smoking_health_data_final[[#This Row],[Hipertensión (0/1)]]=1,"si","no")</f>
        <v>no</v>
      </c>
      <c r="J1933" t="s">
        <v>221</v>
      </c>
      <c r="K1933">
        <v>0</v>
      </c>
      <c r="L1933">
        <v>265</v>
      </c>
      <c r="M1933">
        <f>IF(smoking_health_data_final[[#This Row],[colesterol]]="","Desconocido",smoking_health_data_final[[#This Row],[colesterol]])</f>
        <v>265</v>
      </c>
      <c r="N1933">
        <f>GESTEP(smoking_health_data_final[[#This Row],[colesterol]],200)</f>
        <v>1</v>
      </c>
      <c r="O1933">
        <f>IF(smoking_health_data_final[[#This Row],[cigs por dia]]="","n/s",smoking_health_data_final[[#This Row],[cigs por dia]])</f>
        <v>0</v>
      </c>
      <c r="P1933" t="str">
        <f>IF(smoking_health_data_final[[#This Row],[Hipercolesterolemia (y/n)]]=1,"si","no")</f>
        <v>si</v>
      </c>
      <c r="Q1933">
        <f>IF(IFERROR(VLOOKUP(smoking_health_data_final[[#This Row],[Edad]],A1934:A5833,1,FALSE),0),1,0)</f>
        <v>1</v>
      </c>
    </row>
    <row r="1934" spans="1:17" x14ac:dyDescent="0.3">
      <c r="A1934">
        <v>62</v>
      </c>
      <c r="B1934" t="s">
        <v>0</v>
      </c>
      <c r="C1934" t="s">
        <v>2</v>
      </c>
      <c r="D1934">
        <v>80</v>
      </c>
      <c r="E1934">
        <f>GESTEP(smoking_health_data_final[[#This Row],[Ritmo cardiaco]],100)</f>
        <v>0</v>
      </c>
      <c r="F1934" t="str">
        <f>IF(smoking_health_data_final[[#This Row],[Taquicardia 1/0]]=0,"no","si")</f>
        <v>no</v>
      </c>
      <c r="G1934" s="2" t="s">
        <v>39</v>
      </c>
      <c r="H1934">
        <f>GESTEP(smoking_health_data_final[[#This Row],[Presión sistólica]],140)</f>
        <v>0</v>
      </c>
      <c r="I1934" t="str">
        <f>IF(smoking_health_data_final[[#This Row],[Hipertensión (0/1)]]=1,"si","no")</f>
        <v>no</v>
      </c>
      <c r="J1934" t="s">
        <v>221</v>
      </c>
      <c r="K1934">
        <v>0</v>
      </c>
      <c r="L1934">
        <v>202</v>
      </c>
      <c r="M1934">
        <f>IF(smoking_health_data_final[[#This Row],[colesterol]]="","Desconocido",smoking_health_data_final[[#This Row],[colesterol]])</f>
        <v>202</v>
      </c>
      <c r="N1934">
        <f>GESTEP(smoking_health_data_final[[#This Row],[colesterol]],200)</f>
        <v>1</v>
      </c>
      <c r="O1934">
        <f>IF(smoking_health_data_final[[#This Row],[cigs por dia]]="","n/s",smoking_health_data_final[[#This Row],[cigs por dia]])</f>
        <v>0</v>
      </c>
      <c r="P1934" t="str">
        <f>IF(smoking_health_data_final[[#This Row],[Hipercolesterolemia (y/n)]]=1,"si","no")</f>
        <v>si</v>
      </c>
      <c r="Q1934">
        <f>IF(IFERROR(VLOOKUP(smoking_health_data_final[[#This Row],[Edad]],A1935:A5834,1,FALSE),0),1,0)</f>
        <v>1</v>
      </c>
    </row>
    <row r="1935" spans="1:17" x14ac:dyDescent="0.3">
      <c r="A1935">
        <v>36</v>
      </c>
      <c r="B1935" t="s">
        <v>0</v>
      </c>
      <c r="C1935" t="s">
        <v>2</v>
      </c>
      <c r="D1935">
        <v>56</v>
      </c>
      <c r="E1935">
        <f>GESTEP(smoking_health_data_final[[#This Row],[Ritmo cardiaco]],100)</f>
        <v>0</v>
      </c>
      <c r="F1935" t="str">
        <f>IF(smoking_health_data_final[[#This Row],[Taquicardia 1/0]]=0,"no","si")</f>
        <v>no</v>
      </c>
      <c r="G1935" s="2" t="s">
        <v>6</v>
      </c>
      <c r="H1935">
        <f>GESTEP(smoking_health_data_final[[#This Row],[Presión sistólica]],140)</f>
        <v>0</v>
      </c>
      <c r="I1935" t="str">
        <f>IF(smoking_health_data_final[[#This Row],[Hipertensión (0/1)]]=1,"si","no")</f>
        <v>no</v>
      </c>
      <c r="J1935" t="s">
        <v>221</v>
      </c>
      <c r="K1935">
        <v>0</v>
      </c>
      <c r="L1935">
        <v>186</v>
      </c>
      <c r="M1935">
        <f>IF(smoking_health_data_final[[#This Row],[colesterol]]="","Desconocido",smoking_health_data_final[[#This Row],[colesterol]])</f>
        <v>186</v>
      </c>
      <c r="N1935">
        <f>GESTEP(smoking_health_data_final[[#This Row],[colesterol]],200)</f>
        <v>0</v>
      </c>
      <c r="O1935">
        <f>IF(smoking_health_data_final[[#This Row],[cigs por dia]]="","n/s",smoking_health_data_final[[#This Row],[cigs por dia]])</f>
        <v>0</v>
      </c>
      <c r="P1935" t="str">
        <f>IF(smoking_health_data_final[[#This Row],[Hipercolesterolemia (y/n)]]=1,"si","no")</f>
        <v>no</v>
      </c>
      <c r="Q1935">
        <f>IF(IFERROR(VLOOKUP(smoking_health_data_final[[#This Row],[Edad]],A1936:A5835,1,FALSE),0),1,0)</f>
        <v>1</v>
      </c>
    </row>
    <row r="1936" spans="1:17" x14ac:dyDescent="0.3">
      <c r="A1936">
        <v>62</v>
      </c>
      <c r="B1936" t="s">
        <v>3</v>
      </c>
      <c r="C1936" t="s">
        <v>2</v>
      </c>
      <c r="D1936">
        <v>82</v>
      </c>
      <c r="E1936">
        <f>GESTEP(smoking_health_data_final[[#This Row],[Ritmo cardiaco]],100)</f>
        <v>0</v>
      </c>
      <c r="F1936" t="str">
        <f>IF(smoking_health_data_final[[#This Row],[Taquicardia 1/0]]=0,"no","si")</f>
        <v>no</v>
      </c>
      <c r="G1936" s="2" t="s">
        <v>61</v>
      </c>
      <c r="H1936">
        <f>GESTEP(smoking_health_data_final[[#This Row],[Presión sistólica]],140)</f>
        <v>0</v>
      </c>
      <c r="I1936" t="str">
        <f>IF(smoking_health_data_final[[#This Row],[Hipertensión (0/1)]]=1,"si","no")</f>
        <v>no</v>
      </c>
      <c r="J1936" t="s">
        <v>221</v>
      </c>
      <c r="K1936">
        <v>0</v>
      </c>
      <c r="L1936">
        <v>205</v>
      </c>
      <c r="M1936">
        <f>IF(smoking_health_data_final[[#This Row],[colesterol]]="","Desconocido",smoking_health_data_final[[#This Row],[colesterol]])</f>
        <v>205</v>
      </c>
      <c r="N1936">
        <f>GESTEP(smoking_health_data_final[[#This Row],[colesterol]],200)</f>
        <v>1</v>
      </c>
      <c r="O1936">
        <f>IF(smoking_health_data_final[[#This Row],[cigs por dia]]="","n/s",smoking_health_data_final[[#This Row],[cigs por dia]])</f>
        <v>0</v>
      </c>
      <c r="P1936" t="str">
        <f>IF(smoking_health_data_final[[#This Row],[Hipercolesterolemia (y/n)]]=1,"si","no")</f>
        <v>si</v>
      </c>
      <c r="Q1936">
        <f>IF(IFERROR(VLOOKUP(smoking_health_data_final[[#This Row],[Edad]],A1937:A5836,1,FALSE),0),1,0)</f>
        <v>1</v>
      </c>
    </row>
    <row r="1937" spans="1:17" x14ac:dyDescent="0.3">
      <c r="A1937">
        <v>43</v>
      </c>
      <c r="B1937" t="s">
        <v>3</v>
      </c>
      <c r="C1937" t="s">
        <v>2</v>
      </c>
      <c r="D1937">
        <v>63</v>
      </c>
      <c r="E1937">
        <f>GESTEP(smoking_health_data_final[[#This Row],[Ritmo cardiaco]],100)</f>
        <v>0</v>
      </c>
      <c r="F1937" t="str">
        <f>IF(smoking_health_data_final[[#This Row],[Taquicardia 1/0]]=0,"no","si")</f>
        <v>no</v>
      </c>
      <c r="G1937" s="2" t="s">
        <v>57</v>
      </c>
      <c r="H1937">
        <f>GESTEP(smoking_health_data_final[[#This Row],[Presión sistólica]],140)</f>
        <v>0</v>
      </c>
      <c r="I1937" t="str">
        <f>IF(smoking_health_data_final[[#This Row],[Hipertensión (0/1)]]=1,"si","no")</f>
        <v>no</v>
      </c>
      <c r="J1937" t="s">
        <v>221</v>
      </c>
      <c r="K1937">
        <v>0</v>
      </c>
      <c r="L1937">
        <v>260</v>
      </c>
      <c r="M1937">
        <f>IF(smoking_health_data_final[[#This Row],[colesterol]]="","Desconocido",smoking_health_data_final[[#This Row],[colesterol]])</f>
        <v>260</v>
      </c>
      <c r="N1937">
        <f>GESTEP(smoking_health_data_final[[#This Row],[colesterol]],200)</f>
        <v>1</v>
      </c>
      <c r="O1937">
        <f>IF(smoking_health_data_final[[#This Row],[cigs por dia]]="","n/s",smoking_health_data_final[[#This Row],[cigs por dia]])</f>
        <v>0</v>
      </c>
      <c r="P1937" t="str">
        <f>IF(smoking_health_data_final[[#This Row],[Hipercolesterolemia (y/n)]]=1,"si","no")</f>
        <v>si</v>
      </c>
      <c r="Q1937">
        <f>IF(IFERROR(VLOOKUP(smoking_health_data_final[[#This Row],[Edad]],A1938:A5837,1,FALSE),0),1,0)</f>
        <v>1</v>
      </c>
    </row>
    <row r="1938" spans="1:17" x14ac:dyDescent="0.3">
      <c r="A1938">
        <v>39</v>
      </c>
      <c r="B1938" t="s">
        <v>3</v>
      </c>
      <c r="C1938" t="s">
        <v>2</v>
      </c>
      <c r="D1938">
        <v>68</v>
      </c>
      <c r="E1938">
        <f>GESTEP(smoking_health_data_final[[#This Row],[Ritmo cardiaco]],100)</f>
        <v>0</v>
      </c>
      <c r="F1938" t="str">
        <f>IF(smoking_health_data_final[[#This Row],[Taquicardia 1/0]]=0,"no","si")</f>
        <v>no</v>
      </c>
      <c r="G1938" s="2" t="s">
        <v>38</v>
      </c>
      <c r="H1938">
        <f>GESTEP(smoking_health_data_final[[#This Row],[Presión sistólica]],140)</f>
        <v>0</v>
      </c>
      <c r="I1938" t="str">
        <f>IF(smoking_health_data_final[[#This Row],[Hipertensión (0/1)]]=1,"si","no")</f>
        <v>no</v>
      </c>
      <c r="J1938" t="s">
        <v>221</v>
      </c>
      <c r="K1938">
        <v>0</v>
      </c>
      <c r="L1938">
        <v>337</v>
      </c>
      <c r="M1938">
        <f>IF(smoking_health_data_final[[#This Row],[colesterol]]="","Desconocido",smoking_health_data_final[[#This Row],[colesterol]])</f>
        <v>337</v>
      </c>
      <c r="N1938">
        <f>GESTEP(smoking_health_data_final[[#This Row],[colesterol]],200)</f>
        <v>1</v>
      </c>
      <c r="O1938">
        <f>IF(smoking_health_data_final[[#This Row],[cigs por dia]]="","n/s",smoking_health_data_final[[#This Row],[cigs por dia]])</f>
        <v>0</v>
      </c>
      <c r="P1938" t="str">
        <f>IF(smoking_health_data_final[[#This Row],[Hipercolesterolemia (y/n)]]=1,"si","no")</f>
        <v>si</v>
      </c>
      <c r="Q1938">
        <f>IF(IFERROR(VLOOKUP(smoking_health_data_final[[#This Row],[Edad]],A1939:A5838,1,FALSE),0),1,0)</f>
        <v>1</v>
      </c>
    </row>
    <row r="1939" spans="1:17" x14ac:dyDescent="0.3">
      <c r="A1939">
        <v>48</v>
      </c>
      <c r="B1939" t="s">
        <v>3</v>
      </c>
      <c r="C1939" t="s">
        <v>2</v>
      </c>
      <c r="D1939">
        <v>84</v>
      </c>
      <c r="E1939">
        <f>GESTEP(smoking_health_data_final[[#This Row],[Ritmo cardiaco]],100)</f>
        <v>0</v>
      </c>
      <c r="F1939" t="str">
        <f>IF(smoking_health_data_final[[#This Row],[Taquicardia 1/0]]=0,"no","si")</f>
        <v>no</v>
      </c>
      <c r="G1939" s="2" t="s">
        <v>57</v>
      </c>
      <c r="H1939">
        <f>GESTEP(smoking_health_data_final[[#This Row],[Presión sistólica]],140)</f>
        <v>0</v>
      </c>
      <c r="I1939" t="str">
        <f>IF(smoking_health_data_final[[#This Row],[Hipertensión (0/1)]]=1,"si","no")</f>
        <v>no</v>
      </c>
      <c r="J1939" t="s">
        <v>221</v>
      </c>
      <c r="K1939">
        <v>0</v>
      </c>
      <c r="L1939">
        <v>281</v>
      </c>
      <c r="M1939">
        <f>IF(smoking_health_data_final[[#This Row],[colesterol]]="","Desconocido",smoking_health_data_final[[#This Row],[colesterol]])</f>
        <v>281</v>
      </c>
      <c r="N1939">
        <f>GESTEP(smoking_health_data_final[[#This Row],[colesterol]],200)</f>
        <v>1</v>
      </c>
      <c r="O1939">
        <f>IF(smoking_health_data_final[[#This Row],[cigs por dia]]="","n/s",smoking_health_data_final[[#This Row],[cigs por dia]])</f>
        <v>0</v>
      </c>
      <c r="P1939" t="str">
        <f>IF(smoking_health_data_final[[#This Row],[Hipercolesterolemia (y/n)]]=1,"si","no")</f>
        <v>si</v>
      </c>
      <c r="Q1939">
        <f>IF(IFERROR(VLOOKUP(smoking_health_data_final[[#This Row],[Edad]],A1940:A5839,1,FALSE),0),1,0)</f>
        <v>1</v>
      </c>
    </row>
    <row r="1940" spans="1:17" x14ac:dyDescent="0.3">
      <c r="A1940">
        <v>54</v>
      </c>
      <c r="B1940" t="s">
        <v>0</v>
      </c>
      <c r="C1940" t="s">
        <v>2</v>
      </c>
      <c r="D1940">
        <v>75</v>
      </c>
      <c r="E1940">
        <f>GESTEP(smoking_health_data_final[[#This Row],[Ritmo cardiaco]],100)</f>
        <v>0</v>
      </c>
      <c r="F1940" t="str">
        <f>IF(smoking_health_data_final[[#This Row],[Taquicardia 1/0]]=0,"no","si")</f>
        <v>no</v>
      </c>
      <c r="G1940" s="2" t="s">
        <v>83</v>
      </c>
      <c r="H1940">
        <f>GESTEP(smoking_health_data_final[[#This Row],[Presión sistólica]],140)</f>
        <v>0</v>
      </c>
      <c r="I1940" t="str">
        <f>IF(smoking_health_data_final[[#This Row],[Hipertensión (0/1)]]=1,"si","no")</f>
        <v>no</v>
      </c>
      <c r="J1940" t="s">
        <v>222</v>
      </c>
      <c r="K1940">
        <v>0</v>
      </c>
      <c r="L1940">
        <v>195</v>
      </c>
      <c r="M1940">
        <f>IF(smoking_health_data_final[[#This Row],[colesterol]]="","Desconocido",smoking_health_data_final[[#This Row],[colesterol]])</f>
        <v>195</v>
      </c>
      <c r="N1940">
        <f>GESTEP(smoking_health_data_final[[#This Row],[colesterol]],200)</f>
        <v>0</v>
      </c>
      <c r="O1940">
        <f>IF(smoking_health_data_final[[#This Row],[cigs por dia]]="","n/s",smoking_health_data_final[[#This Row],[cigs por dia]])</f>
        <v>0</v>
      </c>
      <c r="P1940" t="str">
        <f>IF(smoking_health_data_final[[#This Row],[Hipercolesterolemia (y/n)]]=1,"si","no")</f>
        <v>no</v>
      </c>
      <c r="Q1940">
        <f>IF(IFERROR(VLOOKUP(smoking_health_data_final[[#This Row],[Edad]],A1941:A5840,1,FALSE),0),1,0)</f>
        <v>1</v>
      </c>
    </row>
    <row r="1941" spans="1:17" x14ac:dyDescent="0.3">
      <c r="A1941">
        <v>55</v>
      </c>
      <c r="B1941" t="s">
        <v>3</v>
      </c>
      <c r="C1941" t="s">
        <v>2</v>
      </c>
      <c r="D1941">
        <v>72</v>
      </c>
      <c r="E1941">
        <f>GESTEP(smoking_health_data_final[[#This Row],[Ritmo cardiaco]],100)</f>
        <v>0</v>
      </c>
      <c r="F1941" t="str">
        <f>IF(smoking_health_data_final[[#This Row],[Taquicardia 1/0]]=0,"no","si")</f>
        <v>no</v>
      </c>
      <c r="G1941" s="2">
        <v>144.5</v>
      </c>
      <c r="H1941">
        <f>GESTEP(smoking_health_data_final[[#This Row],[Presión sistólica]],140)</f>
        <v>1</v>
      </c>
      <c r="I1941" t="str">
        <f>IF(smoking_health_data_final[[#This Row],[Hipertensión (0/1)]]=1,"si","no")</f>
        <v>si</v>
      </c>
      <c r="J1941" t="s">
        <v>222</v>
      </c>
      <c r="K1941">
        <v>0</v>
      </c>
      <c r="L1941">
        <v>245</v>
      </c>
      <c r="M1941">
        <f>IF(smoking_health_data_final[[#This Row],[colesterol]]="","Desconocido",smoking_health_data_final[[#This Row],[colesterol]])</f>
        <v>245</v>
      </c>
      <c r="N1941">
        <f>GESTEP(smoking_health_data_final[[#This Row],[colesterol]],200)</f>
        <v>1</v>
      </c>
      <c r="O1941">
        <f>IF(smoking_health_data_final[[#This Row],[cigs por dia]]="","n/s",smoking_health_data_final[[#This Row],[cigs por dia]])</f>
        <v>0</v>
      </c>
      <c r="P1941" t="str">
        <f>IF(smoking_health_data_final[[#This Row],[Hipercolesterolemia (y/n)]]=1,"si","no")</f>
        <v>si</v>
      </c>
      <c r="Q1941">
        <f>IF(IFERROR(VLOOKUP(smoking_health_data_final[[#This Row],[Edad]],A1942:A5841,1,FALSE),0),1,0)</f>
        <v>1</v>
      </c>
    </row>
    <row r="1942" spans="1:17" x14ac:dyDescent="0.3">
      <c r="A1942">
        <v>47</v>
      </c>
      <c r="B1942" t="s">
        <v>3</v>
      </c>
      <c r="C1942" t="s">
        <v>2</v>
      </c>
      <c r="D1942">
        <v>85</v>
      </c>
      <c r="E1942">
        <f>GESTEP(smoking_health_data_final[[#This Row],[Ritmo cardiaco]],100)</f>
        <v>0</v>
      </c>
      <c r="F1942" t="str">
        <f>IF(smoking_health_data_final[[#This Row],[Taquicardia 1/0]]=0,"no","si")</f>
        <v>no</v>
      </c>
      <c r="G1942" s="2">
        <v>127.5</v>
      </c>
      <c r="H1942">
        <f>GESTEP(smoking_health_data_final[[#This Row],[Presión sistólica]],140)</f>
        <v>0</v>
      </c>
      <c r="I1942" t="str">
        <f>IF(smoking_health_data_final[[#This Row],[Hipertensión (0/1)]]=1,"si","no")</f>
        <v>no</v>
      </c>
      <c r="J1942" t="s">
        <v>222</v>
      </c>
      <c r="K1942">
        <v>0</v>
      </c>
      <c r="L1942">
        <v>234</v>
      </c>
      <c r="M1942">
        <f>IF(smoking_health_data_final[[#This Row],[colesterol]]="","Desconocido",smoking_health_data_final[[#This Row],[colesterol]])</f>
        <v>234</v>
      </c>
      <c r="N1942">
        <f>GESTEP(smoking_health_data_final[[#This Row],[colesterol]],200)</f>
        <v>1</v>
      </c>
      <c r="O1942">
        <f>IF(smoking_health_data_final[[#This Row],[cigs por dia]]="","n/s",smoking_health_data_final[[#This Row],[cigs por dia]])</f>
        <v>0</v>
      </c>
      <c r="P1942" t="str">
        <f>IF(smoking_health_data_final[[#This Row],[Hipercolesterolemia (y/n)]]=1,"si","no")</f>
        <v>si</v>
      </c>
      <c r="Q1942">
        <f>IF(IFERROR(VLOOKUP(smoking_health_data_final[[#This Row],[Edad]],A1943:A5842,1,FALSE),0),1,0)</f>
        <v>1</v>
      </c>
    </row>
    <row r="1943" spans="1:17" x14ac:dyDescent="0.3">
      <c r="A1943">
        <v>55</v>
      </c>
      <c r="B1943" t="s">
        <v>3</v>
      </c>
      <c r="C1943" t="s">
        <v>2</v>
      </c>
      <c r="D1943">
        <v>72</v>
      </c>
      <c r="E1943">
        <f>GESTEP(smoking_health_data_final[[#This Row],[Ritmo cardiaco]],100)</f>
        <v>0</v>
      </c>
      <c r="F1943" t="str">
        <f>IF(smoking_health_data_final[[#This Row],[Taquicardia 1/0]]=0,"no","si")</f>
        <v>no</v>
      </c>
      <c r="G1943" s="2">
        <v>127.5</v>
      </c>
      <c r="H1943">
        <f>GESTEP(smoking_health_data_final[[#This Row],[Presión sistólica]],140)</f>
        <v>0</v>
      </c>
      <c r="I1943" t="str">
        <f>IF(smoking_health_data_final[[#This Row],[Hipertensión (0/1)]]=1,"si","no")</f>
        <v>no</v>
      </c>
      <c r="J1943" t="s">
        <v>222</v>
      </c>
      <c r="K1943">
        <v>0</v>
      </c>
      <c r="L1943">
        <v>250</v>
      </c>
      <c r="M1943">
        <f>IF(smoking_health_data_final[[#This Row],[colesterol]]="","Desconocido",smoking_health_data_final[[#This Row],[colesterol]])</f>
        <v>250</v>
      </c>
      <c r="N1943">
        <f>GESTEP(smoking_health_data_final[[#This Row],[colesterol]],200)</f>
        <v>1</v>
      </c>
      <c r="O1943">
        <f>IF(smoking_health_data_final[[#This Row],[cigs por dia]]="","n/s",smoking_health_data_final[[#This Row],[cigs por dia]])</f>
        <v>0</v>
      </c>
      <c r="P1943" t="str">
        <f>IF(smoking_health_data_final[[#This Row],[Hipercolesterolemia (y/n)]]=1,"si","no")</f>
        <v>si</v>
      </c>
      <c r="Q1943">
        <f>IF(IFERROR(VLOOKUP(smoking_health_data_final[[#This Row],[Edad]],A1944:A5843,1,FALSE),0),1,0)</f>
        <v>1</v>
      </c>
    </row>
    <row r="1944" spans="1:17" x14ac:dyDescent="0.3">
      <c r="A1944">
        <v>56</v>
      </c>
      <c r="B1944" t="s">
        <v>0</v>
      </c>
      <c r="C1944" t="s">
        <v>2</v>
      </c>
      <c r="D1944">
        <v>56</v>
      </c>
      <c r="E1944">
        <f>GESTEP(smoking_health_data_final[[#This Row],[Ritmo cardiaco]],100)</f>
        <v>0</v>
      </c>
      <c r="F1944" t="str">
        <f>IF(smoking_health_data_final[[#This Row],[Taquicardia 1/0]]=0,"no","si")</f>
        <v>no</v>
      </c>
      <c r="G1944" s="2" t="s">
        <v>69</v>
      </c>
      <c r="H1944">
        <f>GESTEP(smoking_health_data_final[[#This Row],[Presión sistólica]],140)</f>
        <v>0</v>
      </c>
      <c r="I1944" t="str">
        <f>IF(smoking_health_data_final[[#This Row],[Hipertensión (0/1)]]=1,"si","no")</f>
        <v>no</v>
      </c>
      <c r="J1944" t="s">
        <v>222</v>
      </c>
      <c r="K1944">
        <v>0</v>
      </c>
      <c r="L1944">
        <v>205</v>
      </c>
      <c r="M1944">
        <f>IF(smoking_health_data_final[[#This Row],[colesterol]]="","Desconocido",smoking_health_data_final[[#This Row],[colesterol]])</f>
        <v>205</v>
      </c>
      <c r="N1944">
        <f>GESTEP(smoking_health_data_final[[#This Row],[colesterol]],200)</f>
        <v>1</v>
      </c>
      <c r="O1944">
        <f>IF(smoking_health_data_final[[#This Row],[cigs por dia]]="","n/s",smoking_health_data_final[[#This Row],[cigs por dia]])</f>
        <v>0</v>
      </c>
      <c r="P1944" t="str">
        <f>IF(smoking_health_data_final[[#This Row],[Hipercolesterolemia (y/n)]]=1,"si","no")</f>
        <v>si</v>
      </c>
      <c r="Q1944">
        <f>IF(IFERROR(VLOOKUP(smoking_health_data_final[[#This Row],[Edad]],A1945:A5844,1,FALSE),0),1,0)</f>
        <v>1</v>
      </c>
    </row>
    <row r="1945" spans="1:17" x14ac:dyDescent="0.3">
      <c r="A1945">
        <v>51</v>
      </c>
      <c r="B1945" t="s">
        <v>3</v>
      </c>
      <c r="C1945" t="s">
        <v>2</v>
      </c>
      <c r="D1945">
        <v>72</v>
      </c>
      <c r="E1945">
        <f>GESTEP(smoking_health_data_final[[#This Row],[Ritmo cardiaco]],100)</f>
        <v>0</v>
      </c>
      <c r="F1945" t="str">
        <f>IF(smoking_health_data_final[[#This Row],[Taquicardia 1/0]]=0,"no","si")</f>
        <v>no</v>
      </c>
      <c r="G1945" s="2" t="s">
        <v>54</v>
      </c>
      <c r="H1945">
        <f>GESTEP(smoking_health_data_final[[#This Row],[Presión sistólica]],140)</f>
        <v>0</v>
      </c>
      <c r="I1945" t="str">
        <f>IF(smoking_health_data_final[[#This Row],[Hipertensión (0/1)]]=1,"si","no")</f>
        <v>no</v>
      </c>
      <c r="J1945" t="s">
        <v>222</v>
      </c>
      <c r="K1945">
        <v>0</v>
      </c>
      <c r="L1945">
        <v>216</v>
      </c>
      <c r="M1945">
        <f>IF(smoking_health_data_final[[#This Row],[colesterol]]="","Desconocido",smoking_health_data_final[[#This Row],[colesterol]])</f>
        <v>216</v>
      </c>
      <c r="N1945">
        <f>GESTEP(smoking_health_data_final[[#This Row],[colesterol]],200)</f>
        <v>1</v>
      </c>
      <c r="O1945">
        <f>IF(smoking_health_data_final[[#This Row],[cigs por dia]]="","n/s",smoking_health_data_final[[#This Row],[cigs por dia]])</f>
        <v>0</v>
      </c>
      <c r="P1945" t="str">
        <f>IF(smoking_health_data_final[[#This Row],[Hipercolesterolemia (y/n)]]=1,"si","no")</f>
        <v>si</v>
      </c>
      <c r="Q1945">
        <f>IF(IFERROR(VLOOKUP(smoking_health_data_final[[#This Row],[Edad]],A1946:A5845,1,FALSE),0),1,0)</f>
        <v>1</v>
      </c>
    </row>
    <row r="1946" spans="1:17" x14ac:dyDescent="0.3">
      <c r="A1946">
        <v>45</v>
      </c>
      <c r="B1946" t="s">
        <v>3</v>
      </c>
      <c r="C1946" t="s">
        <v>2</v>
      </c>
      <c r="D1946">
        <v>90</v>
      </c>
      <c r="E1946">
        <f>GESTEP(smoking_health_data_final[[#This Row],[Ritmo cardiaco]],100)</f>
        <v>0</v>
      </c>
      <c r="F1946" t="str">
        <f>IF(smoking_health_data_final[[#This Row],[Taquicardia 1/0]]=0,"no","si")</f>
        <v>no</v>
      </c>
      <c r="G1946" s="2">
        <v>127.5</v>
      </c>
      <c r="H1946">
        <f>GESTEP(smoking_health_data_final[[#This Row],[Presión sistólica]],140)</f>
        <v>0</v>
      </c>
      <c r="I1946" t="str">
        <f>IF(smoking_health_data_final[[#This Row],[Hipertensión (0/1)]]=1,"si","no")</f>
        <v>no</v>
      </c>
      <c r="J1946" t="s">
        <v>222</v>
      </c>
      <c r="K1946">
        <v>0</v>
      </c>
      <c r="L1946">
        <v>238</v>
      </c>
      <c r="M1946">
        <f>IF(smoking_health_data_final[[#This Row],[colesterol]]="","Desconocido",smoking_health_data_final[[#This Row],[colesterol]])</f>
        <v>238</v>
      </c>
      <c r="N1946">
        <f>GESTEP(smoking_health_data_final[[#This Row],[colesterol]],200)</f>
        <v>1</v>
      </c>
      <c r="O1946">
        <f>IF(smoking_health_data_final[[#This Row],[cigs por dia]]="","n/s",smoking_health_data_final[[#This Row],[cigs por dia]])</f>
        <v>0</v>
      </c>
      <c r="P1946" t="str">
        <f>IF(smoking_health_data_final[[#This Row],[Hipercolesterolemia (y/n)]]=1,"si","no")</f>
        <v>si</v>
      </c>
      <c r="Q1946">
        <f>IF(IFERROR(VLOOKUP(smoking_health_data_final[[#This Row],[Edad]],A1947:A5846,1,FALSE),0),1,0)</f>
        <v>1</v>
      </c>
    </row>
    <row r="1947" spans="1:17" x14ac:dyDescent="0.3">
      <c r="A1947">
        <v>54</v>
      </c>
      <c r="B1947" t="s">
        <v>3</v>
      </c>
      <c r="C1947" t="s">
        <v>2</v>
      </c>
      <c r="D1947">
        <v>83</v>
      </c>
      <c r="E1947">
        <f>GESTEP(smoking_health_data_final[[#This Row],[Ritmo cardiaco]],100)</f>
        <v>0</v>
      </c>
      <c r="F1947" t="str">
        <f>IF(smoking_health_data_final[[#This Row],[Taquicardia 1/0]]=0,"no","si")</f>
        <v>no</v>
      </c>
      <c r="G1947" s="2">
        <v>142.5</v>
      </c>
      <c r="H1947">
        <f>GESTEP(smoking_health_data_final[[#This Row],[Presión sistólica]],140)</f>
        <v>1</v>
      </c>
      <c r="I1947" t="str">
        <f>IF(smoking_health_data_final[[#This Row],[Hipertensión (0/1)]]=1,"si","no")</f>
        <v>si</v>
      </c>
      <c r="J1947" t="s">
        <v>222</v>
      </c>
      <c r="K1947">
        <v>0</v>
      </c>
      <c r="L1947">
        <v>239</v>
      </c>
      <c r="M1947">
        <f>IF(smoking_health_data_final[[#This Row],[colesterol]]="","Desconocido",smoking_health_data_final[[#This Row],[colesterol]])</f>
        <v>239</v>
      </c>
      <c r="N1947">
        <f>GESTEP(smoking_health_data_final[[#This Row],[colesterol]],200)</f>
        <v>1</v>
      </c>
      <c r="O1947">
        <f>IF(smoking_health_data_final[[#This Row],[cigs por dia]]="","n/s",smoking_health_data_final[[#This Row],[cigs por dia]])</f>
        <v>0</v>
      </c>
      <c r="P1947" t="str">
        <f>IF(smoking_health_data_final[[#This Row],[Hipercolesterolemia (y/n)]]=1,"si","no")</f>
        <v>si</v>
      </c>
      <c r="Q1947">
        <f>IF(IFERROR(VLOOKUP(smoking_health_data_final[[#This Row],[Edad]],A1948:A5847,1,FALSE),0),1,0)</f>
        <v>1</v>
      </c>
    </row>
    <row r="1948" spans="1:17" x14ac:dyDescent="0.3">
      <c r="A1948">
        <v>54</v>
      </c>
      <c r="B1948" t="s">
        <v>3</v>
      </c>
      <c r="C1948" t="s">
        <v>2</v>
      </c>
      <c r="D1948">
        <v>72</v>
      </c>
      <c r="E1948">
        <f>GESTEP(smoking_health_data_final[[#This Row],[Ritmo cardiaco]],100)</f>
        <v>0</v>
      </c>
      <c r="F1948" t="str">
        <f>IF(smoking_health_data_final[[#This Row],[Taquicardia 1/0]]=0,"no","si")</f>
        <v>no</v>
      </c>
      <c r="G1948" s="2">
        <v>142.5</v>
      </c>
      <c r="H1948">
        <f>GESTEP(smoking_health_data_final[[#This Row],[Presión sistólica]],140)</f>
        <v>1</v>
      </c>
      <c r="I1948" t="str">
        <f>IF(smoking_health_data_final[[#This Row],[Hipertensión (0/1)]]=1,"si","no")</f>
        <v>si</v>
      </c>
      <c r="J1948" t="s">
        <v>222</v>
      </c>
      <c r="K1948">
        <v>0</v>
      </c>
      <c r="L1948">
        <v>220</v>
      </c>
      <c r="M1948">
        <f>IF(smoking_health_data_final[[#This Row],[colesterol]]="","Desconocido",smoking_health_data_final[[#This Row],[colesterol]])</f>
        <v>220</v>
      </c>
      <c r="N1948">
        <f>GESTEP(smoking_health_data_final[[#This Row],[colesterol]],200)</f>
        <v>1</v>
      </c>
      <c r="O1948">
        <f>IF(smoking_health_data_final[[#This Row],[cigs por dia]]="","n/s",smoking_health_data_final[[#This Row],[cigs por dia]])</f>
        <v>0</v>
      </c>
      <c r="P1948" t="str">
        <f>IF(smoking_health_data_final[[#This Row],[Hipercolesterolemia (y/n)]]=1,"si","no")</f>
        <v>si</v>
      </c>
      <c r="Q1948">
        <f>IF(IFERROR(VLOOKUP(smoking_health_data_final[[#This Row],[Edad]],A1949:A5848,1,FALSE),0),1,0)</f>
        <v>1</v>
      </c>
    </row>
    <row r="1949" spans="1:17" x14ac:dyDescent="0.3">
      <c r="A1949">
        <v>52</v>
      </c>
      <c r="B1949" t="s">
        <v>0</v>
      </c>
      <c r="C1949" t="s">
        <v>2</v>
      </c>
      <c r="D1949">
        <v>68</v>
      </c>
      <c r="E1949">
        <f>GESTEP(smoking_health_data_final[[#This Row],[Ritmo cardiaco]],100)</f>
        <v>0</v>
      </c>
      <c r="F1949" t="str">
        <f>IF(smoking_health_data_final[[#This Row],[Taquicardia 1/0]]=0,"no","si")</f>
        <v>no</v>
      </c>
      <c r="G1949" s="2" t="s">
        <v>54</v>
      </c>
      <c r="H1949">
        <f>GESTEP(smoking_health_data_final[[#This Row],[Presión sistólica]],140)</f>
        <v>0</v>
      </c>
      <c r="I1949" t="str">
        <f>IF(smoking_health_data_final[[#This Row],[Hipertensión (0/1)]]=1,"si","no")</f>
        <v>no</v>
      </c>
      <c r="J1949" t="s">
        <v>222</v>
      </c>
      <c r="K1949">
        <v>0</v>
      </c>
      <c r="L1949">
        <v>248</v>
      </c>
      <c r="M1949">
        <f>IF(smoking_health_data_final[[#This Row],[colesterol]]="","Desconocido",smoking_health_data_final[[#This Row],[colesterol]])</f>
        <v>248</v>
      </c>
      <c r="N1949">
        <f>GESTEP(smoking_health_data_final[[#This Row],[colesterol]],200)</f>
        <v>1</v>
      </c>
      <c r="O1949">
        <f>IF(smoking_health_data_final[[#This Row],[cigs por dia]]="","n/s",smoking_health_data_final[[#This Row],[cigs por dia]])</f>
        <v>0</v>
      </c>
      <c r="P1949" t="str">
        <f>IF(smoking_health_data_final[[#This Row],[Hipercolesterolemia (y/n)]]=1,"si","no")</f>
        <v>si</v>
      </c>
      <c r="Q1949">
        <f>IF(IFERROR(VLOOKUP(smoking_health_data_final[[#This Row],[Edad]],A1950:A5849,1,FALSE),0),1,0)</f>
        <v>1</v>
      </c>
    </row>
    <row r="1950" spans="1:17" x14ac:dyDescent="0.3">
      <c r="A1950">
        <v>46</v>
      </c>
      <c r="B1950" t="s">
        <v>3</v>
      </c>
      <c r="C1950" t="s">
        <v>2</v>
      </c>
      <c r="D1950">
        <v>100</v>
      </c>
      <c r="E1950">
        <f>GESTEP(smoking_health_data_final[[#This Row],[Ritmo cardiaco]],100)</f>
        <v>1</v>
      </c>
      <c r="F1950" t="str">
        <f>IF(smoking_health_data_final[[#This Row],[Taquicardia 1/0]]=0,"no","si")</f>
        <v>si</v>
      </c>
      <c r="G1950" s="2" t="s">
        <v>119</v>
      </c>
      <c r="H1950">
        <f>GESTEP(smoking_health_data_final[[#This Row],[Presión sistólica]],140)</f>
        <v>1</v>
      </c>
      <c r="I1950" t="str">
        <f>IF(smoking_health_data_final[[#This Row],[Hipertensión (0/1)]]=1,"si","no")</f>
        <v>si</v>
      </c>
      <c r="J1950" t="s">
        <v>223</v>
      </c>
      <c r="K1950">
        <v>0</v>
      </c>
      <c r="L1950">
        <v>238</v>
      </c>
      <c r="M1950">
        <f>IF(smoking_health_data_final[[#This Row],[colesterol]]="","Desconocido",smoking_health_data_final[[#This Row],[colesterol]])</f>
        <v>238</v>
      </c>
      <c r="N1950">
        <f>GESTEP(smoking_health_data_final[[#This Row],[colesterol]],200)</f>
        <v>1</v>
      </c>
      <c r="O1950">
        <f>IF(smoking_health_data_final[[#This Row],[cigs por dia]]="","n/s",smoking_health_data_final[[#This Row],[cigs por dia]])</f>
        <v>0</v>
      </c>
      <c r="P1950" t="str">
        <f>IF(smoking_health_data_final[[#This Row],[Hipercolesterolemia (y/n)]]=1,"si","no")</f>
        <v>si</v>
      </c>
      <c r="Q1950">
        <f>IF(IFERROR(VLOOKUP(smoking_health_data_final[[#This Row],[Edad]],A1951:A5850,1,FALSE),0),1,0)</f>
        <v>1</v>
      </c>
    </row>
    <row r="1951" spans="1:17" x14ac:dyDescent="0.3">
      <c r="A1951">
        <v>64</v>
      </c>
      <c r="B1951" t="s">
        <v>3</v>
      </c>
      <c r="C1951" t="s">
        <v>2</v>
      </c>
      <c r="D1951">
        <v>95</v>
      </c>
      <c r="E1951">
        <f>GESTEP(smoking_health_data_final[[#This Row],[Ritmo cardiaco]],100)</f>
        <v>0</v>
      </c>
      <c r="F1951" t="str">
        <f>IF(smoking_health_data_final[[#This Row],[Taquicardia 1/0]]=0,"no","si")</f>
        <v>no</v>
      </c>
      <c r="G1951" s="2" t="s">
        <v>70</v>
      </c>
      <c r="H1951">
        <f>GESTEP(smoking_health_data_final[[#This Row],[Presión sistólica]],140)</f>
        <v>0</v>
      </c>
      <c r="I1951" t="str">
        <f>IF(smoking_health_data_final[[#This Row],[Hipertensión (0/1)]]=1,"si","no")</f>
        <v>no</v>
      </c>
      <c r="J1951" t="s">
        <v>223</v>
      </c>
      <c r="K1951">
        <v>0</v>
      </c>
      <c r="L1951">
        <v>262</v>
      </c>
      <c r="M1951">
        <f>IF(smoking_health_data_final[[#This Row],[colesterol]]="","Desconocido",smoking_health_data_final[[#This Row],[colesterol]])</f>
        <v>262</v>
      </c>
      <c r="N1951">
        <f>GESTEP(smoking_health_data_final[[#This Row],[colesterol]],200)</f>
        <v>1</v>
      </c>
      <c r="O1951">
        <f>IF(smoking_health_data_final[[#This Row],[cigs por dia]]="","n/s",smoking_health_data_final[[#This Row],[cigs por dia]])</f>
        <v>0</v>
      </c>
      <c r="P1951" t="str">
        <f>IF(smoking_health_data_final[[#This Row],[Hipercolesterolemia (y/n)]]=1,"si","no")</f>
        <v>si</v>
      </c>
      <c r="Q1951">
        <f>IF(IFERROR(VLOOKUP(smoking_health_data_final[[#This Row],[Edad]],A1952:A5851,1,FALSE),0),1,0)</f>
        <v>1</v>
      </c>
    </row>
    <row r="1952" spans="1:17" x14ac:dyDescent="0.3">
      <c r="A1952">
        <v>47</v>
      </c>
      <c r="B1952" t="s">
        <v>3</v>
      </c>
      <c r="C1952" t="s">
        <v>2</v>
      </c>
      <c r="D1952">
        <v>58</v>
      </c>
      <c r="E1952">
        <f>GESTEP(smoking_health_data_final[[#This Row],[Ritmo cardiaco]],100)</f>
        <v>0</v>
      </c>
      <c r="F1952" t="str">
        <f>IF(smoking_health_data_final[[#This Row],[Taquicardia 1/0]]=0,"no","si")</f>
        <v>no</v>
      </c>
      <c r="G1952" s="2" t="s">
        <v>96</v>
      </c>
      <c r="H1952">
        <f>GESTEP(smoking_health_data_final[[#This Row],[Presión sistólica]],140)</f>
        <v>1</v>
      </c>
      <c r="I1952" t="str">
        <f>IF(smoking_health_data_final[[#This Row],[Hipertensión (0/1)]]=1,"si","no")</f>
        <v>si</v>
      </c>
      <c r="J1952" t="s">
        <v>223</v>
      </c>
      <c r="K1952">
        <v>0</v>
      </c>
      <c r="L1952">
        <v>242</v>
      </c>
      <c r="M1952">
        <f>IF(smoking_health_data_final[[#This Row],[colesterol]]="","Desconocido",smoking_health_data_final[[#This Row],[colesterol]])</f>
        <v>242</v>
      </c>
      <c r="N1952">
        <f>GESTEP(smoking_health_data_final[[#This Row],[colesterol]],200)</f>
        <v>1</v>
      </c>
      <c r="O1952">
        <f>IF(smoking_health_data_final[[#This Row],[cigs por dia]]="","n/s",smoking_health_data_final[[#This Row],[cigs por dia]])</f>
        <v>0</v>
      </c>
      <c r="P1952" t="str">
        <f>IF(smoking_health_data_final[[#This Row],[Hipercolesterolemia (y/n)]]=1,"si","no")</f>
        <v>si</v>
      </c>
      <c r="Q1952">
        <f>IF(IFERROR(VLOOKUP(smoking_health_data_final[[#This Row],[Edad]],A1953:A5852,1,FALSE),0),1,0)</f>
        <v>1</v>
      </c>
    </row>
    <row r="1953" spans="1:17" x14ac:dyDescent="0.3">
      <c r="A1953">
        <v>43</v>
      </c>
      <c r="B1953" t="s">
        <v>0</v>
      </c>
      <c r="C1953" t="s">
        <v>2</v>
      </c>
      <c r="D1953">
        <v>63</v>
      </c>
      <c r="E1953">
        <f>GESTEP(smoking_health_data_final[[#This Row],[Ritmo cardiaco]],100)</f>
        <v>0</v>
      </c>
      <c r="F1953" t="str">
        <f>IF(smoking_health_data_final[[#This Row],[Taquicardia 1/0]]=0,"no","si")</f>
        <v>no</v>
      </c>
      <c r="G1953" s="2">
        <v>132.5</v>
      </c>
      <c r="H1953">
        <f>GESTEP(smoking_health_data_final[[#This Row],[Presión sistólica]],140)</f>
        <v>0</v>
      </c>
      <c r="I1953" t="str">
        <f>IF(smoking_health_data_final[[#This Row],[Hipertensión (0/1)]]=1,"si","no")</f>
        <v>no</v>
      </c>
      <c r="J1953" t="s">
        <v>223</v>
      </c>
      <c r="K1953">
        <v>0</v>
      </c>
      <c r="L1953">
        <v>241</v>
      </c>
      <c r="M1953">
        <f>IF(smoking_health_data_final[[#This Row],[colesterol]]="","Desconocido",smoking_health_data_final[[#This Row],[colesterol]])</f>
        <v>241</v>
      </c>
      <c r="N1953">
        <f>GESTEP(smoking_health_data_final[[#This Row],[colesterol]],200)</f>
        <v>1</v>
      </c>
      <c r="O1953">
        <f>IF(smoking_health_data_final[[#This Row],[cigs por dia]]="","n/s",smoking_health_data_final[[#This Row],[cigs por dia]])</f>
        <v>0</v>
      </c>
      <c r="P1953" t="str">
        <f>IF(smoking_health_data_final[[#This Row],[Hipercolesterolemia (y/n)]]=1,"si","no")</f>
        <v>si</v>
      </c>
      <c r="Q1953">
        <f>IF(IFERROR(VLOOKUP(smoking_health_data_final[[#This Row],[Edad]],A1954:A5853,1,FALSE),0),1,0)</f>
        <v>1</v>
      </c>
    </row>
    <row r="1954" spans="1:17" x14ac:dyDescent="0.3">
      <c r="A1954">
        <v>49</v>
      </c>
      <c r="B1954" t="s">
        <v>3</v>
      </c>
      <c r="C1954" t="s">
        <v>2</v>
      </c>
      <c r="D1954">
        <v>83</v>
      </c>
      <c r="E1954">
        <f>GESTEP(smoking_health_data_final[[#This Row],[Ritmo cardiaco]],100)</f>
        <v>0</v>
      </c>
      <c r="F1954" t="str">
        <f>IF(smoking_health_data_final[[#This Row],[Taquicardia 1/0]]=0,"no","si")</f>
        <v>no</v>
      </c>
      <c r="G1954" s="2">
        <v>133.5</v>
      </c>
      <c r="H1954">
        <f>GESTEP(smoking_health_data_final[[#This Row],[Presión sistólica]],140)</f>
        <v>0</v>
      </c>
      <c r="I1954" t="str">
        <f>IF(smoking_health_data_final[[#This Row],[Hipertensión (0/1)]]=1,"si","no")</f>
        <v>no</v>
      </c>
      <c r="J1954" t="s">
        <v>223</v>
      </c>
      <c r="K1954">
        <v>0</v>
      </c>
      <c r="L1954">
        <v>250</v>
      </c>
      <c r="M1954">
        <f>IF(smoking_health_data_final[[#This Row],[colesterol]]="","Desconocido",smoking_health_data_final[[#This Row],[colesterol]])</f>
        <v>250</v>
      </c>
      <c r="N1954">
        <f>GESTEP(smoking_health_data_final[[#This Row],[colesterol]],200)</f>
        <v>1</v>
      </c>
      <c r="O1954">
        <f>IF(smoking_health_data_final[[#This Row],[cigs por dia]]="","n/s",smoking_health_data_final[[#This Row],[cigs por dia]])</f>
        <v>0</v>
      </c>
      <c r="P1954" t="str">
        <f>IF(smoking_health_data_final[[#This Row],[Hipercolesterolemia (y/n)]]=1,"si","no")</f>
        <v>si</v>
      </c>
      <c r="Q1954">
        <f>IF(IFERROR(VLOOKUP(smoking_health_data_final[[#This Row],[Edad]],A1955:A5854,1,FALSE),0),1,0)</f>
        <v>1</v>
      </c>
    </row>
    <row r="1955" spans="1:17" x14ac:dyDescent="0.3">
      <c r="A1955">
        <v>48</v>
      </c>
      <c r="B1955" t="s">
        <v>3</v>
      </c>
      <c r="C1955" t="s">
        <v>2</v>
      </c>
      <c r="D1955">
        <v>64</v>
      </c>
      <c r="E1955">
        <f>GESTEP(smoking_health_data_final[[#This Row],[Ritmo cardiaco]],100)</f>
        <v>0</v>
      </c>
      <c r="F1955" t="str">
        <f>IF(smoking_health_data_final[[#This Row],[Taquicardia 1/0]]=0,"no","si")</f>
        <v>no</v>
      </c>
      <c r="G1955" s="2">
        <v>138.5</v>
      </c>
      <c r="H1955">
        <f>GESTEP(smoking_health_data_final[[#This Row],[Presión sistólica]],140)</f>
        <v>0</v>
      </c>
      <c r="I1955" t="str">
        <f>IF(smoking_health_data_final[[#This Row],[Hipertensión (0/1)]]=1,"si","no")</f>
        <v>no</v>
      </c>
      <c r="J1955" t="s">
        <v>223</v>
      </c>
      <c r="K1955">
        <v>0</v>
      </c>
      <c r="L1955">
        <v>193</v>
      </c>
      <c r="M1955">
        <f>IF(smoking_health_data_final[[#This Row],[colesterol]]="","Desconocido",smoking_health_data_final[[#This Row],[colesterol]])</f>
        <v>193</v>
      </c>
      <c r="N1955">
        <f>GESTEP(smoking_health_data_final[[#This Row],[colesterol]],200)</f>
        <v>0</v>
      </c>
      <c r="O1955">
        <f>IF(smoking_health_data_final[[#This Row],[cigs por dia]]="","n/s",smoking_health_data_final[[#This Row],[cigs por dia]])</f>
        <v>0</v>
      </c>
      <c r="P1955" t="str">
        <f>IF(smoking_health_data_final[[#This Row],[Hipercolesterolemia (y/n)]]=1,"si","no")</f>
        <v>no</v>
      </c>
      <c r="Q1955">
        <f>IF(IFERROR(VLOOKUP(smoking_health_data_final[[#This Row],[Edad]],A1956:A5855,1,FALSE),0),1,0)</f>
        <v>1</v>
      </c>
    </row>
    <row r="1956" spans="1:17" x14ac:dyDescent="0.3">
      <c r="A1956">
        <v>57</v>
      </c>
      <c r="B1956" t="s">
        <v>0</v>
      </c>
      <c r="C1956" t="s">
        <v>2</v>
      </c>
      <c r="D1956">
        <v>80</v>
      </c>
      <c r="E1956">
        <f>GESTEP(smoking_health_data_final[[#This Row],[Ritmo cardiaco]],100)</f>
        <v>0</v>
      </c>
      <c r="F1956" t="str">
        <f>IF(smoking_health_data_final[[#This Row],[Taquicardia 1/0]]=0,"no","si")</f>
        <v>no</v>
      </c>
      <c r="G1956" s="2">
        <v>128.5</v>
      </c>
      <c r="H1956">
        <f>GESTEP(smoking_health_data_final[[#This Row],[Presión sistólica]],140)</f>
        <v>0</v>
      </c>
      <c r="I1956" t="str">
        <f>IF(smoking_health_data_final[[#This Row],[Hipertensión (0/1)]]=1,"si","no")</f>
        <v>no</v>
      </c>
      <c r="J1956" t="s">
        <v>223</v>
      </c>
      <c r="K1956">
        <v>0</v>
      </c>
      <c r="L1956">
        <v>238</v>
      </c>
      <c r="M1956">
        <f>IF(smoking_health_data_final[[#This Row],[colesterol]]="","Desconocido",smoking_health_data_final[[#This Row],[colesterol]])</f>
        <v>238</v>
      </c>
      <c r="N1956">
        <f>GESTEP(smoking_health_data_final[[#This Row],[colesterol]],200)</f>
        <v>1</v>
      </c>
      <c r="O1956">
        <f>IF(smoking_health_data_final[[#This Row],[cigs por dia]]="","n/s",smoking_health_data_final[[#This Row],[cigs por dia]])</f>
        <v>0</v>
      </c>
      <c r="P1956" t="str">
        <f>IF(smoking_health_data_final[[#This Row],[Hipercolesterolemia (y/n)]]=1,"si","no")</f>
        <v>si</v>
      </c>
      <c r="Q1956">
        <f>IF(IFERROR(VLOOKUP(smoking_health_data_final[[#This Row],[Edad]],A1957:A5856,1,FALSE),0),1,0)</f>
        <v>1</v>
      </c>
    </row>
    <row r="1957" spans="1:17" x14ac:dyDescent="0.3">
      <c r="A1957">
        <v>55</v>
      </c>
      <c r="B1957" t="s">
        <v>3</v>
      </c>
      <c r="C1957" t="s">
        <v>2</v>
      </c>
      <c r="D1957">
        <v>75</v>
      </c>
      <c r="E1957">
        <f>GESTEP(smoking_health_data_final[[#This Row],[Ritmo cardiaco]],100)</f>
        <v>0</v>
      </c>
      <c r="F1957" t="str">
        <f>IF(smoking_health_data_final[[#This Row],[Taquicardia 1/0]]=0,"no","si")</f>
        <v>no</v>
      </c>
      <c r="G1957" s="2">
        <v>136.5</v>
      </c>
      <c r="H1957">
        <f>GESTEP(smoking_health_data_final[[#This Row],[Presión sistólica]],140)</f>
        <v>0</v>
      </c>
      <c r="I1957" t="str">
        <f>IF(smoking_health_data_final[[#This Row],[Hipertensión (0/1)]]=1,"si","no")</f>
        <v>no</v>
      </c>
      <c r="J1957" t="s">
        <v>223</v>
      </c>
      <c r="K1957">
        <v>0</v>
      </c>
      <c r="L1957">
        <v>260</v>
      </c>
      <c r="M1957">
        <f>IF(smoking_health_data_final[[#This Row],[colesterol]]="","Desconocido",smoking_health_data_final[[#This Row],[colesterol]])</f>
        <v>260</v>
      </c>
      <c r="N1957">
        <f>GESTEP(smoking_health_data_final[[#This Row],[colesterol]],200)</f>
        <v>1</v>
      </c>
      <c r="O1957">
        <f>IF(smoking_health_data_final[[#This Row],[cigs por dia]]="","n/s",smoking_health_data_final[[#This Row],[cigs por dia]])</f>
        <v>0</v>
      </c>
      <c r="P1957" t="str">
        <f>IF(smoking_health_data_final[[#This Row],[Hipercolesterolemia (y/n)]]=1,"si","no")</f>
        <v>si</v>
      </c>
      <c r="Q1957">
        <f>IF(IFERROR(VLOOKUP(smoking_health_data_final[[#This Row],[Edad]],A1958:A5857,1,FALSE),0),1,0)</f>
        <v>1</v>
      </c>
    </row>
    <row r="1958" spans="1:17" x14ac:dyDescent="0.3">
      <c r="A1958">
        <v>59</v>
      </c>
      <c r="B1958" t="s">
        <v>0</v>
      </c>
      <c r="C1958" t="s">
        <v>2</v>
      </c>
      <c r="D1958">
        <v>72</v>
      </c>
      <c r="E1958">
        <f>GESTEP(smoking_health_data_final[[#This Row],[Ritmo cardiaco]],100)</f>
        <v>0</v>
      </c>
      <c r="F1958" t="str">
        <f>IF(smoking_health_data_final[[#This Row],[Taquicardia 1/0]]=0,"no","si")</f>
        <v>no</v>
      </c>
      <c r="G1958" s="2" t="s">
        <v>72</v>
      </c>
      <c r="H1958">
        <f>GESTEP(smoking_health_data_final[[#This Row],[Presión sistólica]],140)</f>
        <v>1</v>
      </c>
      <c r="I1958" t="str">
        <f>IF(smoking_health_data_final[[#This Row],[Hipertensión (0/1)]]=1,"si","no")</f>
        <v>si</v>
      </c>
      <c r="J1958" t="s">
        <v>223</v>
      </c>
      <c r="K1958">
        <v>0</v>
      </c>
      <c r="L1958">
        <v>242</v>
      </c>
      <c r="M1958">
        <f>IF(smoking_health_data_final[[#This Row],[colesterol]]="","Desconocido",smoking_health_data_final[[#This Row],[colesterol]])</f>
        <v>242</v>
      </c>
      <c r="N1958">
        <f>GESTEP(smoking_health_data_final[[#This Row],[colesterol]],200)</f>
        <v>1</v>
      </c>
      <c r="O1958">
        <f>IF(smoking_health_data_final[[#This Row],[cigs por dia]]="","n/s",smoking_health_data_final[[#This Row],[cigs por dia]])</f>
        <v>0</v>
      </c>
      <c r="P1958" t="str">
        <f>IF(smoking_health_data_final[[#This Row],[Hipercolesterolemia (y/n)]]=1,"si","no")</f>
        <v>si</v>
      </c>
      <c r="Q1958">
        <f>IF(IFERROR(VLOOKUP(smoking_health_data_final[[#This Row],[Edad]],A1959:A5858,1,FALSE),0),1,0)</f>
        <v>1</v>
      </c>
    </row>
    <row r="1959" spans="1:17" x14ac:dyDescent="0.3">
      <c r="A1959">
        <v>51</v>
      </c>
      <c r="B1959" t="s">
        <v>0</v>
      </c>
      <c r="C1959" t="s">
        <v>2</v>
      </c>
      <c r="D1959">
        <v>65</v>
      </c>
      <c r="E1959">
        <f>GESTEP(smoking_health_data_final[[#This Row],[Ritmo cardiaco]],100)</f>
        <v>0</v>
      </c>
      <c r="F1959" t="str">
        <f>IF(smoking_health_data_final[[#This Row],[Taquicardia 1/0]]=0,"no","si")</f>
        <v>no</v>
      </c>
      <c r="G1959" s="2" t="s">
        <v>80</v>
      </c>
      <c r="H1959">
        <f>GESTEP(smoking_health_data_final[[#This Row],[Presión sistólica]],140)</f>
        <v>0</v>
      </c>
      <c r="I1959" t="str">
        <f>IF(smoking_health_data_final[[#This Row],[Hipertensión (0/1)]]=1,"si","no")</f>
        <v>no</v>
      </c>
      <c r="J1959" t="s">
        <v>223</v>
      </c>
      <c r="K1959">
        <v>0</v>
      </c>
      <c r="L1959">
        <v>237</v>
      </c>
      <c r="M1959">
        <f>IF(smoking_health_data_final[[#This Row],[colesterol]]="","Desconocido",smoking_health_data_final[[#This Row],[colesterol]])</f>
        <v>237</v>
      </c>
      <c r="N1959">
        <f>GESTEP(smoking_health_data_final[[#This Row],[colesterol]],200)</f>
        <v>1</v>
      </c>
      <c r="O1959">
        <f>IF(smoking_health_data_final[[#This Row],[cigs por dia]]="","n/s",smoking_health_data_final[[#This Row],[cigs por dia]])</f>
        <v>0</v>
      </c>
      <c r="P1959" t="str">
        <f>IF(smoking_health_data_final[[#This Row],[Hipercolesterolemia (y/n)]]=1,"si","no")</f>
        <v>si</v>
      </c>
      <c r="Q1959">
        <f>IF(IFERROR(VLOOKUP(smoking_health_data_final[[#This Row],[Edad]],A1960:A5859,1,FALSE),0),1,0)</f>
        <v>1</v>
      </c>
    </row>
    <row r="1960" spans="1:17" x14ac:dyDescent="0.3">
      <c r="A1960">
        <v>44</v>
      </c>
      <c r="B1960" t="s">
        <v>0</v>
      </c>
      <c r="C1960" t="s">
        <v>2</v>
      </c>
      <c r="D1960">
        <v>56</v>
      </c>
      <c r="E1960">
        <f>GESTEP(smoking_health_data_final[[#This Row],[Ritmo cardiaco]],100)</f>
        <v>0</v>
      </c>
      <c r="F1960" t="str">
        <f>IF(smoking_health_data_final[[#This Row],[Taquicardia 1/0]]=0,"no","si")</f>
        <v>no</v>
      </c>
      <c r="G1960" s="2">
        <v>152.5</v>
      </c>
      <c r="H1960">
        <f>GESTEP(smoking_health_data_final[[#This Row],[Presión sistólica]],140)</f>
        <v>1</v>
      </c>
      <c r="I1960" t="str">
        <f>IF(smoking_health_data_final[[#This Row],[Hipertensión (0/1)]]=1,"si","no")</f>
        <v>si</v>
      </c>
      <c r="J1960" t="s">
        <v>223</v>
      </c>
      <c r="K1960">
        <v>0</v>
      </c>
      <c r="L1960">
        <v>253</v>
      </c>
      <c r="M1960">
        <f>IF(smoking_health_data_final[[#This Row],[colesterol]]="","Desconocido",smoking_health_data_final[[#This Row],[colesterol]])</f>
        <v>253</v>
      </c>
      <c r="N1960">
        <f>GESTEP(smoking_health_data_final[[#This Row],[colesterol]],200)</f>
        <v>1</v>
      </c>
      <c r="O1960">
        <f>IF(smoking_health_data_final[[#This Row],[cigs por dia]]="","n/s",smoking_health_data_final[[#This Row],[cigs por dia]])</f>
        <v>0</v>
      </c>
      <c r="P1960" t="str">
        <f>IF(smoking_health_data_final[[#This Row],[Hipercolesterolemia (y/n)]]=1,"si","no")</f>
        <v>si</v>
      </c>
      <c r="Q1960">
        <f>IF(IFERROR(VLOOKUP(smoking_health_data_final[[#This Row],[Edad]],A1961:A5860,1,FALSE),0),1,0)</f>
        <v>1</v>
      </c>
    </row>
    <row r="1961" spans="1:17" x14ac:dyDescent="0.3">
      <c r="A1961">
        <v>45</v>
      </c>
      <c r="B1961" t="s">
        <v>3</v>
      </c>
      <c r="C1961" t="s">
        <v>2</v>
      </c>
      <c r="D1961">
        <v>82</v>
      </c>
      <c r="E1961">
        <f>GESTEP(smoking_health_data_final[[#This Row],[Ritmo cardiaco]],100)</f>
        <v>0</v>
      </c>
      <c r="F1961" t="str">
        <f>IF(smoking_health_data_final[[#This Row],[Taquicardia 1/0]]=0,"no","si")</f>
        <v>no</v>
      </c>
      <c r="G1961" s="2">
        <v>128.5</v>
      </c>
      <c r="H1961">
        <f>GESTEP(smoking_health_data_final[[#This Row],[Presión sistólica]],140)</f>
        <v>0</v>
      </c>
      <c r="I1961" t="str">
        <f>IF(smoking_health_data_final[[#This Row],[Hipertensión (0/1)]]=1,"si","no")</f>
        <v>no</v>
      </c>
      <c r="J1961" t="s">
        <v>223</v>
      </c>
      <c r="K1961">
        <v>0</v>
      </c>
      <c r="L1961">
        <v>230</v>
      </c>
      <c r="M1961">
        <f>IF(smoking_health_data_final[[#This Row],[colesterol]]="","Desconocido",smoking_health_data_final[[#This Row],[colesterol]])</f>
        <v>230</v>
      </c>
      <c r="N1961">
        <f>GESTEP(smoking_health_data_final[[#This Row],[colesterol]],200)</f>
        <v>1</v>
      </c>
      <c r="O1961">
        <f>IF(smoking_health_data_final[[#This Row],[cigs por dia]]="","n/s",smoking_health_data_final[[#This Row],[cigs por dia]])</f>
        <v>0</v>
      </c>
      <c r="P1961" t="str">
        <f>IF(smoking_health_data_final[[#This Row],[Hipercolesterolemia (y/n)]]=1,"si","no")</f>
        <v>si</v>
      </c>
      <c r="Q1961">
        <f>IF(IFERROR(VLOOKUP(smoking_health_data_final[[#This Row],[Edad]],A1962:A5861,1,FALSE),0),1,0)</f>
        <v>1</v>
      </c>
    </row>
    <row r="1962" spans="1:17" x14ac:dyDescent="0.3">
      <c r="A1962">
        <v>48</v>
      </c>
      <c r="B1962" t="s">
        <v>0</v>
      </c>
      <c r="C1962" t="s">
        <v>2</v>
      </c>
      <c r="D1962">
        <v>65</v>
      </c>
      <c r="E1962">
        <f>GESTEP(smoking_health_data_final[[#This Row],[Ritmo cardiaco]],100)</f>
        <v>0</v>
      </c>
      <c r="F1962" t="str">
        <f>IF(smoking_health_data_final[[#This Row],[Taquicardia 1/0]]=0,"no","si")</f>
        <v>no</v>
      </c>
      <c r="G1962" s="2">
        <v>147.5</v>
      </c>
      <c r="H1962">
        <f>GESTEP(smoking_health_data_final[[#This Row],[Presión sistólica]],140)</f>
        <v>1</v>
      </c>
      <c r="I1962" t="str">
        <f>IF(smoking_health_data_final[[#This Row],[Hipertensión (0/1)]]=1,"si","no")</f>
        <v>si</v>
      </c>
      <c r="J1962" t="s">
        <v>223</v>
      </c>
      <c r="K1962">
        <v>0</v>
      </c>
      <c r="L1962">
        <v>259</v>
      </c>
      <c r="M1962">
        <f>IF(smoking_health_data_final[[#This Row],[colesterol]]="","Desconocido",smoking_health_data_final[[#This Row],[colesterol]])</f>
        <v>259</v>
      </c>
      <c r="N1962">
        <f>GESTEP(smoking_health_data_final[[#This Row],[colesterol]],200)</f>
        <v>1</v>
      </c>
      <c r="O1962">
        <f>IF(smoking_health_data_final[[#This Row],[cigs por dia]]="","n/s",smoking_health_data_final[[#This Row],[cigs por dia]])</f>
        <v>0</v>
      </c>
      <c r="P1962" t="str">
        <f>IF(smoking_health_data_final[[#This Row],[Hipercolesterolemia (y/n)]]=1,"si","no")</f>
        <v>si</v>
      </c>
      <c r="Q1962">
        <f>IF(IFERROR(VLOOKUP(smoking_health_data_final[[#This Row],[Edad]],A1963:A5862,1,FALSE),0),1,0)</f>
        <v>1</v>
      </c>
    </row>
    <row r="1963" spans="1:17" x14ac:dyDescent="0.3">
      <c r="A1963">
        <v>51</v>
      </c>
      <c r="B1963" t="s">
        <v>0</v>
      </c>
      <c r="C1963" t="s">
        <v>2</v>
      </c>
      <c r="D1963">
        <v>80</v>
      </c>
      <c r="E1963">
        <f>GESTEP(smoking_health_data_final[[#This Row],[Ritmo cardiaco]],100)</f>
        <v>0</v>
      </c>
      <c r="F1963" t="str">
        <f>IF(smoking_health_data_final[[#This Row],[Taquicardia 1/0]]=0,"no","si")</f>
        <v>no</v>
      </c>
      <c r="G1963" s="2" t="s">
        <v>95</v>
      </c>
      <c r="H1963">
        <f>GESTEP(smoking_health_data_final[[#This Row],[Presión sistólica]],140)</f>
        <v>1</v>
      </c>
      <c r="I1963" t="str">
        <f>IF(smoking_health_data_final[[#This Row],[Hipertensión (0/1)]]=1,"si","no")</f>
        <v>si</v>
      </c>
      <c r="J1963" t="s">
        <v>223</v>
      </c>
      <c r="K1963">
        <v>0</v>
      </c>
      <c r="L1963">
        <v>220</v>
      </c>
      <c r="M1963">
        <f>IF(smoking_health_data_final[[#This Row],[colesterol]]="","Desconocido",smoking_health_data_final[[#This Row],[colesterol]])</f>
        <v>220</v>
      </c>
      <c r="N1963">
        <f>GESTEP(smoking_health_data_final[[#This Row],[colesterol]],200)</f>
        <v>1</v>
      </c>
      <c r="O1963">
        <f>IF(smoking_health_data_final[[#This Row],[cigs por dia]]="","n/s",smoking_health_data_final[[#This Row],[cigs por dia]])</f>
        <v>0</v>
      </c>
      <c r="P1963" t="str">
        <f>IF(smoking_health_data_final[[#This Row],[Hipercolesterolemia (y/n)]]=1,"si","no")</f>
        <v>si</v>
      </c>
      <c r="Q1963">
        <f>IF(IFERROR(VLOOKUP(smoking_health_data_final[[#This Row],[Edad]],A1964:A5863,1,FALSE),0),1,0)</f>
        <v>1</v>
      </c>
    </row>
    <row r="1964" spans="1:17" x14ac:dyDescent="0.3">
      <c r="A1964">
        <v>57</v>
      </c>
      <c r="B1964" t="s">
        <v>0</v>
      </c>
      <c r="C1964" t="s">
        <v>2</v>
      </c>
      <c r="D1964">
        <v>85</v>
      </c>
      <c r="E1964">
        <f>GESTEP(smoking_health_data_final[[#This Row],[Ritmo cardiaco]],100)</f>
        <v>0</v>
      </c>
      <c r="F1964" t="str">
        <f>IF(smoking_health_data_final[[#This Row],[Taquicardia 1/0]]=0,"no","si")</f>
        <v>no</v>
      </c>
      <c r="G1964" s="2">
        <v>147.5</v>
      </c>
      <c r="H1964">
        <f>GESTEP(smoking_health_data_final[[#This Row],[Presión sistólica]],140)</f>
        <v>1</v>
      </c>
      <c r="I1964" t="str">
        <f>IF(smoking_health_data_final[[#This Row],[Hipertensión (0/1)]]=1,"si","no")</f>
        <v>si</v>
      </c>
      <c r="J1964" t="s">
        <v>223</v>
      </c>
      <c r="K1964">
        <v>0</v>
      </c>
      <c r="L1964">
        <v>176</v>
      </c>
      <c r="M1964">
        <f>IF(smoking_health_data_final[[#This Row],[colesterol]]="","Desconocido",smoking_health_data_final[[#This Row],[colesterol]])</f>
        <v>176</v>
      </c>
      <c r="N1964">
        <f>GESTEP(smoking_health_data_final[[#This Row],[colesterol]],200)</f>
        <v>0</v>
      </c>
      <c r="O1964">
        <f>IF(smoking_health_data_final[[#This Row],[cigs por dia]]="","n/s",smoking_health_data_final[[#This Row],[cigs por dia]])</f>
        <v>0</v>
      </c>
      <c r="P1964" t="str">
        <f>IF(smoking_health_data_final[[#This Row],[Hipercolesterolemia (y/n)]]=1,"si","no")</f>
        <v>no</v>
      </c>
      <c r="Q1964">
        <f>IF(IFERROR(VLOOKUP(smoking_health_data_final[[#This Row],[Edad]],A1965:A5864,1,FALSE),0),1,0)</f>
        <v>1</v>
      </c>
    </row>
    <row r="1965" spans="1:17" x14ac:dyDescent="0.3">
      <c r="A1965">
        <v>61</v>
      </c>
      <c r="B1965" t="s">
        <v>3</v>
      </c>
      <c r="C1965" t="s">
        <v>2</v>
      </c>
      <c r="D1965">
        <v>108</v>
      </c>
      <c r="E1965">
        <f>GESTEP(smoking_health_data_final[[#This Row],[Ritmo cardiaco]],100)</f>
        <v>1</v>
      </c>
      <c r="F1965" t="str">
        <f>IF(smoking_health_data_final[[#This Row],[Taquicardia 1/0]]=0,"no","si")</f>
        <v>si</v>
      </c>
      <c r="G1965" s="2">
        <v>167.5</v>
      </c>
      <c r="H1965">
        <f>GESTEP(smoking_health_data_final[[#This Row],[Presión sistólica]],140)</f>
        <v>1</v>
      </c>
      <c r="I1965" t="str">
        <f>IF(smoking_health_data_final[[#This Row],[Hipertensión (0/1)]]=1,"si","no")</f>
        <v>si</v>
      </c>
      <c r="J1965" t="s">
        <v>224</v>
      </c>
      <c r="K1965">
        <v>0</v>
      </c>
      <c r="L1965">
        <v>259</v>
      </c>
      <c r="M1965">
        <f>IF(smoking_health_data_final[[#This Row],[colesterol]]="","Desconocido",smoking_health_data_final[[#This Row],[colesterol]])</f>
        <v>259</v>
      </c>
      <c r="N1965">
        <f>GESTEP(smoking_health_data_final[[#This Row],[colesterol]],200)</f>
        <v>1</v>
      </c>
      <c r="O1965">
        <f>IF(smoking_health_data_final[[#This Row],[cigs por dia]]="","n/s",smoking_health_data_final[[#This Row],[cigs por dia]])</f>
        <v>0</v>
      </c>
      <c r="P1965" t="str">
        <f>IF(smoking_health_data_final[[#This Row],[Hipercolesterolemia (y/n)]]=1,"si","no")</f>
        <v>si</v>
      </c>
      <c r="Q1965">
        <f>IF(IFERROR(VLOOKUP(smoking_health_data_final[[#This Row],[Edad]],A1966:A5865,1,FALSE),0),1,0)</f>
        <v>1</v>
      </c>
    </row>
    <row r="1966" spans="1:17" x14ac:dyDescent="0.3">
      <c r="A1966">
        <v>56</v>
      </c>
      <c r="B1966" t="s">
        <v>3</v>
      </c>
      <c r="C1966" t="s">
        <v>2</v>
      </c>
      <c r="D1966">
        <v>80</v>
      </c>
      <c r="E1966">
        <f>GESTEP(smoking_health_data_final[[#This Row],[Ritmo cardiaco]],100)</f>
        <v>0</v>
      </c>
      <c r="F1966" t="str">
        <f>IF(smoking_health_data_final[[#This Row],[Taquicardia 1/0]]=0,"no","si")</f>
        <v>no</v>
      </c>
      <c r="G1966" s="2">
        <v>127.5</v>
      </c>
      <c r="H1966">
        <f>GESTEP(smoking_health_data_final[[#This Row],[Presión sistólica]],140)</f>
        <v>0</v>
      </c>
      <c r="I1966" t="str">
        <f>IF(smoking_health_data_final[[#This Row],[Hipertensión (0/1)]]=1,"si","no")</f>
        <v>no</v>
      </c>
      <c r="J1966" t="s">
        <v>224</v>
      </c>
      <c r="K1966">
        <v>0</v>
      </c>
      <c r="L1966">
        <v>301</v>
      </c>
      <c r="M1966">
        <f>IF(smoking_health_data_final[[#This Row],[colesterol]]="","Desconocido",smoking_health_data_final[[#This Row],[colesterol]])</f>
        <v>301</v>
      </c>
      <c r="N1966">
        <f>GESTEP(smoking_health_data_final[[#This Row],[colesterol]],200)</f>
        <v>1</v>
      </c>
      <c r="O1966">
        <f>IF(smoking_health_data_final[[#This Row],[cigs por dia]]="","n/s",smoking_health_data_final[[#This Row],[cigs por dia]])</f>
        <v>0</v>
      </c>
      <c r="P1966" t="str">
        <f>IF(smoking_health_data_final[[#This Row],[Hipercolesterolemia (y/n)]]=1,"si","no")</f>
        <v>si</v>
      </c>
      <c r="Q1966">
        <f>IF(IFERROR(VLOOKUP(smoking_health_data_final[[#This Row],[Edad]],A1967:A5866,1,FALSE),0),1,0)</f>
        <v>1</v>
      </c>
    </row>
    <row r="1967" spans="1:17" x14ac:dyDescent="0.3">
      <c r="A1967">
        <v>59</v>
      </c>
      <c r="B1967" t="s">
        <v>0</v>
      </c>
      <c r="C1967" t="s">
        <v>2</v>
      </c>
      <c r="D1967">
        <v>67</v>
      </c>
      <c r="E1967">
        <f>GESTEP(smoking_health_data_final[[#This Row],[Ritmo cardiaco]],100)</f>
        <v>0</v>
      </c>
      <c r="F1967" t="str">
        <f>IF(smoking_health_data_final[[#This Row],[Taquicardia 1/0]]=0,"no","si")</f>
        <v>no</v>
      </c>
      <c r="G1967" s="2">
        <v>144.5</v>
      </c>
      <c r="H1967">
        <f>GESTEP(smoking_health_data_final[[#This Row],[Presión sistólica]],140)</f>
        <v>1</v>
      </c>
      <c r="I1967" t="str">
        <f>IF(smoking_health_data_final[[#This Row],[Hipertensión (0/1)]]=1,"si","no")</f>
        <v>si</v>
      </c>
      <c r="J1967" t="s">
        <v>224</v>
      </c>
      <c r="K1967">
        <v>0</v>
      </c>
      <c r="L1967">
        <v>274</v>
      </c>
      <c r="M1967">
        <f>IF(smoking_health_data_final[[#This Row],[colesterol]]="","Desconocido",smoking_health_data_final[[#This Row],[colesterol]])</f>
        <v>274</v>
      </c>
      <c r="N1967">
        <f>GESTEP(smoking_health_data_final[[#This Row],[colesterol]],200)</f>
        <v>1</v>
      </c>
      <c r="O1967">
        <f>IF(smoking_health_data_final[[#This Row],[cigs por dia]]="","n/s",smoking_health_data_final[[#This Row],[cigs por dia]])</f>
        <v>0</v>
      </c>
      <c r="P1967" t="str">
        <f>IF(smoking_health_data_final[[#This Row],[Hipercolesterolemia (y/n)]]=1,"si","no")</f>
        <v>si</v>
      </c>
      <c r="Q1967">
        <f>IF(IFERROR(VLOOKUP(smoking_health_data_final[[#This Row],[Edad]],A1968:A5867,1,FALSE),0),1,0)</f>
        <v>1</v>
      </c>
    </row>
    <row r="1968" spans="1:17" x14ac:dyDescent="0.3">
      <c r="A1968">
        <v>46</v>
      </c>
      <c r="B1968" t="s">
        <v>3</v>
      </c>
      <c r="C1968" t="s">
        <v>2</v>
      </c>
      <c r="D1968">
        <v>62</v>
      </c>
      <c r="E1968">
        <f>GESTEP(smoking_health_data_final[[#This Row],[Ritmo cardiaco]],100)</f>
        <v>0</v>
      </c>
      <c r="F1968" t="str">
        <f>IF(smoking_health_data_final[[#This Row],[Taquicardia 1/0]]=0,"no","si")</f>
        <v>no</v>
      </c>
      <c r="G1968" s="2" t="s">
        <v>105</v>
      </c>
      <c r="H1968">
        <f>GESTEP(smoking_health_data_final[[#This Row],[Presión sistólica]],140)</f>
        <v>1</v>
      </c>
      <c r="I1968" t="str">
        <f>IF(smoking_health_data_final[[#This Row],[Hipertensión (0/1)]]=1,"si","no")</f>
        <v>si</v>
      </c>
      <c r="J1968" t="s">
        <v>224</v>
      </c>
      <c r="K1968">
        <v>0</v>
      </c>
      <c r="L1968">
        <v>212</v>
      </c>
      <c r="M1968">
        <f>IF(smoking_health_data_final[[#This Row],[colesterol]]="","Desconocido",smoking_health_data_final[[#This Row],[colesterol]])</f>
        <v>212</v>
      </c>
      <c r="N1968">
        <f>GESTEP(smoking_health_data_final[[#This Row],[colesterol]],200)</f>
        <v>1</v>
      </c>
      <c r="O1968">
        <f>IF(smoking_health_data_final[[#This Row],[cigs por dia]]="","n/s",smoking_health_data_final[[#This Row],[cigs por dia]])</f>
        <v>0</v>
      </c>
      <c r="P1968" t="str">
        <f>IF(smoking_health_data_final[[#This Row],[Hipercolesterolemia (y/n)]]=1,"si","no")</f>
        <v>si</v>
      </c>
      <c r="Q1968">
        <f>IF(IFERROR(VLOOKUP(smoking_health_data_final[[#This Row],[Edad]],A1969:A5868,1,FALSE),0),1,0)</f>
        <v>1</v>
      </c>
    </row>
    <row r="1969" spans="1:17" x14ac:dyDescent="0.3">
      <c r="A1969">
        <v>40</v>
      </c>
      <c r="B1969" t="s">
        <v>0</v>
      </c>
      <c r="C1969" t="s">
        <v>2</v>
      </c>
      <c r="D1969">
        <v>70</v>
      </c>
      <c r="E1969">
        <f>GESTEP(smoking_health_data_final[[#This Row],[Ritmo cardiaco]],100)</f>
        <v>0</v>
      </c>
      <c r="F1969" t="str">
        <f>IF(smoking_health_data_final[[#This Row],[Taquicardia 1/0]]=0,"no","si")</f>
        <v>no</v>
      </c>
      <c r="G1969" s="2" t="s">
        <v>39</v>
      </c>
      <c r="H1969">
        <f>GESTEP(smoking_health_data_final[[#This Row],[Presión sistólica]],140)</f>
        <v>0</v>
      </c>
      <c r="I1969" t="str">
        <f>IF(smoking_health_data_final[[#This Row],[Hipertensión (0/1)]]=1,"si","no")</f>
        <v>no</v>
      </c>
      <c r="J1969" t="s">
        <v>179</v>
      </c>
      <c r="K1969">
        <v>0</v>
      </c>
      <c r="L1969">
        <v>286</v>
      </c>
      <c r="M1969">
        <f>IF(smoking_health_data_final[[#This Row],[colesterol]]="","Desconocido",smoking_health_data_final[[#This Row],[colesterol]])</f>
        <v>286</v>
      </c>
      <c r="N1969">
        <f>GESTEP(smoking_health_data_final[[#This Row],[colesterol]],200)</f>
        <v>1</v>
      </c>
      <c r="O1969">
        <f>IF(smoking_health_data_final[[#This Row],[cigs por dia]]="","n/s",smoking_health_data_final[[#This Row],[cigs por dia]])</f>
        <v>0</v>
      </c>
      <c r="P1969" t="str">
        <f>IF(smoking_health_data_final[[#This Row],[Hipercolesterolemia (y/n)]]=1,"si","no")</f>
        <v>si</v>
      </c>
      <c r="Q1969">
        <f>IF(IFERROR(VLOOKUP(smoking_health_data_final[[#This Row],[Edad]],A1970:A5869,1,FALSE),0),1,0)</f>
        <v>1</v>
      </c>
    </row>
    <row r="1970" spans="1:17" x14ac:dyDescent="0.3">
      <c r="A1970">
        <v>35</v>
      </c>
      <c r="B1970" t="s">
        <v>0</v>
      </c>
      <c r="C1970" t="s">
        <v>2</v>
      </c>
      <c r="D1970">
        <v>110</v>
      </c>
      <c r="E1970">
        <f>GESTEP(smoking_health_data_final[[#This Row],[Ritmo cardiaco]],100)</f>
        <v>1</v>
      </c>
      <c r="F1970" t="str">
        <f>IF(smoking_health_data_final[[#This Row],[Taquicardia 1/0]]=0,"no","si")</f>
        <v>si</v>
      </c>
      <c r="G1970" s="2" t="s">
        <v>51</v>
      </c>
      <c r="H1970">
        <f>GESTEP(smoking_health_data_final[[#This Row],[Presión sistólica]],140)</f>
        <v>1</v>
      </c>
      <c r="I1970" t="str">
        <f>IF(smoking_health_data_final[[#This Row],[Hipertensión (0/1)]]=1,"si","no")</f>
        <v>si</v>
      </c>
      <c r="J1970" t="s">
        <v>179</v>
      </c>
      <c r="K1970">
        <v>0</v>
      </c>
      <c r="L1970">
        <v>245</v>
      </c>
      <c r="M1970">
        <f>IF(smoking_health_data_final[[#This Row],[colesterol]]="","Desconocido",smoking_health_data_final[[#This Row],[colesterol]])</f>
        <v>245</v>
      </c>
      <c r="N1970">
        <f>GESTEP(smoking_health_data_final[[#This Row],[colesterol]],200)</f>
        <v>1</v>
      </c>
      <c r="O1970">
        <f>IF(smoking_health_data_final[[#This Row],[cigs por dia]]="","n/s",smoking_health_data_final[[#This Row],[cigs por dia]])</f>
        <v>0</v>
      </c>
      <c r="P1970" t="str">
        <f>IF(smoking_health_data_final[[#This Row],[Hipercolesterolemia (y/n)]]=1,"si","no")</f>
        <v>si</v>
      </c>
      <c r="Q1970">
        <f>IF(IFERROR(VLOOKUP(smoking_health_data_final[[#This Row],[Edad]],A1971:A5870,1,FALSE),0),1,0)</f>
        <v>1</v>
      </c>
    </row>
    <row r="1971" spans="1:17" x14ac:dyDescent="0.3">
      <c r="A1971">
        <v>48</v>
      </c>
      <c r="B1971" t="s">
        <v>0</v>
      </c>
      <c r="C1971" t="s">
        <v>2</v>
      </c>
      <c r="D1971">
        <v>75</v>
      </c>
      <c r="E1971">
        <f>GESTEP(smoking_health_data_final[[#This Row],[Ritmo cardiaco]],100)</f>
        <v>0</v>
      </c>
      <c r="F1971" t="str">
        <f>IF(smoking_health_data_final[[#This Row],[Taquicardia 1/0]]=0,"no","si")</f>
        <v>no</v>
      </c>
      <c r="G1971" s="2" t="s">
        <v>73</v>
      </c>
      <c r="H1971">
        <f>GESTEP(smoking_health_data_final[[#This Row],[Presión sistólica]],140)</f>
        <v>0</v>
      </c>
      <c r="I1971" t="str">
        <f>IF(smoking_health_data_final[[#This Row],[Hipertensión (0/1)]]=1,"si","no")</f>
        <v>no</v>
      </c>
      <c r="J1971" t="s">
        <v>179</v>
      </c>
      <c r="K1971">
        <v>0</v>
      </c>
      <c r="L1971">
        <v>240</v>
      </c>
      <c r="M1971">
        <f>IF(smoking_health_data_final[[#This Row],[colesterol]]="","Desconocido",smoking_health_data_final[[#This Row],[colesterol]])</f>
        <v>240</v>
      </c>
      <c r="N1971">
        <f>GESTEP(smoking_health_data_final[[#This Row],[colesterol]],200)</f>
        <v>1</v>
      </c>
      <c r="O1971">
        <f>IF(smoking_health_data_final[[#This Row],[cigs por dia]]="","n/s",smoking_health_data_final[[#This Row],[cigs por dia]])</f>
        <v>0</v>
      </c>
      <c r="P1971" t="str">
        <f>IF(smoking_health_data_final[[#This Row],[Hipercolesterolemia (y/n)]]=1,"si","no")</f>
        <v>si</v>
      </c>
      <c r="Q1971">
        <f>IF(IFERROR(VLOOKUP(smoking_health_data_final[[#This Row],[Edad]],A1972:A5871,1,FALSE),0),1,0)</f>
        <v>1</v>
      </c>
    </row>
    <row r="1972" spans="1:17" x14ac:dyDescent="0.3">
      <c r="A1972">
        <v>46</v>
      </c>
      <c r="B1972" t="s">
        <v>0</v>
      </c>
      <c r="C1972" t="s">
        <v>2</v>
      </c>
      <c r="D1972">
        <v>80</v>
      </c>
      <c r="E1972">
        <f>GESTEP(smoking_health_data_final[[#This Row],[Ritmo cardiaco]],100)</f>
        <v>0</v>
      </c>
      <c r="F1972" t="str">
        <f>IF(smoking_health_data_final[[#This Row],[Taquicardia 1/0]]=0,"no","si")</f>
        <v>no</v>
      </c>
      <c r="G1972" s="2">
        <v>136.5</v>
      </c>
      <c r="H1972">
        <f>GESTEP(smoking_health_data_final[[#This Row],[Presión sistólica]],140)</f>
        <v>0</v>
      </c>
      <c r="I1972" t="str">
        <f>IF(smoking_health_data_final[[#This Row],[Hipertensión (0/1)]]=1,"si","no")</f>
        <v>no</v>
      </c>
      <c r="J1972" t="s">
        <v>225</v>
      </c>
      <c r="K1972">
        <v>0</v>
      </c>
      <c r="L1972">
        <v>220</v>
      </c>
      <c r="M1972">
        <f>IF(smoking_health_data_final[[#This Row],[colesterol]]="","Desconocido",smoking_health_data_final[[#This Row],[colesterol]])</f>
        <v>220</v>
      </c>
      <c r="N1972">
        <f>GESTEP(smoking_health_data_final[[#This Row],[colesterol]],200)</f>
        <v>1</v>
      </c>
      <c r="O1972">
        <f>IF(smoking_health_data_final[[#This Row],[cigs por dia]]="","n/s",smoking_health_data_final[[#This Row],[cigs por dia]])</f>
        <v>0</v>
      </c>
      <c r="P1972" t="str">
        <f>IF(smoking_health_data_final[[#This Row],[Hipercolesterolemia (y/n)]]=1,"si","no")</f>
        <v>si</v>
      </c>
      <c r="Q1972">
        <f>IF(IFERROR(VLOOKUP(smoking_health_data_final[[#This Row],[Edad]],A1973:A5872,1,FALSE),0),1,0)</f>
        <v>1</v>
      </c>
    </row>
    <row r="1973" spans="1:17" x14ac:dyDescent="0.3">
      <c r="A1973">
        <v>43</v>
      </c>
      <c r="B1973" t="s">
        <v>3</v>
      </c>
      <c r="C1973" t="s">
        <v>2</v>
      </c>
      <c r="D1973">
        <v>68</v>
      </c>
      <c r="E1973">
        <f>GESTEP(smoking_health_data_final[[#This Row],[Ritmo cardiaco]],100)</f>
        <v>0</v>
      </c>
      <c r="F1973" t="str">
        <f>IF(smoking_health_data_final[[#This Row],[Taquicardia 1/0]]=0,"no","si")</f>
        <v>no</v>
      </c>
      <c r="G1973" s="2">
        <v>155.5</v>
      </c>
      <c r="H1973">
        <f>GESTEP(smoking_health_data_final[[#This Row],[Presión sistólica]],140)</f>
        <v>1</v>
      </c>
      <c r="I1973" t="str">
        <f>IF(smoking_health_data_final[[#This Row],[Hipertensión (0/1)]]=1,"si","no")</f>
        <v>si</v>
      </c>
      <c r="J1973" t="s">
        <v>225</v>
      </c>
      <c r="K1973">
        <v>0</v>
      </c>
      <c r="L1973">
        <v>231</v>
      </c>
      <c r="M1973">
        <f>IF(smoking_health_data_final[[#This Row],[colesterol]]="","Desconocido",smoking_health_data_final[[#This Row],[colesterol]])</f>
        <v>231</v>
      </c>
      <c r="N1973">
        <f>GESTEP(smoking_health_data_final[[#This Row],[colesterol]],200)</f>
        <v>1</v>
      </c>
      <c r="O1973">
        <f>IF(smoking_health_data_final[[#This Row],[cigs por dia]]="","n/s",smoking_health_data_final[[#This Row],[cigs por dia]])</f>
        <v>0</v>
      </c>
      <c r="P1973" t="str">
        <f>IF(smoking_health_data_final[[#This Row],[Hipercolesterolemia (y/n)]]=1,"si","no")</f>
        <v>si</v>
      </c>
      <c r="Q1973">
        <f>IF(IFERROR(VLOOKUP(smoking_health_data_final[[#This Row],[Edad]],A1974:A5873,1,FALSE),0),1,0)</f>
        <v>1</v>
      </c>
    </row>
    <row r="1974" spans="1:17" x14ac:dyDescent="0.3">
      <c r="A1974">
        <v>52</v>
      </c>
      <c r="B1974" t="s">
        <v>3</v>
      </c>
      <c r="C1974" t="s">
        <v>2</v>
      </c>
      <c r="D1974">
        <v>86</v>
      </c>
      <c r="E1974">
        <f>GESTEP(smoking_health_data_final[[#This Row],[Ritmo cardiaco]],100)</f>
        <v>0</v>
      </c>
      <c r="F1974" t="str">
        <f>IF(smoking_health_data_final[[#This Row],[Taquicardia 1/0]]=0,"no","si")</f>
        <v>no</v>
      </c>
      <c r="G1974" s="2" t="s">
        <v>109</v>
      </c>
      <c r="H1974">
        <f>GESTEP(smoking_health_data_final[[#This Row],[Presión sistólica]],140)</f>
        <v>1</v>
      </c>
      <c r="I1974" t="str">
        <f>IF(smoking_health_data_final[[#This Row],[Hipertensión (0/1)]]=1,"si","no")</f>
        <v>si</v>
      </c>
      <c r="J1974" t="s">
        <v>193</v>
      </c>
      <c r="K1974">
        <v>0</v>
      </c>
      <c r="L1974">
        <v>240</v>
      </c>
      <c r="M1974">
        <f>IF(smoking_health_data_final[[#This Row],[colesterol]]="","Desconocido",smoking_health_data_final[[#This Row],[colesterol]])</f>
        <v>240</v>
      </c>
      <c r="N1974">
        <f>GESTEP(smoking_health_data_final[[#This Row],[colesterol]],200)</f>
        <v>1</v>
      </c>
      <c r="O1974">
        <f>IF(smoking_health_data_final[[#This Row],[cigs por dia]]="","n/s",smoking_health_data_final[[#This Row],[cigs por dia]])</f>
        <v>0</v>
      </c>
      <c r="P1974" t="str">
        <f>IF(smoking_health_data_final[[#This Row],[Hipercolesterolemia (y/n)]]=1,"si","no")</f>
        <v>si</v>
      </c>
      <c r="Q1974">
        <f>IF(IFERROR(VLOOKUP(smoking_health_data_final[[#This Row],[Edad]],A1975:A5874,1,FALSE),0),1,0)</f>
        <v>1</v>
      </c>
    </row>
    <row r="1975" spans="1:17" x14ac:dyDescent="0.3">
      <c r="A1975">
        <v>47</v>
      </c>
      <c r="B1975" t="s">
        <v>3</v>
      </c>
      <c r="C1975" t="s">
        <v>2</v>
      </c>
      <c r="D1975">
        <v>79</v>
      </c>
      <c r="E1975">
        <f>GESTEP(smoking_health_data_final[[#This Row],[Ritmo cardiaco]],100)</f>
        <v>0</v>
      </c>
      <c r="F1975" t="str">
        <f>IF(smoking_health_data_final[[#This Row],[Taquicardia 1/0]]=0,"no","si")</f>
        <v>no</v>
      </c>
      <c r="G1975" s="2">
        <v>154.5</v>
      </c>
      <c r="H1975">
        <f>GESTEP(smoking_health_data_final[[#This Row],[Presión sistólica]],140)</f>
        <v>1</v>
      </c>
      <c r="I1975" t="str">
        <f>IF(smoking_health_data_final[[#This Row],[Hipertensión (0/1)]]=1,"si","no")</f>
        <v>si</v>
      </c>
      <c r="J1975" t="s">
        <v>193</v>
      </c>
      <c r="K1975">
        <v>0</v>
      </c>
      <c r="L1975">
        <v>279</v>
      </c>
      <c r="M1975">
        <f>IF(smoking_health_data_final[[#This Row],[colesterol]]="","Desconocido",smoking_health_data_final[[#This Row],[colesterol]])</f>
        <v>279</v>
      </c>
      <c r="N1975">
        <f>GESTEP(smoking_health_data_final[[#This Row],[colesterol]],200)</f>
        <v>1</v>
      </c>
      <c r="O1975">
        <f>IF(smoking_health_data_final[[#This Row],[cigs por dia]]="","n/s",smoking_health_data_final[[#This Row],[cigs por dia]])</f>
        <v>0</v>
      </c>
      <c r="P1975" t="str">
        <f>IF(smoking_health_data_final[[#This Row],[Hipercolesterolemia (y/n)]]=1,"si","no")</f>
        <v>si</v>
      </c>
      <c r="Q1975">
        <f>IF(IFERROR(VLOOKUP(smoking_health_data_final[[#This Row],[Edad]],A1976:A5875,1,FALSE),0),1,0)</f>
        <v>1</v>
      </c>
    </row>
    <row r="1976" spans="1:17" x14ac:dyDescent="0.3">
      <c r="A1976">
        <v>51</v>
      </c>
      <c r="B1976" t="s">
        <v>3</v>
      </c>
      <c r="C1976" t="s">
        <v>2</v>
      </c>
      <c r="D1976">
        <v>70</v>
      </c>
      <c r="E1976">
        <f>GESTEP(smoking_health_data_final[[#This Row],[Ritmo cardiaco]],100)</f>
        <v>0</v>
      </c>
      <c r="F1976" t="str">
        <f>IF(smoking_health_data_final[[#This Row],[Taquicardia 1/0]]=0,"no","si")</f>
        <v>no</v>
      </c>
      <c r="G1976" s="2">
        <v>153.5</v>
      </c>
      <c r="H1976">
        <f>GESTEP(smoking_health_data_final[[#This Row],[Presión sistólica]],140)</f>
        <v>1</v>
      </c>
      <c r="I1976" t="str">
        <f>IF(smoking_health_data_final[[#This Row],[Hipertensión (0/1)]]=1,"si","no")</f>
        <v>si</v>
      </c>
      <c r="J1976" t="s">
        <v>193</v>
      </c>
      <c r="K1976">
        <v>0</v>
      </c>
      <c r="L1976">
        <v>214</v>
      </c>
      <c r="M1976">
        <f>IF(smoking_health_data_final[[#This Row],[colesterol]]="","Desconocido",smoking_health_data_final[[#This Row],[colesterol]])</f>
        <v>214</v>
      </c>
      <c r="N1976">
        <f>GESTEP(smoking_health_data_final[[#This Row],[colesterol]],200)</f>
        <v>1</v>
      </c>
      <c r="O1976">
        <f>IF(smoking_health_data_final[[#This Row],[cigs por dia]]="","n/s",smoking_health_data_final[[#This Row],[cigs por dia]])</f>
        <v>0</v>
      </c>
      <c r="P1976" t="str">
        <f>IF(smoking_health_data_final[[#This Row],[Hipercolesterolemia (y/n)]]=1,"si","no")</f>
        <v>si</v>
      </c>
      <c r="Q1976">
        <f>IF(IFERROR(VLOOKUP(smoking_health_data_final[[#This Row],[Edad]],A1977:A5876,1,FALSE),0),1,0)</f>
        <v>1</v>
      </c>
    </row>
    <row r="1977" spans="1:17" x14ac:dyDescent="0.3">
      <c r="A1977">
        <v>60</v>
      </c>
      <c r="B1977" t="s">
        <v>3</v>
      </c>
      <c r="C1977" t="s">
        <v>2</v>
      </c>
      <c r="D1977">
        <v>80</v>
      </c>
      <c r="E1977">
        <f>GESTEP(smoking_health_data_final[[#This Row],[Ritmo cardiaco]],100)</f>
        <v>0</v>
      </c>
      <c r="F1977" t="str">
        <f>IF(smoking_health_data_final[[#This Row],[Taquicardia 1/0]]=0,"no","si")</f>
        <v>no</v>
      </c>
      <c r="G1977" s="2" t="s">
        <v>98</v>
      </c>
      <c r="H1977">
        <f>GESTEP(smoking_health_data_final[[#This Row],[Presión sistólica]],140)</f>
        <v>1</v>
      </c>
      <c r="I1977" t="str">
        <f>IF(smoking_health_data_final[[#This Row],[Hipertensión (0/1)]]=1,"si","no")</f>
        <v>si</v>
      </c>
      <c r="J1977" t="s">
        <v>193</v>
      </c>
      <c r="K1977">
        <v>0</v>
      </c>
      <c r="L1977">
        <v>295</v>
      </c>
      <c r="M1977">
        <f>IF(smoking_health_data_final[[#This Row],[colesterol]]="","Desconocido",smoking_health_data_final[[#This Row],[colesterol]])</f>
        <v>295</v>
      </c>
      <c r="N1977">
        <f>GESTEP(smoking_health_data_final[[#This Row],[colesterol]],200)</f>
        <v>1</v>
      </c>
      <c r="O1977">
        <f>IF(smoking_health_data_final[[#This Row],[cigs por dia]]="","n/s",smoking_health_data_final[[#This Row],[cigs por dia]])</f>
        <v>0</v>
      </c>
      <c r="P1977" t="str">
        <f>IF(smoking_health_data_final[[#This Row],[Hipercolesterolemia (y/n)]]=1,"si","no")</f>
        <v>si</v>
      </c>
      <c r="Q1977">
        <f>IF(IFERROR(VLOOKUP(smoking_health_data_final[[#This Row],[Edad]],A1978:A5877,1,FALSE),0),1,0)</f>
        <v>1</v>
      </c>
    </row>
    <row r="1978" spans="1:17" x14ac:dyDescent="0.3">
      <c r="A1978">
        <v>49</v>
      </c>
      <c r="B1978" t="s">
        <v>0</v>
      </c>
      <c r="C1978" t="s">
        <v>2</v>
      </c>
      <c r="D1978">
        <v>63</v>
      </c>
      <c r="E1978">
        <f>GESTEP(smoking_health_data_final[[#This Row],[Ritmo cardiaco]],100)</f>
        <v>0</v>
      </c>
      <c r="F1978" t="str">
        <f>IF(smoking_health_data_final[[#This Row],[Taquicardia 1/0]]=0,"no","si")</f>
        <v>no</v>
      </c>
      <c r="G1978" s="2" t="s">
        <v>82</v>
      </c>
      <c r="H1978">
        <f>GESTEP(smoking_health_data_final[[#This Row],[Presión sistólica]],140)</f>
        <v>1</v>
      </c>
      <c r="I1978" t="str">
        <f>IF(smoking_health_data_final[[#This Row],[Hipertensión (0/1)]]=1,"si","no")</f>
        <v>si</v>
      </c>
      <c r="J1978" t="s">
        <v>12</v>
      </c>
      <c r="K1978">
        <v>0</v>
      </c>
      <c r="L1978">
        <v>221</v>
      </c>
      <c r="M1978">
        <f>IF(smoking_health_data_final[[#This Row],[colesterol]]="","Desconocido",smoking_health_data_final[[#This Row],[colesterol]])</f>
        <v>221</v>
      </c>
      <c r="N1978">
        <f>GESTEP(smoking_health_data_final[[#This Row],[colesterol]],200)</f>
        <v>1</v>
      </c>
      <c r="O1978">
        <f>IF(smoking_health_data_final[[#This Row],[cigs por dia]]="","n/s",smoking_health_data_final[[#This Row],[cigs por dia]])</f>
        <v>0</v>
      </c>
      <c r="P1978" t="str">
        <f>IF(smoking_health_data_final[[#This Row],[Hipercolesterolemia (y/n)]]=1,"si","no")</f>
        <v>si</v>
      </c>
      <c r="Q1978">
        <f>IF(IFERROR(VLOOKUP(smoking_health_data_final[[#This Row],[Edad]],A1979:A5878,1,FALSE),0),1,0)</f>
        <v>1</v>
      </c>
    </row>
    <row r="1979" spans="1:17" x14ac:dyDescent="0.3">
      <c r="A1979">
        <v>56</v>
      </c>
      <c r="B1979" t="s">
        <v>3</v>
      </c>
      <c r="C1979" t="s">
        <v>2</v>
      </c>
      <c r="D1979">
        <v>82</v>
      </c>
      <c r="E1979">
        <f>GESTEP(smoking_health_data_final[[#This Row],[Ritmo cardiaco]],100)</f>
        <v>0</v>
      </c>
      <c r="F1979" t="str">
        <f>IF(smoking_health_data_final[[#This Row],[Taquicardia 1/0]]=0,"no","si")</f>
        <v>no</v>
      </c>
      <c r="G1979" s="2" t="s">
        <v>174</v>
      </c>
      <c r="H1979">
        <f>GESTEP(smoking_health_data_final[[#This Row],[Presión sistólica]],140)</f>
        <v>1</v>
      </c>
      <c r="I1979" t="str">
        <f>IF(smoking_health_data_final[[#This Row],[Hipertensión (0/1)]]=1,"si","no")</f>
        <v>si</v>
      </c>
      <c r="J1979" t="s">
        <v>12</v>
      </c>
      <c r="K1979">
        <v>0</v>
      </c>
      <c r="L1979">
        <v>290</v>
      </c>
      <c r="M1979">
        <f>IF(smoking_health_data_final[[#This Row],[colesterol]]="","Desconocido",smoking_health_data_final[[#This Row],[colesterol]])</f>
        <v>290</v>
      </c>
      <c r="N1979">
        <f>GESTEP(smoking_health_data_final[[#This Row],[colesterol]],200)</f>
        <v>1</v>
      </c>
      <c r="O1979">
        <f>IF(smoking_health_data_final[[#This Row],[cigs por dia]]="","n/s",smoking_health_data_final[[#This Row],[cigs por dia]])</f>
        <v>0</v>
      </c>
      <c r="P1979" t="str">
        <f>IF(smoking_health_data_final[[#This Row],[Hipercolesterolemia (y/n)]]=1,"si","no")</f>
        <v>si</v>
      </c>
      <c r="Q1979">
        <f>IF(IFERROR(VLOOKUP(smoking_health_data_final[[#This Row],[Edad]],A1980:A5879,1,FALSE),0),1,0)</f>
        <v>1</v>
      </c>
    </row>
    <row r="1980" spans="1:17" x14ac:dyDescent="0.3">
      <c r="A1980">
        <v>58</v>
      </c>
      <c r="B1980" t="s">
        <v>3</v>
      </c>
      <c r="C1980" t="s">
        <v>2</v>
      </c>
      <c r="D1980">
        <v>100</v>
      </c>
      <c r="E1980">
        <f>GESTEP(smoking_health_data_final[[#This Row],[Ritmo cardiaco]],100)</f>
        <v>1</v>
      </c>
      <c r="F1980" t="str">
        <f>IF(smoking_health_data_final[[#This Row],[Taquicardia 1/0]]=0,"no","si")</f>
        <v>si</v>
      </c>
      <c r="G1980" s="2">
        <v>185.5</v>
      </c>
      <c r="H1980">
        <f>GESTEP(smoking_health_data_final[[#This Row],[Presión sistólica]],140)</f>
        <v>1</v>
      </c>
      <c r="I1980" t="str">
        <f>IF(smoking_health_data_final[[#This Row],[Hipertensión (0/1)]]=1,"si","no")</f>
        <v>si</v>
      </c>
      <c r="J1980" t="s">
        <v>56</v>
      </c>
      <c r="K1980">
        <v>0</v>
      </c>
      <c r="L1980">
        <v>166</v>
      </c>
      <c r="M1980">
        <f>IF(smoking_health_data_final[[#This Row],[colesterol]]="","Desconocido",smoking_health_data_final[[#This Row],[colesterol]])</f>
        <v>166</v>
      </c>
      <c r="N1980">
        <f>GESTEP(smoking_health_data_final[[#This Row],[colesterol]],200)</f>
        <v>0</v>
      </c>
      <c r="O1980">
        <f>IF(smoking_health_data_final[[#This Row],[cigs por dia]]="","n/s",smoking_health_data_final[[#This Row],[cigs por dia]])</f>
        <v>0</v>
      </c>
      <c r="P1980" t="str">
        <f>IF(smoking_health_data_final[[#This Row],[Hipercolesterolemia (y/n)]]=1,"si","no")</f>
        <v>no</v>
      </c>
      <c r="Q1980">
        <f>IF(IFERROR(VLOOKUP(smoking_health_data_final[[#This Row],[Edad]],A1981:A5880,1,FALSE),0),1,0)</f>
        <v>1</v>
      </c>
    </row>
    <row r="1981" spans="1:17" x14ac:dyDescent="0.3">
      <c r="A1981">
        <v>54</v>
      </c>
      <c r="B1981" t="s">
        <v>3</v>
      </c>
      <c r="C1981" t="s">
        <v>2</v>
      </c>
      <c r="D1981">
        <v>68</v>
      </c>
      <c r="E1981">
        <f>GESTEP(smoking_health_data_final[[#This Row],[Ritmo cardiaco]],100)</f>
        <v>0</v>
      </c>
      <c r="F1981" t="str">
        <f>IF(smoking_health_data_final[[#This Row],[Taquicardia 1/0]]=0,"no","si")</f>
        <v>no</v>
      </c>
      <c r="G1981" s="2" t="s">
        <v>125</v>
      </c>
      <c r="H1981">
        <f>GESTEP(smoking_health_data_final[[#This Row],[Presión sistólica]],140)</f>
        <v>1</v>
      </c>
      <c r="I1981" t="str">
        <f>IF(smoking_health_data_final[[#This Row],[Hipertensión (0/1)]]=1,"si","no")</f>
        <v>si</v>
      </c>
      <c r="J1981" t="s">
        <v>7</v>
      </c>
      <c r="K1981">
        <v>0</v>
      </c>
      <c r="L1981">
        <v>302</v>
      </c>
      <c r="M1981">
        <f>IF(smoking_health_data_final[[#This Row],[colesterol]]="","Desconocido",smoking_health_data_final[[#This Row],[colesterol]])</f>
        <v>302</v>
      </c>
      <c r="N1981">
        <f>GESTEP(smoking_health_data_final[[#This Row],[colesterol]],200)</f>
        <v>1</v>
      </c>
      <c r="O1981">
        <f>IF(smoking_health_data_final[[#This Row],[cigs por dia]]="","n/s",smoking_health_data_final[[#This Row],[cigs por dia]])</f>
        <v>0</v>
      </c>
      <c r="P1981" t="str">
        <f>IF(smoking_health_data_final[[#This Row],[Hipercolesterolemia (y/n)]]=1,"si","no")</f>
        <v>si</v>
      </c>
      <c r="Q1981">
        <f>IF(IFERROR(VLOOKUP(smoking_health_data_final[[#This Row],[Edad]],A1982:A5881,1,FALSE),0),1,0)</f>
        <v>1</v>
      </c>
    </row>
    <row r="1982" spans="1:17" x14ac:dyDescent="0.3">
      <c r="A1982">
        <v>64</v>
      </c>
      <c r="B1982" t="s">
        <v>3</v>
      </c>
      <c r="C1982" t="s">
        <v>2</v>
      </c>
      <c r="D1982">
        <v>92</v>
      </c>
      <c r="E1982">
        <f>GESTEP(smoking_health_data_final[[#This Row],[Ritmo cardiaco]],100)</f>
        <v>0</v>
      </c>
      <c r="F1982" t="str">
        <f>IF(smoking_health_data_final[[#This Row],[Taquicardia 1/0]]=0,"no","si")</f>
        <v>no</v>
      </c>
      <c r="G1982" s="2" t="s">
        <v>226</v>
      </c>
      <c r="H1982">
        <f>GESTEP(smoking_health_data_final[[#This Row],[Presión sistólica]],140)</f>
        <v>1</v>
      </c>
      <c r="I1982" t="str">
        <f>IF(smoking_health_data_final[[#This Row],[Hipertensión (0/1)]]=1,"si","no")</f>
        <v>si</v>
      </c>
      <c r="J1982" t="s">
        <v>80</v>
      </c>
      <c r="K1982">
        <v>0</v>
      </c>
      <c r="L1982">
        <v>253</v>
      </c>
      <c r="M1982">
        <f>IF(smoking_health_data_final[[#This Row],[colesterol]]="","Desconocido",smoking_health_data_final[[#This Row],[colesterol]])</f>
        <v>253</v>
      </c>
      <c r="N1982">
        <f>GESTEP(smoking_health_data_final[[#This Row],[colesterol]],200)</f>
        <v>1</v>
      </c>
      <c r="O1982">
        <f>IF(smoking_health_data_final[[#This Row],[cigs por dia]]="","n/s",smoking_health_data_final[[#This Row],[cigs por dia]])</f>
        <v>0</v>
      </c>
      <c r="P1982" t="str">
        <f>IF(smoking_health_data_final[[#This Row],[Hipercolesterolemia (y/n)]]=1,"si","no")</f>
        <v>si</v>
      </c>
      <c r="Q1982">
        <f>IF(IFERROR(VLOOKUP(smoking_health_data_final[[#This Row],[Edad]],A1983:A5882,1,FALSE),0),1,0)</f>
        <v>1</v>
      </c>
    </row>
    <row r="1983" spans="1:17" x14ac:dyDescent="0.3">
      <c r="A1983">
        <v>65</v>
      </c>
      <c r="B1983" t="s">
        <v>3</v>
      </c>
      <c r="C1983" t="s">
        <v>2</v>
      </c>
      <c r="D1983">
        <v>72</v>
      </c>
      <c r="E1983">
        <f>GESTEP(smoking_health_data_final[[#This Row],[Ritmo cardiaco]],100)</f>
        <v>0</v>
      </c>
      <c r="F1983" t="str">
        <f>IF(smoking_health_data_final[[#This Row],[Taquicardia 1/0]]=0,"no","si")</f>
        <v>no</v>
      </c>
      <c r="G1983" s="2" t="s">
        <v>125</v>
      </c>
      <c r="H1983">
        <f>GESTEP(smoking_health_data_final[[#This Row],[Presión sistólica]],140)</f>
        <v>1</v>
      </c>
      <c r="I1983" t="str">
        <f>IF(smoking_health_data_final[[#This Row],[Hipertensión (0/1)]]=1,"si","no")</f>
        <v>si</v>
      </c>
      <c r="J1983" t="s">
        <v>80</v>
      </c>
      <c r="K1983">
        <v>0</v>
      </c>
      <c r="L1983">
        <v>295</v>
      </c>
      <c r="M1983">
        <f>IF(smoking_health_data_final[[#This Row],[colesterol]]="","Desconocido",smoking_health_data_final[[#This Row],[colesterol]])</f>
        <v>295</v>
      </c>
      <c r="N1983">
        <f>GESTEP(smoking_health_data_final[[#This Row],[colesterol]],200)</f>
        <v>1</v>
      </c>
      <c r="O1983">
        <f>IF(smoking_health_data_final[[#This Row],[cigs por dia]]="","n/s",smoking_health_data_final[[#This Row],[cigs por dia]])</f>
        <v>0</v>
      </c>
      <c r="P1983" t="str">
        <f>IF(smoking_health_data_final[[#This Row],[Hipercolesterolemia (y/n)]]=1,"si","no")</f>
        <v>si</v>
      </c>
      <c r="Q1983">
        <f>IF(IFERROR(VLOOKUP(smoking_health_data_final[[#This Row],[Edad]],A1984:A5883,1,FALSE),0),1,0)</f>
        <v>1</v>
      </c>
    </row>
    <row r="1984" spans="1:17" x14ac:dyDescent="0.3">
      <c r="A1984">
        <v>44</v>
      </c>
      <c r="B1984" t="s">
        <v>3</v>
      </c>
      <c r="C1984" t="s">
        <v>1</v>
      </c>
      <c r="D1984">
        <v>68</v>
      </c>
      <c r="E1984">
        <f>GESTEP(smoking_health_data_final[[#This Row],[Ritmo cardiaco]],100)</f>
        <v>0</v>
      </c>
      <c r="F1984" t="str">
        <f>IF(smoking_health_data_final[[#This Row],[Taquicardia 1/0]]=0,"no","si")</f>
        <v>no</v>
      </c>
      <c r="G1984" s="2" t="s">
        <v>61</v>
      </c>
      <c r="H1984">
        <f>GESTEP(smoking_health_data_final[[#This Row],[Presión sistólica]],140)</f>
        <v>0</v>
      </c>
      <c r="I1984" t="str">
        <f>IF(smoking_health_data_final[[#This Row],[Hipertensión (0/1)]]=1,"si","no")</f>
        <v>no</v>
      </c>
      <c r="J1984" t="s">
        <v>53</v>
      </c>
      <c r="K1984">
        <v>1</v>
      </c>
      <c r="L1984">
        <v>253</v>
      </c>
      <c r="M1984">
        <f>IF(smoking_health_data_final[[#This Row],[colesterol]]="","Desconocido",smoking_health_data_final[[#This Row],[colesterol]])</f>
        <v>253</v>
      </c>
      <c r="N1984">
        <f>GESTEP(smoking_health_data_final[[#This Row],[colesterol]],200)</f>
        <v>1</v>
      </c>
      <c r="O1984">
        <f>IF(smoking_health_data_final[[#This Row],[cigs por dia]]="","n/s",smoking_health_data_final[[#This Row],[cigs por dia]])</f>
        <v>1</v>
      </c>
      <c r="P1984" t="str">
        <f>IF(smoking_health_data_final[[#This Row],[Hipercolesterolemia (y/n)]]=1,"si","no")</f>
        <v>si</v>
      </c>
      <c r="Q1984">
        <f>IF(IFERROR(VLOOKUP(smoking_health_data_final[[#This Row],[Edad]],A1985:A5884,1,FALSE),0),1,0)</f>
        <v>1</v>
      </c>
    </row>
    <row r="1985" spans="1:17" x14ac:dyDescent="0.3">
      <c r="A1985">
        <v>43</v>
      </c>
      <c r="B1985" t="s">
        <v>3</v>
      </c>
      <c r="C1985" t="s">
        <v>1</v>
      </c>
      <c r="D1985">
        <v>80</v>
      </c>
      <c r="E1985">
        <f>GESTEP(smoking_health_data_final[[#This Row],[Ritmo cardiaco]],100)</f>
        <v>0</v>
      </c>
      <c r="F1985" t="str">
        <f>IF(smoking_health_data_final[[#This Row],[Taquicardia 1/0]]=0,"no","si")</f>
        <v>no</v>
      </c>
      <c r="G1985" s="2" t="s">
        <v>38</v>
      </c>
      <c r="H1985">
        <f>GESTEP(smoking_health_data_final[[#This Row],[Presión sistólica]],140)</f>
        <v>0</v>
      </c>
      <c r="I1985" t="str">
        <f>IF(smoking_health_data_final[[#This Row],[Hipertensión (0/1)]]=1,"si","no")</f>
        <v>no</v>
      </c>
      <c r="J1985" t="s">
        <v>5</v>
      </c>
      <c r="K1985">
        <v>1</v>
      </c>
      <c r="L1985">
        <v>186</v>
      </c>
      <c r="M1985">
        <f>IF(smoking_health_data_final[[#This Row],[colesterol]]="","Desconocido",smoking_health_data_final[[#This Row],[colesterol]])</f>
        <v>186</v>
      </c>
      <c r="N1985">
        <f>GESTEP(smoking_health_data_final[[#This Row],[colesterol]],200)</f>
        <v>0</v>
      </c>
      <c r="O1985">
        <f>IF(smoking_health_data_final[[#This Row],[cigs por dia]]="","n/s",smoking_health_data_final[[#This Row],[cigs por dia]])</f>
        <v>1</v>
      </c>
      <c r="P1985" t="str">
        <f>IF(smoking_health_data_final[[#This Row],[Hipercolesterolemia (y/n)]]=1,"si","no")</f>
        <v>no</v>
      </c>
      <c r="Q1985">
        <f>IF(IFERROR(VLOOKUP(smoking_health_data_final[[#This Row],[Edad]],A1986:A5885,1,FALSE),0),1,0)</f>
        <v>1</v>
      </c>
    </row>
    <row r="1986" spans="1:17" x14ac:dyDescent="0.3">
      <c r="A1986">
        <v>55</v>
      </c>
      <c r="B1986" t="s">
        <v>3</v>
      </c>
      <c r="C1986" t="s">
        <v>1</v>
      </c>
      <c r="D1986">
        <v>75</v>
      </c>
      <c r="E1986">
        <f>GESTEP(smoking_health_data_final[[#This Row],[Ritmo cardiaco]],100)</f>
        <v>0</v>
      </c>
      <c r="F1986" t="str">
        <f>IF(smoking_health_data_final[[#This Row],[Taquicardia 1/0]]=0,"no","si")</f>
        <v>no</v>
      </c>
      <c r="G1986" s="2" t="s">
        <v>70</v>
      </c>
      <c r="H1986">
        <f>GESTEP(smoking_health_data_final[[#This Row],[Presión sistólica]],140)</f>
        <v>0</v>
      </c>
      <c r="I1986" t="str">
        <f>IF(smoking_health_data_final[[#This Row],[Hipertensión (0/1)]]=1,"si","no")</f>
        <v>no</v>
      </c>
      <c r="J1986" t="s">
        <v>90</v>
      </c>
      <c r="K1986">
        <v>1</v>
      </c>
      <c r="L1986">
        <v>273</v>
      </c>
      <c r="M1986">
        <f>IF(smoking_health_data_final[[#This Row],[colesterol]]="","Desconocido",smoking_health_data_final[[#This Row],[colesterol]])</f>
        <v>273</v>
      </c>
      <c r="N1986">
        <f>GESTEP(smoking_health_data_final[[#This Row],[colesterol]],200)</f>
        <v>1</v>
      </c>
      <c r="O1986">
        <f>IF(smoking_health_data_final[[#This Row],[cigs por dia]]="","n/s",smoking_health_data_final[[#This Row],[cigs por dia]])</f>
        <v>1</v>
      </c>
      <c r="P1986" t="str">
        <f>IF(smoking_health_data_final[[#This Row],[Hipercolesterolemia (y/n)]]=1,"si","no")</f>
        <v>si</v>
      </c>
      <c r="Q1986">
        <f>IF(IFERROR(VLOOKUP(smoking_health_data_final[[#This Row],[Edad]],A1987:A5886,1,FALSE),0),1,0)</f>
        <v>1</v>
      </c>
    </row>
    <row r="1987" spans="1:17" x14ac:dyDescent="0.3">
      <c r="A1987">
        <v>38</v>
      </c>
      <c r="B1987" t="s">
        <v>3</v>
      </c>
      <c r="C1987" t="s">
        <v>1</v>
      </c>
      <c r="D1987">
        <v>96</v>
      </c>
      <c r="E1987">
        <f>GESTEP(smoking_health_data_final[[#This Row],[Ritmo cardiaco]],100)</f>
        <v>0</v>
      </c>
      <c r="F1987" t="str">
        <f>IF(smoking_health_data_final[[#This Row],[Taquicardia 1/0]]=0,"no","si")</f>
        <v>no</v>
      </c>
      <c r="G1987" s="2" t="s">
        <v>70</v>
      </c>
      <c r="H1987">
        <f>GESTEP(smoking_health_data_final[[#This Row],[Presión sistólica]],140)</f>
        <v>0</v>
      </c>
      <c r="I1987" t="str">
        <f>IF(smoking_health_data_final[[#This Row],[Hipertensión (0/1)]]=1,"si","no")</f>
        <v>no</v>
      </c>
      <c r="J1987" t="s">
        <v>90</v>
      </c>
      <c r="K1987">
        <v>1</v>
      </c>
      <c r="L1987">
        <v>300</v>
      </c>
      <c r="M1987">
        <f>IF(smoking_health_data_final[[#This Row],[colesterol]]="","Desconocido",smoking_health_data_final[[#This Row],[colesterol]])</f>
        <v>300</v>
      </c>
      <c r="N1987">
        <f>GESTEP(smoking_health_data_final[[#This Row],[colesterol]],200)</f>
        <v>1</v>
      </c>
      <c r="O1987">
        <f>IF(smoking_health_data_final[[#This Row],[cigs por dia]]="","n/s",smoking_health_data_final[[#This Row],[cigs por dia]])</f>
        <v>1</v>
      </c>
      <c r="P1987" t="str">
        <f>IF(smoking_health_data_final[[#This Row],[Hipercolesterolemia (y/n)]]=1,"si","no")</f>
        <v>si</v>
      </c>
      <c r="Q1987">
        <f>IF(IFERROR(VLOOKUP(smoking_health_data_final[[#This Row],[Edad]],A1988:A5887,1,FALSE),0),1,0)</f>
        <v>1</v>
      </c>
    </row>
    <row r="1988" spans="1:17" x14ac:dyDescent="0.3">
      <c r="A1988">
        <v>38</v>
      </c>
      <c r="B1988" t="s">
        <v>3</v>
      </c>
      <c r="C1988" t="s">
        <v>1</v>
      </c>
      <c r="D1988">
        <v>80</v>
      </c>
      <c r="E1988">
        <f>GESTEP(smoking_health_data_final[[#This Row],[Ritmo cardiaco]],100)</f>
        <v>0</v>
      </c>
      <c r="F1988" t="str">
        <f>IF(smoking_health_data_final[[#This Row],[Taquicardia 1/0]]=0,"no","si")</f>
        <v>no</v>
      </c>
      <c r="G1988" s="2" t="s">
        <v>59</v>
      </c>
      <c r="H1988">
        <f>GESTEP(smoking_health_data_final[[#This Row],[Presión sistólica]],140)</f>
        <v>0</v>
      </c>
      <c r="I1988" t="str">
        <f>IF(smoking_health_data_final[[#This Row],[Hipertensión (0/1)]]=1,"si","no")</f>
        <v>no</v>
      </c>
      <c r="J1988" t="s">
        <v>90</v>
      </c>
      <c r="K1988">
        <v>1</v>
      </c>
      <c r="L1988">
        <v>200</v>
      </c>
      <c r="M1988">
        <f>IF(smoking_health_data_final[[#This Row],[colesterol]]="","Desconocido",smoking_health_data_final[[#This Row],[colesterol]])</f>
        <v>200</v>
      </c>
      <c r="N1988">
        <f>GESTEP(smoking_health_data_final[[#This Row],[colesterol]],200)</f>
        <v>1</v>
      </c>
      <c r="O1988">
        <f>IF(smoking_health_data_final[[#This Row],[cigs por dia]]="","n/s",smoking_health_data_final[[#This Row],[cigs por dia]])</f>
        <v>1</v>
      </c>
      <c r="P1988" t="str">
        <f>IF(smoking_health_data_final[[#This Row],[Hipercolesterolemia (y/n)]]=1,"si","no")</f>
        <v>si</v>
      </c>
      <c r="Q1988">
        <f>IF(IFERROR(VLOOKUP(smoking_health_data_final[[#This Row],[Edad]],A1989:A5888,1,FALSE),0),1,0)</f>
        <v>1</v>
      </c>
    </row>
    <row r="1989" spans="1:17" x14ac:dyDescent="0.3">
      <c r="A1989">
        <v>67</v>
      </c>
      <c r="B1989" t="s">
        <v>3</v>
      </c>
      <c r="C1989" t="s">
        <v>1</v>
      </c>
      <c r="D1989">
        <v>70</v>
      </c>
      <c r="E1989">
        <f>GESTEP(smoking_health_data_final[[#This Row],[Ritmo cardiaco]],100)</f>
        <v>0</v>
      </c>
      <c r="F1989" t="str">
        <f>IF(smoking_health_data_final[[#This Row],[Taquicardia 1/0]]=0,"no","si")</f>
        <v>no</v>
      </c>
      <c r="G1989" s="2" t="s">
        <v>213</v>
      </c>
      <c r="H1989">
        <f>GESTEP(smoking_health_data_final[[#This Row],[Presión sistólica]],140)</f>
        <v>1</v>
      </c>
      <c r="I1989" t="str">
        <f>IF(smoking_health_data_final[[#This Row],[Hipertensión (0/1)]]=1,"si","no")</f>
        <v>si</v>
      </c>
      <c r="J1989" t="s">
        <v>90</v>
      </c>
      <c r="K1989">
        <v>1</v>
      </c>
      <c r="L1989">
        <v>242</v>
      </c>
      <c r="M1989">
        <f>IF(smoking_health_data_final[[#This Row],[colesterol]]="","Desconocido",smoking_health_data_final[[#This Row],[colesterol]])</f>
        <v>242</v>
      </c>
      <c r="N1989">
        <f>GESTEP(smoking_health_data_final[[#This Row],[colesterol]],200)</f>
        <v>1</v>
      </c>
      <c r="O1989">
        <f>IF(smoking_health_data_final[[#This Row],[cigs por dia]]="","n/s",smoking_health_data_final[[#This Row],[cigs por dia]])</f>
        <v>1</v>
      </c>
      <c r="P1989" t="str">
        <f>IF(smoking_health_data_final[[#This Row],[Hipercolesterolemia (y/n)]]=1,"si","no")</f>
        <v>si</v>
      </c>
      <c r="Q1989">
        <f>IF(IFERROR(VLOOKUP(smoking_health_data_final[[#This Row],[Edad]],A1990:A5889,1,FALSE),0),1,0)</f>
        <v>1</v>
      </c>
    </row>
    <row r="1990" spans="1:17" x14ac:dyDescent="0.3">
      <c r="A1990">
        <v>45</v>
      </c>
      <c r="B1990" t="s">
        <v>0</v>
      </c>
      <c r="C1990" t="s">
        <v>1</v>
      </c>
      <c r="D1990">
        <v>69</v>
      </c>
      <c r="E1990">
        <f>GESTEP(smoking_health_data_final[[#This Row],[Ritmo cardiaco]],100)</f>
        <v>0</v>
      </c>
      <c r="F1990" t="str">
        <f>IF(smoking_health_data_final[[#This Row],[Taquicardia 1/0]]=0,"no","si")</f>
        <v>no</v>
      </c>
      <c r="G1990" s="2" t="s">
        <v>79</v>
      </c>
      <c r="H1990">
        <f>GESTEP(smoking_health_data_final[[#This Row],[Presión sistólica]],140)</f>
        <v>1</v>
      </c>
      <c r="I1990" t="str">
        <f>IF(smoking_health_data_final[[#This Row],[Hipertensión (0/1)]]=1,"si","no")</f>
        <v>si</v>
      </c>
      <c r="J1990" t="s">
        <v>90</v>
      </c>
      <c r="K1990">
        <v>1</v>
      </c>
      <c r="L1990">
        <v>277</v>
      </c>
      <c r="M1990">
        <f>IF(smoking_health_data_final[[#This Row],[colesterol]]="","Desconocido",smoking_health_data_final[[#This Row],[colesterol]])</f>
        <v>277</v>
      </c>
      <c r="N1990">
        <f>GESTEP(smoking_health_data_final[[#This Row],[colesterol]],200)</f>
        <v>1</v>
      </c>
      <c r="O1990">
        <f>IF(smoking_health_data_final[[#This Row],[cigs por dia]]="","n/s",smoking_health_data_final[[#This Row],[cigs por dia]])</f>
        <v>1</v>
      </c>
      <c r="P1990" t="str">
        <f>IF(smoking_health_data_final[[#This Row],[Hipercolesterolemia (y/n)]]=1,"si","no")</f>
        <v>si</v>
      </c>
      <c r="Q1990">
        <f>IF(IFERROR(VLOOKUP(smoking_health_data_final[[#This Row],[Edad]],A1991:A5890,1,FALSE),0),1,0)</f>
        <v>1</v>
      </c>
    </row>
    <row r="1991" spans="1:17" x14ac:dyDescent="0.3">
      <c r="A1991">
        <v>43</v>
      </c>
      <c r="B1991" t="s">
        <v>3</v>
      </c>
      <c r="C1991" t="s">
        <v>1</v>
      </c>
      <c r="D1991">
        <v>75</v>
      </c>
      <c r="E1991">
        <f>GESTEP(smoking_health_data_final[[#This Row],[Ritmo cardiaco]],100)</f>
        <v>0</v>
      </c>
      <c r="F1991" t="str">
        <f>IF(smoking_health_data_final[[#This Row],[Taquicardia 1/0]]=0,"no","si")</f>
        <v>no</v>
      </c>
      <c r="G1991" s="2" t="s">
        <v>63</v>
      </c>
      <c r="H1991">
        <f>GESTEP(smoking_health_data_final[[#This Row],[Presión sistólica]],140)</f>
        <v>0</v>
      </c>
      <c r="I1991" t="str">
        <f>IF(smoking_health_data_final[[#This Row],[Hipertensión (0/1)]]=1,"si","no")</f>
        <v>no</v>
      </c>
      <c r="J1991" t="s">
        <v>90</v>
      </c>
      <c r="K1991">
        <v>1</v>
      </c>
      <c r="L1991">
        <v>185</v>
      </c>
      <c r="M1991">
        <f>IF(smoking_health_data_final[[#This Row],[colesterol]]="","Desconocido",smoking_health_data_final[[#This Row],[colesterol]])</f>
        <v>185</v>
      </c>
      <c r="N1991">
        <f>GESTEP(smoking_health_data_final[[#This Row],[colesterol]],200)</f>
        <v>0</v>
      </c>
      <c r="O1991">
        <f>IF(smoking_health_data_final[[#This Row],[cigs por dia]]="","n/s",smoking_health_data_final[[#This Row],[cigs por dia]])</f>
        <v>1</v>
      </c>
      <c r="P1991" t="str">
        <f>IF(smoking_health_data_final[[#This Row],[Hipercolesterolemia (y/n)]]=1,"si","no")</f>
        <v>no</v>
      </c>
      <c r="Q1991">
        <f>IF(IFERROR(VLOOKUP(smoking_health_data_final[[#This Row],[Edad]],A1992:A5891,1,FALSE),0),1,0)</f>
        <v>1</v>
      </c>
    </row>
    <row r="1992" spans="1:17" x14ac:dyDescent="0.3">
      <c r="A1992">
        <v>40</v>
      </c>
      <c r="B1992" t="s">
        <v>3</v>
      </c>
      <c r="C1992" t="s">
        <v>1</v>
      </c>
      <c r="D1992">
        <v>88</v>
      </c>
      <c r="E1992">
        <f>GESTEP(smoking_health_data_final[[#This Row],[Ritmo cardiaco]],100)</f>
        <v>0</v>
      </c>
      <c r="F1992" t="str">
        <f>IF(smoking_health_data_final[[#This Row],[Taquicardia 1/0]]=0,"no","si")</f>
        <v>no</v>
      </c>
      <c r="G1992" s="2" t="s">
        <v>66</v>
      </c>
      <c r="H1992">
        <f>GESTEP(smoking_health_data_final[[#This Row],[Presión sistólica]],140)</f>
        <v>1</v>
      </c>
      <c r="I1992" t="str">
        <f>IF(smoking_health_data_final[[#This Row],[Hipertensión (0/1)]]=1,"si","no")</f>
        <v>si</v>
      </c>
      <c r="J1992" t="s">
        <v>90</v>
      </c>
      <c r="K1992">
        <v>1</v>
      </c>
      <c r="L1992">
        <v>178</v>
      </c>
      <c r="M1992">
        <f>IF(smoking_health_data_final[[#This Row],[colesterol]]="","Desconocido",smoking_health_data_final[[#This Row],[colesterol]])</f>
        <v>178</v>
      </c>
      <c r="N1992">
        <f>GESTEP(smoking_health_data_final[[#This Row],[colesterol]],200)</f>
        <v>0</v>
      </c>
      <c r="O1992">
        <f>IF(smoking_health_data_final[[#This Row],[cigs por dia]]="","n/s",smoking_health_data_final[[#This Row],[cigs por dia]])</f>
        <v>1</v>
      </c>
      <c r="P1992" t="str">
        <f>IF(smoking_health_data_final[[#This Row],[Hipercolesterolemia (y/n)]]=1,"si","no")</f>
        <v>no</v>
      </c>
      <c r="Q1992">
        <f>IF(IFERROR(VLOOKUP(smoking_health_data_final[[#This Row],[Edad]],A1993:A5892,1,FALSE),0),1,0)</f>
        <v>1</v>
      </c>
    </row>
    <row r="1993" spans="1:17" x14ac:dyDescent="0.3">
      <c r="A1993">
        <v>56</v>
      </c>
      <c r="B1993" t="s">
        <v>3</v>
      </c>
      <c r="C1993" t="s">
        <v>1</v>
      </c>
      <c r="D1993">
        <v>80</v>
      </c>
      <c r="E1993">
        <f>GESTEP(smoking_health_data_final[[#This Row],[Ritmo cardiaco]],100)</f>
        <v>0</v>
      </c>
      <c r="F1993" t="str">
        <f>IF(smoking_health_data_final[[#This Row],[Taquicardia 1/0]]=0,"no","si")</f>
        <v>no</v>
      </c>
      <c r="G1993" s="2" t="s">
        <v>38</v>
      </c>
      <c r="H1993">
        <f>GESTEP(smoking_health_data_final[[#This Row],[Presión sistólica]],140)</f>
        <v>0</v>
      </c>
      <c r="I1993" t="str">
        <f>IF(smoking_health_data_final[[#This Row],[Hipertensión (0/1)]]=1,"si","no")</f>
        <v>no</v>
      </c>
      <c r="J1993" t="s">
        <v>90</v>
      </c>
      <c r="K1993">
        <v>1</v>
      </c>
      <c r="L1993">
        <v>260</v>
      </c>
      <c r="M1993">
        <f>IF(smoking_health_data_final[[#This Row],[colesterol]]="","Desconocido",smoking_health_data_final[[#This Row],[colesterol]])</f>
        <v>260</v>
      </c>
      <c r="N1993">
        <f>GESTEP(smoking_health_data_final[[#This Row],[colesterol]],200)</f>
        <v>1</v>
      </c>
      <c r="O1993">
        <f>IF(smoking_health_data_final[[#This Row],[cigs por dia]]="","n/s",smoking_health_data_final[[#This Row],[cigs por dia]])</f>
        <v>1</v>
      </c>
      <c r="P1993" t="str">
        <f>IF(smoking_health_data_final[[#This Row],[Hipercolesterolemia (y/n)]]=1,"si","no")</f>
        <v>si</v>
      </c>
      <c r="Q1993">
        <f>IF(IFERROR(VLOOKUP(smoking_health_data_final[[#This Row],[Edad]],A1994:A5893,1,FALSE),0),1,0)</f>
        <v>1</v>
      </c>
    </row>
    <row r="1994" spans="1:17" x14ac:dyDescent="0.3">
      <c r="A1994">
        <v>39</v>
      </c>
      <c r="B1994" t="s">
        <v>0</v>
      </c>
      <c r="C1994" t="s">
        <v>1</v>
      </c>
      <c r="D1994">
        <v>60</v>
      </c>
      <c r="E1994">
        <f>GESTEP(smoking_health_data_final[[#This Row],[Ritmo cardiaco]],100)</f>
        <v>0</v>
      </c>
      <c r="F1994" t="str">
        <f>IF(smoking_health_data_final[[#This Row],[Taquicardia 1/0]]=0,"no","si")</f>
        <v>no</v>
      </c>
      <c r="G1994" s="2" t="s">
        <v>69</v>
      </c>
      <c r="H1994">
        <f>GESTEP(smoking_health_data_final[[#This Row],[Presión sistólica]],140)</f>
        <v>0</v>
      </c>
      <c r="I1994" t="str">
        <f>IF(smoking_health_data_final[[#This Row],[Hipertensión (0/1)]]=1,"si","no")</f>
        <v>no</v>
      </c>
      <c r="J1994" t="s">
        <v>90</v>
      </c>
      <c r="K1994">
        <v>1</v>
      </c>
      <c r="L1994">
        <v>163</v>
      </c>
      <c r="M1994">
        <f>IF(smoking_health_data_final[[#This Row],[colesterol]]="","Desconocido",smoking_health_data_final[[#This Row],[colesterol]])</f>
        <v>163</v>
      </c>
      <c r="N1994">
        <f>GESTEP(smoking_health_data_final[[#This Row],[colesterol]],200)</f>
        <v>0</v>
      </c>
      <c r="O1994">
        <f>IF(smoking_health_data_final[[#This Row],[cigs por dia]]="","n/s",smoking_health_data_final[[#This Row],[cigs por dia]])</f>
        <v>1</v>
      </c>
      <c r="P1994" t="str">
        <f>IF(smoking_health_data_final[[#This Row],[Hipercolesterolemia (y/n)]]=1,"si","no")</f>
        <v>no</v>
      </c>
      <c r="Q1994">
        <f>IF(IFERROR(VLOOKUP(smoking_health_data_final[[#This Row],[Edad]],A1995:A5894,1,FALSE),0),1,0)</f>
        <v>1</v>
      </c>
    </row>
    <row r="1995" spans="1:17" x14ac:dyDescent="0.3">
      <c r="A1995">
        <v>56</v>
      </c>
      <c r="B1995" t="s">
        <v>3</v>
      </c>
      <c r="C1995" t="s">
        <v>1</v>
      </c>
      <c r="D1995">
        <v>85</v>
      </c>
      <c r="E1995">
        <f>GESTEP(smoking_health_data_final[[#This Row],[Ritmo cardiaco]],100)</f>
        <v>0</v>
      </c>
      <c r="F1995" t="str">
        <f>IF(smoking_health_data_final[[#This Row],[Taquicardia 1/0]]=0,"no","si")</f>
        <v>no</v>
      </c>
      <c r="G1995" s="2" t="s">
        <v>81</v>
      </c>
      <c r="H1995">
        <f>GESTEP(smoking_health_data_final[[#This Row],[Presión sistólica]],140)</f>
        <v>1</v>
      </c>
      <c r="I1995" t="str">
        <f>IF(smoking_health_data_final[[#This Row],[Hipertensión (0/1)]]=1,"si","no")</f>
        <v>si</v>
      </c>
      <c r="J1995" t="s">
        <v>102</v>
      </c>
      <c r="K1995">
        <v>1</v>
      </c>
      <c r="L1995">
        <v>289</v>
      </c>
      <c r="M1995">
        <f>IF(smoking_health_data_final[[#This Row],[colesterol]]="","Desconocido",smoking_health_data_final[[#This Row],[colesterol]])</f>
        <v>289</v>
      </c>
      <c r="N1995">
        <f>GESTEP(smoking_health_data_final[[#This Row],[colesterol]],200)</f>
        <v>1</v>
      </c>
      <c r="O1995">
        <f>IF(smoking_health_data_final[[#This Row],[cigs por dia]]="","n/s",smoking_health_data_final[[#This Row],[cigs por dia]])</f>
        <v>1</v>
      </c>
      <c r="P1995" t="str">
        <f>IF(smoking_health_data_final[[#This Row],[Hipercolesterolemia (y/n)]]=1,"si","no")</f>
        <v>si</v>
      </c>
      <c r="Q1995">
        <f>IF(IFERROR(VLOOKUP(smoking_health_data_final[[#This Row],[Edad]],A1996:A5895,1,FALSE),0),1,0)</f>
        <v>1</v>
      </c>
    </row>
    <row r="1996" spans="1:17" x14ac:dyDescent="0.3">
      <c r="A1996">
        <v>50</v>
      </c>
      <c r="B1996" t="s">
        <v>0</v>
      </c>
      <c r="C1996" t="s">
        <v>1</v>
      </c>
      <c r="D1996">
        <v>66</v>
      </c>
      <c r="E1996">
        <f>GESTEP(smoking_health_data_final[[#This Row],[Ritmo cardiaco]],100)</f>
        <v>0</v>
      </c>
      <c r="F1996" t="str">
        <f>IF(smoking_health_data_final[[#This Row],[Taquicardia 1/0]]=0,"no","si")</f>
        <v>no</v>
      </c>
      <c r="G1996" s="2" t="s">
        <v>114</v>
      </c>
      <c r="H1996">
        <f>GESTEP(smoking_health_data_final[[#This Row],[Presión sistólica]],140)</f>
        <v>1</v>
      </c>
      <c r="I1996" t="str">
        <f>IF(smoking_health_data_final[[#This Row],[Hipertensión (0/1)]]=1,"si","no")</f>
        <v>si</v>
      </c>
      <c r="J1996" t="s">
        <v>102</v>
      </c>
      <c r="K1996">
        <v>1</v>
      </c>
      <c r="L1996">
        <v>313</v>
      </c>
      <c r="M1996">
        <f>IF(smoking_health_data_final[[#This Row],[colesterol]]="","Desconocido",smoking_health_data_final[[#This Row],[colesterol]])</f>
        <v>313</v>
      </c>
      <c r="N1996">
        <f>GESTEP(smoking_health_data_final[[#This Row],[colesterol]],200)</f>
        <v>1</v>
      </c>
      <c r="O1996">
        <f>IF(smoking_health_data_final[[#This Row],[cigs por dia]]="","n/s",smoking_health_data_final[[#This Row],[cigs por dia]])</f>
        <v>1</v>
      </c>
      <c r="P1996" t="str">
        <f>IF(smoking_health_data_final[[#This Row],[Hipercolesterolemia (y/n)]]=1,"si","no")</f>
        <v>si</v>
      </c>
      <c r="Q1996">
        <f>IF(IFERROR(VLOOKUP(smoking_health_data_final[[#This Row],[Edad]],A1997:A5896,1,FALSE),0),1,0)</f>
        <v>1</v>
      </c>
    </row>
    <row r="1997" spans="1:17" x14ac:dyDescent="0.3">
      <c r="A1997">
        <v>61</v>
      </c>
      <c r="B1997" t="s">
        <v>3</v>
      </c>
      <c r="C1997" t="s">
        <v>1</v>
      </c>
      <c r="D1997">
        <v>57</v>
      </c>
      <c r="E1997">
        <f>GESTEP(smoking_health_data_final[[#This Row],[Ritmo cardiaco]],100)</f>
        <v>0</v>
      </c>
      <c r="F1997" t="str">
        <f>IF(smoking_health_data_final[[#This Row],[Taquicardia 1/0]]=0,"no","si")</f>
        <v>no</v>
      </c>
      <c r="G1997" s="2" t="s">
        <v>165</v>
      </c>
      <c r="H1997">
        <f>GESTEP(smoking_health_data_final[[#This Row],[Presión sistólica]],140)</f>
        <v>1</v>
      </c>
      <c r="I1997" t="str">
        <f>IF(smoking_health_data_final[[#This Row],[Hipertensión (0/1)]]=1,"si","no")</f>
        <v>si</v>
      </c>
      <c r="J1997" t="s">
        <v>60</v>
      </c>
      <c r="K1997">
        <v>1</v>
      </c>
      <c r="L1997">
        <v>326</v>
      </c>
      <c r="M1997">
        <f>IF(smoking_health_data_final[[#This Row],[colesterol]]="","Desconocido",smoking_health_data_final[[#This Row],[colesterol]])</f>
        <v>326</v>
      </c>
      <c r="N1997">
        <f>GESTEP(smoking_health_data_final[[#This Row],[colesterol]],200)</f>
        <v>1</v>
      </c>
      <c r="O1997">
        <f>IF(smoking_health_data_final[[#This Row],[cigs por dia]]="","n/s",smoking_health_data_final[[#This Row],[cigs por dia]])</f>
        <v>1</v>
      </c>
      <c r="P1997" t="str">
        <f>IF(smoking_health_data_final[[#This Row],[Hipercolesterolemia (y/n)]]=1,"si","no")</f>
        <v>si</v>
      </c>
      <c r="Q1997">
        <f>IF(IFERROR(VLOOKUP(smoking_health_data_final[[#This Row],[Edad]],A1998:A5897,1,FALSE),0),1,0)</f>
        <v>1</v>
      </c>
    </row>
    <row r="1998" spans="1:17" x14ac:dyDescent="0.3">
      <c r="A1998">
        <v>39</v>
      </c>
      <c r="B1998" t="s">
        <v>3</v>
      </c>
      <c r="C1998" t="s">
        <v>1</v>
      </c>
      <c r="D1998">
        <v>72</v>
      </c>
      <c r="E1998">
        <f>GESTEP(smoking_health_data_final[[#This Row],[Ritmo cardiaco]],100)</f>
        <v>0</v>
      </c>
      <c r="F1998" t="str">
        <f>IF(smoking_health_data_final[[#This Row],[Taquicardia 1/0]]=0,"no","si")</f>
        <v>no</v>
      </c>
      <c r="G1998" s="2">
        <v>105.5</v>
      </c>
      <c r="H1998">
        <f>GESTEP(smoking_health_data_final[[#This Row],[Presión sistólica]],140)</f>
        <v>0</v>
      </c>
      <c r="I1998" t="str">
        <f>IF(smoking_health_data_final[[#This Row],[Hipertensión (0/1)]]=1,"si","no")</f>
        <v>no</v>
      </c>
      <c r="J1998" t="s">
        <v>128</v>
      </c>
      <c r="K1998">
        <v>1</v>
      </c>
      <c r="L1998">
        <v>175</v>
      </c>
      <c r="M1998">
        <f>IF(smoking_health_data_final[[#This Row],[colesterol]]="","Desconocido",smoking_health_data_final[[#This Row],[colesterol]])</f>
        <v>175</v>
      </c>
      <c r="N1998">
        <f>GESTEP(smoking_health_data_final[[#This Row],[colesterol]],200)</f>
        <v>0</v>
      </c>
      <c r="O1998">
        <f>IF(smoking_health_data_final[[#This Row],[cigs por dia]]="","n/s",smoking_health_data_final[[#This Row],[cigs por dia]])</f>
        <v>1</v>
      </c>
      <c r="P1998" t="str">
        <f>IF(smoking_health_data_final[[#This Row],[Hipercolesterolemia (y/n)]]=1,"si","no")</f>
        <v>no</v>
      </c>
      <c r="Q1998">
        <f>IF(IFERROR(VLOOKUP(smoking_health_data_final[[#This Row],[Edad]],A1999:A5898,1,FALSE),0),1,0)</f>
        <v>1</v>
      </c>
    </row>
    <row r="1999" spans="1:17" x14ac:dyDescent="0.3">
      <c r="A1999">
        <v>57</v>
      </c>
      <c r="B1999" t="s">
        <v>3</v>
      </c>
      <c r="C1999" t="s">
        <v>1</v>
      </c>
      <c r="D1999">
        <v>90</v>
      </c>
      <c r="E1999">
        <f>GESTEP(smoking_health_data_final[[#This Row],[Ritmo cardiaco]],100)</f>
        <v>0</v>
      </c>
      <c r="F1999" t="str">
        <f>IF(smoking_health_data_final[[#This Row],[Taquicardia 1/0]]=0,"no","si")</f>
        <v>no</v>
      </c>
      <c r="G1999" s="2" t="s">
        <v>113</v>
      </c>
      <c r="H1999">
        <f>GESTEP(smoking_health_data_final[[#This Row],[Presión sistólica]],140)</f>
        <v>1</v>
      </c>
      <c r="I1999" t="str">
        <f>IF(smoking_health_data_final[[#This Row],[Hipertensión (0/1)]]=1,"si","no")</f>
        <v>si</v>
      </c>
      <c r="J1999" t="s">
        <v>133</v>
      </c>
      <c r="K1999">
        <v>1</v>
      </c>
      <c r="L1999">
        <v>254</v>
      </c>
      <c r="M1999">
        <f>IF(smoking_health_data_final[[#This Row],[colesterol]]="","Desconocido",smoking_health_data_final[[#This Row],[colesterol]])</f>
        <v>254</v>
      </c>
      <c r="N1999">
        <f>GESTEP(smoking_health_data_final[[#This Row],[colesterol]],200)</f>
        <v>1</v>
      </c>
      <c r="O1999">
        <f>IF(smoking_health_data_final[[#This Row],[cigs por dia]]="","n/s",smoking_health_data_final[[#This Row],[cigs por dia]])</f>
        <v>1</v>
      </c>
      <c r="P1999" t="str">
        <f>IF(smoking_health_data_final[[#This Row],[Hipercolesterolemia (y/n)]]=1,"si","no")</f>
        <v>si</v>
      </c>
      <c r="Q1999">
        <f>IF(IFERROR(VLOOKUP(smoking_health_data_final[[#This Row],[Edad]],A2000:A5899,1,FALSE),0),1,0)</f>
        <v>1</v>
      </c>
    </row>
    <row r="2000" spans="1:17" x14ac:dyDescent="0.3">
      <c r="A2000">
        <v>46</v>
      </c>
      <c r="B2000" t="s">
        <v>3</v>
      </c>
      <c r="C2000" t="s">
        <v>1</v>
      </c>
      <c r="D2000">
        <v>67</v>
      </c>
      <c r="E2000">
        <f>GESTEP(smoking_health_data_final[[#This Row],[Ritmo cardiaco]],100)</f>
        <v>0</v>
      </c>
      <c r="F2000" t="str">
        <f>IF(smoking_health_data_final[[#This Row],[Taquicardia 1/0]]=0,"no","si")</f>
        <v>no</v>
      </c>
      <c r="G2000" s="2">
        <v>162.5</v>
      </c>
      <c r="H2000">
        <f>GESTEP(smoking_health_data_final[[#This Row],[Presión sistólica]],140)</f>
        <v>1</v>
      </c>
      <c r="I2000" t="str">
        <f>IF(smoking_health_data_final[[#This Row],[Hipertensión (0/1)]]=1,"si","no")</f>
        <v>si</v>
      </c>
      <c r="J2000" t="s">
        <v>136</v>
      </c>
      <c r="K2000">
        <v>1</v>
      </c>
      <c r="L2000">
        <v>332</v>
      </c>
      <c r="M2000">
        <f>IF(smoking_health_data_final[[#This Row],[colesterol]]="","Desconocido",smoking_health_data_final[[#This Row],[colesterol]])</f>
        <v>332</v>
      </c>
      <c r="N2000">
        <f>GESTEP(smoking_health_data_final[[#This Row],[colesterol]],200)</f>
        <v>1</v>
      </c>
      <c r="O2000">
        <f>IF(smoking_health_data_final[[#This Row],[cigs por dia]]="","n/s",smoking_health_data_final[[#This Row],[cigs por dia]])</f>
        <v>1</v>
      </c>
      <c r="P2000" t="str">
        <f>IF(smoking_health_data_final[[#This Row],[Hipercolesterolemia (y/n)]]=1,"si","no")</f>
        <v>si</v>
      </c>
      <c r="Q2000">
        <f>IF(IFERROR(VLOOKUP(smoking_health_data_final[[#This Row],[Edad]],A2001:A5900,1,FALSE),0),1,0)</f>
        <v>1</v>
      </c>
    </row>
    <row r="2001" spans="1:17" x14ac:dyDescent="0.3">
      <c r="A2001">
        <v>57</v>
      </c>
      <c r="B2001" t="s">
        <v>0</v>
      </c>
      <c r="C2001" t="s">
        <v>1</v>
      </c>
      <c r="D2001">
        <v>65</v>
      </c>
      <c r="E2001">
        <f>GESTEP(smoking_health_data_final[[#This Row],[Ritmo cardiaco]],100)</f>
        <v>0</v>
      </c>
      <c r="F2001" t="str">
        <f>IF(smoking_health_data_final[[#This Row],[Taquicardia 1/0]]=0,"no","si")</f>
        <v>no</v>
      </c>
      <c r="G2001" s="2" t="s">
        <v>70</v>
      </c>
      <c r="H2001">
        <f>GESTEP(smoking_health_data_final[[#This Row],[Presión sistólica]],140)</f>
        <v>0</v>
      </c>
      <c r="I2001" t="str">
        <f>IF(smoking_health_data_final[[#This Row],[Hipertensión (0/1)]]=1,"si","no")</f>
        <v>no</v>
      </c>
      <c r="J2001" t="s">
        <v>15</v>
      </c>
      <c r="K2001">
        <v>1</v>
      </c>
      <c r="L2001">
        <v>245</v>
      </c>
      <c r="M2001">
        <f>IF(smoking_health_data_final[[#This Row],[colesterol]]="","Desconocido",smoking_health_data_final[[#This Row],[colesterol]])</f>
        <v>245</v>
      </c>
      <c r="N2001">
        <f>GESTEP(smoking_health_data_final[[#This Row],[colesterol]],200)</f>
        <v>1</v>
      </c>
      <c r="O2001">
        <f>IF(smoking_health_data_final[[#This Row],[cigs por dia]]="","n/s",smoking_health_data_final[[#This Row],[cigs por dia]])</f>
        <v>1</v>
      </c>
      <c r="P2001" t="str">
        <f>IF(smoking_health_data_final[[#This Row],[Hipercolesterolemia (y/n)]]=1,"si","no")</f>
        <v>si</v>
      </c>
      <c r="Q2001">
        <f>IF(IFERROR(VLOOKUP(smoking_health_data_final[[#This Row],[Edad]],A2002:A5901,1,FALSE),0),1,0)</f>
        <v>1</v>
      </c>
    </row>
    <row r="2002" spans="1:17" x14ac:dyDescent="0.3">
      <c r="A2002">
        <v>35</v>
      </c>
      <c r="B2002" t="s">
        <v>3</v>
      </c>
      <c r="C2002" t="s">
        <v>1</v>
      </c>
      <c r="D2002">
        <v>75</v>
      </c>
      <c r="E2002">
        <f>GESTEP(smoking_health_data_final[[#This Row],[Ritmo cardiaco]],100)</f>
        <v>0</v>
      </c>
      <c r="F2002" t="str">
        <f>IF(smoking_health_data_final[[#This Row],[Taquicardia 1/0]]=0,"no","si")</f>
        <v>no</v>
      </c>
      <c r="G2002" s="2">
        <v>100.5</v>
      </c>
      <c r="H2002">
        <f>GESTEP(smoking_health_data_final[[#This Row],[Presión sistólica]],140)</f>
        <v>0</v>
      </c>
      <c r="I2002" t="str">
        <f>IF(smoking_health_data_final[[#This Row],[Hipertensión (0/1)]]=1,"si","no")</f>
        <v>no</v>
      </c>
      <c r="J2002" t="s">
        <v>15</v>
      </c>
      <c r="K2002">
        <v>1</v>
      </c>
      <c r="L2002">
        <v>194</v>
      </c>
      <c r="M2002">
        <f>IF(smoking_health_data_final[[#This Row],[colesterol]]="","Desconocido",smoking_health_data_final[[#This Row],[colesterol]])</f>
        <v>194</v>
      </c>
      <c r="N2002">
        <f>GESTEP(smoking_health_data_final[[#This Row],[colesterol]],200)</f>
        <v>0</v>
      </c>
      <c r="O2002">
        <f>IF(smoking_health_data_final[[#This Row],[cigs por dia]]="","n/s",smoking_health_data_final[[#This Row],[cigs por dia]])</f>
        <v>1</v>
      </c>
      <c r="P2002" t="str">
        <f>IF(smoking_health_data_final[[#This Row],[Hipercolesterolemia (y/n)]]=1,"si","no")</f>
        <v>no</v>
      </c>
      <c r="Q2002">
        <f>IF(IFERROR(VLOOKUP(smoking_health_data_final[[#This Row],[Edad]],A2003:A5902,1,FALSE),0),1,0)</f>
        <v>1</v>
      </c>
    </row>
    <row r="2003" spans="1:17" x14ac:dyDescent="0.3">
      <c r="A2003">
        <v>47</v>
      </c>
      <c r="B2003" t="s">
        <v>0</v>
      </c>
      <c r="C2003" t="s">
        <v>1</v>
      </c>
      <c r="D2003">
        <v>68</v>
      </c>
      <c r="E2003">
        <f>GESTEP(smoking_health_data_final[[#This Row],[Ritmo cardiaco]],100)</f>
        <v>0</v>
      </c>
      <c r="F2003" t="str">
        <f>IF(smoking_health_data_final[[#This Row],[Taquicardia 1/0]]=0,"no","si")</f>
        <v>no</v>
      </c>
      <c r="G2003" s="2">
        <v>112.5</v>
      </c>
      <c r="H2003">
        <f>GESTEP(smoking_health_data_final[[#This Row],[Presión sistólica]],140)</f>
        <v>0</v>
      </c>
      <c r="I2003" t="str">
        <f>IF(smoking_health_data_final[[#This Row],[Hipertensión (0/1)]]=1,"si","no")</f>
        <v>no</v>
      </c>
      <c r="J2003" t="s">
        <v>17</v>
      </c>
      <c r="K2003">
        <v>1</v>
      </c>
      <c r="L2003">
        <v>183</v>
      </c>
      <c r="M2003">
        <f>IF(smoking_health_data_final[[#This Row],[colesterol]]="","Desconocido",smoking_health_data_final[[#This Row],[colesterol]])</f>
        <v>183</v>
      </c>
      <c r="N2003">
        <f>GESTEP(smoking_health_data_final[[#This Row],[colesterol]],200)</f>
        <v>0</v>
      </c>
      <c r="O2003">
        <f>IF(smoking_health_data_final[[#This Row],[cigs por dia]]="","n/s",smoking_health_data_final[[#This Row],[cigs por dia]])</f>
        <v>1</v>
      </c>
      <c r="P2003" t="str">
        <f>IF(smoking_health_data_final[[#This Row],[Hipercolesterolemia (y/n)]]=1,"si","no")</f>
        <v>no</v>
      </c>
      <c r="Q2003">
        <f>IF(IFERROR(VLOOKUP(smoking_health_data_final[[#This Row],[Edad]],A2004:A5903,1,FALSE),0),1,0)</f>
        <v>1</v>
      </c>
    </row>
    <row r="2004" spans="1:17" x14ac:dyDescent="0.3">
      <c r="A2004">
        <v>59</v>
      </c>
      <c r="B2004" t="s">
        <v>0</v>
      </c>
      <c r="C2004" t="s">
        <v>1</v>
      </c>
      <c r="D2004">
        <v>65</v>
      </c>
      <c r="E2004">
        <f>GESTEP(smoking_health_data_final[[#This Row],[Ritmo cardiaco]],100)</f>
        <v>0</v>
      </c>
      <c r="F2004" t="str">
        <f>IF(smoking_health_data_final[[#This Row],[Taquicardia 1/0]]=0,"no","si")</f>
        <v>no</v>
      </c>
      <c r="G2004" s="2" t="s">
        <v>46</v>
      </c>
      <c r="H2004">
        <f>GESTEP(smoking_health_data_final[[#This Row],[Presión sistólica]],140)</f>
        <v>0</v>
      </c>
      <c r="I2004" t="str">
        <f>IF(smoking_health_data_final[[#This Row],[Hipertensión (0/1)]]=1,"si","no")</f>
        <v>no</v>
      </c>
      <c r="J2004" t="s">
        <v>17</v>
      </c>
      <c r="K2004">
        <v>1</v>
      </c>
      <c r="L2004">
        <v>232</v>
      </c>
      <c r="M2004">
        <f>IF(smoking_health_data_final[[#This Row],[colesterol]]="","Desconocido",smoking_health_data_final[[#This Row],[colesterol]])</f>
        <v>232</v>
      </c>
      <c r="N2004">
        <f>GESTEP(smoking_health_data_final[[#This Row],[colesterol]],200)</f>
        <v>1</v>
      </c>
      <c r="O2004">
        <f>IF(smoking_health_data_final[[#This Row],[cigs por dia]]="","n/s",smoking_health_data_final[[#This Row],[cigs por dia]])</f>
        <v>1</v>
      </c>
      <c r="P2004" t="str">
        <f>IF(smoking_health_data_final[[#This Row],[Hipercolesterolemia (y/n)]]=1,"si","no")</f>
        <v>si</v>
      </c>
      <c r="Q2004">
        <f>IF(IFERROR(VLOOKUP(smoking_health_data_final[[#This Row],[Edad]],A2005:A5904,1,FALSE),0),1,0)</f>
        <v>1</v>
      </c>
    </row>
    <row r="2005" spans="1:17" x14ac:dyDescent="0.3">
      <c r="A2005">
        <v>69</v>
      </c>
      <c r="B2005" t="s">
        <v>0</v>
      </c>
      <c r="C2005" t="s">
        <v>1</v>
      </c>
      <c r="D2005">
        <v>70</v>
      </c>
      <c r="E2005">
        <f>GESTEP(smoking_health_data_final[[#This Row],[Ritmo cardiaco]],100)</f>
        <v>0</v>
      </c>
      <c r="F2005" t="str">
        <f>IF(smoking_health_data_final[[#This Row],[Taquicardia 1/0]]=0,"no","si")</f>
        <v>no</v>
      </c>
      <c r="G2005" s="2" t="s">
        <v>16</v>
      </c>
      <c r="H2005">
        <f>GESTEP(smoking_health_data_final[[#This Row],[Presión sistólica]],140)</f>
        <v>0</v>
      </c>
      <c r="I2005" t="str">
        <f>IF(smoking_health_data_final[[#This Row],[Hipertensión (0/1)]]=1,"si","no")</f>
        <v>no</v>
      </c>
      <c r="J2005" t="s">
        <v>18</v>
      </c>
      <c r="K2005">
        <v>1</v>
      </c>
      <c r="L2005">
        <v>245</v>
      </c>
      <c r="M2005">
        <f>IF(smoking_health_data_final[[#This Row],[colesterol]]="","Desconocido",smoking_health_data_final[[#This Row],[colesterol]])</f>
        <v>245</v>
      </c>
      <c r="N2005">
        <f>GESTEP(smoking_health_data_final[[#This Row],[colesterol]],200)</f>
        <v>1</v>
      </c>
      <c r="O2005">
        <f>IF(smoking_health_data_final[[#This Row],[cigs por dia]]="","n/s",smoking_health_data_final[[#This Row],[cigs por dia]])</f>
        <v>1</v>
      </c>
      <c r="P2005" t="str">
        <f>IF(smoking_health_data_final[[#This Row],[Hipercolesterolemia (y/n)]]=1,"si","no")</f>
        <v>si</v>
      </c>
      <c r="Q2005">
        <f>IF(IFERROR(VLOOKUP(smoking_health_data_final[[#This Row],[Edad]],A2006:A5905,1,FALSE),0),1,0)</f>
        <v>1</v>
      </c>
    </row>
    <row r="2006" spans="1:17" x14ac:dyDescent="0.3">
      <c r="A2006">
        <v>58</v>
      </c>
      <c r="B2006" t="s">
        <v>0</v>
      </c>
      <c r="C2006" t="s">
        <v>1</v>
      </c>
      <c r="D2006">
        <v>90</v>
      </c>
      <c r="E2006">
        <f>GESTEP(smoking_health_data_final[[#This Row],[Ritmo cardiaco]],100)</f>
        <v>0</v>
      </c>
      <c r="F2006" t="str">
        <f>IF(smoking_health_data_final[[#This Row],[Taquicardia 1/0]]=0,"no","si")</f>
        <v>no</v>
      </c>
      <c r="G2006" s="2" t="s">
        <v>105</v>
      </c>
      <c r="H2006">
        <f>GESTEP(smoking_health_data_final[[#This Row],[Presión sistólica]],140)</f>
        <v>1</v>
      </c>
      <c r="I2006" t="str">
        <f>IF(smoking_health_data_final[[#This Row],[Hipertensión (0/1)]]=1,"si","no")</f>
        <v>si</v>
      </c>
      <c r="J2006" t="s">
        <v>148</v>
      </c>
      <c r="K2006">
        <v>1</v>
      </c>
      <c r="L2006">
        <v>240</v>
      </c>
      <c r="M2006">
        <f>IF(smoking_health_data_final[[#This Row],[colesterol]]="","Desconocido",smoking_health_data_final[[#This Row],[colesterol]])</f>
        <v>240</v>
      </c>
      <c r="N2006">
        <f>GESTEP(smoking_health_data_final[[#This Row],[colesterol]],200)</f>
        <v>1</v>
      </c>
      <c r="O2006">
        <f>IF(smoking_health_data_final[[#This Row],[cigs por dia]]="","n/s",smoking_health_data_final[[#This Row],[cigs por dia]])</f>
        <v>1</v>
      </c>
      <c r="P2006" t="str">
        <f>IF(smoking_health_data_final[[#This Row],[Hipercolesterolemia (y/n)]]=1,"si","no")</f>
        <v>si</v>
      </c>
      <c r="Q2006">
        <f>IF(IFERROR(VLOOKUP(smoking_health_data_final[[#This Row],[Edad]],A2007:A5906,1,FALSE),0),1,0)</f>
        <v>1</v>
      </c>
    </row>
    <row r="2007" spans="1:17" x14ac:dyDescent="0.3">
      <c r="A2007">
        <v>52</v>
      </c>
      <c r="B2007" t="s">
        <v>3</v>
      </c>
      <c r="C2007" t="s">
        <v>1</v>
      </c>
      <c r="D2007">
        <v>70</v>
      </c>
      <c r="E2007">
        <f>GESTEP(smoking_health_data_final[[#This Row],[Ritmo cardiaco]],100)</f>
        <v>0</v>
      </c>
      <c r="F2007" t="str">
        <f>IF(smoking_health_data_final[[#This Row],[Taquicardia 1/0]]=0,"no","si")</f>
        <v>no</v>
      </c>
      <c r="G2007" s="2" t="s">
        <v>39</v>
      </c>
      <c r="H2007">
        <f>GESTEP(smoking_health_data_final[[#This Row],[Presión sistólica]],140)</f>
        <v>0</v>
      </c>
      <c r="I2007" t="str">
        <f>IF(smoking_health_data_final[[#This Row],[Hipertensión (0/1)]]=1,"si","no")</f>
        <v>no</v>
      </c>
      <c r="J2007" t="s">
        <v>148</v>
      </c>
      <c r="K2007">
        <v>1</v>
      </c>
      <c r="L2007">
        <v>234</v>
      </c>
      <c r="M2007">
        <f>IF(smoking_health_data_final[[#This Row],[colesterol]]="","Desconocido",smoking_health_data_final[[#This Row],[colesterol]])</f>
        <v>234</v>
      </c>
      <c r="N2007">
        <f>GESTEP(smoking_health_data_final[[#This Row],[colesterol]],200)</f>
        <v>1</v>
      </c>
      <c r="O2007">
        <f>IF(smoking_health_data_final[[#This Row],[cigs por dia]]="","n/s",smoking_health_data_final[[#This Row],[cigs por dia]])</f>
        <v>1</v>
      </c>
      <c r="P2007" t="str">
        <f>IF(smoking_health_data_final[[#This Row],[Hipercolesterolemia (y/n)]]=1,"si","no")</f>
        <v>si</v>
      </c>
      <c r="Q2007">
        <f>IF(IFERROR(VLOOKUP(smoking_health_data_final[[#This Row],[Edad]],A2008:A5907,1,FALSE),0),1,0)</f>
        <v>1</v>
      </c>
    </row>
    <row r="2008" spans="1:17" x14ac:dyDescent="0.3">
      <c r="A2008">
        <v>48</v>
      </c>
      <c r="B2008" t="s">
        <v>3</v>
      </c>
      <c r="C2008" t="s">
        <v>1</v>
      </c>
      <c r="D2008">
        <v>67</v>
      </c>
      <c r="E2008">
        <f>GESTEP(smoking_health_data_final[[#This Row],[Ritmo cardiaco]],100)</f>
        <v>0</v>
      </c>
      <c r="F2008" t="str">
        <f>IF(smoking_health_data_final[[#This Row],[Taquicardia 1/0]]=0,"no","si")</f>
        <v>no</v>
      </c>
      <c r="G2008" s="2" t="s">
        <v>38</v>
      </c>
      <c r="H2008">
        <f>GESTEP(smoking_health_data_final[[#This Row],[Presión sistólica]],140)</f>
        <v>0</v>
      </c>
      <c r="I2008" t="str">
        <f>IF(smoking_health_data_final[[#This Row],[Hipertensión (0/1)]]=1,"si","no")</f>
        <v>no</v>
      </c>
      <c r="J2008" t="s">
        <v>148</v>
      </c>
      <c r="K2008">
        <v>1</v>
      </c>
      <c r="L2008">
        <v>234</v>
      </c>
      <c r="M2008">
        <f>IF(smoking_health_data_final[[#This Row],[colesterol]]="","Desconocido",smoking_health_data_final[[#This Row],[colesterol]])</f>
        <v>234</v>
      </c>
      <c r="N2008">
        <f>GESTEP(smoking_health_data_final[[#This Row],[colesterol]],200)</f>
        <v>1</v>
      </c>
      <c r="O2008">
        <f>IF(smoking_health_data_final[[#This Row],[cigs por dia]]="","n/s",smoking_health_data_final[[#This Row],[cigs por dia]])</f>
        <v>1</v>
      </c>
      <c r="P2008" t="str">
        <f>IF(smoking_health_data_final[[#This Row],[Hipercolesterolemia (y/n)]]=1,"si","no")</f>
        <v>si</v>
      </c>
      <c r="Q2008">
        <f>IF(IFERROR(VLOOKUP(smoking_health_data_final[[#This Row],[Edad]],A2009:A5908,1,FALSE),0),1,0)</f>
        <v>1</v>
      </c>
    </row>
    <row r="2009" spans="1:17" x14ac:dyDescent="0.3">
      <c r="A2009">
        <v>57</v>
      </c>
      <c r="B2009" t="s">
        <v>3</v>
      </c>
      <c r="C2009" t="s">
        <v>1</v>
      </c>
      <c r="D2009">
        <v>72</v>
      </c>
      <c r="E2009">
        <f>GESTEP(smoking_health_data_final[[#This Row],[Ritmo cardiaco]],100)</f>
        <v>0</v>
      </c>
      <c r="F2009" t="str">
        <f>IF(smoking_health_data_final[[#This Row],[Taquicardia 1/0]]=0,"no","si")</f>
        <v>no</v>
      </c>
      <c r="G2009" s="2">
        <v>146.5</v>
      </c>
      <c r="H2009">
        <f>GESTEP(smoking_health_data_final[[#This Row],[Presión sistólica]],140)</f>
        <v>1</v>
      </c>
      <c r="I2009" t="str">
        <f>IF(smoking_health_data_final[[#This Row],[Hipertensión (0/1)]]=1,"si","no")</f>
        <v>si</v>
      </c>
      <c r="J2009" t="s">
        <v>148</v>
      </c>
      <c r="K2009">
        <v>1</v>
      </c>
      <c r="L2009">
        <v>254</v>
      </c>
      <c r="M2009">
        <f>IF(smoking_health_data_final[[#This Row],[colesterol]]="","Desconocido",smoking_health_data_final[[#This Row],[colesterol]])</f>
        <v>254</v>
      </c>
      <c r="N2009">
        <f>GESTEP(smoking_health_data_final[[#This Row],[colesterol]],200)</f>
        <v>1</v>
      </c>
      <c r="O2009">
        <f>IF(smoking_health_data_final[[#This Row],[cigs por dia]]="","n/s",smoking_health_data_final[[#This Row],[cigs por dia]])</f>
        <v>1</v>
      </c>
      <c r="P2009" t="str">
        <f>IF(smoking_health_data_final[[#This Row],[Hipercolesterolemia (y/n)]]=1,"si","no")</f>
        <v>si</v>
      </c>
      <c r="Q2009">
        <f>IF(IFERROR(VLOOKUP(smoking_health_data_final[[#This Row],[Edad]],A2010:A5909,1,FALSE),0),1,0)</f>
        <v>1</v>
      </c>
    </row>
    <row r="2010" spans="1:17" x14ac:dyDescent="0.3">
      <c r="A2010">
        <v>58</v>
      </c>
      <c r="B2010" t="s">
        <v>3</v>
      </c>
      <c r="C2010" t="s">
        <v>1</v>
      </c>
      <c r="D2010">
        <v>100</v>
      </c>
      <c r="E2010">
        <f>GESTEP(smoking_health_data_final[[#This Row],[Ritmo cardiaco]],100)</f>
        <v>1</v>
      </c>
      <c r="F2010" t="str">
        <f>IF(smoking_health_data_final[[#This Row],[Taquicardia 1/0]]=0,"no","si")</f>
        <v>si</v>
      </c>
      <c r="G2010" s="2">
        <v>156.5</v>
      </c>
      <c r="H2010">
        <f>GESTEP(smoking_health_data_final[[#This Row],[Presión sistólica]],140)</f>
        <v>1</v>
      </c>
      <c r="I2010" t="str">
        <f>IF(smoking_health_data_final[[#This Row],[Hipertensión (0/1)]]=1,"si","no")</f>
        <v>si</v>
      </c>
      <c r="J2010" t="s">
        <v>149</v>
      </c>
      <c r="K2010">
        <v>1</v>
      </c>
      <c r="L2010">
        <v>289</v>
      </c>
      <c r="M2010">
        <f>IF(smoking_health_data_final[[#This Row],[colesterol]]="","Desconocido",smoking_health_data_final[[#This Row],[colesterol]])</f>
        <v>289</v>
      </c>
      <c r="N2010">
        <f>GESTEP(smoking_health_data_final[[#This Row],[colesterol]],200)</f>
        <v>1</v>
      </c>
      <c r="O2010">
        <f>IF(smoking_health_data_final[[#This Row],[cigs por dia]]="","n/s",smoking_health_data_final[[#This Row],[cigs por dia]])</f>
        <v>1</v>
      </c>
      <c r="P2010" t="str">
        <f>IF(smoking_health_data_final[[#This Row],[Hipercolesterolemia (y/n)]]=1,"si","no")</f>
        <v>si</v>
      </c>
      <c r="Q2010">
        <f>IF(IFERROR(VLOOKUP(smoking_health_data_final[[#This Row],[Edad]],A2011:A5910,1,FALSE),0),1,0)</f>
        <v>1</v>
      </c>
    </row>
    <row r="2011" spans="1:17" x14ac:dyDescent="0.3">
      <c r="A2011">
        <v>57</v>
      </c>
      <c r="B2011" t="s">
        <v>3</v>
      </c>
      <c r="C2011" t="s">
        <v>1</v>
      </c>
      <c r="D2011">
        <v>80</v>
      </c>
      <c r="E2011">
        <f>GESTEP(smoking_health_data_final[[#This Row],[Ritmo cardiaco]],100)</f>
        <v>0</v>
      </c>
      <c r="F2011" t="str">
        <f>IF(smoking_health_data_final[[#This Row],[Taquicardia 1/0]]=0,"no","si")</f>
        <v>no</v>
      </c>
      <c r="G2011" s="2" t="s">
        <v>66</v>
      </c>
      <c r="H2011">
        <f>GESTEP(smoking_health_data_final[[#This Row],[Presión sistólica]],140)</f>
        <v>1</v>
      </c>
      <c r="I2011" t="str">
        <f>IF(smoking_health_data_final[[#This Row],[Hipertensión (0/1)]]=1,"si","no")</f>
        <v>si</v>
      </c>
      <c r="J2011" t="s">
        <v>149</v>
      </c>
      <c r="K2011">
        <v>1</v>
      </c>
      <c r="L2011">
        <v>240</v>
      </c>
      <c r="M2011">
        <f>IF(smoking_health_data_final[[#This Row],[colesterol]]="","Desconocido",smoking_health_data_final[[#This Row],[colesterol]])</f>
        <v>240</v>
      </c>
      <c r="N2011">
        <f>GESTEP(smoking_health_data_final[[#This Row],[colesterol]],200)</f>
        <v>1</v>
      </c>
      <c r="O2011">
        <f>IF(smoking_health_data_final[[#This Row],[cigs por dia]]="","n/s",smoking_health_data_final[[#This Row],[cigs por dia]])</f>
        <v>1</v>
      </c>
      <c r="P2011" t="str">
        <f>IF(smoking_health_data_final[[#This Row],[Hipercolesterolemia (y/n)]]=1,"si","no")</f>
        <v>si</v>
      </c>
      <c r="Q2011">
        <f>IF(IFERROR(VLOOKUP(smoking_health_data_final[[#This Row],[Edad]],A2012:A5911,1,FALSE),0),1,0)</f>
        <v>1</v>
      </c>
    </row>
    <row r="2012" spans="1:17" x14ac:dyDescent="0.3">
      <c r="A2012">
        <v>66</v>
      </c>
      <c r="B2012" t="s">
        <v>3</v>
      </c>
      <c r="C2012" t="s">
        <v>1</v>
      </c>
      <c r="D2012">
        <v>70</v>
      </c>
      <c r="E2012">
        <f>GESTEP(smoking_health_data_final[[#This Row],[Ritmo cardiaco]],100)</f>
        <v>0</v>
      </c>
      <c r="F2012" t="str">
        <f>IF(smoking_health_data_final[[#This Row],[Taquicardia 1/0]]=0,"no","si")</f>
        <v>no</v>
      </c>
      <c r="G2012" s="2" t="s">
        <v>77</v>
      </c>
      <c r="H2012">
        <f>GESTEP(smoking_health_data_final[[#This Row],[Presión sistólica]],140)</f>
        <v>1</v>
      </c>
      <c r="I2012" t="str">
        <f>IF(smoking_health_data_final[[#This Row],[Hipertensión (0/1)]]=1,"si","no")</f>
        <v>si</v>
      </c>
      <c r="J2012" t="s">
        <v>157</v>
      </c>
      <c r="K2012">
        <v>1</v>
      </c>
      <c r="L2012">
        <v>261</v>
      </c>
      <c r="M2012">
        <f>IF(smoking_health_data_final[[#This Row],[colesterol]]="","Desconocido",smoking_health_data_final[[#This Row],[colesterol]])</f>
        <v>261</v>
      </c>
      <c r="N2012">
        <f>GESTEP(smoking_health_data_final[[#This Row],[colesterol]],200)</f>
        <v>1</v>
      </c>
      <c r="O2012">
        <f>IF(smoking_health_data_final[[#This Row],[cigs por dia]]="","n/s",smoking_health_data_final[[#This Row],[cigs por dia]])</f>
        <v>1</v>
      </c>
      <c r="P2012" t="str">
        <f>IF(smoking_health_data_final[[#This Row],[Hipercolesterolemia (y/n)]]=1,"si","no")</f>
        <v>si</v>
      </c>
      <c r="Q2012">
        <f>IF(IFERROR(VLOOKUP(smoking_health_data_final[[#This Row],[Edad]],A2013:A5912,1,FALSE),0),1,0)</f>
        <v>1</v>
      </c>
    </row>
    <row r="2013" spans="1:17" x14ac:dyDescent="0.3">
      <c r="A2013">
        <v>42</v>
      </c>
      <c r="B2013" t="s">
        <v>3</v>
      </c>
      <c r="C2013" t="s">
        <v>1</v>
      </c>
      <c r="D2013">
        <v>60</v>
      </c>
      <c r="E2013">
        <f>GESTEP(smoking_health_data_final[[#This Row],[Ritmo cardiaco]],100)</f>
        <v>0</v>
      </c>
      <c r="F2013" t="str">
        <f>IF(smoking_health_data_final[[#This Row],[Taquicardia 1/0]]=0,"no","si")</f>
        <v>no</v>
      </c>
      <c r="G2013" s="2" t="s">
        <v>87</v>
      </c>
      <c r="H2013">
        <f>GESTEP(smoking_health_data_final[[#This Row],[Presión sistólica]],140)</f>
        <v>1</v>
      </c>
      <c r="I2013" t="str">
        <f>IF(smoking_health_data_final[[#This Row],[Hipertensión (0/1)]]=1,"si","no")</f>
        <v>si</v>
      </c>
      <c r="J2013" t="s">
        <v>158</v>
      </c>
      <c r="K2013">
        <v>1</v>
      </c>
      <c r="L2013">
        <v>233</v>
      </c>
      <c r="M2013">
        <f>IF(smoking_health_data_final[[#This Row],[colesterol]]="","Desconocido",smoking_health_data_final[[#This Row],[colesterol]])</f>
        <v>233</v>
      </c>
      <c r="N2013">
        <f>GESTEP(smoking_health_data_final[[#This Row],[colesterol]],200)</f>
        <v>1</v>
      </c>
      <c r="O2013">
        <f>IF(smoking_health_data_final[[#This Row],[cigs por dia]]="","n/s",smoking_health_data_final[[#This Row],[cigs por dia]])</f>
        <v>1</v>
      </c>
      <c r="P2013" t="str">
        <f>IF(smoking_health_data_final[[#This Row],[Hipercolesterolemia (y/n)]]=1,"si","no")</f>
        <v>si</v>
      </c>
      <c r="Q2013">
        <f>IF(IFERROR(VLOOKUP(smoking_health_data_final[[#This Row],[Edad]],A2014:A5913,1,FALSE),0),1,0)</f>
        <v>1</v>
      </c>
    </row>
    <row r="2014" spans="1:17" x14ac:dyDescent="0.3">
      <c r="A2014">
        <v>47</v>
      </c>
      <c r="B2014" t="s">
        <v>3</v>
      </c>
      <c r="C2014" t="s">
        <v>1</v>
      </c>
      <c r="D2014">
        <v>82</v>
      </c>
      <c r="E2014">
        <f>GESTEP(smoking_health_data_final[[#This Row],[Ritmo cardiaco]],100)</f>
        <v>0</v>
      </c>
      <c r="F2014" t="str">
        <f>IF(smoking_health_data_final[[#This Row],[Taquicardia 1/0]]=0,"no","si")</f>
        <v>no</v>
      </c>
      <c r="G2014" s="2" t="s">
        <v>65</v>
      </c>
      <c r="H2014">
        <f>GESTEP(smoking_health_data_final[[#This Row],[Presión sistólica]],140)</f>
        <v>1</v>
      </c>
      <c r="I2014" t="str">
        <f>IF(smoking_health_data_final[[#This Row],[Hipertensión (0/1)]]=1,"si","no")</f>
        <v>si</v>
      </c>
      <c r="J2014" t="s">
        <v>130</v>
      </c>
      <c r="K2014">
        <v>1</v>
      </c>
      <c r="L2014">
        <v>160</v>
      </c>
      <c r="M2014">
        <f>IF(smoking_health_data_final[[#This Row],[colesterol]]="","Desconocido",smoking_health_data_final[[#This Row],[colesterol]])</f>
        <v>160</v>
      </c>
      <c r="N2014">
        <f>GESTEP(smoking_health_data_final[[#This Row],[colesterol]],200)</f>
        <v>0</v>
      </c>
      <c r="O2014">
        <f>IF(smoking_health_data_final[[#This Row],[cigs por dia]]="","n/s",smoking_health_data_final[[#This Row],[cigs por dia]])</f>
        <v>1</v>
      </c>
      <c r="P2014" t="str">
        <f>IF(smoking_health_data_final[[#This Row],[Hipercolesterolemia (y/n)]]=1,"si","no")</f>
        <v>no</v>
      </c>
      <c r="Q2014">
        <f>IF(IFERROR(VLOOKUP(smoking_health_data_final[[#This Row],[Edad]],A2015:A5914,1,FALSE),0),1,0)</f>
        <v>1</v>
      </c>
    </row>
    <row r="2015" spans="1:17" x14ac:dyDescent="0.3">
      <c r="A2015">
        <v>37</v>
      </c>
      <c r="B2015" t="s">
        <v>3</v>
      </c>
      <c r="C2015" t="s">
        <v>1</v>
      </c>
      <c r="D2015">
        <v>68</v>
      </c>
      <c r="E2015">
        <f>GESTEP(smoking_health_data_final[[#This Row],[Ritmo cardiaco]],100)</f>
        <v>0</v>
      </c>
      <c r="F2015" t="str">
        <f>IF(smoking_health_data_final[[#This Row],[Taquicardia 1/0]]=0,"no","si")</f>
        <v>no</v>
      </c>
      <c r="G2015" s="2">
        <v>197.5</v>
      </c>
      <c r="H2015">
        <f>GESTEP(smoking_health_data_final[[#This Row],[Presión sistólica]],140)</f>
        <v>1</v>
      </c>
      <c r="I2015" t="str">
        <f>IF(smoking_health_data_final[[#This Row],[Hipertensión (0/1)]]=1,"si","no")</f>
        <v>si</v>
      </c>
      <c r="J2015" t="s">
        <v>63</v>
      </c>
      <c r="K2015">
        <v>1</v>
      </c>
      <c r="L2015">
        <v>274</v>
      </c>
      <c r="M2015">
        <f>IF(smoking_health_data_final[[#This Row],[colesterol]]="","Desconocido",smoking_health_data_final[[#This Row],[colesterol]])</f>
        <v>274</v>
      </c>
      <c r="N2015">
        <f>GESTEP(smoking_health_data_final[[#This Row],[colesterol]],200)</f>
        <v>1</v>
      </c>
      <c r="O2015">
        <f>IF(smoking_health_data_final[[#This Row],[cigs por dia]]="","n/s",smoking_health_data_final[[#This Row],[cigs por dia]])</f>
        <v>1</v>
      </c>
      <c r="P2015" t="str">
        <f>IF(smoking_health_data_final[[#This Row],[Hipercolesterolemia (y/n)]]=1,"si","no")</f>
        <v>si</v>
      </c>
      <c r="Q2015">
        <f>IF(IFERROR(VLOOKUP(smoking_health_data_final[[#This Row],[Edad]],A2016:A5915,1,FALSE),0),1,0)</f>
        <v>1</v>
      </c>
    </row>
    <row r="2016" spans="1:17" x14ac:dyDescent="0.3">
      <c r="A2016">
        <v>40</v>
      </c>
      <c r="B2016" t="s">
        <v>3</v>
      </c>
      <c r="C2016" t="s">
        <v>1</v>
      </c>
      <c r="D2016">
        <v>83</v>
      </c>
      <c r="E2016">
        <f>GESTEP(smoking_health_data_final[[#This Row],[Ritmo cardiaco]],100)</f>
        <v>0</v>
      </c>
      <c r="F2016" t="str">
        <f>IF(smoking_health_data_final[[#This Row],[Taquicardia 1/0]]=0,"no","si")</f>
        <v>no</v>
      </c>
      <c r="G2016" s="2" t="s">
        <v>63</v>
      </c>
      <c r="H2016">
        <f>GESTEP(smoking_health_data_final[[#This Row],[Presión sistólica]],140)</f>
        <v>0</v>
      </c>
      <c r="I2016" t="str">
        <f>IF(smoking_health_data_final[[#This Row],[Hipertensión (0/1)]]=1,"si","no")</f>
        <v>no</v>
      </c>
      <c r="J2016" t="s">
        <v>170</v>
      </c>
      <c r="K2016">
        <v>1</v>
      </c>
      <c r="L2016">
        <v>205</v>
      </c>
      <c r="M2016">
        <f>IF(smoking_health_data_final[[#This Row],[colesterol]]="","Desconocido",smoking_health_data_final[[#This Row],[colesterol]])</f>
        <v>205</v>
      </c>
      <c r="N2016">
        <f>GESTEP(smoking_health_data_final[[#This Row],[colesterol]],200)</f>
        <v>1</v>
      </c>
      <c r="O2016">
        <f>IF(smoking_health_data_final[[#This Row],[cigs por dia]]="","n/s",smoking_health_data_final[[#This Row],[cigs por dia]])</f>
        <v>1</v>
      </c>
      <c r="P2016" t="str">
        <f>IF(smoking_health_data_final[[#This Row],[Hipercolesterolemia (y/n)]]=1,"si","no")</f>
        <v>si</v>
      </c>
      <c r="Q2016">
        <f>IF(IFERROR(VLOOKUP(smoking_health_data_final[[#This Row],[Edad]],A2017:A5916,1,FALSE),0),1,0)</f>
        <v>1</v>
      </c>
    </row>
    <row r="2017" spans="1:17" x14ac:dyDescent="0.3">
      <c r="A2017">
        <v>61</v>
      </c>
      <c r="B2017" t="s">
        <v>3</v>
      </c>
      <c r="C2017" t="s">
        <v>1</v>
      </c>
      <c r="D2017">
        <v>90</v>
      </c>
      <c r="E2017">
        <f>GESTEP(smoking_health_data_final[[#This Row],[Ritmo cardiaco]],100)</f>
        <v>0</v>
      </c>
      <c r="F2017" t="str">
        <f>IF(smoking_health_data_final[[#This Row],[Taquicardia 1/0]]=0,"no","si")</f>
        <v>no</v>
      </c>
      <c r="G2017" s="2" t="s">
        <v>61</v>
      </c>
      <c r="H2017">
        <f>GESTEP(smoking_health_data_final[[#This Row],[Presión sistólica]],140)</f>
        <v>0</v>
      </c>
      <c r="I2017" t="str">
        <f>IF(smoking_health_data_final[[#This Row],[Hipertensión (0/1)]]=1,"si","no")</f>
        <v>no</v>
      </c>
      <c r="J2017" t="s">
        <v>171</v>
      </c>
      <c r="K2017">
        <v>1</v>
      </c>
      <c r="L2017">
        <v>310</v>
      </c>
      <c r="M2017">
        <f>IF(smoking_health_data_final[[#This Row],[colesterol]]="","Desconocido",smoking_health_data_final[[#This Row],[colesterol]])</f>
        <v>310</v>
      </c>
      <c r="N2017">
        <f>GESTEP(smoking_health_data_final[[#This Row],[colesterol]],200)</f>
        <v>1</v>
      </c>
      <c r="O2017">
        <f>IF(smoking_health_data_final[[#This Row],[cigs por dia]]="","n/s",smoking_health_data_final[[#This Row],[cigs por dia]])</f>
        <v>1</v>
      </c>
      <c r="P2017" t="str">
        <f>IF(smoking_health_data_final[[#This Row],[Hipercolesterolemia (y/n)]]=1,"si","no")</f>
        <v>si</v>
      </c>
      <c r="Q2017">
        <f>IF(IFERROR(VLOOKUP(smoking_health_data_final[[#This Row],[Edad]],A2018:A5917,1,FALSE),0),1,0)</f>
        <v>1</v>
      </c>
    </row>
    <row r="2018" spans="1:17" x14ac:dyDescent="0.3">
      <c r="A2018">
        <v>45</v>
      </c>
      <c r="B2018" t="s">
        <v>3</v>
      </c>
      <c r="C2018" t="s">
        <v>1</v>
      </c>
      <c r="D2018">
        <v>98</v>
      </c>
      <c r="E2018">
        <f>GESTEP(smoking_health_data_final[[#This Row],[Ritmo cardiaco]],100)</f>
        <v>0</v>
      </c>
      <c r="F2018" t="str">
        <f>IF(smoking_health_data_final[[#This Row],[Taquicardia 1/0]]=0,"no","si")</f>
        <v>no</v>
      </c>
      <c r="G2018" s="2">
        <v>132.5</v>
      </c>
      <c r="H2018">
        <f>GESTEP(smoking_health_data_final[[#This Row],[Presión sistólica]],140)</f>
        <v>0</v>
      </c>
      <c r="I2018" t="str">
        <f>IF(smoking_health_data_final[[#This Row],[Hipertensión (0/1)]]=1,"si","no")</f>
        <v>no</v>
      </c>
      <c r="J2018" t="s">
        <v>41</v>
      </c>
      <c r="K2018">
        <v>1</v>
      </c>
      <c r="L2018">
        <v>285</v>
      </c>
      <c r="M2018">
        <f>IF(smoking_health_data_final[[#This Row],[colesterol]]="","Desconocido",smoking_health_data_final[[#This Row],[colesterol]])</f>
        <v>285</v>
      </c>
      <c r="N2018">
        <f>GESTEP(smoking_health_data_final[[#This Row],[colesterol]],200)</f>
        <v>1</v>
      </c>
      <c r="O2018">
        <f>IF(smoking_health_data_final[[#This Row],[cigs por dia]]="","n/s",smoking_health_data_final[[#This Row],[cigs por dia]])</f>
        <v>1</v>
      </c>
      <c r="P2018" t="str">
        <f>IF(smoking_health_data_final[[#This Row],[Hipercolesterolemia (y/n)]]=1,"si","no")</f>
        <v>si</v>
      </c>
      <c r="Q2018">
        <f>IF(IFERROR(VLOOKUP(smoking_health_data_final[[#This Row],[Edad]],A2019:A5918,1,FALSE),0),1,0)</f>
        <v>1</v>
      </c>
    </row>
    <row r="2019" spans="1:17" x14ac:dyDescent="0.3">
      <c r="A2019">
        <v>57</v>
      </c>
      <c r="B2019" t="s">
        <v>0</v>
      </c>
      <c r="C2019" t="s">
        <v>1</v>
      </c>
      <c r="D2019">
        <v>70</v>
      </c>
      <c r="E2019">
        <f>GESTEP(smoking_health_data_final[[#This Row],[Ritmo cardiaco]],100)</f>
        <v>0</v>
      </c>
      <c r="F2019" t="str">
        <f>IF(smoking_health_data_final[[#This Row],[Taquicardia 1/0]]=0,"no","si")</f>
        <v>no</v>
      </c>
      <c r="G2019" s="2" t="s">
        <v>28</v>
      </c>
      <c r="H2019">
        <f>GESTEP(smoking_health_data_final[[#This Row],[Presión sistólica]],140)</f>
        <v>0</v>
      </c>
      <c r="I2019" t="str">
        <f>IF(smoking_health_data_final[[#This Row],[Hipertensión (0/1)]]=1,"si","no")</f>
        <v>no</v>
      </c>
      <c r="J2019" t="s">
        <v>181</v>
      </c>
      <c r="K2019">
        <v>1</v>
      </c>
      <c r="L2019">
        <v>242</v>
      </c>
      <c r="M2019">
        <f>IF(smoking_health_data_final[[#This Row],[colesterol]]="","Desconocido",smoking_health_data_final[[#This Row],[colesterol]])</f>
        <v>242</v>
      </c>
      <c r="N2019">
        <f>GESTEP(smoking_health_data_final[[#This Row],[colesterol]],200)</f>
        <v>1</v>
      </c>
      <c r="O2019">
        <f>IF(smoking_health_data_final[[#This Row],[cigs por dia]]="","n/s",smoking_health_data_final[[#This Row],[cigs por dia]])</f>
        <v>1</v>
      </c>
      <c r="P2019" t="str">
        <f>IF(smoking_health_data_final[[#This Row],[Hipercolesterolemia (y/n)]]=1,"si","no")</f>
        <v>si</v>
      </c>
      <c r="Q2019">
        <f>IF(IFERROR(VLOOKUP(smoking_health_data_final[[#This Row],[Edad]],A2020:A5919,1,FALSE),0),1,0)</f>
        <v>1</v>
      </c>
    </row>
    <row r="2020" spans="1:17" x14ac:dyDescent="0.3">
      <c r="A2020">
        <v>41</v>
      </c>
      <c r="B2020" t="s">
        <v>3</v>
      </c>
      <c r="C2020" t="s">
        <v>1</v>
      </c>
      <c r="D2020">
        <v>55</v>
      </c>
      <c r="E2020">
        <f>GESTEP(smoking_health_data_final[[#This Row],[Ritmo cardiaco]],100)</f>
        <v>0</v>
      </c>
      <c r="F2020" t="str">
        <f>IF(smoking_health_data_final[[#This Row],[Taquicardia 1/0]]=0,"no","si")</f>
        <v>no</v>
      </c>
      <c r="G2020" s="2">
        <v>113.5</v>
      </c>
      <c r="H2020">
        <f>GESTEP(smoking_health_data_final[[#This Row],[Presión sistólica]],140)</f>
        <v>0</v>
      </c>
      <c r="I2020" t="str">
        <f>IF(smoking_health_data_final[[#This Row],[Hipertensión (0/1)]]=1,"si","no")</f>
        <v>no</v>
      </c>
      <c r="J2020" t="s">
        <v>181</v>
      </c>
      <c r="K2020">
        <v>1</v>
      </c>
      <c r="L2020">
        <v>189</v>
      </c>
      <c r="M2020">
        <f>IF(smoking_health_data_final[[#This Row],[colesterol]]="","Desconocido",smoking_health_data_final[[#This Row],[colesterol]])</f>
        <v>189</v>
      </c>
      <c r="N2020">
        <f>GESTEP(smoking_health_data_final[[#This Row],[colesterol]],200)</f>
        <v>0</v>
      </c>
      <c r="O2020">
        <f>IF(smoking_health_data_final[[#This Row],[cigs por dia]]="","n/s",smoking_health_data_final[[#This Row],[cigs por dia]])</f>
        <v>1</v>
      </c>
      <c r="P2020" t="str">
        <f>IF(smoking_health_data_final[[#This Row],[Hipercolesterolemia (y/n)]]=1,"si","no")</f>
        <v>no</v>
      </c>
      <c r="Q2020">
        <f>IF(IFERROR(VLOOKUP(smoking_health_data_final[[#This Row],[Edad]],A2021:A5920,1,FALSE),0),1,0)</f>
        <v>1</v>
      </c>
    </row>
    <row r="2021" spans="1:17" x14ac:dyDescent="0.3">
      <c r="A2021">
        <v>36</v>
      </c>
      <c r="B2021" t="s">
        <v>3</v>
      </c>
      <c r="C2021" t="s">
        <v>1</v>
      </c>
      <c r="D2021">
        <v>68</v>
      </c>
      <c r="E2021">
        <f>GESTEP(smoking_health_data_final[[#This Row],[Ritmo cardiaco]],100)</f>
        <v>0</v>
      </c>
      <c r="F2021" t="str">
        <f>IF(smoking_health_data_final[[#This Row],[Taquicardia 1/0]]=0,"no","si")</f>
        <v>no</v>
      </c>
      <c r="G2021" s="2" t="s">
        <v>40</v>
      </c>
      <c r="H2021">
        <f>GESTEP(smoking_health_data_final[[#This Row],[Presión sistólica]],140)</f>
        <v>0</v>
      </c>
      <c r="I2021" t="str">
        <f>IF(smoking_health_data_final[[#This Row],[Hipertensión (0/1)]]=1,"si","no")</f>
        <v>no</v>
      </c>
      <c r="J2021" t="s">
        <v>183</v>
      </c>
      <c r="K2021">
        <v>1</v>
      </c>
      <c r="L2021">
        <v>160</v>
      </c>
      <c r="M2021">
        <f>IF(smoking_health_data_final[[#This Row],[colesterol]]="","Desconocido",smoking_health_data_final[[#This Row],[colesterol]])</f>
        <v>160</v>
      </c>
      <c r="N2021">
        <f>GESTEP(smoking_health_data_final[[#This Row],[colesterol]],200)</f>
        <v>0</v>
      </c>
      <c r="O2021">
        <f>IF(smoking_health_data_final[[#This Row],[cigs por dia]]="","n/s",smoking_health_data_final[[#This Row],[cigs por dia]])</f>
        <v>1</v>
      </c>
      <c r="P2021" t="str">
        <f>IF(smoking_health_data_final[[#This Row],[Hipercolesterolemia (y/n)]]=1,"si","no")</f>
        <v>no</v>
      </c>
      <c r="Q2021">
        <f>IF(IFERROR(VLOOKUP(smoking_health_data_final[[#This Row],[Edad]],A2022:A5921,1,FALSE),0),1,0)</f>
        <v>1</v>
      </c>
    </row>
    <row r="2022" spans="1:17" x14ac:dyDescent="0.3">
      <c r="A2022">
        <v>55</v>
      </c>
      <c r="B2022" t="s">
        <v>3</v>
      </c>
      <c r="C2022" t="s">
        <v>1</v>
      </c>
      <c r="D2022">
        <v>71</v>
      </c>
      <c r="E2022">
        <f>GESTEP(smoking_health_data_final[[#This Row],[Ritmo cardiaco]],100)</f>
        <v>0</v>
      </c>
      <c r="F2022" t="str">
        <f>IF(smoking_health_data_final[[#This Row],[Taquicardia 1/0]]=0,"no","si")</f>
        <v>no</v>
      </c>
      <c r="G2022" s="2">
        <v>107.5</v>
      </c>
      <c r="H2022">
        <f>GESTEP(smoking_health_data_final[[#This Row],[Presión sistólica]],140)</f>
        <v>0</v>
      </c>
      <c r="I2022" t="str">
        <f>IF(smoking_health_data_final[[#This Row],[Hipertensión (0/1)]]=1,"si","no")</f>
        <v>no</v>
      </c>
      <c r="J2022" t="s">
        <v>184</v>
      </c>
      <c r="K2022">
        <v>1</v>
      </c>
      <c r="L2022">
        <v>240</v>
      </c>
      <c r="M2022">
        <f>IF(smoking_health_data_final[[#This Row],[colesterol]]="","Desconocido",smoking_health_data_final[[#This Row],[colesterol]])</f>
        <v>240</v>
      </c>
      <c r="N2022">
        <f>GESTEP(smoking_health_data_final[[#This Row],[colesterol]],200)</f>
        <v>1</v>
      </c>
      <c r="O2022">
        <f>IF(smoking_health_data_final[[#This Row],[cigs por dia]]="","n/s",smoking_health_data_final[[#This Row],[cigs por dia]])</f>
        <v>1</v>
      </c>
      <c r="P2022" t="str">
        <f>IF(smoking_health_data_final[[#This Row],[Hipercolesterolemia (y/n)]]=1,"si","no")</f>
        <v>si</v>
      </c>
      <c r="Q2022">
        <f>IF(IFERROR(VLOOKUP(smoking_health_data_final[[#This Row],[Edad]],A2023:A5922,1,FALSE),0),1,0)</f>
        <v>1</v>
      </c>
    </row>
    <row r="2023" spans="1:17" x14ac:dyDescent="0.3">
      <c r="A2023">
        <v>49</v>
      </c>
      <c r="B2023" t="s">
        <v>3</v>
      </c>
      <c r="C2023" t="s">
        <v>1</v>
      </c>
      <c r="D2023">
        <v>107</v>
      </c>
      <c r="E2023">
        <f>GESTEP(smoking_health_data_final[[#This Row],[Ritmo cardiaco]],100)</f>
        <v>1</v>
      </c>
      <c r="F2023" t="str">
        <f>IF(smoking_health_data_final[[#This Row],[Taquicardia 1/0]]=0,"no","si")</f>
        <v>si</v>
      </c>
      <c r="G2023" s="2" t="s">
        <v>46</v>
      </c>
      <c r="H2023">
        <f>GESTEP(smoking_health_data_final[[#This Row],[Presión sistólica]],140)</f>
        <v>0</v>
      </c>
      <c r="I2023" t="str">
        <f>IF(smoking_health_data_final[[#This Row],[Hipertensión (0/1)]]=1,"si","no")</f>
        <v>no</v>
      </c>
      <c r="J2023" t="s">
        <v>184</v>
      </c>
      <c r="K2023">
        <v>1</v>
      </c>
      <c r="L2023">
        <v>185</v>
      </c>
      <c r="M2023">
        <f>IF(smoking_health_data_final[[#This Row],[colesterol]]="","Desconocido",smoking_health_data_final[[#This Row],[colesterol]])</f>
        <v>185</v>
      </c>
      <c r="N2023">
        <f>GESTEP(smoking_health_data_final[[#This Row],[colesterol]],200)</f>
        <v>0</v>
      </c>
      <c r="O2023">
        <f>IF(smoking_health_data_final[[#This Row],[cigs por dia]]="","n/s",smoking_health_data_final[[#This Row],[cigs por dia]])</f>
        <v>1</v>
      </c>
      <c r="P2023" t="str">
        <f>IF(smoking_health_data_final[[#This Row],[Hipercolesterolemia (y/n)]]=1,"si","no")</f>
        <v>no</v>
      </c>
      <c r="Q2023">
        <f>IF(IFERROR(VLOOKUP(smoking_health_data_final[[#This Row],[Edad]],A2024:A5923,1,FALSE),0),1,0)</f>
        <v>1</v>
      </c>
    </row>
    <row r="2024" spans="1:17" x14ac:dyDescent="0.3">
      <c r="A2024">
        <v>49</v>
      </c>
      <c r="B2024" t="s">
        <v>3</v>
      </c>
      <c r="C2024" t="s">
        <v>1</v>
      </c>
      <c r="D2024">
        <v>80</v>
      </c>
      <c r="E2024">
        <f>GESTEP(smoking_health_data_final[[#This Row],[Ritmo cardiaco]],100)</f>
        <v>0</v>
      </c>
      <c r="F2024" t="str">
        <f>IF(smoking_health_data_final[[#This Row],[Taquicardia 1/0]]=0,"no","si")</f>
        <v>no</v>
      </c>
      <c r="G2024" s="2" t="s">
        <v>38</v>
      </c>
      <c r="H2024">
        <f>GESTEP(smoking_health_data_final[[#This Row],[Presión sistólica]],140)</f>
        <v>0</v>
      </c>
      <c r="I2024" t="str">
        <f>IF(smoking_health_data_final[[#This Row],[Hipertensión (0/1)]]=1,"si","no")</f>
        <v>no</v>
      </c>
      <c r="J2024" t="s">
        <v>185</v>
      </c>
      <c r="K2024">
        <v>1</v>
      </c>
      <c r="L2024">
        <v>186</v>
      </c>
      <c r="M2024">
        <f>IF(smoking_health_data_final[[#This Row],[colesterol]]="","Desconocido",smoking_health_data_final[[#This Row],[colesterol]])</f>
        <v>186</v>
      </c>
      <c r="N2024">
        <f>GESTEP(smoking_health_data_final[[#This Row],[colesterol]],200)</f>
        <v>0</v>
      </c>
      <c r="O2024">
        <f>IF(smoking_health_data_final[[#This Row],[cigs por dia]]="","n/s",smoking_health_data_final[[#This Row],[cigs por dia]])</f>
        <v>1</v>
      </c>
      <c r="P2024" t="str">
        <f>IF(smoking_health_data_final[[#This Row],[Hipercolesterolemia (y/n)]]=1,"si","no")</f>
        <v>no</v>
      </c>
      <c r="Q2024">
        <f>IF(IFERROR(VLOOKUP(smoking_health_data_final[[#This Row],[Edad]],A2025:A5924,1,FALSE),0),1,0)</f>
        <v>1</v>
      </c>
    </row>
    <row r="2025" spans="1:17" x14ac:dyDescent="0.3">
      <c r="A2025">
        <v>39</v>
      </c>
      <c r="B2025" t="s">
        <v>3</v>
      </c>
      <c r="C2025" t="s">
        <v>1</v>
      </c>
      <c r="D2025">
        <v>85</v>
      </c>
      <c r="E2025">
        <f>GESTEP(smoking_health_data_final[[#This Row],[Ritmo cardiaco]],100)</f>
        <v>0</v>
      </c>
      <c r="F2025" t="str">
        <f>IF(smoking_health_data_final[[#This Row],[Taquicardia 1/0]]=0,"no","si")</f>
        <v>no</v>
      </c>
      <c r="G2025" s="2" t="s">
        <v>32</v>
      </c>
      <c r="H2025">
        <f>GESTEP(smoking_health_data_final[[#This Row],[Presión sistólica]],140)</f>
        <v>0</v>
      </c>
      <c r="I2025" t="str">
        <f>IF(smoking_health_data_final[[#This Row],[Hipertensión (0/1)]]=1,"si","no")</f>
        <v>no</v>
      </c>
      <c r="J2025" t="s">
        <v>185</v>
      </c>
      <c r="K2025">
        <v>1</v>
      </c>
      <c r="L2025">
        <v>225</v>
      </c>
      <c r="M2025">
        <f>IF(smoking_health_data_final[[#This Row],[colesterol]]="","Desconocido",smoking_health_data_final[[#This Row],[colesterol]])</f>
        <v>225</v>
      </c>
      <c r="N2025">
        <f>GESTEP(smoking_health_data_final[[#This Row],[colesterol]],200)</f>
        <v>1</v>
      </c>
      <c r="O2025">
        <f>IF(smoking_health_data_final[[#This Row],[cigs por dia]]="","n/s",smoking_health_data_final[[#This Row],[cigs por dia]])</f>
        <v>1</v>
      </c>
      <c r="P2025" t="str">
        <f>IF(smoking_health_data_final[[#This Row],[Hipercolesterolemia (y/n)]]=1,"si","no")</f>
        <v>si</v>
      </c>
      <c r="Q2025">
        <f>IF(IFERROR(VLOOKUP(smoking_health_data_final[[#This Row],[Edad]],A2026:A5925,1,FALSE),0),1,0)</f>
        <v>1</v>
      </c>
    </row>
    <row r="2026" spans="1:17" x14ac:dyDescent="0.3">
      <c r="A2026">
        <v>41</v>
      </c>
      <c r="B2026" t="s">
        <v>3</v>
      </c>
      <c r="C2026" t="s">
        <v>1</v>
      </c>
      <c r="D2026">
        <v>75</v>
      </c>
      <c r="E2026">
        <f>GESTEP(smoking_health_data_final[[#This Row],[Ritmo cardiaco]],100)</f>
        <v>0</v>
      </c>
      <c r="F2026" t="str">
        <f>IF(smoking_health_data_final[[#This Row],[Taquicardia 1/0]]=0,"no","si")</f>
        <v>no</v>
      </c>
      <c r="G2026" s="2" t="s">
        <v>70</v>
      </c>
      <c r="H2026">
        <f>GESTEP(smoking_health_data_final[[#This Row],[Presión sistólica]],140)</f>
        <v>0</v>
      </c>
      <c r="I2026" t="str">
        <f>IF(smoking_health_data_final[[#This Row],[Hipertensión (0/1)]]=1,"si","no")</f>
        <v>no</v>
      </c>
      <c r="J2026" t="s">
        <v>186</v>
      </c>
      <c r="K2026">
        <v>1</v>
      </c>
      <c r="L2026">
        <v>237</v>
      </c>
      <c r="M2026">
        <f>IF(smoking_health_data_final[[#This Row],[colesterol]]="","Desconocido",smoking_health_data_final[[#This Row],[colesterol]])</f>
        <v>237</v>
      </c>
      <c r="N2026">
        <f>GESTEP(smoking_health_data_final[[#This Row],[colesterol]],200)</f>
        <v>1</v>
      </c>
      <c r="O2026">
        <f>IF(smoking_health_data_final[[#This Row],[cigs por dia]]="","n/s",smoking_health_data_final[[#This Row],[cigs por dia]])</f>
        <v>1</v>
      </c>
      <c r="P2026" t="str">
        <f>IF(smoking_health_data_final[[#This Row],[Hipercolesterolemia (y/n)]]=1,"si","no")</f>
        <v>si</v>
      </c>
      <c r="Q2026">
        <f>IF(IFERROR(VLOOKUP(smoking_health_data_final[[#This Row],[Edad]],A2027:A5926,1,FALSE),0),1,0)</f>
        <v>1</v>
      </c>
    </row>
    <row r="2027" spans="1:17" x14ac:dyDescent="0.3">
      <c r="A2027">
        <v>46</v>
      </c>
      <c r="B2027" t="s">
        <v>3</v>
      </c>
      <c r="C2027" t="s">
        <v>1</v>
      </c>
      <c r="D2027">
        <v>62</v>
      </c>
      <c r="E2027">
        <f>GESTEP(smoking_health_data_final[[#This Row],[Ritmo cardiaco]],100)</f>
        <v>0</v>
      </c>
      <c r="F2027" t="str">
        <f>IF(smoking_health_data_final[[#This Row],[Taquicardia 1/0]]=0,"no","si")</f>
        <v>no</v>
      </c>
      <c r="G2027" s="2" t="s">
        <v>22</v>
      </c>
      <c r="H2027">
        <f>GESTEP(smoking_health_data_final[[#This Row],[Presión sistólica]],140)</f>
        <v>0</v>
      </c>
      <c r="I2027" t="str">
        <f>IF(smoking_health_data_final[[#This Row],[Hipertensión (0/1)]]=1,"si","no")</f>
        <v>no</v>
      </c>
      <c r="J2027" t="s">
        <v>21</v>
      </c>
      <c r="K2027">
        <v>1</v>
      </c>
      <c r="L2027">
        <v>241</v>
      </c>
      <c r="M2027">
        <f>IF(smoking_health_data_final[[#This Row],[colesterol]]="","Desconocido",smoking_health_data_final[[#This Row],[colesterol]])</f>
        <v>241</v>
      </c>
      <c r="N2027">
        <f>GESTEP(smoking_health_data_final[[#This Row],[colesterol]],200)</f>
        <v>1</v>
      </c>
      <c r="O2027">
        <f>IF(smoking_health_data_final[[#This Row],[cigs por dia]]="","n/s",smoking_health_data_final[[#This Row],[cigs por dia]])</f>
        <v>1</v>
      </c>
      <c r="P2027" t="str">
        <f>IF(smoking_health_data_final[[#This Row],[Hipercolesterolemia (y/n)]]=1,"si","no")</f>
        <v>si</v>
      </c>
      <c r="Q2027">
        <f>IF(IFERROR(VLOOKUP(smoking_health_data_final[[#This Row],[Edad]],A2028:A5927,1,FALSE),0),1,0)</f>
        <v>1</v>
      </c>
    </row>
    <row r="2028" spans="1:17" x14ac:dyDescent="0.3">
      <c r="A2028">
        <v>44</v>
      </c>
      <c r="B2028" t="s">
        <v>3</v>
      </c>
      <c r="C2028" t="s">
        <v>1</v>
      </c>
      <c r="D2028">
        <v>87</v>
      </c>
      <c r="E2028">
        <f>GESTEP(smoking_health_data_final[[#This Row],[Ritmo cardiaco]],100)</f>
        <v>0</v>
      </c>
      <c r="F2028" t="str">
        <f>IF(smoking_health_data_final[[#This Row],[Taquicardia 1/0]]=0,"no","si")</f>
        <v>no</v>
      </c>
      <c r="G2028" s="2">
        <v>124.5</v>
      </c>
      <c r="H2028">
        <f>GESTEP(smoking_health_data_final[[#This Row],[Presión sistólica]],140)</f>
        <v>0</v>
      </c>
      <c r="I2028" t="str">
        <f>IF(smoking_health_data_final[[#This Row],[Hipertensión (0/1)]]=1,"si","no")</f>
        <v>no</v>
      </c>
      <c r="J2028" t="s">
        <v>21</v>
      </c>
      <c r="K2028">
        <v>1</v>
      </c>
      <c r="L2028">
        <v>217</v>
      </c>
      <c r="M2028">
        <f>IF(smoking_health_data_final[[#This Row],[colesterol]]="","Desconocido",smoking_health_data_final[[#This Row],[colesterol]])</f>
        <v>217</v>
      </c>
      <c r="N2028">
        <f>GESTEP(smoking_health_data_final[[#This Row],[colesterol]],200)</f>
        <v>1</v>
      </c>
      <c r="O2028">
        <f>IF(smoking_health_data_final[[#This Row],[cigs por dia]]="","n/s",smoking_health_data_final[[#This Row],[cigs por dia]])</f>
        <v>1</v>
      </c>
      <c r="P2028" t="str">
        <f>IF(smoking_health_data_final[[#This Row],[Hipercolesterolemia (y/n)]]=1,"si","no")</f>
        <v>si</v>
      </c>
      <c r="Q2028">
        <f>IF(IFERROR(VLOOKUP(smoking_health_data_final[[#This Row],[Edad]],A2029:A5928,1,FALSE),0),1,0)</f>
        <v>1</v>
      </c>
    </row>
    <row r="2029" spans="1:17" x14ac:dyDescent="0.3">
      <c r="A2029">
        <v>43</v>
      </c>
      <c r="B2029" t="s">
        <v>3</v>
      </c>
      <c r="C2029" t="s">
        <v>1</v>
      </c>
      <c r="D2029">
        <v>80</v>
      </c>
      <c r="E2029">
        <f>GESTEP(smoking_health_data_final[[#This Row],[Ritmo cardiaco]],100)</f>
        <v>0</v>
      </c>
      <c r="F2029" t="str">
        <f>IF(smoking_health_data_final[[#This Row],[Taquicardia 1/0]]=0,"no","si")</f>
        <v>no</v>
      </c>
      <c r="G2029" s="2">
        <v>145.5</v>
      </c>
      <c r="H2029">
        <f>GESTEP(smoking_health_data_final[[#This Row],[Presión sistólica]],140)</f>
        <v>1</v>
      </c>
      <c r="I2029" t="str">
        <f>IF(smoking_health_data_final[[#This Row],[Hipertensión (0/1)]]=1,"si","no")</f>
        <v>si</v>
      </c>
      <c r="J2029" t="s">
        <v>21</v>
      </c>
      <c r="K2029">
        <v>1</v>
      </c>
      <c r="L2029">
        <v>270</v>
      </c>
      <c r="M2029">
        <f>IF(smoking_health_data_final[[#This Row],[colesterol]]="","Desconocido",smoking_health_data_final[[#This Row],[colesterol]])</f>
        <v>270</v>
      </c>
      <c r="N2029">
        <f>GESTEP(smoking_health_data_final[[#This Row],[colesterol]],200)</f>
        <v>1</v>
      </c>
      <c r="O2029">
        <f>IF(smoking_health_data_final[[#This Row],[cigs por dia]]="","n/s",smoking_health_data_final[[#This Row],[cigs por dia]])</f>
        <v>1</v>
      </c>
      <c r="P2029" t="str">
        <f>IF(smoking_health_data_final[[#This Row],[Hipercolesterolemia (y/n)]]=1,"si","no")</f>
        <v>si</v>
      </c>
      <c r="Q2029">
        <f>IF(IFERROR(VLOOKUP(smoking_health_data_final[[#This Row],[Edad]],A2030:A5929,1,FALSE),0),1,0)</f>
        <v>1</v>
      </c>
    </row>
    <row r="2030" spans="1:17" x14ac:dyDescent="0.3">
      <c r="A2030">
        <v>59</v>
      </c>
      <c r="B2030" t="s">
        <v>3</v>
      </c>
      <c r="C2030" t="s">
        <v>1</v>
      </c>
      <c r="D2030">
        <v>70</v>
      </c>
      <c r="E2030">
        <f>GESTEP(smoking_health_data_final[[#This Row],[Ritmo cardiaco]],100)</f>
        <v>0</v>
      </c>
      <c r="F2030" t="str">
        <f>IF(smoking_health_data_final[[#This Row],[Taquicardia 1/0]]=0,"no","si")</f>
        <v>no</v>
      </c>
      <c r="G2030" s="2" t="s">
        <v>88</v>
      </c>
      <c r="H2030">
        <f>GESTEP(smoking_health_data_final[[#This Row],[Presión sistólica]],140)</f>
        <v>1</v>
      </c>
      <c r="I2030" t="str">
        <f>IF(smoking_health_data_final[[#This Row],[Hipertensión (0/1)]]=1,"si","no")</f>
        <v>si</v>
      </c>
      <c r="J2030" t="s">
        <v>23</v>
      </c>
      <c r="K2030">
        <v>1</v>
      </c>
      <c r="L2030">
        <v>259</v>
      </c>
      <c r="M2030">
        <f>IF(smoking_health_data_final[[#This Row],[colesterol]]="","Desconocido",smoking_health_data_final[[#This Row],[colesterol]])</f>
        <v>259</v>
      </c>
      <c r="N2030">
        <f>GESTEP(smoking_health_data_final[[#This Row],[colesterol]],200)</f>
        <v>1</v>
      </c>
      <c r="O2030">
        <f>IF(smoking_health_data_final[[#This Row],[cigs por dia]]="","n/s",smoking_health_data_final[[#This Row],[cigs por dia]])</f>
        <v>1</v>
      </c>
      <c r="P2030" t="str">
        <f>IF(smoking_health_data_final[[#This Row],[Hipercolesterolemia (y/n)]]=1,"si","no")</f>
        <v>si</v>
      </c>
      <c r="Q2030">
        <f>IF(IFERROR(VLOOKUP(smoking_health_data_final[[#This Row],[Edad]],A2031:A5930,1,FALSE),0),1,0)</f>
        <v>1</v>
      </c>
    </row>
    <row r="2031" spans="1:17" x14ac:dyDescent="0.3">
      <c r="A2031">
        <v>54</v>
      </c>
      <c r="B2031" t="s">
        <v>3</v>
      </c>
      <c r="C2031" t="s">
        <v>1</v>
      </c>
      <c r="D2031">
        <v>75</v>
      </c>
      <c r="E2031">
        <f>GESTEP(smoking_health_data_final[[#This Row],[Ritmo cardiaco]],100)</f>
        <v>0</v>
      </c>
      <c r="F2031" t="str">
        <f>IF(smoking_health_data_final[[#This Row],[Taquicardia 1/0]]=0,"no","si")</f>
        <v>no</v>
      </c>
      <c r="G2031" s="2" t="s">
        <v>73</v>
      </c>
      <c r="H2031">
        <f>GESTEP(smoking_health_data_final[[#This Row],[Presión sistólica]],140)</f>
        <v>0</v>
      </c>
      <c r="I2031" t="str">
        <f>IF(smoking_health_data_final[[#This Row],[Hipertensión (0/1)]]=1,"si","no")</f>
        <v>no</v>
      </c>
      <c r="J2031" t="s">
        <v>23</v>
      </c>
      <c r="K2031">
        <v>1</v>
      </c>
      <c r="L2031">
        <v>262</v>
      </c>
      <c r="M2031">
        <f>IF(smoking_health_data_final[[#This Row],[colesterol]]="","Desconocido",smoking_health_data_final[[#This Row],[colesterol]])</f>
        <v>262</v>
      </c>
      <c r="N2031">
        <f>GESTEP(smoking_health_data_final[[#This Row],[colesterol]],200)</f>
        <v>1</v>
      </c>
      <c r="O2031">
        <f>IF(smoking_health_data_final[[#This Row],[cigs por dia]]="","n/s",smoking_health_data_final[[#This Row],[cigs por dia]])</f>
        <v>1</v>
      </c>
      <c r="P2031" t="str">
        <f>IF(smoking_health_data_final[[#This Row],[Hipercolesterolemia (y/n)]]=1,"si","no")</f>
        <v>si</v>
      </c>
      <c r="Q2031">
        <f>IF(IFERROR(VLOOKUP(smoking_health_data_final[[#This Row],[Edad]],A2032:A5931,1,FALSE),0),1,0)</f>
        <v>1</v>
      </c>
    </row>
    <row r="2032" spans="1:17" x14ac:dyDescent="0.3">
      <c r="A2032">
        <v>43</v>
      </c>
      <c r="B2032" t="s">
        <v>3</v>
      </c>
      <c r="C2032" t="s">
        <v>1</v>
      </c>
      <c r="D2032">
        <v>96</v>
      </c>
      <c r="E2032">
        <f>GESTEP(smoking_health_data_final[[#This Row],[Ritmo cardiaco]],100)</f>
        <v>0</v>
      </c>
      <c r="F2032" t="str">
        <f>IF(smoking_health_data_final[[#This Row],[Taquicardia 1/0]]=0,"no","si")</f>
        <v>no</v>
      </c>
      <c r="G2032" s="2" t="s">
        <v>69</v>
      </c>
      <c r="H2032">
        <f>GESTEP(smoking_health_data_final[[#This Row],[Presión sistólica]],140)</f>
        <v>0</v>
      </c>
      <c r="I2032" t="str">
        <f>IF(smoking_health_data_final[[#This Row],[Hipertensión (0/1)]]=1,"si","no")</f>
        <v>no</v>
      </c>
      <c r="J2032" t="s">
        <v>23</v>
      </c>
      <c r="K2032">
        <v>1</v>
      </c>
      <c r="L2032">
        <v>256</v>
      </c>
      <c r="M2032">
        <f>IF(smoking_health_data_final[[#This Row],[colesterol]]="","Desconocido",smoking_health_data_final[[#This Row],[colesterol]])</f>
        <v>256</v>
      </c>
      <c r="N2032">
        <f>GESTEP(smoking_health_data_final[[#This Row],[colesterol]],200)</f>
        <v>1</v>
      </c>
      <c r="O2032">
        <f>IF(smoking_health_data_final[[#This Row],[cigs por dia]]="","n/s",smoking_health_data_final[[#This Row],[cigs por dia]])</f>
        <v>1</v>
      </c>
      <c r="P2032" t="str">
        <f>IF(smoking_health_data_final[[#This Row],[Hipercolesterolemia (y/n)]]=1,"si","no")</f>
        <v>si</v>
      </c>
      <c r="Q2032">
        <f>IF(IFERROR(VLOOKUP(smoking_health_data_final[[#This Row],[Edad]],A2033:A5932,1,FALSE),0),1,0)</f>
        <v>1</v>
      </c>
    </row>
    <row r="2033" spans="1:17" x14ac:dyDescent="0.3">
      <c r="A2033">
        <v>57</v>
      </c>
      <c r="B2033" t="s">
        <v>3</v>
      </c>
      <c r="C2033" t="s">
        <v>1</v>
      </c>
      <c r="D2033">
        <v>68</v>
      </c>
      <c r="E2033">
        <f>GESTEP(smoking_health_data_final[[#This Row],[Ritmo cardiaco]],100)</f>
        <v>0</v>
      </c>
      <c r="F2033" t="str">
        <f>IF(smoking_health_data_final[[#This Row],[Taquicardia 1/0]]=0,"no","si")</f>
        <v>no</v>
      </c>
      <c r="G2033" s="2">
        <v>126.5</v>
      </c>
      <c r="H2033">
        <f>GESTEP(smoking_health_data_final[[#This Row],[Presión sistólica]],140)</f>
        <v>0</v>
      </c>
      <c r="I2033" t="str">
        <f>IF(smoking_health_data_final[[#This Row],[Hipertensión (0/1)]]=1,"si","no")</f>
        <v>no</v>
      </c>
      <c r="J2033" t="s">
        <v>34</v>
      </c>
      <c r="K2033">
        <v>1</v>
      </c>
      <c r="L2033">
        <v>229</v>
      </c>
      <c r="M2033">
        <f>IF(smoking_health_data_final[[#This Row],[colesterol]]="","Desconocido",smoking_health_data_final[[#This Row],[colesterol]])</f>
        <v>229</v>
      </c>
      <c r="N2033">
        <f>GESTEP(smoking_health_data_final[[#This Row],[colesterol]],200)</f>
        <v>1</v>
      </c>
      <c r="O2033">
        <f>IF(smoking_health_data_final[[#This Row],[cigs por dia]]="","n/s",smoking_health_data_final[[#This Row],[cigs por dia]])</f>
        <v>1</v>
      </c>
      <c r="P2033" t="str">
        <f>IF(smoking_health_data_final[[#This Row],[Hipercolesterolemia (y/n)]]=1,"si","no")</f>
        <v>si</v>
      </c>
      <c r="Q2033">
        <f>IF(IFERROR(VLOOKUP(smoking_health_data_final[[#This Row],[Edad]],A2034:A5933,1,FALSE),0),1,0)</f>
        <v>1</v>
      </c>
    </row>
    <row r="2034" spans="1:17" x14ac:dyDescent="0.3">
      <c r="A2034">
        <v>56</v>
      </c>
      <c r="B2034" t="s">
        <v>0</v>
      </c>
      <c r="C2034" t="s">
        <v>1</v>
      </c>
      <c r="D2034">
        <v>63</v>
      </c>
      <c r="E2034">
        <f>GESTEP(smoking_health_data_final[[#This Row],[Ritmo cardiaco]],100)</f>
        <v>0</v>
      </c>
      <c r="F2034" t="str">
        <f>IF(smoking_health_data_final[[#This Row],[Taquicardia 1/0]]=0,"no","si")</f>
        <v>no</v>
      </c>
      <c r="G2034" s="2" t="s">
        <v>103</v>
      </c>
      <c r="H2034">
        <f>GESTEP(smoking_health_data_final[[#This Row],[Presión sistólica]],140)</f>
        <v>1</v>
      </c>
      <c r="I2034" t="str">
        <f>IF(smoking_health_data_final[[#This Row],[Hipertensión (0/1)]]=1,"si","no")</f>
        <v>si</v>
      </c>
      <c r="J2034" t="s">
        <v>47</v>
      </c>
      <c r="K2034">
        <v>1</v>
      </c>
      <c r="L2034">
        <v>280</v>
      </c>
      <c r="M2034">
        <f>IF(smoking_health_data_final[[#This Row],[colesterol]]="","Desconocido",smoking_health_data_final[[#This Row],[colesterol]])</f>
        <v>280</v>
      </c>
      <c r="N2034">
        <f>GESTEP(smoking_health_data_final[[#This Row],[colesterol]],200)</f>
        <v>1</v>
      </c>
      <c r="O2034">
        <f>IF(smoking_health_data_final[[#This Row],[cigs por dia]]="","n/s",smoking_health_data_final[[#This Row],[cigs por dia]])</f>
        <v>1</v>
      </c>
      <c r="P2034" t="str">
        <f>IF(smoking_health_data_final[[#This Row],[Hipercolesterolemia (y/n)]]=1,"si","no")</f>
        <v>si</v>
      </c>
      <c r="Q2034">
        <f>IF(IFERROR(VLOOKUP(smoking_health_data_final[[#This Row],[Edad]],A2035:A5934,1,FALSE),0),1,0)</f>
        <v>1</v>
      </c>
    </row>
    <row r="2035" spans="1:17" x14ac:dyDescent="0.3">
      <c r="A2035">
        <v>39</v>
      </c>
      <c r="B2035" t="s">
        <v>0</v>
      </c>
      <c r="C2035" t="s">
        <v>1</v>
      </c>
      <c r="D2035">
        <v>85</v>
      </c>
      <c r="E2035">
        <f>GESTEP(smoking_health_data_final[[#This Row],[Ritmo cardiaco]],100)</f>
        <v>0</v>
      </c>
      <c r="F2035" t="str">
        <f>IF(smoking_health_data_final[[#This Row],[Taquicardia 1/0]]=0,"no","si")</f>
        <v>no</v>
      </c>
      <c r="G2035" s="2" t="s">
        <v>105</v>
      </c>
      <c r="H2035">
        <f>GESTEP(smoking_health_data_final[[#This Row],[Presión sistólica]],140)</f>
        <v>1</v>
      </c>
      <c r="I2035" t="str">
        <f>IF(smoking_health_data_final[[#This Row],[Hipertensión (0/1)]]=1,"si","no")</f>
        <v>si</v>
      </c>
      <c r="J2035" t="s">
        <v>47</v>
      </c>
      <c r="K2035">
        <v>1</v>
      </c>
      <c r="L2035">
        <v>250</v>
      </c>
      <c r="M2035">
        <f>IF(smoking_health_data_final[[#This Row],[colesterol]]="","Desconocido",smoking_health_data_final[[#This Row],[colesterol]])</f>
        <v>250</v>
      </c>
      <c r="N2035">
        <f>GESTEP(smoking_health_data_final[[#This Row],[colesterol]],200)</f>
        <v>1</v>
      </c>
      <c r="O2035">
        <f>IF(smoking_health_data_final[[#This Row],[cigs por dia]]="","n/s",smoking_health_data_final[[#This Row],[cigs por dia]])</f>
        <v>1</v>
      </c>
      <c r="P2035" t="str">
        <f>IF(smoking_health_data_final[[#This Row],[Hipercolesterolemia (y/n)]]=1,"si","no")</f>
        <v>si</v>
      </c>
      <c r="Q2035">
        <f>IF(IFERROR(VLOOKUP(smoking_health_data_final[[#This Row],[Edad]],A2036:A5935,1,FALSE),0),1,0)</f>
        <v>1</v>
      </c>
    </row>
    <row r="2036" spans="1:17" x14ac:dyDescent="0.3">
      <c r="A2036">
        <v>53</v>
      </c>
      <c r="B2036" t="s">
        <v>3</v>
      </c>
      <c r="C2036" t="s">
        <v>1</v>
      </c>
      <c r="D2036">
        <v>75</v>
      </c>
      <c r="E2036">
        <f>GESTEP(smoking_health_data_final[[#This Row],[Ritmo cardiaco]],100)</f>
        <v>0</v>
      </c>
      <c r="F2036" t="str">
        <f>IF(smoking_health_data_final[[#This Row],[Taquicardia 1/0]]=0,"no","si")</f>
        <v>no</v>
      </c>
      <c r="G2036" s="2" t="s">
        <v>116</v>
      </c>
      <c r="H2036">
        <f>GESTEP(smoking_health_data_final[[#This Row],[Presión sistólica]],140)</f>
        <v>1</v>
      </c>
      <c r="I2036" t="str">
        <f>IF(smoking_health_data_final[[#This Row],[Hipertensión (0/1)]]=1,"si","no")</f>
        <v>si</v>
      </c>
      <c r="J2036" t="s">
        <v>28</v>
      </c>
      <c r="K2036">
        <v>1</v>
      </c>
      <c r="L2036">
        <v>297</v>
      </c>
      <c r="M2036">
        <f>IF(smoking_health_data_final[[#This Row],[colesterol]]="","Desconocido",smoking_health_data_final[[#This Row],[colesterol]])</f>
        <v>297</v>
      </c>
      <c r="N2036">
        <f>GESTEP(smoking_health_data_final[[#This Row],[colesterol]],200)</f>
        <v>1</v>
      </c>
      <c r="O2036">
        <f>IF(smoking_health_data_final[[#This Row],[cigs por dia]]="","n/s",smoking_health_data_final[[#This Row],[cigs por dia]])</f>
        <v>1</v>
      </c>
      <c r="P2036" t="str">
        <f>IF(smoking_health_data_final[[#This Row],[Hipercolesterolemia (y/n)]]=1,"si","no")</f>
        <v>si</v>
      </c>
      <c r="Q2036">
        <f>IF(IFERROR(VLOOKUP(smoking_health_data_final[[#This Row],[Edad]],A2037:A5936,1,FALSE),0),1,0)</f>
        <v>1</v>
      </c>
    </row>
    <row r="2037" spans="1:17" x14ac:dyDescent="0.3">
      <c r="A2037">
        <v>60</v>
      </c>
      <c r="B2037" t="s">
        <v>0</v>
      </c>
      <c r="C2037" t="s">
        <v>1</v>
      </c>
      <c r="D2037">
        <v>85</v>
      </c>
      <c r="E2037">
        <f>GESTEP(smoking_health_data_final[[#This Row],[Ritmo cardiaco]],100)</f>
        <v>0</v>
      </c>
      <c r="F2037" t="str">
        <f>IF(smoking_health_data_final[[#This Row],[Taquicardia 1/0]]=0,"no","si")</f>
        <v>no</v>
      </c>
      <c r="G2037" s="2" t="s">
        <v>99</v>
      </c>
      <c r="H2037">
        <f>GESTEP(smoking_health_data_final[[#This Row],[Presión sistólica]],140)</f>
        <v>1</v>
      </c>
      <c r="I2037" t="str">
        <f>IF(smoking_health_data_final[[#This Row],[Hipertensión (0/1)]]=1,"si","no")</f>
        <v>si</v>
      </c>
      <c r="J2037" t="s">
        <v>30</v>
      </c>
      <c r="K2037">
        <v>1</v>
      </c>
      <c r="L2037">
        <v>232</v>
      </c>
      <c r="M2037">
        <f>IF(smoking_health_data_final[[#This Row],[colesterol]]="","Desconocido",smoking_health_data_final[[#This Row],[colesterol]])</f>
        <v>232</v>
      </c>
      <c r="N2037">
        <f>GESTEP(smoking_health_data_final[[#This Row],[colesterol]],200)</f>
        <v>1</v>
      </c>
      <c r="O2037">
        <f>IF(smoking_health_data_final[[#This Row],[cigs por dia]]="","n/s",smoking_health_data_final[[#This Row],[cigs por dia]])</f>
        <v>1</v>
      </c>
      <c r="P2037" t="str">
        <f>IF(smoking_health_data_final[[#This Row],[Hipercolesterolemia (y/n)]]=1,"si","no")</f>
        <v>si</v>
      </c>
      <c r="Q2037">
        <f>IF(IFERROR(VLOOKUP(smoking_health_data_final[[#This Row],[Edad]],A2038:A5937,1,FALSE),0),1,0)</f>
        <v>1</v>
      </c>
    </row>
    <row r="2038" spans="1:17" x14ac:dyDescent="0.3">
      <c r="A2038">
        <v>52</v>
      </c>
      <c r="B2038" t="s">
        <v>0</v>
      </c>
      <c r="C2038" t="s">
        <v>1</v>
      </c>
      <c r="D2038">
        <v>76</v>
      </c>
      <c r="E2038">
        <f>GESTEP(smoking_health_data_final[[#This Row],[Ritmo cardiaco]],100)</f>
        <v>0</v>
      </c>
      <c r="F2038" t="str">
        <f>IF(smoking_health_data_final[[#This Row],[Taquicardia 1/0]]=0,"no","si")</f>
        <v>no</v>
      </c>
      <c r="G2038" s="2">
        <v>118.5</v>
      </c>
      <c r="H2038">
        <f>GESTEP(smoking_health_data_final[[#This Row],[Presión sistólica]],140)</f>
        <v>0</v>
      </c>
      <c r="I2038" t="str">
        <f>IF(smoking_health_data_final[[#This Row],[Hipertensión (0/1)]]=1,"si","no")</f>
        <v>no</v>
      </c>
      <c r="J2038" t="s">
        <v>197</v>
      </c>
      <c r="K2038">
        <v>1</v>
      </c>
      <c r="L2038">
        <v>211</v>
      </c>
      <c r="M2038">
        <f>IF(smoking_health_data_final[[#This Row],[colesterol]]="","Desconocido",smoking_health_data_final[[#This Row],[colesterol]])</f>
        <v>211</v>
      </c>
      <c r="N2038">
        <f>GESTEP(smoking_health_data_final[[#This Row],[colesterol]],200)</f>
        <v>1</v>
      </c>
      <c r="O2038">
        <f>IF(smoking_health_data_final[[#This Row],[cigs por dia]]="","n/s",smoking_health_data_final[[#This Row],[cigs por dia]])</f>
        <v>1</v>
      </c>
      <c r="P2038" t="str">
        <f>IF(smoking_health_data_final[[#This Row],[Hipercolesterolemia (y/n)]]=1,"si","no")</f>
        <v>si</v>
      </c>
      <c r="Q2038">
        <f>IF(IFERROR(VLOOKUP(smoking_health_data_final[[#This Row],[Edad]],A2039:A5938,1,FALSE),0),1,0)</f>
        <v>1</v>
      </c>
    </row>
    <row r="2039" spans="1:17" x14ac:dyDescent="0.3">
      <c r="A2039">
        <v>51</v>
      </c>
      <c r="B2039" t="s">
        <v>3</v>
      </c>
      <c r="C2039" t="s">
        <v>1</v>
      </c>
      <c r="D2039">
        <v>56</v>
      </c>
      <c r="E2039">
        <f>GESTEP(smoking_health_data_final[[#This Row],[Ritmo cardiaco]],100)</f>
        <v>0</v>
      </c>
      <c r="F2039" t="str">
        <f>IF(smoking_health_data_final[[#This Row],[Taquicardia 1/0]]=0,"no","si")</f>
        <v>no</v>
      </c>
      <c r="G2039" s="2" t="s">
        <v>66</v>
      </c>
      <c r="H2039">
        <f>GESTEP(smoking_health_data_final[[#This Row],[Presión sistólica]],140)</f>
        <v>1</v>
      </c>
      <c r="I2039" t="str">
        <f>IF(smoking_health_data_final[[#This Row],[Hipertensión (0/1)]]=1,"si","no")</f>
        <v>si</v>
      </c>
      <c r="J2039" t="s">
        <v>197</v>
      </c>
      <c r="K2039">
        <v>1</v>
      </c>
      <c r="L2039">
        <v>220</v>
      </c>
      <c r="M2039">
        <f>IF(smoking_health_data_final[[#This Row],[colesterol]]="","Desconocido",smoking_health_data_final[[#This Row],[colesterol]])</f>
        <v>220</v>
      </c>
      <c r="N2039">
        <f>GESTEP(smoking_health_data_final[[#This Row],[colesterol]],200)</f>
        <v>1</v>
      </c>
      <c r="O2039">
        <f>IF(smoking_health_data_final[[#This Row],[cigs por dia]]="","n/s",smoking_health_data_final[[#This Row],[cigs por dia]])</f>
        <v>1</v>
      </c>
      <c r="P2039" t="str">
        <f>IF(smoking_health_data_final[[#This Row],[Hipercolesterolemia (y/n)]]=1,"si","no")</f>
        <v>si</v>
      </c>
      <c r="Q2039">
        <f>IF(IFERROR(VLOOKUP(smoking_health_data_final[[#This Row],[Edad]],A2040:A5939,1,FALSE),0),1,0)</f>
        <v>1</v>
      </c>
    </row>
    <row r="2040" spans="1:17" x14ac:dyDescent="0.3">
      <c r="A2040">
        <v>48</v>
      </c>
      <c r="B2040" t="s">
        <v>3</v>
      </c>
      <c r="C2040" t="s">
        <v>1</v>
      </c>
      <c r="D2040">
        <v>88</v>
      </c>
      <c r="E2040">
        <f>GESTEP(smoking_health_data_final[[#This Row],[Ritmo cardiaco]],100)</f>
        <v>0</v>
      </c>
      <c r="F2040" t="str">
        <f>IF(smoking_health_data_final[[#This Row],[Taquicardia 1/0]]=0,"no","si")</f>
        <v>no</v>
      </c>
      <c r="G2040" s="2" t="s">
        <v>158</v>
      </c>
      <c r="H2040">
        <f>GESTEP(smoking_health_data_final[[#This Row],[Presión sistólica]],140)</f>
        <v>0</v>
      </c>
      <c r="I2040" t="str">
        <f>IF(smoking_health_data_final[[#This Row],[Hipertensión (0/1)]]=1,"si","no")</f>
        <v>no</v>
      </c>
      <c r="J2040" t="s">
        <v>207</v>
      </c>
      <c r="K2040">
        <v>1</v>
      </c>
      <c r="L2040">
        <v>197</v>
      </c>
      <c r="M2040">
        <f>IF(smoking_health_data_final[[#This Row],[colesterol]]="","Desconocido",smoking_health_data_final[[#This Row],[colesterol]])</f>
        <v>197</v>
      </c>
      <c r="N2040">
        <f>GESTEP(smoking_health_data_final[[#This Row],[colesterol]],200)</f>
        <v>0</v>
      </c>
      <c r="O2040">
        <f>IF(smoking_health_data_final[[#This Row],[cigs por dia]]="","n/s",smoking_health_data_final[[#This Row],[cigs por dia]])</f>
        <v>1</v>
      </c>
      <c r="P2040" t="str">
        <f>IF(smoking_health_data_final[[#This Row],[Hipercolesterolemia (y/n)]]=1,"si","no")</f>
        <v>no</v>
      </c>
      <c r="Q2040">
        <f>IF(IFERROR(VLOOKUP(smoking_health_data_final[[#This Row],[Edad]],A2041:A5940,1,FALSE),0),1,0)</f>
        <v>1</v>
      </c>
    </row>
    <row r="2041" spans="1:17" x14ac:dyDescent="0.3">
      <c r="A2041">
        <v>49</v>
      </c>
      <c r="B2041" t="s">
        <v>3</v>
      </c>
      <c r="C2041" t="s">
        <v>1</v>
      </c>
      <c r="D2041">
        <v>73</v>
      </c>
      <c r="E2041">
        <f>GESTEP(smoking_health_data_final[[#This Row],[Ritmo cardiaco]],100)</f>
        <v>0</v>
      </c>
      <c r="F2041" t="str">
        <f>IF(smoking_health_data_final[[#This Row],[Taquicardia 1/0]]=0,"no","si")</f>
        <v>no</v>
      </c>
      <c r="G2041" s="2" t="s">
        <v>4</v>
      </c>
      <c r="H2041">
        <f>GESTEP(smoking_health_data_final[[#This Row],[Presión sistólica]],140)</f>
        <v>0</v>
      </c>
      <c r="I2041" t="str">
        <f>IF(smoking_health_data_final[[#This Row],[Hipertensión (0/1)]]=1,"si","no")</f>
        <v>no</v>
      </c>
      <c r="J2041" t="s">
        <v>208</v>
      </c>
      <c r="K2041">
        <v>1</v>
      </c>
      <c r="L2041">
        <v>240</v>
      </c>
      <c r="M2041">
        <f>IF(smoking_health_data_final[[#This Row],[colesterol]]="","Desconocido",smoking_health_data_final[[#This Row],[colesterol]])</f>
        <v>240</v>
      </c>
      <c r="N2041">
        <f>GESTEP(smoking_health_data_final[[#This Row],[colesterol]],200)</f>
        <v>1</v>
      </c>
      <c r="O2041">
        <f>IF(smoking_health_data_final[[#This Row],[cigs por dia]]="","n/s",smoking_health_data_final[[#This Row],[cigs por dia]])</f>
        <v>1</v>
      </c>
      <c r="P2041" t="str">
        <f>IF(smoking_health_data_final[[#This Row],[Hipercolesterolemia (y/n)]]=1,"si","no")</f>
        <v>si</v>
      </c>
      <c r="Q2041">
        <f>IF(IFERROR(VLOOKUP(smoking_health_data_final[[#This Row],[Edad]],A2042:A5941,1,FALSE),0),1,0)</f>
        <v>1</v>
      </c>
    </row>
    <row r="2042" spans="1:17" x14ac:dyDescent="0.3">
      <c r="A2042">
        <v>49</v>
      </c>
      <c r="B2042" t="s">
        <v>3</v>
      </c>
      <c r="C2042" t="s">
        <v>1</v>
      </c>
      <c r="D2042">
        <v>85</v>
      </c>
      <c r="E2042">
        <f>GESTEP(smoking_health_data_final[[#This Row],[Ritmo cardiaco]],100)</f>
        <v>0</v>
      </c>
      <c r="F2042" t="str">
        <f>IF(smoking_health_data_final[[#This Row],[Taquicardia 1/0]]=0,"no","si")</f>
        <v>no</v>
      </c>
      <c r="G2042" s="2" t="s">
        <v>71</v>
      </c>
      <c r="H2042">
        <f>GESTEP(smoking_health_data_final[[#This Row],[Presión sistólica]],140)</f>
        <v>0</v>
      </c>
      <c r="I2042" t="str">
        <f>IF(smoking_health_data_final[[#This Row],[Hipertensión (0/1)]]=1,"si","no")</f>
        <v>no</v>
      </c>
      <c r="J2042" t="s">
        <v>210</v>
      </c>
      <c r="K2042">
        <v>1</v>
      </c>
      <c r="L2042">
        <v>248</v>
      </c>
      <c r="M2042">
        <f>IF(smoking_health_data_final[[#This Row],[colesterol]]="","Desconocido",smoking_health_data_final[[#This Row],[colesterol]])</f>
        <v>248</v>
      </c>
      <c r="N2042">
        <f>GESTEP(smoking_health_data_final[[#This Row],[colesterol]],200)</f>
        <v>1</v>
      </c>
      <c r="O2042">
        <f>IF(smoking_health_data_final[[#This Row],[cigs por dia]]="","n/s",smoking_health_data_final[[#This Row],[cigs por dia]])</f>
        <v>1</v>
      </c>
      <c r="P2042" t="str">
        <f>IF(smoking_health_data_final[[#This Row],[Hipercolesterolemia (y/n)]]=1,"si","no")</f>
        <v>si</v>
      </c>
      <c r="Q2042">
        <f>IF(IFERROR(VLOOKUP(smoking_health_data_final[[#This Row],[Edad]],A2043:A5942,1,FALSE),0),1,0)</f>
        <v>1</v>
      </c>
    </row>
    <row r="2043" spans="1:17" x14ac:dyDescent="0.3">
      <c r="A2043">
        <v>40</v>
      </c>
      <c r="B2043" t="s">
        <v>3</v>
      </c>
      <c r="C2043" t="s">
        <v>1</v>
      </c>
      <c r="D2043">
        <v>95</v>
      </c>
      <c r="E2043">
        <f>GESTEP(smoking_health_data_final[[#This Row],[Ritmo cardiaco]],100)</f>
        <v>0</v>
      </c>
      <c r="F2043" t="str">
        <f>IF(smoking_health_data_final[[#This Row],[Taquicardia 1/0]]=0,"no","si")</f>
        <v>no</v>
      </c>
      <c r="G2043" s="2" t="s">
        <v>80</v>
      </c>
      <c r="H2043">
        <f>GESTEP(smoking_health_data_final[[#This Row],[Presión sistólica]],140)</f>
        <v>0</v>
      </c>
      <c r="I2043" t="str">
        <f>IF(smoking_health_data_final[[#This Row],[Hipertensión (0/1)]]=1,"si","no")</f>
        <v>no</v>
      </c>
      <c r="J2043" t="s">
        <v>211</v>
      </c>
      <c r="K2043">
        <v>1</v>
      </c>
      <c r="L2043">
        <v>236</v>
      </c>
      <c r="M2043">
        <f>IF(smoking_health_data_final[[#This Row],[colesterol]]="","Desconocido",smoking_health_data_final[[#This Row],[colesterol]])</f>
        <v>236</v>
      </c>
      <c r="N2043">
        <f>GESTEP(smoking_health_data_final[[#This Row],[colesterol]],200)</f>
        <v>1</v>
      </c>
      <c r="O2043">
        <f>IF(smoking_health_data_final[[#This Row],[cigs por dia]]="","n/s",smoking_health_data_final[[#This Row],[cigs por dia]])</f>
        <v>1</v>
      </c>
      <c r="P2043" t="str">
        <f>IF(smoking_health_data_final[[#This Row],[Hipercolesterolemia (y/n)]]=1,"si","no")</f>
        <v>si</v>
      </c>
      <c r="Q2043">
        <f>IF(IFERROR(VLOOKUP(smoking_health_data_final[[#This Row],[Edad]],A2044:A5943,1,FALSE),0),1,0)</f>
        <v>1</v>
      </c>
    </row>
    <row r="2044" spans="1:17" x14ac:dyDescent="0.3">
      <c r="A2044">
        <v>57</v>
      </c>
      <c r="B2044" t="s">
        <v>3</v>
      </c>
      <c r="C2044" t="s">
        <v>1</v>
      </c>
      <c r="D2044">
        <v>68</v>
      </c>
      <c r="E2044">
        <f>GESTEP(smoking_health_data_final[[#This Row],[Ritmo cardiaco]],100)</f>
        <v>0</v>
      </c>
      <c r="F2044" t="str">
        <f>IF(smoking_health_data_final[[#This Row],[Taquicardia 1/0]]=0,"no","si")</f>
        <v>no</v>
      </c>
      <c r="G2044" s="2" t="s">
        <v>66</v>
      </c>
      <c r="H2044">
        <f>GESTEP(smoking_health_data_final[[#This Row],[Presión sistólica]],140)</f>
        <v>1</v>
      </c>
      <c r="I2044" t="str">
        <f>IF(smoking_health_data_final[[#This Row],[Hipertensión (0/1)]]=1,"si","no")</f>
        <v>si</v>
      </c>
      <c r="J2044" t="s">
        <v>211</v>
      </c>
      <c r="K2044">
        <v>1</v>
      </c>
      <c r="L2044">
        <v>289</v>
      </c>
      <c r="M2044">
        <f>IF(smoking_health_data_final[[#This Row],[colesterol]]="","Desconocido",smoking_health_data_final[[#This Row],[colesterol]])</f>
        <v>289</v>
      </c>
      <c r="N2044">
        <f>GESTEP(smoking_health_data_final[[#This Row],[colesterol]],200)</f>
        <v>1</v>
      </c>
      <c r="O2044">
        <f>IF(smoking_health_data_final[[#This Row],[cigs por dia]]="","n/s",smoking_health_data_final[[#This Row],[cigs por dia]])</f>
        <v>1</v>
      </c>
      <c r="P2044" t="str">
        <f>IF(smoking_health_data_final[[#This Row],[Hipercolesterolemia (y/n)]]=1,"si","no")</f>
        <v>si</v>
      </c>
      <c r="Q2044">
        <f>IF(IFERROR(VLOOKUP(smoking_health_data_final[[#This Row],[Edad]],A2045:A5944,1,FALSE),0),1,0)</f>
        <v>1</v>
      </c>
    </row>
    <row r="2045" spans="1:17" x14ac:dyDescent="0.3">
      <c r="A2045">
        <v>37</v>
      </c>
      <c r="B2045" t="s">
        <v>0</v>
      </c>
      <c r="C2045" t="s">
        <v>1</v>
      </c>
      <c r="D2045">
        <v>86</v>
      </c>
      <c r="E2045">
        <f>GESTEP(smoking_health_data_final[[#This Row],[Ritmo cardiaco]],100)</f>
        <v>0</v>
      </c>
      <c r="F2045" t="str">
        <f>IF(smoking_health_data_final[[#This Row],[Taquicardia 1/0]]=0,"no","si")</f>
        <v>no</v>
      </c>
      <c r="G2045" s="2">
        <v>134.5</v>
      </c>
      <c r="H2045">
        <f>GESTEP(smoking_health_data_final[[#This Row],[Presión sistólica]],140)</f>
        <v>0</v>
      </c>
      <c r="I2045" t="str">
        <f>IF(smoking_health_data_final[[#This Row],[Hipertensión (0/1)]]=1,"si","no")</f>
        <v>no</v>
      </c>
      <c r="J2045" t="s">
        <v>214</v>
      </c>
      <c r="K2045">
        <v>1</v>
      </c>
      <c r="L2045">
        <v>165</v>
      </c>
      <c r="M2045">
        <f>IF(smoking_health_data_final[[#This Row],[colesterol]]="","Desconocido",smoking_health_data_final[[#This Row],[colesterol]])</f>
        <v>165</v>
      </c>
      <c r="N2045">
        <f>GESTEP(smoking_health_data_final[[#This Row],[colesterol]],200)</f>
        <v>0</v>
      </c>
      <c r="O2045">
        <f>IF(smoking_health_data_final[[#This Row],[cigs por dia]]="","n/s",smoking_health_data_final[[#This Row],[cigs por dia]])</f>
        <v>1</v>
      </c>
      <c r="P2045" t="str">
        <f>IF(smoking_health_data_final[[#This Row],[Hipercolesterolemia (y/n)]]=1,"si","no")</f>
        <v>no</v>
      </c>
      <c r="Q2045">
        <f>IF(IFERROR(VLOOKUP(smoking_health_data_final[[#This Row],[Edad]],A2046:A5945,1,FALSE),0),1,0)</f>
        <v>1</v>
      </c>
    </row>
    <row r="2046" spans="1:17" x14ac:dyDescent="0.3">
      <c r="A2046">
        <v>48</v>
      </c>
      <c r="B2046" t="s">
        <v>0</v>
      </c>
      <c r="C2046" t="s">
        <v>1</v>
      </c>
      <c r="D2046">
        <v>68</v>
      </c>
      <c r="E2046">
        <f>GESTEP(smoking_health_data_final[[#This Row],[Ritmo cardiaco]],100)</f>
        <v>0</v>
      </c>
      <c r="F2046" t="str">
        <f>IF(smoking_health_data_final[[#This Row],[Taquicardia 1/0]]=0,"no","si")</f>
        <v>no</v>
      </c>
      <c r="G2046" s="2" t="s">
        <v>22</v>
      </c>
      <c r="H2046">
        <f>GESTEP(smoking_health_data_final[[#This Row],[Presión sistólica]],140)</f>
        <v>0</v>
      </c>
      <c r="I2046" t="str">
        <f>IF(smoking_health_data_final[[#This Row],[Hipertensión (0/1)]]=1,"si","no")</f>
        <v>no</v>
      </c>
      <c r="J2046" t="s">
        <v>215</v>
      </c>
      <c r="K2046">
        <v>1</v>
      </c>
      <c r="L2046">
        <v>259</v>
      </c>
      <c r="M2046">
        <f>IF(smoking_health_data_final[[#This Row],[colesterol]]="","Desconocido",smoking_health_data_final[[#This Row],[colesterol]])</f>
        <v>259</v>
      </c>
      <c r="N2046">
        <f>GESTEP(smoking_health_data_final[[#This Row],[colesterol]],200)</f>
        <v>1</v>
      </c>
      <c r="O2046">
        <f>IF(smoking_health_data_final[[#This Row],[cigs por dia]]="","n/s",smoking_health_data_final[[#This Row],[cigs por dia]])</f>
        <v>1</v>
      </c>
      <c r="P2046" t="str">
        <f>IF(smoking_health_data_final[[#This Row],[Hipercolesterolemia (y/n)]]=1,"si","no")</f>
        <v>si</v>
      </c>
      <c r="Q2046">
        <f>IF(IFERROR(VLOOKUP(smoking_health_data_final[[#This Row],[Edad]],A2047:A5946,1,FALSE),0),1,0)</f>
        <v>1</v>
      </c>
    </row>
    <row r="2047" spans="1:17" x14ac:dyDescent="0.3">
      <c r="A2047">
        <v>65</v>
      </c>
      <c r="B2047" t="s">
        <v>3</v>
      </c>
      <c r="C2047" t="s">
        <v>1</v>
      </c>
      <c r="D2047">
        <v>80</v>
      </c>
      <c r="E2047">
        <f>GESTEP(smoking_health_data_final[[#This Row],[Ritmo cardiaco]],100)</f>
        <v>0</v>
      </c>
      <c r="F2047" t="str">
        <f>IF(smoking_health_data_final[[#This Row],[Taquicardia 1/0]]=0,"no","si")</f>
        <v>no</v>
      </c>
      <c r="G2047" s="2" t="s">
        <v>92</v>
      </c>
      <c r="H2047">
        <f>GESTEP(smoking_health_data_final[[#This Row],[Presión sistólica]],140)</f>
        <v>1</v>
      </c>
      <c r="I2047" t="str">
        <f>IF(smoking_health_data_final[[#This Row],[Hipertensión (0/1)]]=1,"si","no")</f>
        <v>si</v>
      </c>
      <c r="J2047" t="s">
        <v>215</v>
      </c>
      <c r="K2047">
        <v>1</v>
      </c>
      <c r="L2047">
        <v>322</v>
      </c>
      <c r="M2047">
        <f>IF(smoking_health_data_final[[#This Row],[colesterol]]="","Desconocido",smoking_health_data_final[[#This Row],[colesterol]])</f>
        <v>322</v>
      </c>
      <c r="N2047">
        <f>GESTEP(smoking_health_data_final[[#This Row],[colesterol]],200)</f>
        <v>1</v>
      </c>
      <c r="O2047">
        <f>IF(smoking_health_data_final[[#This Row],[cigs por dia]]="","n/s",smoking_health_data_final[[#This Row],[cigs por dia]])</f>
        <v>1</v>
      </c>
      <c r="P2047" t="str">
        <f>IF(smoking_health_data_final[[#This Row],[Hipercolesterolemia (y/n)]]=1,"si","no")</f>
        <v>si</v>
      </c>
      <c r="Q2047">
        <f>IF(IFERROR(VLOOKUP(smoking_health_data_final[[#This Row],[Edad]],A2048:A5947,1,FALSE),0),1,0)</f>
        <v>1</v>
      </c>
    </row>
    <row r="2048" spans="1:17" x14ac:dyDescent="0.3">
      <c r="A2048">
        <v>40</v>
      </c>
      <c r="B2048" t="s">
        <v>0</v>
      </c>
      <c r="C2048" t="s">
        <v>1</v>
      </c>
      <c r="D2048">
        <v>62</v>
      </c>
      <c r="E2048">
        <f>GESTEP(smoking_health_data_final[[#This Row],[Ritmo cardiaco]],100)</f>
        <v>0</v>
      </c>
      <c r="F2048" t="str">
        <f>IF(smoking_health_data_final[[#This Row],[Taquicardia 1/0]]=0,"no","si")</f>
        <v>no</v>
      </c>
      <c r="G2048" s="2" t="s">
        <v>43</v>
      </c>
      <c r="H2048">
        <f>GESTEP(smoking_health_data_final[[#This Row],[Presión sistólica]],140)</f>
        <v>0</v>
      </c>
      <c r="I2048" t="str">
        <f>IF(smoking_health_data_final[[#This Row],[Hipertensión (0/1)]]=1,"si","no")</f>
        <v>no</v>
      </c>
      <c r="J2048" t="s">
        <v>221</v>
      </c>
      <c r="K2048">
        <v>1</v>
      </c>
      <c r="L2048">
        <v>234</v>
      </c>
      <c r="M2048">
        <f>IF(smoking_health_data_final[[#This Row],[colesterol]]="","Desconocido",smoking_health_data_final[[#This Row],[colesterol]])</f>
        <v>234</v>
      </c>
      <c r="N2048">
        <f>GESTEP(smoking_health_data_final[[#This Row],[colesterol]],200)</f>
        <v>1</v>
      </c>
      <c r="O2048">
        <f>IF(smoking_health_data_final[[#This Row],[cigs por dia]]="","n/s",smoking_health_data_final[[#This Row],[cigs por dia]])</f>
        <v>1</v>
      </c>
      <c r="P2048" t="str">
        <f>IF(smoking_health_data_final[[#This Row],[Hipercolesterolemia (y/n)]]=1,"si","no")</f>
        <v>si</v>
      </c>
      <c r="Q2048">
        <f>IF(IFERROR(VLOOKUP(smoking_health_data_final[[#This Row],[Edad]],A2049:A5948,1,FALSE),0),1,0)</f>
        <v>1</v>
      </c>
    </row>
    <row r="2049" spans="1:17" x14ac:dyDescent="0.3">
      <c r="A2049">
        <v>67</v>
      </c>
      <c r="B2049" t="s">
        <v>0</v>
      </c>
      <c r="C2049" t="s">
        <v>1</v>
      </c>
      <c r="D2049">
        <v>58</v>
      </c>
      <c r="E2049">
        <f>GESTEP(smoking_health_data_final[[#This Row],[Ritmo cardiaco]],100)</f>
        <v>0</v>
      </c>
      <c r="F2049" t="str">
        <f>IF(smoking_health_data_final[[#This Row],[Taquicardia 1/0]]=0,"no","si")</f>
        <v>no</v>
      </c>
      <c r="G2049" s="2" t="s">
        <v>55</v>
      </c>
      <c r="H2049">
        <f>GESTEP(smoking_health_data_final[[#This Row],[Presión sistólica]],140)</f>
        <v>0</v>
      </c>
      <c r="I2049" t="str">
        <f>IF(smoking_health_data_final[[#This Row],[Hipertensión (0/1)]]=1,"si","no")</f>
        <v>no</v>
      </c>
      <c r="J2049" t="s">
        <v>44</v>
      </c>
      <c r="K2049">
        <v>2</v>
      </c>
      <c r="L2049">
        <v>144</v>
      </c>
      <c r="M2049">
        <f>IF(smoking_health_data_final[[#This Row],[colesterol]]="","Desconocido",smoking_health_data_final[[#This Row],[colesterol]])</f>
        <v>144</v>
      </c>
      <c r="N2049">
        <f>GESTEP(smoking_health_data_final[[#This Row],[colesterol]],200)</f>
        <v>0</v>
      </c>
      <c r="O2049">
        <f>IF(smoking_health_data_final[[#This Row],[cigs por dia]]="","n/s",smoking_health_data_final[[#This Row],[cigs por dia]])</f>
        <v>2</v>
      </c>
      <c r="P2049" t="str">
        <f>IF(smoking_health_data_final[[#This Row],[Hipercolesterolemia (y/n)]]=1,"si","no")</f>
        <v>no</v>
      </c>
      <c r="Q2049">
        <f>IF(IFERROR(VLOOKUP(smoking_health_data_final[[#This Row],[Edad]],A2050:A5949,1,FALSE),0),1,0)</f>
        <v>1</v>
      </c>
    </row>
    <row r="2050" spans="1:17" x14ac:dyDescent="0.3">
      <c r="A2050">
        <v>41</v>
      </c>
      <c r="B2050" t="s">
        <v>3</v>
      </c>
      <c r="C2050" t="s">
        <v>1</v>
      </c>
      <c r="D2050">
        <v>80</v>
      </c>
      <c r="E2050">
        <f>GESTEP(smoking_health_data_final[[#This Row],[Ritmo cardiaco]],100)</f>
        <v>0</v>
      </c>
      <c r="F2050" t="str">
        <f>IF(smoking_health_data_final[[#This Row],[Taquicardia 1/0]]=0,"no","si")</f>
        <v>no</v>
      </c>
      <c r="G2050" s="2" t="s">
        <v>24</v>
      </c>
      <c r="H2050">
        <f>GESTEP(smoking_health_data_final[[#This Row],[Presión sistólica]],140)</f>
        <v>0</v>
      </c>
      <c r="I2050" t="str">
        <f>IF(smoking_health_data_final[[#This Row],[Hipertensión (0/1)]]=1,"si","no")</f>
        <v>no</v>
      </c>
      <c r="J2050" t="s">
        <v>44</v>
      </c>
      <c r="K2050">
        <v>2</v>
      </c>
      <c r="L2050">
        <v>159</v>
      </c>
      <c r="M2050">
        <f>IF(smoking_health_data_final[[#This Row],[colesterol]]="","Desconocido",smoking_health_data_final[[#This Row],[colesterol]])</f>
        <v>159</v>
      </c>
      <c r="N2050">
        <f>GESTEP(smoking_health_data_final[[#This Row],[colesterol]],200)</f>
        <v>0</v>
      </c>
      <c r="O2050">
        <f>IF(smoking_health_data_final[[#This Row],[cigs por dia]]="","n/s",smoking_health_data_final[[#This Row],[cigs por dia]])</f>
        <v>2</v>
      </c>
      <c r="P2050" t="str">
        <f>IF(smoking_health_data_final[[#This Row],[Hipercolesterolemia (y/n)]]=1,"si","no")</f>
        <v>no</v>
      </c>
      <c r="Q2050">
        <f>IF(IFERROR(VLOOKUP(smoking_health_data_final[[#This Row],[Edad]],A2051:A5950,1,FALSE),0),1,0)</f>
        <v>1</v>
      </c>
    </row>
    <row r="2051" spans="1:17" x14ac:dyDescent="0.3">
      <c r="A2051">
        <v>45</v>
      </c>
      <c r="B2051" t="s">
        <v>3</v>
      </c>
      <c r="C2051" t="s">
        <v>1</v>
      </c>
      <c r="D2051">
        <v>70</v>
      </c>
      <c r="E2051">
        <f>GESTEP(smoking_health_data_final[[#This Row],[Ritmo cardiaco]],100)</f>
        <v>0</v>
      </c>
      <c r="F2051" t="str">
        <f>IF(smoking_health_data_final[[#This Row],[Taquicardia 1/0]]=0,"no","si")</f>
        <v>no</v>
      </c>
      <c r="G2051" s="2" t="s">
        <v>39</v>
      </c>
      <c r="H2051">
        <f>GESTEP(smoking_health_data_final[[#This Row],[Presión sistólica]],140)</f>
        <v>0</v>
      </c>
      <c r="I2051" t="str">
        <f>IF(smoking_health_data_final[[#This Row],[Hipertensión (0/1)]]=1,"si","no")</f>
        <v>no</v>
      </c>
      <c r="J2051" t="s">
        <v>5</v>
      </c>
      <c r="K2051">
        <v>2</v>
      </c>
      <c r="L2051">
        <v>258</v>
      </c>
      <c r="M2051">
        <f>IF(smoking_health_data_final[[#This Row],[colesterol]]="","Desconocido",smoking_health_data_final[[#This Row],[colesterol]])</f>
        <v>258</v>
      </c>
      <c r="N2051">
        <f>GESTEP(smoking_health_data_final[[#This Row],[colesterol]],200)</f>
        <v>1</v>
      </c>
      <c r="O2051">
        <f>IF(smoking_health_data_final[[#This Row],[cigs por dia]]="","n/s",smoking_health_data_final[[#This Row],[cigs por dia]])</f>
        <v>2</v>
      </c>
      <c r="P2051" t="str">
        <f>IF(smoking_health_data_final[[#This Row],[Hipercolesterolemia (y/n)]]=1,"si","no")</f>
        <v>si</v>
      </c>
      <c r="Q2051">
        <f>IF(IFERROR(VLOOKUP(smoking_health_data_final[[#This Row],[Edad]],A2052:A5951,1,FALSE),0),1,0)</f>
        <v>1</v>
      </c>
    </row>
    <row r="2052" spans="1:17" x14ac:dyDescent="0.3">
      <c r="A2052">
        <v>42</v>
      </c>
      <c r="B2052" t="s">
        <v>3</v>
      </c>
      <c r="C2052" t="s">
        <v>1</v>
      </c>
      <c r="D2052">
        <v>90</v>
      </c>
      <c r="E2052">
        <f>GESTEP(smoking_health_data_final[[#This Row],[Ritmo cardiaco]],100)</f>
        <v>0</v>
      </c>
      <c r="F2052" t="str">
        <f>IF(smoking_health_data_final[[#This Row],[Taquicardia 1/0]]=0,"no","si")</f>
        <v>no</v>
      </c>
      <c r="G2052" s="2" t="s">
        <v>59</v>
      </c>
      <c r="H2052">
        <f>GESTEP(smoking_health_data_final[[#This Row],[Presión sistólica]],140)</f>
        <v>0</v>
      </c>
      <c r="I2052" t="str">
        <f>IF(smoking_health_data_final[[#This Row],[Hipertensión (0/1)]]=1,"si","no")</f>
        <v>no</v>
      </c>
      <c r="J2052" t="s">
        <v>10</v>
      </c>
      <c r="K2052">
        <v>2</v>
      </c>
      <c r="L2052">
        <v>230</v>
      </c>
      <c r="M2052">
        <f>IF(smoking_health_data_final[[#This Row],[colesterol]]="","Desconocido",smoking_health_data_final[[#This Row],[colesterol]])</f>
        <v>230</v>
      </c>
      <c r="N2052">
        <f>GESTEP(smoking_health_data_final[[#This Row],[colesterol]],200)</f>
        <v>1</v>
      </c>
      <c r="O2052">
        <f>IF(smoking_health_data_final[[#This Row],[cigs por dia]]="","n/s",smoking_health_data_final[[#This Row],[cigs por dia]])</f>
        <v>2</v>
      </c>
      <c r="P2052" t="str">
        <f>IF(smoking_health_data_final[[#This Row],[Hipercolesterolemia (y/n)]]=1,"si","no")</f>
        <v>si</v>
      </c>
      <c r="Q2052">
        <f>IF(IFERROR(VLOOKUP(smoking_health_data_final[[#This Row],[Edad]],A2053:A5952,1,FALSE),0),1,0)</f>
        <v>1</v>
      </c>
    </row>
    <row r="2053" spans="1:17" x14ac:dyDescent="0.3">
      <c r="A2053">
        <v>58</v>
      </c>
      <c r="B2053" t="s">
        <v>3</v>
      </c>
      <c r="C2053" t="s">
        <v>1</v>
      </c>
      <c r="D2053">
        <v>75</v>
      </c>
      <c r="E2053">
        <f>GESTEP(smoking_health_data_final[[#This Row],[Ritmo cardiaco]],100)</f>
        <v>0</v>
      </c>
      <c r="F2053" t="str">
        <f>IF(smoking_health_data_final[[#This Row],[Taquicardia 1/0]]=0,"no","si")</f>
        <v>no</v>
      </c>
      <c r="G2053" s="2" t="s">
        <v>75</v>
      </c>
      <c r="H2053">
        <f>GESTEP(smoking_health_data_final[[#This Row],[Presión sistólica]],140)</f>
        <v>1</v>
      </c>
      <c r="I2053" t="str">
        <f>IF(smoking_health_data_final[[#This Row],[Hipertensión (0/1)]]=1,"si","no")</f>
        <v>si</v>
      </c>
      <c r="J2053" t="s">
        <v>102</v>
      </c>
      <c r="K2053">
        <v>2</v>
      </c>
      <c r="L2053">
        <v>271</v>
      </c>
      <c r="M2053">
        <f>IF(smoking_health_data_final[[#This Row],[colesterol]]="","Desconocido",smoking_health_data_final[[#This Row],[colesterol]])</f>
        <v>271</v>
      </c>
      <c r="N2053">
        <f>GESTEP(smoking_health_data_final[[#This Row],[colesterol]],200)</f>
        <v>1</v>
      </c>
      <c r="O2053">
        <f>IF(smoking_health_data_final[[#This Row],[cigs por dia]]="","n/s",smoking_health_data_final[[#This Row],[cigs por dia]])</f>
        <v>2</v>
      </c>
      <c r="P2053" t="str">
        <f>IF(smoking_health_data_final[[#This Row],[Hipercolesterolemia (y/n)]]=1,"si","no")</f>
        <v>si</v>
      </c>
      <c r="Q2053">
        <f>IF(IFERROR(VLOOKUP(smoking_health_data_final[[#This Row],[Edad]],A2054:A5953,1,FALSE),0),1,0)</f>
        <v>1</v>
      </c>
    </row>
    <row r="2054" spans="1:17" x14ac:dyDescent="0.3">
      <c r="A2054">
        <v>43</v>
      </c>
      <c r="B2054" t="s">
        <v>3</v>
      </c>
      <c r="C2054" t="s">
        <v>1</v>
      </c>
      <c r="D2054">
        <v>100</v>
      </c>
      <c r="E2054">
        <f>GESTEP(smoking_health_data_final[[#This Row],[Ritmo cardiaco]],100)</f>
        <v>1</v>
      </c>
      <c r="F2054" t="str">
        <f>IF(smoking_health_data_final[[#This Row],[Taquicardia 1/0]]=0,"no","si")</f>
        <v>si</v>
      </c>
      <c r="G2054" s="2" t="s">
        <v>55</v>
      </c>
      <c r="H2054">
        <f>GESTEP(smoking_health_data_final[[#This Row],[Presión sistólica]],140)</f>
        <v>0</v>
      </c>
      <c r="I2054" t="str">
        <f>IF(smoking_health_data_final[[#This Row],[Hipertensión (0/1)]]=1,"si","no")</f>
        <v>no</v>
      </c>
      <c r="J2054" t="s">
        <v>18</v>
      </c>
      <c r="K2054">
        <v>2</v>
      </c>
      <c r="L2054">
        <v>213</v>
      </c>
      <c r="M2054">
        <f>IF(smoking_health_data_final[[#This Row],[colesterol]]="","Desconocido",smoking_health_data_final[[#This Row],[colesterol]])</f>
        <v>213</v>
      </c>
      <c r="N2054">
        <f>GESTEP(smoking_health_data_final[[#This Row],[colesterol]],200)</f>
        <v>1</v>
      </c>
      <c r="O2054">
        <f>IF(smoking_health_data_final[[#This Row],[cigs por dia]]="","n/s",smoking_health_data_final[[#This Row],[cigs por dia]])</f>
        <v>2</v>
      </c>
      <c r="P2054" t="str">
        <f>IF(smoking_health_data_final[[#This Row],[Hipercolesterolemia (y/n)]]=1,"si","no")</f>
        <v>si</v>
      </c>
      <c r="Q2054">
        <f>IF(IFERROR(VLOOKUP(smoking_health_data_final[[#This Row],[Edad]],A2055:A5954,1,FALSE),0),1,0)</f>
        <v>1</v>
      </c>
    </row>
    <row r="2055" spans="1:17" x14ac:dyDescent="0.3">
      <c r="A2055">
        <v>49</v>
      </c>
      <c r="B2055" t="s">
        <v>0</v>
      </c>
      <c r="C2055" t="s">
        <v>1</v>
      </c>
      <c r="D2055">
        <v>75</v>
      </c>
      <c r="E2055">
        <f>GESTEP(smoking_health_data_final[[#This Row],[Ritmo cardiaco]],100)</f>
        <v>0</v>
      </c>
      <c r="F2055" t="str">
        <f>IF(smoking_health_data_final[[#This Row],[Taquicardia 1/0]]=0,"no","si")</f>
        <v>no</v>
      </c>
      <c r="G2055" s="2">
        <v>143.5</v>
      </c>
      <c r="H2055">
        <f>GESTEP(smoking_health_data_final[[#This Row],[Presión sistólica]],140)</f>
        <v>1</v>
      </c>
      <c r="I2055" t="str">
        <f>IF(smoking_health_data_final[[#This Row],[Hipertensión (0/1)]]=1,"si","no")</f>
        <v>si</v>
      </c>
      <c r="J2055" t="s">
        <v>148</v>
      </c>
      <c r="K2055">
        <v>2</v>
      </c>
      <c r="L2055">
        <v>255</v>
      </c>
      <c r="M2055">
        <f>IF(smoking_health_data_final[[#This Row],[colesterol]]="","Desconocido",smoking_health_data_final[[#This Row],[colesterol]])</f>
        <v>255</v>
      </c>
      <c r="N2055">
        <f>GESTEP(smoking_health_data_final[[#This Row],[colesterol]],200)</f>
        <v>1</v>
      </c>
      <c r="O2055">
        <f>IF(smoking_health_data_final[[#This Row],[cigs por dia]]="","n/s",smoking_health_data_final[[#This Row],[cigs por dia]])</f>
        <v>2</v>
      </c>
      <c r="P2055" t="str">
        <f>IF(smoking_health_data_final[[#This Row],[Hipercolesterolemia (y/n)]]=1,"si","no")</f>
        <v>si</v>
      </c>
      <c r="Q2055">
        <f>IF(IFERROR(VLOOKUP(smoking_health_data_final[[#This Row],[Edad]],A2056:A5955,1,FALSE),0),1,0)</f>
        <v>1</v>
      </c>
    </row>
    <row r="2056" spans="1:17" x14ac:dyDescent="0.3">
      <c r="A2056">
        <v>52</v>
      </c>
      <c r="B2056" t="s">
        <v>0</v>
      </c>
      <c r="C2056" t="s">
        <v>1</v>
      </c>
      <c r="D2056">
        <v>90</v>
      </c>
      <c r="E2056">
        <f>GESTEP(smoking_health_data_final[[#This Row],[Ritmo cardiaco]],100)</f>
        <v>0</v>
      </c>
      <c r="F2056" t="str">
        <f>IF(smoking_health_data_final[[#This Row],[Taquicardia 1/0]]=0,"no","si")</f>
        <v>no</v>
      </c>
      <c r="G2056" s="2" t="s">
        <v>70</v>
      </c>
      <c r="H2056">
        <f>GESTEP(smoking_health_data_final[[#This Row],[Presión sistólica]],140)</f>
        <v>0</v>
      </c>
      <c r="I2056" t="str">
        <f>IF(smoking_health_data_final[[#This Row],[Hipertensión (0/1)]]=1,"si","no")</f>
        <v>no</v>
      </c>
      <c r="J2056" t="s">
        <v>148</v>
      </c>
      <c r="K2056">
        <v>2</v>
      </c>
      <c r="L2056">
        <v>246</v>
      </c>
      <c r="M2056">
        <f>IF(smoking_health_data_final[[#This Row],[colesterol]]="","Desconocido",smoking_health_data_final[[#This Row],[colesterol]])</f>
        <v>246</v>
      </c>
      <c r="N2056">
        <f>GESTEP(smoking_health_data_final[[#This Row],[colesterol]],200)</f>
        <v>1</v>
      </c>
      <c r="O2056">
        <f>IF(smoking_health_data_final[[#This Row],[cigs por dia]]="","n/s",smoking_health_data_final[[#This Row],[cigs por dia]])</f>
        <v>2</v>
      </c>
      <c r="P2056" t="str">
        <f>IF(smoking_health_data_final[[#This Row],[Hipercolesterolemia (y/n)]]=1,"si","no")</f>
        <v>si</v>
      </c>
      <c r="Q2056">
        <f>IF(IFERROR(VLOOKUP(smoking_health_data_final[[#This Row],[Edad]],A2057:A5956,1,FALSE),0),1,0)</f>
        <v>1</v>
      </c>
    </row>
    <row r="2057" spans="1:17" x14ac:dyDescent="0.3">
      <c r="A2057">
        <v>51</v>
      </c>
      <c r="B2057" t="s">
        <v>3</v>
      </c>
      <c r="C2057" t="s">
        <v>1</v>
      </c>
      <c r="D2057">
        <v>75</v>
      </c>
      <c r="E2057">
        <f>GESTEP(smoking_health_data_final[[#This Row],[Ritmo cardiaco]],100)</f>
        <v>0</v>
      </c>
      <c r="F2057" t="str">
        <f>IF(smoking_health_data_final[[#This Row],[Taquicardia 1/0]]=0,"no","si")</f>
        <v>no</v>
      </c>
      <c r="G2057" s="2" t="s">
        <v>57</v>
      </c>
      <c r="H2057">
        <f>GESTEP(smoking_health_data_final[[#This Row],[Presión sistólica]],140)</f>
        <v>0</v>
      </c>
      <c r="I2057" t="str">
        <f>IF(smoking_health_data_final[[#This Row],[Hipertensión (0/1)]]=1,"si","no")</f>
        <v>no</v>
      </c>
      <c r="J2057" t="s">
        <v>148</v>
      </c>
      <c r="K2057">
        <v>2</v>
      </c>
      <c r="L2057">
        <v>261</v>
      </c>
      <c r="M2057">
        <f>IF(smoking_health_data_final[[#This Row],[colesterol]]="","Desconocido",smoking_health_data_final[[#This Row],[colesterol]])</f>
        <v>261</v>
      </c>
      <c r="N2057">
        <f>GESTEP(smoking_health_data_final[[#This Row],[colesterol]],200)</f>
        <v>1</v>
      </c>
      <c r="O2057">
        <f>IF(smoking_health_data_final[[#This Row],[cigs por dia]]="","n/s",smoking_health_data_final[[#This Row],[cigs por dia]])</f>
        <v>2</v>
      </c>
      <c r="P2057" t="str">
        <f>IF(smoking_health_data_final[[#This Row],[Hipercolesterolemia (y/n)]]=1,"si","no")</f>
        <v>si</v>
      </c>
      <c r="Q2057">
        <f>IF(IFERROR(VLOOKUP(smoking_health_data_final[[#This Row],[Edad]],A2058:A5957,1,FALSE),0),1,0)</f>
        <v>1</v>
      </c>
    </row>
    <row r="2058" spans="1:17" x14ac:dyDescent="0.3">
      <c r="A2058">
        <v>50</v>
      </c>
      <c r="B2058" t="s">
        <v>0</v>
      </c>
      <c r="C2058" t="s">
        <v>1</v>
      </c>
      <c r="D2058">
        <v>88</v>
      </c>
      <c r="E2058">
        <f>GESTEP(smoking_health_data_final[[#This Row],[Ritmo cardiaco]],100)</f>
        <v>0</v>
      </c>
      <c r="F2058" t="str">
        <f>IF(smoking_health_data_final[[#This Row],[Taquicardia 1/0]]=0,"no","si")</f>
        <v>no</v>
      </c>
      <c r="G2058" s="2" t="s">
        <v>6</v>
      </c>
      <c r="H2058">
        <f>GESTEP(smoking_health_data_final[[#This Row],[Presión sistólica]],140)</f>
        <v>0</v>
      </c>
      <c r="I2058" t="str">
        <f>IF(smoking_health_data_final[[#This Row],[Hipertensión (0/1)]]=1,"si","no")</f>
        <v>no</v>
      </c>
      <c r="J2058" t="s">
        <v>149</v>
      </c>
      <c r="K2058">
        <v>2</v>
      </c>
      <c r="L2058">
        <v>238</v>
      </c>
      <c r="M2058">
        <f>IF(smoking_health_data_final[[#This Row],[colesterol]]="","Desconocido",smoking_health_data_final[[#This Row],[colesterol]])</f>
        <v>238</v>
      </c>
      <c r="N2058">
        <f>GESTEP(smoking_health_data_final[[#This Row],[colesterol]],200)</f>
        <v>1</v>
      </c>
      <c r="O2058">
        <f>IF(smoking_health_data_final[[#This Row],[cigs por dia]]="","n/s",smoking_health_data_final[[#This Row],[cigs por dia]])</f>
        <v>2</v>
      </c>
      <c r="P2058" t="str">
        <f>IF(smoking_health_data_final[[#This Row],[Hipercolesterolemia (y/n)]]=1,"si","no")</f>
        <v>si</v>
      </c>
      <c r="Q2058">
        <f>IF(IFERROR(VLOOKUP(smoking_health_data_final[[#This Row],[Edad]],A2059:A5958,1,FALSE),0),1,0)</f>
        <v>1</v>
      </c>
    </row>
    <row r="2059" spans="1:17" x14ac:dyDescent="0.3">
      <c r="A2059">
        <v>38</v>
      </c>
      <c r="B2059" t="s">
        <v>3</v>
      </c>
      <c r="C2059" t="s">
        <v>1</v>
      </c>
      <c r="D2059">
        <v>68</v>
      </c>
      <c r="E2059">
        <f>GESTEP(smoking_health_data_final[[#This Row],[Ritmo cardiaco]],100)</f>
        <v>0</v>
      </c>
      <c r="F2059" t="str">
        <f>IF(smoking_health_data_final[[#This Row],[Taquicardia 1/0]]=0,"no","si")</f>
        <v>no</v>
      </c>
      <c r="G2059" s="2" t="s">
        <v>40</v>
      </c>
      <c r="H2059">
        <f>GESTEP(smoking_health_data_final[[#This Row],[Presión sistólica]],140)</f>
        <v>0</v>
      </c>
      <c r="I2059" t="str">
        <f>IF(smoking_health_data_final[[#This Row],[Hipertensión (0/1)]]=1,"si","no")</f>
        <v>no</v>
      </c>
      <c r="J2059" t="s">
        <v>227</v>
      </c>
      <c r="K2059">
        <v>2</v>
      </c>
      <c r="L2059">
        <v>172</v>
      </c>
      <c r="M2059">
        <f>IF(smoking_health_data_final[[#This Row],[colesterol]]="","Desconocido",smoking_health_data_final[[#This Row],[colesterol]])</f>
        <v>172</v>
      </c>
      <c r="N2059">
        <f>GESTEP(smoking_health_data_final[[#This Row],[colesterol]],200)</f>
        <v>0</v>
      </c>
      <c r="O2059">
        <f>IF(smoking_health_data_final[[#This Row],[cigs por dia]]="","n/s",smoking_health_data_final[[#This Row],[cigs por dia]])</f>
        <v>2</v>
      </c>
      <c r="P2059" t="str">
        <f>IF(smoking_health_data_final[[#This Row],[Hipercolesterolemia (y/n)]]=1,"si","no")</f>
        <v>no</v>
      </c>
      <c r="Q2059">
        <f>IF(IFERROR(VLOOKUP(smoking_health_data_final[[#This Row],[Edad]],A2060:A5959,1,FALSE),0),1,0)</f>
        <v>1</v>
      </c>
    </row>
    <row r="2060" spans="1:17" x14ac:dyDescent="0.3">
      <c r="A2060">
        <v>47</v>
      </c>
      <c r="B2060" t="s">
        <v>3</v>
      </c>
      <c r="C2060" t="s">
        <v>1</v>
      </c>
      <c r="D2060">
        <v>76</v>
      </c>
      <c r="E2060">
        <f>GESTEP(smoking_health_data_final[[#This Row],[Ritmo cardiaco]],100)</f>
        <v>0</v>
      </c>
      <c r="F2060" t="str">
        <f>IF(smoking_health_data_final[[#This Row],[Taquicardia 1/0]]=0,"no","si")</f>
        <v>no</v>
      </c>
      <c r="G2060" s="2" t="s">
        <v>4</v>
      </c>
      <c r="H2060">
        <f>GESTEP(smoking_health_data_final[[#This Row],[Presión sistólica]],140)</f>
        <v>0</v>
      </c>
      <c r="I2060" t="str">
        <f>IF(smoking_health_data_final[[#This Row],[Hipertensión (0/1)]]=1,"si","no")</f>
        <v>no</v>
      </c>
      <c r="J2060" t="s">
        <v>184</v>
      </c>
      <c r="K2060">
        <v>2</v>
      </c>
      <c r="L2060">
        <v>232</v>
      </c>
      <c r="M2060">
        <f>IF(smoking_health_data_final[[#This Row],[colesterol]]="","Desconocido",smoking_health_data_final[[#This Row],[colesterol]])</f>
        <v>232</v>
      </c>
      <c r="N2060">
        <f>GESTEP(smoking_health_data_final[[#This Row],[colesterol]],200)</f>
        <v>1</v>
      </c>
      <c r="O2060">
        <f>IF(smoking_health_data_final[[#This Row],[cigs por dia]]="","n/s",smoking_health_data_final[[#This Row],[cigs por dia]])</f>
        <v>2</v>
      </c>
      <c r="P2060" t="str">
        <f>IF(smoking_health_data_final[[#This Row],[Hipercolesterolemia (y/n)]]=1,"si","no")</f>
        <v>si</v>
      </c>
      <c r="Q2060">
        <f>IF(IFERROR(VLOOKUP(smoking_health_data_final[[#This Row],[Edad]],A2061:A5960,1,FALSE),0),1,0)</f>
        <v>1</v>
      </c>
    </row>
    <row r="2061" spans="1:17" x14ac:dyDescent="0.3">
      <c r="A2061">
        <v>54</v>
      </c>
      <c r="B2061" t="s">
        <v>3</v>
      </c>
      <c r="C2061" t="s">
        <v>1</v>
      </c>
      <c r="D2061">
        <v>63</v>
      </c>
      <c r="E2061">
        <f>GESTEP(smoking_health_data_final[[#This Row],[Ritmo cardiaco]],100)</f>
        <v>0</v>
      </c>
      <c r="F2061" t="str">
        <f>IF(smoking_health_data_final[[#This Row],[Taquicardia 1/0]]=0,"no","si")</f>
        <v>no</v>
      </c>
      <c r="G2061" s="2" t="s">
        <v>72</v>
      </c>
      <c r="H2061">
        <f>GESTEP(smoking_health_data_final[[#This Row],[Presión sistólica]],140)</f>
        <v>1</v>
      </c>
      <c r="I2061" t="str">
        <f>IF(smoking_health_data_final[[#This Row],[Hipertensión (0/1)]]=1,"si","no")</f>
        <v>si</v>
      </c>
      <c r="J2061" t="s">
        <v>21</v>
      </c>
      <c r="K2061">
        <v>2</v>
      </c>
      <c r="L2061">
        <v>213</v>
      </c>
      <c r="M2061">
        <f>IF(smoking_health_data_final[[#This Row],[colesterol]]="","Desconocido",smoking_health_data_final[[#This Row],[colesterol]])</f>
        <v>213</v>
      </c>
      <c r="N2061">
        <f>GESTEP(smoking_health_data_final[[#This Row],[colesterol]],200)</f>
        <v>1</v>
      </c>
      <c r="O2061">
        <f>IF(smoking_health_data_final[[#This Row],[cigs por dia]]="","n/s",smoking_health_data_final[[#This Row],[cigs por dia]])</f>
        <v>2</v>
      </c>
      <c r="P2061" t="str">
        <f>IF(smoking_health_data_final[[#This Row],[Hipercolesterolemia (y/n)]]=1,"si","no")</f>
        <v>si</v>
      </c>
      <c r="Q2061">
        <f>IF(IFERROR(VLOOKUP(smoking_health_data_final[[#This Row],[Edad]],A2062:A5961,1,FALSE),0),1,0)</f>
        <v>1</v>
      </c>
    </row>
    <row r="2062" spans="1:17" x14ac:dyDescent="0.3">
      <c r="A2062">
        <v>45</v>
      </c>
      <c r="B2062" t="s">
        <v>3</v>
      </c>
      <c r="C2062" t="s">
        <v>1</v>
      </c>
      <c r="D2062">
        <v>75</v>
      </c>
      <c r="E2062">
        <f>GESTEP(smoking_health_data_final[[#This Row],[Ritmo cardiaco]],100)</f>
        <v>0</v>
      </c>
      <c r="F2062" t="str">
        <f>IF(smoking_health_data_final[[#This Row],[Taquicardia 1/0]]=0,"no","si")</f>
        <v>no</v>
      </c>
      <c r="G2062" s="2" t="s">
        <v>63</v>
      </c>
      <c r="H2062">
        <f>GESTEP(smoking_health_data_final[[#This Row],[Presión sistólica]],140)</f>
        <v>0</v>
      </c>
      <c r="I2062" t="str">
        <f>IF(smoking_health_data_final[[#This Row],[Hipertensión (0/1)]]=1,"si","no")</f>
        <v>no</v>
      </c>
      <c r="J2062" t="s">
        <v>21</v>
      </c>
      <c r="K2062">
        <v>2</v>
      </c>
      <c r="L2062">
        <v>291</v>
      </c>
      <c r="M2062">
        <f>IF(smoking_health_data_final[[#This Row],[colesterol]]="","Desconocido",smoking_health_data_final[[#This Row],[colesterol]])</f>
        <v>291</v>
      </c>
      <c r="N2062">
        <f>GESTEP(smoking_health_data_final[[#This Row],[colesterol]],200)</f>
        <v>1</v>
      </c>
      <c r="O2062">
        <f>IF(smoking_health_data_final[[#This Row],[cigs por dia]]="","n/s",smoking_health_data_final[[#This Row],[cigs por dia]])</f>
        <v>2</v>
      </c>
      <c r="P2062" t="str">
        <f>IF(smoking_health_data_final[[#This Row],[Hipercolesterolemia (y/n)]]=1,"si","no")</f>
        <v>si</v>
      </c>
      <c r="Q2062">
        <f>IF(IFERROR(VLOOKUP(smoking_health_data_final[[#This Row],[Edad]],A2063:A5962,1,FALSE),0),1,0)</f>
        <v>1</v>
      </c>
    </row>
    <row r="2063" spans="1:17" x14ac:dyDescent="0.3">
      <c r="A2063">
        <v>47</v>
      </c>
      <c r="B2063" t="s">
        <v>3</v>
      </c>
      <c r="C2063" t="s">
        <v>1</v>
      </c>
      <c r="D2063">
        <v>72</v>
      </c>
      <c r="E2063">
        <f>GESTEP(smoking_health_data_final[[#This Row],[Ritmo cardiaco]],100)</f>
        <v>0</v>
      </c>
      <c r="F2063" t="str">
        <f>IF(smoking_health_data_final[[#This Row],[Taquicardia 1/0]]=0,"no","si")</f>
        <v>no</v>
      </c>
      <c r="G2063" s="2" t="s">
        <v>67</v>
      </c>
      <c r="H2063">
        <f>GESTEP(smoking_health_data_final[[#This Row],[Presión sistólica]],140)</f>
        <v>0</v>
      </c>
      <c r="I2063" t="str">
        <f>IF(smoking_health_data_final[[#This Row],[Hipertensión (0/1)]]=1,"si","no")</f>
        <v>no</v>
      </c>
      <c r="J2063" t="s">
        <v>23</v>
      </c>
      <c r="K2063">
        <v>2</v>
      </c>
      <c r="L2063">
        <v>232</v>
      </c>
      <c r="M2063">
        <f>IF(smoking_health_data_final[[#This Row],[colesterol]]="","Desconocido",smoking_health_data_final[[#This Row],[colesterol]])</f>
        <v>232</v>
      </c>
      <c r="N2063">
        <f>GESTEP(smoking_health_data_final[[#This Row],[colesterol]],200)</f>
        <v>1</v>
      </c>
      <c r="O2063">
        <f>IF(smoking_health_data_final[[#This Row],[cigs por dia]]="","n/s",smoking_health_data_final[[#This Row],[cigs por dia]])</f>
        <v>2</v>
      </c>
      <c r="P2063" t="str">
        <f>IF(smoking_health_data_final[[#This Row],[Hipercolesterolemia (y/n)]]=1,"si","no")</f>
        <v>si</v>
      </c>
      <c r="Q2063">
        <f>IF(IFERROR(VLOOKUP(smoking_health_data_final[[#This Row],[Edad]],A2064:A5963,1,FALSE),0),1,0)</f>
        <v>1</v>
      </c>
    </row>
    <row r="2064" spans="1:17" x14ac:dyDescent="0.3">
      <c r="A2064">
        <v>64</v>
      </c>
      <c r="B2064" t="s">
        <v>3</v>
      </c>
      <c r="C2064" t="s">
        <v>1</v>
      </c>
      <c r="D2064">
        <v>90</v>
      </c>
      <c r="E2064">
        <f>GESTEP(smoking_health_data_final[[#This Row],[Ritmo cardiaco]],100)</f>
        <v>0</v>
      </c>
      <c r="F2064" t="str">
        <f>IF(smoking_health_data_final[[#This Row],[Taquicardia 1/0]]=0,"no","si")</f>
        <v>no</v>
      </c>
      <c r="G2064" s="2" t="s">
        <v>109</v>
      </c>
      <c r="H2064">
        <f>GESTEP(smoking_health_data_final[[#This Row],[Presión sistólica]],140)</f>
        <v>1</v>
      </c>
      <c r="I2064" t="str">
        <f>IF(smoking_health_data_final[[#This Row],[Hipertensión (0/1)]]=1,"si","no")</f>
        <v>si</v>
      </c>
      <c r="J2064" t="s">
        <v>4</v>
      </c>
      <c r="K2064">
        <v>2</v>
      </c>
      <c r="L2064">
        <v>230</v>
      </c>
      <c r="M2064">
        <f>IF(smoking_health_data_final[[#This Row],[colesterol]]="","Desconocido",smoking_health_data_final[[#This Row],[colesterol]])</f>
        <v>230</v>
      </c>
      <c r="N2064">
        <f>GESTEP(smoking_health_data_final[[#This Row],[colesterol]],200)</f>
        <v>1</v>
      </c>
      <c r="O2064">
        <f>IF(smoking_health_data_final[[#This Row],[cigs por dia]]="","n/s",smoking_health_data_final[[#This Row],[cigs por dia]])</f>
        <v>2</v>
      </c>
      <c r="P2064" t="str">
        <f>IF(smoking_health_data_final[[#This Row],[Hipercolesterolemia (y/n)]]=1,"si","no")</f>
        <v>si</v>
      </c>
      <c r="Q2064">
        <f>IF(IFERROR(VLOOKUP(smoking_health_data_final[[#This Row],[Edad]],A2065:A5964,1,FALSE),0),1,0)</f>
        <v>1</v>
      </c>
    </row>
    <row r="2065" spans="1:17" x14ac:dyDescent="0.3">
      <c r="A2065">
        <v>49</v>
      </c>
      <c r="B2065" t="s">
        <v>0</v>
      </c>
      <c r="C2065" t="s">
        <v>1</v>
      </c>
      <c r="D2065">
        <v>65</v>
      </c>
      <c r="E2065">
        <f>GESTEP(smoking_health_data_final[[#This Row],[Ritmo cardiaco]],100)</f>
        <v>0</v>
      </c>
      <c r="F2065" t="str">
        <f>IF(smoking_health_data_final[[#This Row],[Taquicardia 1/0]]=0,"no","si")</f>
        <v>no</v>
      </c>
      <c r="G2065" s="2" t="s">
        <v>42</v>
      </c>
      <c r="H2065">
        <f>GESTEP(smoking_health_data_final[[#This Row],[Presión sistólica]],140)</f>
        <v>0</v>
      </c>
      <c r="I2065" t="str">
        <f>IF(smoking_health_data_final[[#This Row],[Hipertensión (0/1)]]=1,"si","no")</f>
        <v>no</v>
      </c>
      <c r="J2065" t="s">
        <v>211</v>
      </c>
      <c r="K2065">
        <v>2</v>
      </c>
      <c r="L2065">
        <v>262</v>
      </c>
      <c r="M2065">
        <f>IF(smoking_health_data_final[[#This Row],[colesterol]]="","Desconocido",smoking_health_data_final[[#This Row],[colesterol]])</f>
        <v>262</v>
      </c>
      <c r="N2065">
        <f>GESTEP(smoking_health_data_final[[#This Row],[colesterol]],200)</f>
        <v>1</v>
      </c>
      <c r="O2065">
        <f>IF(smoking_health_data_final[[#This Row],[cigs por dia]]="","n/s",smoking_health_data_final[[#This Row],[cigs por dia]])</f>
        <v>2</v>
      </c>
      <c r="P2065" t="str">
        <f>IF(smoking_health_data_final[[#This Row],[Hipercolesterolemia (y/n)]]=1,"si","no")</f>
        <v>si</v>
      </c>
      <c r="Q2065">
        <f>IF(IFERROR(VLOOKUP(smoking_health_data_final[[#This Row],[Edad]],A2066:A5965,1,FALSE),0),1,0)</f>
        <v>1</v>
      </c>
    </row>
    <row r="2066" spans="1:17" x14ac:dyDescent="0.3">
      <c r="A2066">
        <v>41</v>
      </c>
      <c r="B2066" t="s">
        <v>3</v>
      </c>
      <c r="C2066" t="s">
        <v>1</v>
      </c>
      <c r="D2066">
        <v>65</v>
      </c>
      <c r="E2066">
        <f>GESTEP(smoking_health_data_final[[#This Row],[Ritmo cardiaco]],100)</f>
        <v>0</v>
      </c>
      <c r="F2066" t="str">
        <f>IF(smoking_health_data_final[[#This Row],[Taquicardia 1/0]]=0,"no","si")</f>
        <v>no</v>
      </c>
      <c r="G2066" s="2" t="s">
        <v>4</v>
      </c>
      <c r="H2066">
        <f>GESTEP(smoking_health_data_final[[#This Row],[Presión sistólica]],140)</f>
        <v>0</v>
      </c>
      <c r="I2066" t="str">
        <f>IF(smoking_health_data_final[[#This Row],[Hipertensión (0/1)]]=1,"si","no")</f>
        <v>no</v>
      </c>
      <c r="J2066" t="s">
        <v>33</v>
      </c>
      <c r="K2066">
        <v>3</v>
      </c>
      <c r="L2066">
        <v>140</v>
      </c>
      <c r="M2066">
        <f>IF(smoking_health_data_final[[#This Row],[colesterol]]="","Desconocido",smoking_health_data_final[[#This Row],[colesterol]])</f>
        <v>140</v>
      </c>
      <c r="N2066">
        <f>GESTEP(smoking_health_data_final[[#This Row],[colesterol]],200)</f>
        <v>0</v>
      </c>
      <c r="O2066">
        <f>IF(smoking_health_data_final[[#This Row],[cigs por dia]]="","n/s",smoking_health_data_final[[#This Row],[cigs por dia]])</f>
        <v>3</v>
      </c>
      <c r="P2066" t="str">
        <f>IF(smoking_health_data_final[[#This Row],[Hipercolesterolemia (y/n)]]=1,"si","no")</f>
        <v>no</v>
      </c>
      <c r="Q2066">
        <f>IF(IFERROR(VLOOKUP(smoking_health_data_final[[#This Row],[Edad]],A2067:A5966,1,FALSE),0),1,0)</f>
        <v>1</v>
      </c>
    </row>
    <row r="2067" spans="1:17" x14ac:dyDescent="0.3">
      <c r="A2067">
        <v>50</v>
      </c>
      <c r="B2067" t="s">
        <v>3</v>
      </c>
      <c r="C2067" t="s">
        <v>1</v>
      </c>
      <c r="D2067">
        <v>60</v>
      </c>
      <c r="E2067">
        <f>GESTEP(smoking_health_data_final[[#This Row],[Ritmo cardiaco]],100)</f>
        <v>0</v>
      </c>
      <c r="F2067" t="str">
        <f>IF(smoking_health_data_final[[#This Row],[Taquicardia 1/0]]=0,"no","si")</f>
        <v>no</v>
      </c>
      <c r="G2067" s="2">
        <v>112.5</v>
      </c>
      <c r="H2067">
        <f>GESTEP(smoking_health_data_final[[#This Row],[Presión sistólica]],140)</f>
        <v>0</v>
      </c>
      <c r="I2067" t="str">
        <f>IF(smoking_health_data_final[[#This Row],[Hipertensión (0/1)]]=1,"si","no")</f>
        <v>no</v>
      </c>
      <c r="J2067" t="s">
        <v>33</v>
      </c>
      <c r="K2067">
        <v>3</v>
      </c>
      <c r="L2067">
        <v>271</v>
      </c>
      <c r="M2067">
        <f>IF(smoking_health_data_final[[#This Row],[colesterol]]="","Desconocido",smoking_health_data_final[[#This Row],[colesterol]])</f>
        <v>271</v>
      </c>
      <c r="N2067">
        <f>GESTEP(smoking_health_data_final[[#This Row],[colesterol]],200)</f>
        <v>1</v>
      </c>
      <c r="O2067">
        <f>IF(smoking_health_data_final[[#This Row],[cigs por dia]]="","n/s",smoking_health_data_final[[#This Row],[cigs por dia]])</f>
        <v>3</v>
      </c>
      <c r="P2067" t="str">
        <f>IF(smoking_health_data_final[[#This Row],[Hipercolesterolemia (y/n)]]=1,"si","no")</f>
        <v>si</v>
      </c>
      <c r="Q2067">
        <f>IF(IFERROR(VLOOKUP(smoking_health_data_final[[#This Row],[Edad]],A2068:A5967,1,FALSE),0),1,0)</f>
        <v>1</v>
      </c>
    </row>
    <row r="2068" spans="1:17" x14ac:dyDescent="0.3">
      <c r="A2068">
        <v>50</v>
      </c>
      <c r="B2068" t="s">
        <v>0</v>
      </c>
      <c r="C2068" t="s">
        <v>1</v>
      </c>
      <c r="D2068">
        <v>65</v>
      </c>
      <c r="E2068">
        <f>GESTEP(smoking_health_data_final[[#This Row],[Ritmo cardiaco]],100)</f>
        <v>0</v>
      </c>
      <c r="F2068" t="str">
        <f>IF(smoking_health_data_final[[#This Row],[Taquicardia 1/0]]=0,"no","si")</f>
        <v>no</v>
      </c>
      <c r="G2068" s="2" t="s">
        <v>91</v>
      </c>
      <c r="H2068">
        <f>GESTEP(smoking_health_data_final[[#This Row],[Presión sistólica]],140)</f>
        <v>0</v>
      </c>
      <c r="I2068" t="str">
        <f>IF(smoking_health_data_final[[#This Row],[Hipertensión (0/1)]]=1,"si","no")</f>
        <v>no</v>
      </c>
      <c r="J2068" t="s">
        <v>53</v>
      </c>
      <c r="K2068">
        <v>3</v>
      </c>
      <c r="L2068">
        <v>200</v>
      </c>
      <c r="M2068">
        <f>IF(smoking_health_data_final[[#This Row],[colesterol]]="","Desconocido",smoking_health_data_final[[#This Row],[colesterol]])</f>
        <v>200</v>
      </c>
      <c r="N2068">
        <f>GESTEP(smoking_health_data_final[[#This Row],[colesterol]],200)</f>
        <v>1</v>
      </c>
      <c r="O2068">
        <f>IF(smoking_health_data_final[[#This Row],[cigs por dia]]="","n/s",smoking_health_data_final[[#This Row],[cigs por dia]])</f>
        <v>3</v>
      </c>
      <c r="P2068" t="str">
        <f>IF(smoking_health_data_final[[#This Row],[Hipercolesterolemia (y/n)]]=1,"si","no")</f>
        <v>si</v>
      </c>
      <c r="Q2068">
        <f>IF(IFERROR(VLOOKUP(smoking_health_data_final[[#This Row],[Edad]],A2069:A5968,1,FALSE),0),1,0)</f>
        <v>1</v>
      </c>
    </row>
    <row r="2069" spans="1:17" x14ac:dyDescent="0.3">
      <c r="A2069">
        <v>65</v>
      </c>
      <c r="B2069" t="s">
        <v>0</v>
      </c>
      <c r="C2069" t="s">
        <v>1</v>
      </c>
      <c r="D2069">
        <v>60</v>
      </c>
      <c r="E2069">
        <f>GESTEP(smoking_health_data_final[[#This Row],[Ritmo cardiaco]],100)</f>
        <v>0</v>
      </c>
      <c r="F2069" t="str">
        <f>IF(smoking_health_data_final[[#This Row],[Taquicardia 1/0]]=0,"no","si")</f>
        <v>no</v>
      </c>
      <c r="G2069" s="2" t="s">
        <v>70</v>
      </c>
      <c r="H2069">
        <f>GESTEP(smoking_health_data_final[[#This Row],[Presión sistólica]],140)</f>
        <v>0</v>
      </c>
      <c r="I2069" t="str">
        <f>IF(smoking_health_data_final[[#This Row],[Hipertensión (0/1)]]=1,"si","no")</f>
        <v>no</v>
      </c>
      <c r="J2069" t="s">
        <v>53</v>
      </c>
      <c r="K2069">
        <v>3</v>
      </c>
      <c r="L2069">
        <v>194</v>
      </c>
      <c r="M2069">
        <f>IF(smoking_health_data_final[[#This Row],[colesterol]]="","Desconocido",smoking_health_data_final[[#This Row],[colesterol]])</f>
        <v>194</v>
      </c>
      <c r="N2069">
        <f>GESTEP(smoking_health_data_final[[#This Row],[colesterol]],200)</f>
        <v>0</v>
      </c>
      <c r="O2069">
        <f>IF(smoking_health_data_final[[#This Row],[cigs por dia]]="","n/s",smoking_health_data_final[[#This Row],[cigs por dia]])</f>
        <v>3</v>
      </c>
      <c r="P2069" t="str">
        <f>IF(smoking_health_data_final[[#This Row],[Hipercolesterolemia (y/n)]]=1,"si","no")</f>
        <v>no</v>
      </c>
      <c r="Q2069">
        <f>IF(IFERROR(VLOOKUP(smoking_health_data_final[[#This Row],[Edad]],A2070:A5969,1,FALSE),0),1,0)</f>
        <v>1</v>
      </c>
    </row>
    <row r="2070" spans="1:17" x14ac:dyDescent="0.3">
      <c r="A2070">
        <v>56</v>
      </c>
      <c r="B2070" t="s">
        <v>3</v>
      </c>
      <c r="C2070" t="s">
        <v>1</v>
      </c>
      <c r="D2070">
        <v>65</v>
      </c>
      <c r="E2070">
        <f>GESTEP(smoking_health_data_final[[#This Row],[Ritmo cardiaco]],100)</f>
        <v>0</v>
      </c>
      <c r="F2070" t="str">
        <f>IF(smoking_health_data_final[[#This Row],[Taquicardia 1/0]]=0,"no","si")</f>
        <v>no</v>
      </c>
      <c r="G2070" s="2" t="s">
        <v>52</v>
      </c>
      <c r="H2070">
        <f>GESTEP(smoking_health_data_final[[#This Row],[Presión sistólica]],140)</f>
        <v>0</v>
      </c>
      <c r="I2070" t="str">
        <f>IF(smoking_health_data_final[[#This Row],[Hipertensión (0/1)]]=1,"si","no")</f>
        <v>no</v>
      </c>
      <c r="J2070" t="s">
        <v>5</v>
      </c>
      <c r="K2070">
        <v>3</v>
      </c>
      <c r="L2070">
        <v>266</v>
      </c>
      <c r="M2070">
        <f>IF(smoking_health_data_final[[#This Row],[colesterol]]="","Desconocido",smoking_health_data_final[[#This Row],[colesterol]])</f>
        <v>266</v>
      </c>
      <c r="N2070">
        <f>GESTEP(smoking_health_data_final[[#This Row],[colesterol]],200)</f>
        <v>1</v>
      </c>
      <c r="O2070">
        <f>IF(smoking_health_data_final[[#This Row],[cigs por dia]]="","n/s",smoking_health_data_final[[#This Row],[cigs por dia]])</f>
        <v>3</v>
      </c>
      <c r="P2070" t="str">
        <f>IF(smoking_health_data_final[[#This Row],[Hipercolesterolemia (y/n)]]=1,"si","no")</f>
        <v>si</v>
      </c>
      <c r="Q2070">
        <f>IF(IFERROR(VLOOKUP(smoking_health_data_final[[#This Row],[Edad]],A2071:A5970,1,FALSE),0),1,0)</f>
        <v>1</v>
      </c>
    </row>
    <row r="2071" spans="1:17" x14ac:dyDescent="0.3">
      <c r="A2071">
        <v>47</v>
      </c>
      <c r="B2071" t="s">
        <v>3</v>
      </c>
      <c r="C2071" t="s">
        <v>1</v>
      </c>
      <c r="D2071">
        <v>75</v>
      </c>
      <c r="E2071">
        <f>GESTEP(smoking_health_data_final[[#This Row],[Ritmo cardiaco]],100)</f>
        <v>0</v>
      </c>
      <c r="F2071" t="str">
        <f>IF(smoking_health_data_final[[#This Row],[Taquicardia 1/0]]=0,"no","si")</f>
        <v>no</v>
      </c>
      <c r="G2071" s="2">
        <v>133.5</v>
      </c>
      <c r="H2071">
        <f>GESTEP(smoking_health_data_final[[#This Row],[Presión sistólica]],140)</f>
        <v>0</v>
      </c>
      <c r="I2071" t="str">
        <f>IF(smoking_health_data_final[[#This Row],[Hipertensión (0/1)]]=1,"si","no")</f>
        <v>no</v>
      </c>
      <c r="J2071" t="s">
        <v>8</v>
      </c>
      <c r="K2071">
        <v>3</v>
      </c>
      <c r="L2071">
        <v>231</v>
      </c>
      <c r="M2071">
        <f>IF(smoking_health_data_final[[#This Row],[colesterol]]="","Desconocido",smoking_health_data_final[[#This Row],[colesterol]])</f>
        <v>231</v>
      </c>
      <c r="N2071">
        <f>GESTEP(smoking_health_data_final[[#This Row],[colesterol]],200)</f>
        <v>1</v>
      </c>
      <c r="O2071">
        <f>IF(smoking_health_data_final[[#This Row],[cigs por dia]]="","n/s",smoking_health_data_final[[#This Row],[cigs por dia]])</f>
        <v>3</v>
      </c>
      <c r="P2071" t="str">
        <f>IF(smoking_health_data_final[[#This Row],[Hipercolesterolemia (y/n)]]=1,"si","no")</f>
        <v>si</v>
      </c>
      <c r="Q2071">
        <f>IF(IFERROR(VLOOKUP(smoking_health_data_final[[#This Row],[Edad]],A2072:A5971,1,FALSE),0),1,0)</f>
        <v>1</v>
      </c>
    </row>
    <row r="2072" spans="1:17" x14ac:dyDescent="0.3">
      <c r="A2072">
        <v>45</v>
      </c>
      <c r="B2072" t="s">
        <v>3</v>
      </c>
      <c r="C2072" t="s">
        <v>1</v>
      </c>
      <c r="D2072">
        <v>74</v>
      </c>
      <c r="E2072">
        <f>GESTEP(smoking_health_data_final[[#This Row],[Ritmo cardiaco]],100)</f>
        <v>0</v>
      </c>
      <c r="F2072" t="str">
        <f>IF(smoking_health_data_final[[#This Row],[Taquicardia 1/0]]=0,"no","si")</f>
        <v>no</v>
      </c>
      <c r="G2072" s="2">
        <v>118.5</v>
      </c>
      <c r="H2072">
        <f>GESTEP(smoking_health_data_final[[#This Row],[Presión sistólica]],140)</f>
        <v>0</v>
      </c>
      <c r="I2072" t="str">
        <f>IF(smoking_health_data_final[[#This Row],[Hipertensión (0/1)]]=1,"si","no")</f>
        <v>no</v>
      </c>
      <c r="J2072" t="s">
        <v>8</v>
      </c>
      <c r="K2072">
        <v>3</v>
      </c>
      <c r="L2072">
        <v>152</v>
      </c>
      <c r="M2072">
        <f>IF(smoking_health_data_final[[#This Row],[colesterol]]="","Desconocido",smoking_health_data_final[[#This Row],[colesterol]])</f>
        <v>152</v>
      </c>
      <c r="N2072">
        <f>GESTEP(smoking_health_data_final[[#This Row],[colesterol]],200)</f>
        <v>0</v>
      </c>
      <c r="O2072">
        <f>IF(smoking_health_data_final[[#This Row],[cigs por dia]]="","n/s",smoking_health_data_final[[#This Row],[cigs por dia]])</f>
        <v>3</v>
      </c>
      <c r="P2072" t="str">
        <f>IF(smoking_health_data_final[[#This Row],[Hipercolesterolemia (y/n)]]=1,"si","no")</f>
        <v>no</v>
      </c>
      <c r="Q2072">
        <f>IF(IFERROR(VLOOKUP(smoking_health_data_final[[#This Row],[Edad]],A2073:A5972,1,FALSE),0),1,0)</f>
        <v>1</v>
      </c>
    </row>
    <row r="2073" spans="1:17" x14ac:dyDescent="0.3">
      <c r="A2073">
        <v>57</v>
      </c>
      <c r="B2073" t="s">
        <v>3</v>
      </c>
      <c r="C2073" t="s">
        <v>1</v>
      </c>
      <c r="D2073">
        <v>83</v>
      </c>
      <c r="E2073">
        <f>GESTEP(smoking_health_data_final[[#This Row],[Ritmo cardiaco]],100)</f>
        <v>0</v>
      </c>
      <c r="F2073" t="str">
        <f>IF(smoking_health_data_final[[#This Row],[Taquicardia 1/0]]=0,"no","si")</f>
        <v>no</v>
      </c>
      <c r="G2073" s="2">
        <v>126.5</v>
      </c>
      <c r="H2073">
        <f>GESTEP(smoking_health_data_final[[#This Row],[Presión sistólica]],140)</f>
        <v>0</v>
      </c>
      <c r="I2073" t="str">
        <f>IF(smoking_health_data_final[[#This Row],[Hipertensión (0/1)]]=1,"si","no")</f>
        <v>no</v>
      </c>
      <c r="J2073" t="s">
        <v>10</v>
      </c>
      <c r="K2073">
        <v>3</v>
      </c>
      <c r="L2073">
        <v>235</v>
      </c>
      <c r="M2073">
        <f>IF(smoking_health_data_final[[#This Row],[colesterol]]="","Desconocido",smoking_health_data_final[[#This Row],[colesterol]])</f>
        <v>235</v>
      </c>
      <c r="N2073">
        <f>GESTEP(smoking_health_data_final[[#This Row],[colesterol]],200)</f>
        <v>1</v>
      </c>
      <c r="O2073">
        <f>IF(smoking_health_data_final[[#This Row],[cigs por dia]]="","n/s",smoking_health_data_final[[#This Row],[cigs por dia]])</f>
        <v>3</v>
      </c>
      <c r="P2073" t="str">
        <f>IF(smoking_health_data_final[[#This Row],[Hipercolesterolemia (y/n)]]=1,"si","no")</f>
        <v>si</v>
      </c>
      <c r="Q2073">
        <f>IF(IFERROR(VLOOKUP(smoking_health_data_final[[#This Row],[Edad]],A2074:A5973,1,FALSE),0),1,0)</f>
        <v>1</v>
      </c>
    </row>
    <row r="2074" spans="1:17" x14ac:dyDescent="0.3">
      <c r="A2074">
        <v>62</v>
      </c>
      <c r="B2074" t="s">
        <v>0</v>
      </c>
      <c r="C2074" t="s">
        <v>1</v>
      </c>
      <c r="D2074">
        <v>78</v>
      </c>
      <c r="E2074">
        <f>GESTEP(smoking_health_data_final[[#This Row],[Ritmo cardiaco]],100)</f>
        <v>0</v>
      </c>
      <c r="F2074" t="str">
        <f>IF(smoking_health_data_final[[#This Row],[Taquicardia 1/0]]=0,"no","si")</f>
        <v>no</v>
      </c>
      <c r="G2074" s="2" t="s">
        <v>68</v>
      </c>
      <c r="H2074">
        <f>GESTEP(smoking_health_data_final[[#This Row],[Presión sistólica]],140)</f>
        <v>0</v>
      </c>
      <c r="I2074" t="str">
        <f>IF(smoking_health_data_final[[#This Row],[Hipertensión (0/1)]]=1,"si","no")</f>
        <v>no</v>
      </c>
      <c r="J2074" t="s">
        <v>10</v>
      </c>
      <c r="K2074">
        <v>3</v>
      </c>
      <c r="L2074">
        <v>234</v>
      </c>
      <c r="M2074">
        <f>IF(smoking_health_data_final[[#This Row],[colesterol]]="","Desconocido",smoking_health_data_final[[#This Row],[colesterol]])</f>
        <v>234</v>
      </c>
      <c r="N2074">
        <f>GESTEP(smoking_health_data_final[[#This Row],[colesterol]],200)</f>
        <v>1</v>
      </c>
      <c r="O2074">
        <f>IF(smoking_health_data_final[[#This Row],[cigs por dia]]="","n/s",smoking_health_data_final[[#This Row],[cigs por dia]])</f>
        <v>3</v>
      </c>
      <c r="P2074" t="str">
        <f>IF(smoking_health_data_final[[#This Row],[Hipercolesterolemia (y/n)]]=1,"si","no")</f>
        <v>si</v>
      </c>
      <c r="Q2074">
        <f>IF(IFERROR(VLOOKUP(smoking_health_data_final[[#This Row],[Edad]],A2075:A5974,1,FALSE),0),1,0)</f>
        <v>1</v>
      </c>
    </row>
    <row r="2075" spans="1:17" x14ac:dyDescent="0.3">
      <c r="A2075">
        <v>64</v>
      </c>
      <c r="B2075" t="s">
        <v>3</v>
      </c>
      <c r="C2075" t="s">
        <v>1</v>
      </c>
      <c r="D2075">
        <v>103</v>
      </c>
      <c r="E2075">
        <f>GESTEP(smoking_health_data_final[[#This Row],[Ritmo cardiaco]],100)</f>
        <v>1</v>
      </c>
      <c r="F2075" t="str">
        <f>IF(smoking_health_data_final[[#This Row],[Taquicardia 1/0]]=0,"no","si")</f>
        <v>si</v>
      </c>
      <c r="G2075" s="2" t="s">
        <v>80</v>
      </c>
      <c r="H2075">
        <f>GESTEP(smoking_health_data_final[[#This Row],[Presión sistólica]],140)</f>
        <v>0</v>
      </c>
      <c r="I2075" t="str">
        <f>IF(smoking_health_data_final[[#This Row],[Hipertensión (0/1)]]=1,"si","no")</f>
        <v>no</v>
      </c>
      <c r="J2075" t="s">
        <v>10</v>
      </c>
      <c r="K2075">
        <v>3</v>
      </c>
      <c r="L2075">
        <v>315</v>
      </c>
      <c r="M2075">
        <f>IF(smoking_health_data_final[[#This Row],[colesterol]]="","Desconocido",smoking_health_data_final[[#This Row],[colesterol]])</f>
        <v>315</v>
      </c>
      <c r="N2075">
        <f>GESTEP(smoking_health_data_final[[#This Row],[colesterol]],200)</f>
        <v>1</v>
      </c>
      <c r="O2075">
        <f>IF(smoking_health_data_final[[#This Row],[cigs por dia]]="","n/s",smoking_health_data_final[[#This Row],[cigs por dia]])</f>
        <v>3</v>
      </c>
      <c r="P2075" t="str">
        <f>IF(smoking_health_data_final[[#This Row],[Hipercolesterolemia (y/n)]]=1,"si","no")</f>
        <v>si</v>
      </c>
      <c r="Q2075">
        <f>IF(IFERROR(VLOOKUP(smoking_health_data_final[[#This Row],[Edad]],A2076:A5975,1,FALSE),0),1,0)</f>
        <v>1</v>
      </c>
    </row>
    <row r="2076" spans="1:17" x14ac:dyDescent="0.3">
      <c r="A2076">
        <v>41</v>
      </c>
      <c r="B2076" t="s">
        <v>3</v>
      </c>
      <c r="C2076" t="s">
        <v>1</v>
      </c>
      <c r="D2076">
        <v>75</v>
      </c>
      <c r="E2076">
        <f>GESTEP(smoking_health_data_final[[#This Row],[Ritmo cardiaco]],100)</f>
        <v>0</v>
      </c>
      <c r="F2076" t="str">
        <f>IF(smoking_health_data_final[[#This Row],[Taquicardia 1/0]]=0,"no","si")</f>
        <v>no</v>
      </c>
      <c r="G2076" s="2" t="s">
        <v>22</v>
      </c>
      <c r="H2076">
        <f>GESTEP(smoking_health_data_final[[#This Row],[Presión sistólica]],140)</f>
        <v>0</v>
      </c>
      <c r="I2076" t="str">
        <f>IF(smoking_health_data_final[[#This Row],[Hipertensión (0/1)]]=1,"si","no")</f>
        <v>no</v>
      </c>
      <c r="J2076" t="s">
        <v>10</v>
      </c>
      <c r="K2076">
        <v>3</v>
      </c>
      <c r="L2076">
        <v>226</v>
      </c>
      <c r="M2076">
        <f>IF(smoking_health_data_final[[#This Row],[colesterol]]="","Desconocido",smoking_health_data_final[[#This Row],[colesterol]])</f>
        <v>226</v>
      </c>
      <c r="N2076">
        <f>GESTEP(smoking_health_data_final[[#This Row],[colesterol]],200)</f>
        <v>1</v>
      </c>
      <c r="O2076">
        <f>IF(smoking_health_data_final[[#This Row],[cigs por dia]]="","n/s",smoking_health_data_final[[#This Row],[cigs por dia]])</f>
        <v>3</v>
      </c>
      <c r="P2076" t="str">
        <f>IF(smoking_health_data_final[[#This Row],[Hipercolesterolemia (y/n)]]=1,"si","no")</f>
        <v>si</v>
      </c>
      <c r="Q2076">
        <f>IF(IFERROR(VLOOKUP(smoking_health_data_final[[#This Row],[Edad]],A2077:A5976,1,FALSE),0),1,0)</f>
        <v>1</v>
      </c>
    </row>
    <row r="2077" spans="1:17" x14ac:dyDescent="0.3">
      <c r="A2077">
        <v>61</v>
      </c>
      <c r="B2077" t="s">
        <v>0</v>
      </c>
      <c r="C2077" t="s">
        <v>1</v>
      </c>
      <c r="D2077">
        <v>75</v>
      </c>
      <c r="E2077">
        <f>GESTEP(smoking_health_data_final[[#This Row],[Ritmo cardiaco]],100)</f>
        <v>0</v>
      </c>
      <c r="F2077" t="str">
        <f>IF(smoking_health_data_final[[#This Row],[Taquicardia 1/0]]=0,"no","si")</f>
        <v>no</v>
      </c>
      <c r="G2077" s="2" t="s">
        <v>92</v>
      </c>
      <c r="H2077">
        <f>GESTEP(smoking_health_data_final[[#This Row],[Presión sistólica]],140)</f>
        <v>1</v>
      </c>
      <c r="I2077" t="str">
        <f>IF(smoking_health_data_final[[#This Row],[Hipertensión (0/1)]]=1,"si","no")</f>
        <v>si</v>
      </c>
      <c r="J2077" t="s">
        <v>10</v>
      </c>
      <c r="K2077">
        <v>3</v>
      </c>
      <c r="L2077">
        <v>256</v>
      </c>
      <c r="M2077">
        <f>IF(smoking_health_data_final[[#This Row],[colesterol]]="","Desconocido",smoking_health_data_final[[#This Row],[colesterol]])</f>
        <v>256</v>
      </c>
      <c r="N2077">
        <f>GESTEP(smoking_health_data_final[[#This Row],[colesterol]],200)</f>
        <v>1</v>
      </c>
      <c r="O2077">
        <f>IF(smoking_health_data_final[[#This Row],[cigs por dia]]="","n/s",smoking_health_data_final[[#This Row],[cigs por dia]])</f>
        <v>3</v>
      </c>
      <c r="P2077" t="str">
        <f>IF(smoking_health_data_final[[#This Row],[Hipercolesterolemia (y/n)]]=1,"si","no")</f>
        <v>si</v>
      </c>
      <c r="Q2077">
        <f>IF(IFERROR(VLOOKUP(smoking_health_data_final[[#This Row],[Edad]],A2078:A5977,1,FALSE),0),1,0)</f>
        <v>1</v>
      </c>
    </row>
    <row r="2078" spans="1:17" x14ac:dyDescent="0.3">
      <c r="A2078">
        <v>45</v>
      </c>
      <c r="B2078" t="s">
        <v>3</v>
      </c>
      <c r="C2078" t="s">
        <v>1</v>
      </c>
      <c r="D2078">
        <v>90</v>
      </c>
      <c r="E2078">
        <f>GESTEP(smoking_health_data_final[[#This Row],[Ritmo cardiaco]],100)</f>
        <v>0</v>
      </c>
      <c r="F2078" t="str">
        <f>IF(smoking_health_data_final[[#This Row],[Taquicardia 1/0]]=0,"no","si")</f>
        <v>no</v>
      </c>
      <c r="G2078" s="2" t="s">
        <v>22</v>
      </c>
      <c r="H2078">
        <f>GESTEP(smoking_health_data_final[[#This Row],[Presión sistólica]],140)</f>
        <v>0</v>
      </c>
      <c r="I2078" t="str">
        <f>IF(smoking_health_data_final[[#This Row],[Hipertensión (0/1)]]=1,"si","no")</f>
        <v>no</v>
      </c>
      <c r="J2078" t="s">
        <v>10</v>
      </c>
      <c r="K2078">
        <v>3</v>
      </c>
      <c r="L2078">
        <v>250</v>
      </c>
      <c r="M2078">
        <f>IF(smoking_health_data_final[[#This Row],[colesterol]]="","Desconocido",smoking_health_data_final[[#This Row],[colesterol]])</f>
        <v>250</v>
      </c>
      <c r="N2078">
        <f>GESTEP(smoking_health_data_final[[#This Row],[colesterol]],200)</f>
        <v>1</v>
      </c>
      <c r="O2078">
        <f>IF(smoking_health_data_final[[#This Row],[cigs por dia]]="","n/s",smoking_health_data_final[[#This Row],[cigs por dia]])</f>
        <v>3</v>
      </c>
      <c r="P2078" t="str">
        <f>IF(smoking_health_data_final[[#This Row],[Hipercolesterolemia (y/n)]]=1,"si","no")</f>
        <v>si</v>
      </c>
      <c r="Q2078">
        <f>IF(IFERROR(VLOOKUP(smoking_health_data_final[[#This Row],[Edad]],A2079:A5978,1,FALSE),0),1,0)</f>
        <v>1</v>
      </c>
    </row>
    <row r="2079" spans="1:17" x14ac:dyDescent="0.3">
      <c r="A2079">
        <v>41</v>
      </c>
      <c r="B2079" t="s">
        <v>3</v>
      </c>
      <c r="C2079" t="s">
        <v>1</v>
      </c>
      <c r="D2079">
        <v>72</v>
      </c>
      <c r="E2079">
        <f>GESTEP(smoking_health_data_final[[#This Row],[Ritmo cardiaco]],100)</f>
        <v>0</v>
      </c>
      <c r="F2079" t="str">
        <f>IF(smoking_health_data_final[[#This Row],[Taquicardia 1/0]]=0,"no","si")</f>
        <v>no</v>
      </c>
      <c r="G2079" s="2" t="s">
        <v>63</v>
      </c>
      <c r="H2079">
        <f>GESTEP(smoking_health_data_final[[#This Row],[Presión sistólica]],140)</f>
        <v>0</v>
      </c>
      <c r="I2079" t="str">
        <f>IF(smoking_health_data_final[[#This Row],[Hipertensión (0/1)]]=1,"si","no")</f>
        <v>no</v>
      </c>
      <c r="J2079" t="s">
        <v>10</v>
      </c>
      <c r="K2079">
        <v>3</v>
      </c>
      <c r="L2079">
        <v>232</v>
      </c>
      <c r="M2079">
        <f>IF(smoking_health_data_final[[#This Row],[colesterol]]="","Desconocido",smoking_health_data_final[[#This Row],[colesterol]])</f>
        <v>232</v>
      </c>
      <c r="N2079">
        <f>GESTEP(smoking_health_data_final[[#This Row],[colesterol]],200)</f>
        <v>1</v>
      </c>
      <c r="O2079">
        <f>IF(smoking_health_data_final[[#This Row],[cigs por dia]]="","n/s",smoking_health_data_final[[#This Row],[cigs por dia]])</f>
        <v>3</v>
      </c>
      <c r="P2079" t="str">
        <f>IF(smoking_health_data_final[[#This Row],[Hipercolesterolemia (y/n)]]=1,"si","no")</f>
        <v>si</v>
      </c>
      <c r="Q2079">
        <f>IF(IFERROR(VLOOKUP(smoking_health_data_final[[#This Row],[Edad]],A2080:A5979,1,FALSE),0),1,0)</f>
        <v>1</v>
      </c>
    </row>
    <row r="2080" spans="1:17" x14ac:dyDescent="0.3">
      <c r="A2080">
        <v>38</v>
      </c>
      <c r="B2080" t="s">
        <v>3</v>
      </c>
      <c r="C2080" t="s">
        <v>1</v>
      </c>
      <c r="D2080">
        <v>90</v>
      </c>
      <c r="E2080">
        <f>GESTEP(smoking_health_data_final[[#This Row],[Ritmo cardiaco]],100)</f>
        <v>0</v>
      </c>
      <c r="F2080" t="str">
        <f>IF(smoking_health_data_final[[#This Row],[Taquicardia 1/0]]=0,"no","si")</f>
        <v>no</v>
      </c>
      <c r="G2080" s="2" t="s">
        <v>27</v>
      </c>
      <c r="H2080">
        <f>GESTEP(smoking_health_data_final[[#This Row],[Presión sistólica]],140)</f>
        <v>0</v>
      </c>
      <c r="I2080" t="str">
        <f>IF(smoking_health_data_final[[#This Row],[Hipertensión (0/1)]]=1,"si","no")</f>
        <v>no</v>
      </c>
      <c r="J2080" t="s">
        <v>10</v>
      </c>
      <c r="K2080">
        <v>3</v>
      </c>
      <c r="L2080">
        <v>177</v>
      </c>
      <c r="M2080">
        <f>IF(smoking_health_data_final[[#This Row],[colesterol]]="","Desconocido",smoking_health_data_final[[#This Row],[colesterol]])</f>
        <v>177</v>
      </c>
      <c r="N2080">
        <f>GESTEP(smoking_health_data_final[[#This Row],[colesterol]],200)</f>
        <v>0</v>
      </c>
      <c r="O2080">
        <f>IF(smoking_health_data_final[[#This Row],[cigs por dia]]="","n/s",smoking_health_data_final[[#This Row],[cigs por dia]])</f>
        <v>3</v>
      </c>
      <c r="P2080" t="str">
        <f>IF(smoking_health_data_final[[#This Row],[Hipercolesterolemia (y/n)]]=1,"si","no")</f>
        <v>no</v>
      </c>
      <c r="Q2080">
        <f>IF(IFERROR(VLOOKUP(smoking_health_data_final[[#This Row],[Edad]],A2081:A5980,1,FALSE),0),1,0)</f>
        <v>1</v>
      </c>
    </row>
    <row r="2081" spans="1:17" x14ac:dyDescent="0.3">
      <c r="A2081">
        <v>53</v>
      </c>
      <c r="B2081" t="s">
        <v>0</v>
      </c>
      <c r="C2081" t="s">
        <v>1</v>
      </c>
      <c r="D2081">
        <v>90</v>
      </c>
      <c r="E2081">
        <f>GESTEP(smoking_health_data_final[[#This Row],[Ritmo cardiaco]],100)</f>
        <v>0</v>
      </c>
      <c r="F2081" t="str">
        <f>IF(smoking_health_data_final[[#This Row],[Taquicardia 1/0]]=0,"no","si")</f>
        <v>no</v>
      </c>
      <c r="G2081" s="2" t="s">
        <v>38</v>
      </c>
      <c r="H2081">
        <f>GESTEP(smoking_health_data_final[[#This Row],[Presión sistólica]],140)</f>
        <v>0</v>
      </c>
      <c r="I2081" t="str">
        <f>IF(smoking_health_data_final[[#This Row],[Hipertensión (0/1)]]=1,"si","no")</f>
        <v>no</v>
      </c>
      <c r="J2081" t="s">
        <v>10</v>
      </c>
      <c r="K2081">
        <v>3</v>
      </c>
      <c r="L2081">
        <v>218</v>
      </c>
      <c r="M2081">
        <f>IF(smoking_health_data_final[[#This Row],[colesterol]]="","Desconocido",smoking_health_data_final[[#This Row],[colesterol]])</f>
        <v>218</v>
      </c>
      <c r="N2081">
        <f>GESTEP(smoking_health_data_final[[#This Row],[colesterol]],200)</f>
        <v>1</v>
      </c>
      <c r="O2081">
        <f>IF(smoking_health_data_final[[#This Row],[cigs por dia]]="","n/s",smoking_health_data_final[[#This Row],[cigs por dia]])</f>
        <v>3</v>
      </c>
      <c r="P2081" t="str">
        <f>IF(smoking_health_data_final[[#This Row],[Hipercolesterolemia (y/n)]]=1,"si","no")</f>
        <v>si</v>
      </c>
      <c r="Q2081">
        <f>IF(IFERROR(VLOOKUP(smoking_health_data_final[[#This Row],[Edad]],A2082:A5981,1,FALSE),0),1,0)</f>
        <v>1</v>
      </c>
    </row>
    <row r="2082" spans="1:17" x14ac:dyDescent="0.3">
      <c r="A2082">
        <v>47</v>
      </c>
      <c r="B2082" t="s">
        <v>0</v>
      </c>
      <c r="C2082" t="s">
        <v>1</v>
      </c>
      <c r="D2082">
        <v>75</v>
      </c>
      <c r="E2082">
        <f>GESTEP(smoking_health_data_final[[#This Row],[Ritmo cardiaco]],100)</f>
        <v>0</v>
      </c>
      <c r="F2082" t="str">
        <f>IF(smoking_health_data_final[[#This Row],[Taquicardia 1/0]]=0,"no","si")</f>
        <v>no</v>
      </c>
      <c r="G2082" s="2" t="s">
        <v>38</v>
      </c>
      <c r="H2082">
        <f>GESTEP(smoking_health_data_final[[#This Row],[Presión sistólica]],140)</f>
        <v>0</v>
      </c>
      <c r="I2082" t="str">
        <f>IF(smoking_health_data_final[[#This Row],[Hipertensión (0/1)]]=1,"si","no")</f>
        <v>no</v>
      </c>
      <c r="J2082" t="s">
        <v>10</v>
      </c>
      <c r="K2082">
        <v>3</v>
      </c>
      <c r="L2082">
        <v>198</v>
      </c>
      <c r="M2082">
        <f>IF(smoking_health_data_final[[#This Row],[colesterol]]="","Desconocido",smoking_health_data_final[[#This Row],[colesterol]])</f>
        <v>198</v>
      </c>
      <c r="N2082">
        <f>GESTEP(smoking_health_data_final[[#This Row],[colesterol]],200)</f>
        <v>0</v>
      </c>
      <c r="O2082">
        <f>IF(smoking_health_data_final[[#This Row],[cigs por dia]]="","n/s",smoking_health_data_final[[#This Row],[cigs por dia]])</f>
        <v>3</v>
      </c>
      <c r="P2082" t="str">
        <f>IF(smoking_health_data_final[[#This Row],[Hipercolesterolemia (y/n)]]=1,"si","no")</f>
        <v>no</v>
      </c>
      <c r="Q2082">
        <f>IF(IFERROR(VLOOKUP(smoking_health_data_final[[#This Row],[Edad]],A2083:A5982,1,FALSE),0),1,0)</f>
        <v>1</v>
      </c>
    </row>
    <row r="2083" spans="1:17" x14ac:dyDescent="0.3">
      <c r="A2083">
        <v>35</v>
      </c>
      <c r="B2083" t="s">
        <v>0</v>
      </c>
      <c r="C2083" t="s">
        <v>1</v>
      </c>
      <c r="D2083">
        <v>80</v>
      </c>
      <c r="E2083">
        <f>GESTEP(smoking_health_data_final[[#This Row],[Ritmo cardiaco]],100)</f>
        <v>0</v>
      </c>
      <c r="F2083" t="str">
        <f>IF(smoking_health_data_final[[#This Row],[Taquicardia 1/0]]=0,"no","si")</f>
        <v>no</v>
      </c>
      <c r="G2083" s="2" t="s">
        <v>39</v>
      </c>
      <c r="H2083">
        <f>GESTEP(smoking_health_data_final[[#This Row],[Presión sistólica]],140)</f>
        <v>0</v>
      </c>
      <c r="I2083" t="str">
        <f>IF(smoking_health_data_final[[#This Row],[Hipertensión (0/1)]]=1,"si","no")</f>
        <v>no</v>
      </c>
      <c r="J2083" t="s">
        <v>90</v>
      </c>
      <c r="K2083">
        <v>3</v>
      </c>
      <c r="L2083">
        <v>282</v>
      </c>
      <c r="M2083">
        <f>IF(smoking_health_data_final[[#This Row],[colesterol]]="","Desconocido",smoking_health_data_final[[#This Row],[colesterol]])</f>
        <v>282</v>
      </c>
      <c r="N2083">
        <f>GESTEP(smoking_health_data_final[[#This Row],[colesterol]],200)</f>
        <v>1</v>
      </c>
      <c r="O2083">
        <f>IF(smoking_health_data_final[[#This Row],[cigs por dia]]="","n/s",smoking_health_data_final[[#This Row],[cigs por dia]])</f>
        <v>3</v>
      </c>
      <c r="P2083" t="str">
        <f>IF(smoking_health_data_final[[#This Row],[Hipercolesterolemia (y/n)]]=1,"si","no")</f>
        <v>si</v>
      </c>
      <c r="Q2083">
        <f>IF(IFERROR(VLOOKUP(smoking_health_data_final[[#This Row],[Edad]],A2084:A5983,1,FALSE),0),1,0)</f>
        <v>1</v>
      </c>
    </row>
    <row r="2084" spans="1:17" x14ac:dyDescent="0.3">
      <c r="A2084">
        <v>58</v>
      </c>
      <c r="B2084" t="s">
        <v>0</v>
      </c>
      <c r="C2084" t="s">
        <v>1</v>
      </c>
      <c r="D2084">
        <v>63</v>
      </c>
      <c r="E2084">
        <f>GESTEP(smoking_health_data_final[[#This Row],[Ritmo cardiaco]],100)</f>
        <v>0</v>
      </c>
      <c r="F2084" t="str">
        <f>IF(smoking_health_data_final[[#This Row],[Taquicardia 1/0]]=0,"no","si")</f>
        <v>no</v>
      </c>
      <c r="G2084" s="2">
        <v>136.5</v>
      </c>
      <c r="H2084">
        <f>GESTEP(smoking_health_data_final[[#This Row],[Presión sistólica]],140)</f>
        <v>0</v>
      </c>
      <c r="I2084" t="str">
        <f>IF(smoking_health_data_final[[#This Row],[Hipertensión (0/1)]]=1,"si","no")</f>
        <v>no</v>
      </c>
      <c r="J2084" t="s">
        <v>90</v>
      </c>
      <c r="K2084">
        <v>3</v>
      </c>
      <c r="L2084">
        <v>187</v>
      </c>
      <c r="M2084">
        <f>IF(smoking_health_data_final[[#This Row],[colesterol]]="","Desconocido",smoking_health_data_final[[#This Row],[colesterol]])</f>
        <v>187</v>
      </c>
      <c r="N2084">
        <f>GESTEP(smoking_health_data_final[[#This Row],[colesterol]],200)</f>
        <v>0</v>
      </c>
      <c r="O2084">
        <f>IF(smoking_health_data_final[[#This Row],[cigs por dia]]="","n/s",smoking_health_data_final[[#This Row],[cigs por dia]])</f>
        <v>3</v>
      </c>
      <c r="P2084" t="str">
        <f>IF(smoking_health_data_final[[#This Row],[Hipercolesterolemia (y/n)]]=1,"si","no")</f>
        <v>no</v>
      </c>
      <c r="Q2084">
        <f>IF(IFERROR(VLOOKUP(smoking_health_data_final[[#This Row],[Edad]],A2085:A5984,1,FALSE),0),1,0)</f>
        <v>1</v>
      </c>
    </row>
    <row r="2085" spans="1:17" x14ac:dyDescent="0.3">
      <c r="A2085">
        <v>56</v>
      </c>
      <c r="B2085" t="s">
        <v>3</v>
      </c>
      <c r="C2085" t="s">
        <v>1</v>
      </c>
      <c r="D2085">
        <v>65</v>
      </c>
      <c r="E2085">
        <f>GESTEP(smoking_health_data_final[[#This Row],[Ritmo cardiaco]],100)</f>
        <v>0</v>
      </c>
      <c r="F2085" t="str">
        <f>IF(smoking_health_data_final[[#This Row],[Taquicardia 1/0]]=0,"no","si")</f>
        <v>no</v>
      </c>
      <c r="G2085" s="2" t="s">
        <v>81</v>
      </c>
      <c r="H2085">
        <f>GESTEP(smoking_health_data_final[[#This Row],[Presión sistólica]],140)</f>
        <v>1</v>
      </c>
      <c r="I2085" t="str">
        <f>IF(smoking_health_data_final[[#This Row],[Hipertensión (0/1)]]=1,"si","no")</f>
        <v>si</v>
      </c>
      <c r="J2085" t="s">
        <v>90</v>
      </c>
      <c r="K2085">
        <v>3</v>
      </c>
      <c r="L2085">
        <v>265</v>
      </c>
      <c r="M2085">
        <f>IF(smoking_health_data_final[[#This Row],[colesterol]]="","Desconocido",smoking_health_data_final[[#This Row],[colesterol]])</f>
        <v>265</v>
      </c>
      <c r="N2085">
        <f>GESTEP(smoking_health_data_final[[#This Row],[colesterol]],200)</f>
        <v>1</v>
      </c>
      <c r="O2085">
        <f>IF(smoking_health_data_final[[#This Row],[cigs por dia]]="","n/s",smoking_health_data_final[[#This Row],[cigs por dia]])</f>
        <v>3</v>
      </c>
      <c r="P2085" t="str">
        <f>IF(smoking_health_data_final[[#This Row],[Hipercolesterolemia (y/n)]]=1,"si","no")</f>
        <v>si</v>
      </c>
      <c r="Q2085">
        <f>IF(IFERROR(VLOOKUP(smoking_health_data_final[[#This Row],[Edad]],A2086:A5985,1,FALSE),0),1,0)</f>
        <v>1</v>
      </c>
    </row>
    <row r="2086" spans="1:17" x14ac:dyDescent="0.3">
      <c r="A2086">
        <v>66</v>
      </c>
      <c r="B2086" t="s">
        <v>0</v>
      </c>
      <c r="C2086" t="s">
        <v>1</v>
      </c>
      <c r="D2086">
        <v>66</v>
      </c>
      <c r="E2086">
        <f>GESTEP(smoking_health_data_final[[#This Row],[Ritmo cardiaco]],100)</f>
        <v>0</v>
      </c>
      <c r="F2086" t="str">
        <f>IF(smoking_health_data_final[[#This Row],[Taquicardia 1/0]]=0,"no","si")</f>
        <v>no</v>
      </c>
      <c r="G2086" s="2" t="s">
        <v>51</v>
      </c>
      <c r="H2086">
        <f>GESTEP(smoking_health_data_final[[#This Row],[Presión sistólica]],140)</f>
        <v>1</v>
      </c>
      <c r="I2086" t="str">
        <f>IF(smoking_health_data_final[[#This Row],[Hipertensión (0/1)]]=1,"si","no")</f>
        <v>si</v>
      </c>
      <c r="J2086" t="s">
        <v>102</v>
      </c>
      <c r="K2086">
        <v>3</v>
      </c>
      <c r="L2086">
        <v>199</v>
      </c>
      <c r="M2086">
        <f>IF(smoking_health_data_final[[#This Row],[colesterol]]="","Desconocido",smoking_health_data_final[[#This Row],[colesterol]])</f>
        <v>199</v>
      </c>
      <c r="N2086">
        <f>GESTEP(smoking_health_data_final[[#This Row],[colesterol]],200)</f>
        <v>0</v>
      </c>
      <c r="O2086">
        <f>IF(smoking_health_data_final[[#This Row],[cigs por dia]]="","n/s",smoking_health_data_final[[#This Row],[cigs por dia]])</f>
        <v>3</v>
      </c>
      <c r="P2086" t="str">
        <f>IF(smoking_health_data_final[[#This Row],[Hipercolesterolemia (y/n)]]=1,"si","no")</f>
        <v>no</v>
      </c>
      <c r="Q2086">
        <f>IF(IFERROR(VLOOKUP(smoking_health_data_final[[#This Row],[Edad]],A2087:A5986,1,FALSE),0),1,0)</f>
        <v>1</v>
      </c>
    </row>
    <row r="2087" spans="1:17" x14ac:dyDescent="0.3">
      <c r="A2087">
        <v>46</v>
      </c>
      <c r="B2087" t="s">
        <v>3</v>
      </c>
      <c r="C2087" t="s">
        <v>1</v>
      </c>
      <c r="D2087">
        <v>75</v>
      </c>
      <c r="E2087">
        <f>GESTEP(smoking_health_data_final[[#This Row],[Ritmo cardiaco]],100)</f>
        <v>0</v>
      </c>
      <c r="F2087" t="str">
        <f>IF(smoking_health_data_final[[#This Row],[Taquicardia 1/0]]=0,"no","si")</f>
        <v>no</v>
      </c>
      <c r="G2087" s="2" t="s">
        <v>61</v>
      </c>
      <c r="H2087">
        <f>GESTEP(smoking_health_data_final[[#This Row],[Presión sistólica]],140)</f>
        <v>0</v>
      </c>
      <c r="I2087" t="str">
        <f>IF(smoking_health_data_final[[#This Row],[Hipertensión (0/1)]]=1,"si","no")</f>
        <v>no</v>
      </c>
      <c r="J2087" t="s">
        <v>102</v>
      </c>
      <c r="K2087">
        <v>3</v>
      </c>
      <c r="L2087">
        <v>193</v>
      </c>
      <c r="M2087">
        <f>IF(smoking_health_data_final[[#This Row],[colesterol]]="","Desconocido",smoking_health_data_final[[#This Row],[colesterol]])</f>
        <v>193</v>
      </c>
      <c r="N2087">
        <f>GESTEP(smoking_health_data_final[[#This Row],[colesterol]],200)</f>
        <v>0</v>
      </c>
      <c r="O2087">
        <f>IF(smoking_health_data_final[[#This Row],[cigs por dia]]="","n/s",smoking_health_data_final[[#This Row],[cigs por dia]])</f>
        <v>3</v>
      </c>
      <c r="P2087" t="str">
        <f>IF(smoking_health_data_final[[#This Row],[Hipercolesterolemia (y/n)]]=1,"si","no")</f>
        <v>no</v>
      </c>
      <c r="Q2087">
        <f>IF(IFERROR(VLOOKUP(smoking_health_data_final[[#This Row],[Edad]],A2088:A5987,1,FALSE),0),1,0)</f>
        <v>1</v>
      </c>
    </row>
    <row r="2088" spans="1:17" x14ac:dyDescent="0.3">
      <c r="A2088">
        <v>49</v>
      </c>
      <c r="B2088" t="s">
        <v>0</v>
      </c>
      <c r="C2088" t="s">
        <v>1</v>
      </c>
      <c r="D2088">
        <v>75</v>
      </c>
      <c r="E2088">
        <f>GESTEP(smoking_health_data_final[[#This Row],[Ritmo cardiaco]],100)</f>
        <v>0</v>
      </c>
      <c r="F2088" t="str">
        <f>IF(smoking_health_data_final[[#This Row],[Taquicardia 1/0]]=0,"no","si")</f>
        <v>no</v>
      </c>
      <c r="G2088" s="2" t="s">
        <v>88</v>
      </c>
      <c r="H2088">
        <f>GESTEP(smoking_health_data_final[[#This Row],[Presión sistólica]],140)</f>
        <v>1</v>
      </c>
      <c r="I2088" t="str">
        <f>IF(smoking_health_data_final[[#This Row],[Hipertensión (0/1)]]=1,"si","no")</f>
        <v>si</v>
      </c>
      <c r="J2088" t="s">
        <v>102</v>
      </c>
      <c r="K2088">
        <v>3</v>
      </c>
      <c r="L2088">
        <v>246</v>
      </c>
      <c r="M2088">
        <f>IF(smoking_health_data_final[[#This Row],[colesterol]]="","Desconocido",smoking_health_data_final[[#This Row],[colesterol]])</f>
        <v>246</v>
      </c>
      <c r="N2088">
        <f>GESTEP(smoking_health_data_final[[#This Row],[colesterol]],200)</f>
        <v>1</v>
      </c>
      <c r="O2088">
        <f>IF(smoking_health_data_final[[#This Row],[cigs por dia]]="","n/s",smoking_health_data_final[[#This Row],[cigs por dia]])</f>
        <v>3</v>
      </c>
      <c r="P2088" t="str">
        <f>IF(smoking_health_data_final[[#This Row],[Hipercolesterolemia (y/n)]]=1,"si","no")</f>
        <v>si</v>
      </c>
      <c r="Q2088">
        <f>IF(IFERROR(VLOOKUP(smoking_health_data_final[[#This Row],[Edad]],A2089:A5988,1,FALSE),0),1,0)</f>
        <v>1</v>
      </c>
    </row>
    <row r="2089" spans="1:17" x14ac:dyDescent="0.3">
      <c r="A2089">
        <v>51</v>
      </c>
      <c r="B2089" t="s">
        <v>3</v>
      </c>
      <c r="C2089" t="s">
        <v>1</v>
      </c>
      <c r="D2089">
        <v>77</v>
      </c>
      <c r="E2089">
        <f>GESTEP(smoking_health_data_final[[#This Row],[Ritmo cardiaco]],100)</f>
        <v>0</v>
      </c>
      <c r="F2089" t="str">
        <f>IF(smoking_health_data_final[[#This Row],[Taquicardia 1/0]]=0,"no","si")</f>
        <v>no</v>
      </c>
      <c r="G2089" s="2" t="s">
        <v>138</v>
      </c>
      <c r="H2089">
        <f>GESTEP(smoking_health_data_final[[#This Row],[Presión sistólica]],140)</f>
        <v>1</v>
      </c>
      <c r="I2089" t="str">
        <f>IF(smoking_health_data_final[[#This Row],[Hipertensión (0/1)]]=1,"si","no")</f>
        <v>si</v>
      </c>
      <c r="J2089" t="s">
        <v>45</v>
      </c>
      <c r="K2089">
        <v>3</v>
      </c>
      <c r="L2089">
        <v>398</v>
      </c>
      <c r="M2089">
        <f>IF(smoking_health_data_final[[#This Row],[colesterol]]="","Desconocido",smoking_health_data_final[[#This Row],[colesterol]])</f>
        <v>398</v>
      </c>
      <c r="N2089">
        <f>GESTEP(smoking_health_data_final[[#This Row],[colesterol]],200)</f>
        <v>1</v>
      </c>
      <c r="O2089">
        <f>IF(smoking_health_data_final[[#This Row],[cigs por dia]]="","n/s",smoking_health_data_final[[#This Row],[cigs por dia]])</f>
        <v>3</v>
      </c>
      <c r="P2089" t="str">
        <f>IF(smoking_health_data_final[[#This Row],[Hipercolesterolemia (y/n)]]=1,"si","no")</f>
        <v>si</v>
      </c>
      <c r="Q2089">
        <f>IF(IFERROR(VLOOKUP(smoking_health_data_final[[#This Row],[Edad]],A2090:A5989,1,FALSE),0),1,0)</f>
        <v>1</v>
      </c>
    </row>
    <row r="2090" spans="1:17" x14ac:dyDescent="0.3">
      <c r="A2090">
        <v>56</v>
      </c>
      <c r="B2090" t="s">
        <v>3</v>
      </c>
      <c r="C2090" t="s">
        <v>1</v>
      </c>
      <c r="D2090">
        <v>80</v>
      </c>
      <c r="E2090">
        <f>GESTEP(smoking_health_data_final[[#This Row],[Ritmo cardiaco]],100)</f>
        <v>0</v>
      </c>
      <c r="F2090" t="str">
        <f>IF(smoking_health_data_final[[#This Row],[Taquicardia 1/0]]=0,"no","si")</f>
        <v>no</v>
      </c>
      <c r="G2090" s="2" t="s">
        <v>96</v>
      </c>
      <c r="H2090">
        <f>GESTEP(smoking_health_data_final[[#This Row],[Presión sistólica]],140)</f>
        <v>1</v>
      </c>
      <c r="I2090" t="str">
        <f>IF(smoking_health_data_final[[#This Row],[Hipertensión (0/1)]]=1,"si","no")</f>
        <v>si</v>
      </c>
      <c r="J2090" t="s">
        <v>35</v>
      </c>
      <c r="K2090">
        <v>3</v>
      </c>
      <c r="L2090">
        <v>285</v>
      </c>
      <c r="M2090">
        <f>IF(smoking_health_data_final[[#This Row],[colesterol]]="","Desconocido",smoking_health_data_final[[#This Row],[colesterol]])</f>
        <v>285</v>
      </c>
      <c r="N2090">
        <f>GESTEP(smoking_health_data_final[[#This Row],[colesterol]],200)</f>
        <v>1</v>
      </c>
      <c r="O2090">
        <f>IF(smoking_health_data_final[[#This Row],[cigs por dia]]="","n/s",smoking_health_data_final[[#This Row],[cigs por dia]])</f>
        <v>3</v>
      </c>
      <c r="P2090" t="str">
        <f>IF(smoking_health_data_final[[#This Row],[Hipercolesterolemia (y/n)]]=1,"si","no")</f>
        <v>si</v>
      </c>
      <c r="Q2090">
        <f>IF(IFERROR(VLOOKUP(smoking_health_data_final[[#This Row],[Edad]],A2091:A5990,1,FALSE),0),1,0)</f>
        <v>1</v>
      </c>
    </row>
    <row r="2091" spans="1:17" x14ac:dyDescent="0.3">
      <c r="A2091">
        <v>60</v>
      </c>
      <c r="B2091" t="s">
        <v>0</v>
      </c>
      <c r="C2091" t="s">
        <v>1</v>
      </c>
      <c r="D2091">
        <v>108</v>
      </c>
      <c r="E2091">
        <f>GESTEP(smoking_health_data_final[[#This Row],[Ritmo cardiaco]],100)</f>
        <v>1</v>
      </c>
      <c r="F2091" t="str">
        <f>IF(smoking_health_data_final[[#This Row],[Taquicardia 1/0]]=0,"no","si")</f>
        <v>si</v>
      </c>
      <c r="G2091" s="2">
        <v>168.5</v>
      </c>
      <c r="H2091">
        <f>GESTEP(smoking_health_data_final[[#This Row],[Presión sistólica]],140)</f>
        <v>1</v>
      </c>
      <c r="I2091" t="str">
        <f>IF(smoking_health_data_final[[#This Row],[Hipertensión (0/1)]]=1,"si","no")</f>
        <v>si</v>
      </c>
      <c r="J2091" t="s">
        <v>46</v>
      </c>
      <c r="K2091">
        <v>3</v>
      </c>
      <c r="L2091">
        <v>267</v>
      </c>
      <c r="M2091">
        <f>IF(smoking_health_data_final[[#This Row],[colesterol]]="","Desconocido",smoking_health_data_final[[#This Row],[colesterol]])</f>
        <v>267</v>
      </c>
      <c r="N2091">
        <f>GESTEP(smoking_health_data_final[[#This Row],[colesterol]],200)</f>
        <v>1</v>
      </c>
      <c r="O2091">
        <f>IF(smoking_health_data_final[[#This Row],[cigs por dia]]="","n/s",smoking_health_data_final[[#This Row],[cigs por dia]])</f>
        <v>3</v>
      </c>
      <c r="P2091" t="str">
        <f>IF(smoking_health_data_final[[#This Row],[Hipercolesterolemia (y/n)]]=1,"si","no")</f>
        <v>si</v>
      </c>
      <c r="Q2091">
        <f>IF(IFERROR(VLOOKUP(smoking_health_data_final[[#This Row],[Edad]],A2092:A5991,1,FALSE),0),1,0)</f>
        <v>1</v>
      </c>
    </row>
    <row r="2092" spans="1:17" x14ac:dyDescent="0.3">
      <c r="A2092">
        <v>57</v>
      </c>
      <c r="B2092" t="s">
        <v>0</v>
      </c>
      <c r="C2092" t="s">
        <v>1</v>
      </c>
      <c r="D2092">
        <v>72</v>
      </c>
      <c r="E2092">
        <f>GESTEP(smoking_health_data_final[[#This Row],[Ritmo cardiaco]],100)</f>
        <v>0</v>
      </c>
      <c r="F2092" t="str">
        <f>IF(smoking_health_data_final[[#This Row],[Taquicardia 1/0]]=0,"no","si")</f>
        <v>no</v>
      </c>
      <c r="G2092" s="2">
        <v>177.5</v>
      </c>
      <c r="H2092">
        <f>GESTEP(smoking_health_data_final[[#This Row],[Presión sistólica]],140)</f>
        <v>1</v>
      </c>
      <c r="I2092" t="str">
        <f>IF(smoking_health_data_final[[#This Row],[Hipertensión (0/1)]]=1,"si","no")</f>
        <v>si</v>
      </c>
      <c r="J2092" t="s">
        <v>38</v>
      </c>
      <c r="K2092">
        <v>3</v>
      </c>
      <c r="L2092">
        <v>225</v>
      </c>
      <c r="M2092">
        <f>IF(smoking_health_data_final[[#This Row],[colesterol]]="","Desconocido",smoking_health_data_final[[#This Row],[colesterol]])</f>
        <v>225</v>
      </c>
      <c r="N2092">
        <f>GESTEP(smoking_health_data_final[[#This Row],[colesterol]],200)</f>
        <v>1</v>
      </c>
      <c r="O2092">
        <f>IF(smoking_health_data_final[[#This Row],[cigs por dia]]="","n/s",smoking_health_data_final[[#This Row],[cigs por dia]])</f>
        <v>3</v>
      </c>
      <c r="P2092" t="str">
        <f>IF(smoking_health_data_final[[#This Row],[Hipercolesterolemia (y/n)]]=1,"si","no")</f>
        <v>si</v>
      </c>
      <c r="Q2092">
        <f>IF(IFERROR(VLOOKUP(smoking_health_data_final[[#This Row],[Edad]],A2093:A5992,1,FALSE),0),1,0)</f>
        <v>1</v>
      </c>
    </row>
    <row r="2093" spans="1:17" x14ac:dyDescent="0.3">
      <c r="A2093">
        <v>67</v>
      </c>
      <c r="B2093" t="s">
        <v>3</v>
      </c>
      <c r="C2093" t="s">
        <v>1</v>
      </c>
      <c r="D2093">
        <v>85</v>
      </c>
      <c r="E2093">
        <f>GESTEP(smoking_health_data_final[[#This Row],[Ritmo cardiaco]],100)</f>
        <v>0</v>
      </c>
      <c r="F2093" t="str">
        <f>IF(smoking_health_data_final[[#This Row],[Taquicardia 1/0]]=0,"no","si")</f>
        <v>no</v>
      </c>
      <c r="G2093" s="2">
        <v>137.5</v>
      </c>
      <c r="H2093">
        <f>GESTEP(smoking_health_data_final[[#This Row],[Presión sistólica]],140)</f>
        <v>0</v>
      </c>
      <c r="I2093" t="str">
        <f>IF(smoking_health_data_final[[#This Row],[Hipertensión (0/1)]]=1,"si","no")</f>
        <v>no</v>
      </c>
      <c r="J2093" t="s">
        <v>13</v>
      </c>
      <c r="K2093">
        <v>3</v>
      </c>
      <c r="L2093">
        <v>270</v>
      </c>
      <c r="M2093">
        <f>IF(smoking_health_data_final[[#This Row],[colesterol]]="","Desconocido",smoking_health_data_final[[#This Row],[colesterol]])</f>
        <v>270</v>
      </c>
      <c r="N2093">
        <f>GESTEP(smoking_health_data_final[[#This Row],[colesterol]],200)</f>
        <v>1</v>
      </c>
      <c r="O2093">
        <f>IF(smoking_health_data_final[[#This Row],[cigs por dia]]="","n/s",smoking_health_data_final[[#This Row],[cigs por dia]])</f>
        <v>3</v>
      </c>
      <c r="P2093" t="str">
        <f>IF(smoking_health_data_final[[#This Row],[Hipercolesterolemia (y/n)]]=1,"si","no")</f>
        <v>si</v>
      </c>
      <c r="Q2093">
        <f>IF(IFERROR(VLOOKUP(smoking_health_data_final[[#This Row],[Edad]],A2094:A5993,1,FALSE),0),1,0)</f>
        <v>1</v>
      </c>
    </row>
    <row r="2094" spans="1:17" x14ac:dyDescent="0.3">
      <c r="A2094">
        <v>60</v>
      </c>
      <c r="B2094" t="s">
        <v>3</v>
      </c>
      <c r="C2094" t="s">
        <v>1</v>
      </c>
      <c r="D2094">
        <v>75</v>
      </c>
      <c r="E2094">
        <f>GESTEP(smoking_health_data_final[[#This Row],[Ritmo cardiaco]],100)</f>
        <v>0</v>
      </c>
      <c r="F2094" t="str">
        <f>IF(smoking_health_data_final[[#This Row],[Taquicardia 1/0]]=0,"no","si")</f>
        <v>no</v>
      </c>
      <c r="G2094" s="2" t="s">
        <v>22</v>
      </c>
      <c r="H2094">
        <f>GESTEP(smoking_health_data_final[[#This Row],[Presión sistólica]],140)</f>
        <v>0</v>
      </c>
      <c r="I2094" t="str">
        <f>IF(smoking_health_data_final[[#This Row],[Hipertensión (0/1)]]=1,"si","no")</f>
        <v>no</v>
      </c>
      <c r="J2094" t="s">
        <v>13</v>
      </c>
      <c r="K2094">
        <v>3</v>
      </c>
      <c r="L2094">
        <v>270</v>
      </c>
      <c r="M2094">
        <f>IF(smoking_health_data_final[[#This Row],[colesterol]]="","Desconocido",smoking_health_data_final[[#This Row],[colesterol]])</f>
        <v>270</v>
      </c>
      <c r="N2094">
        <f>GESTEP(smoking_health_data_final[[#This Row],[colesterol]],200)</f>
        <v>1</v>
      </c>
      <c r="O2094">
        <f>IF(smoking_health_data_final[[#This Row],[cigs por dia]]="","n/s",smoking_health_data_final[[#This Row],[cigs por dia]])</f>
        <v>3</v>
      </c>
      <c r="P2094" t="str">
        <f>IF(smoking_health_data_final[[#This Row],[Hipercolesterolemia (y/n)]]=1,"si","no")</f>
        <v>si</v>
      </c>
      <c r="Q2094">
        <f>IF(IFERROR(VLOOKUP(smoking_health_data_final[[#This Row],[Edad]],A2095:A5994,1,FALSE),0),1,0)</f>
        <v>1</v>
      </c>
    </row>
    <row r="2095" spans="1:17" x14ac:dyDescent="0.3">
      <c r="A2095">
        <v>55</v>
      </c>
      <c r="B2095" t="s">
        <v>0</v>
      </c>
      <c r="C2095" t="s">
        <v>1</v>
      </c>
      <c r="D2095">
        <v>60</v>
      </c>
      <c r="E2095">
        <f>GESTEP(smoking_health_data_final[[#This Row],[Ritmo cardiaco]],100)</f>
        <v>0</v>
      </c>
      <c r="F2095" t="str">
        <f>IF(smoking_health_data_final[[#This Row],[Taquicardia 1/0]]=0,"no","si")</f>
        <v>no</v>
      </c>
      <c r="G2095" s="2">
        <v>112.5</v>
      </c>
      <c r="H2095">
        <f>GESTEP(smoking_health_data_final[[#This Row],[Presión sistólica]],140)</f>
        <v>0</v>
      </c>
      <c r="I2095" t="str">
        <f>IF(smoking_health_data_final[[#This Row],[Hipertensión (0/1)]]=1,"si","no")</f>
        <v>no</v>
      </c>
      <c r="J2095" t="s">
        <v>13</v>
      </c>
      <c r="K2095">
        <v>3</v>
      </c>
      <c r="L2095">
        <v>246</v>
      </c>
      <c r="M2095">
        <f>IF(smoking_health_data_final[[#This Row],[colesterol]]="","Desconocido",smoking_health_data_final[[#This Row],[colesterol]])</f>
        <v>246</v>
      </c>
      <c r="N2095">
        <f>GESTEP(smoking_health_data_final[[#This Row],[colesterol]],200)</f>
        <v>1</v>
      </c>
      <c r="O2095">
        <f>IF(smoking_health_data_final[[#This Row],[cigs por dia]]="","n/s",smoking_health_data_final[[#This Row],[cigs por dia]])</f>
        <v>3</v>
      </c>
      <c r="P2095" t="str">
        <f>IF(smoking_health_data_final[[#This Row],[Hipercolesterolemia (y/n)]]=1,"si","no")</f>
        <v>si</v>
      </c>
      <c r="Q2095">
        <f>IF(IFERROR(VLOOKUP(smoking_health_data_final[[#This Row],[Edad]],A2096:A5995,1,FALSE),0),1,0)</f>
        <v>1</v>
      </c>
    </row>
    <row r="2096" spans="1:17" x14ac:dyDescent="0.3">
      <c r="A2096">
        <v>63</v>
      </c>
      <c r="B2096" t="s">
        <v>3</v>
      </c>
      <c r="C2096" t="s">
        <v>1</v>
      </c>
      <c r="D2096">
        <v>60</v>
      </c>
      <c r="E2096">
        <f>GESTEP(smoking_health_data_final[[#This Row],[Ritmo cardiaco]],100)</f>
        <v>0</v>
      </c>
      <c r="F2096" t="str">
        <f>IF(smoking_health_data_final[[#This Row],[Taquicardia 1/0]]=0,"no","si")</f>
        <v>no</v>
      </c>
      <c r="G2096" s="2">
        <v>156.5</v>
      </c>
      <c r="H2096">
        <f>GESTEP(smoking_health_data_final[[#This Row],[Presión sistólica]],140)</f>
        <v>1</v>
      </c>
      <c r="I2096" t="str">
        <f>IF(smoking_health_data_final[[#This Row],[Hipertensión (0/1)]]=1,"si","no")</f>
        <v>si</v>
      </c>
      <c r="J2096" t="s">
        <v>136</v>
      </c>
      <c r="K2096">
        <v>3</v>
      </c>
      <c r="L2096">
        <v>267</v>
      </c>
      <c r="M2096">
        <f>IF(smoking_health_data_final[[#This Row],[colesterol]]="","Desconocido",smoking_health_data_final[[#This Row],[colesterol]])</f>
        <v>267</v>
      </c>
      <c r="N2096">
        <f>GESTEP(smoking_health_data_final[[#This Row],[colesterol]],200)</f>
        <v>1</v>
      </c>
      <c r="O2096">
        <f>IF(smoking_health_data_final[[#This Row],[cigs por dia]]="","n/s",smoking_health_data_final[[#This Row],[cigs por dia]])</f>
        <v>3</v>
      </c>
      <c r="P2096" t="str">
        <f>IF(smoking_health_data_final[[#This Row],[Hipercolesterolemia (y/n)]]=1,"si","no")</f>
        <v>si</v>
      </c>
      <c r="Q2096">
        <f>IF(IFERROR(VLOOKUP(smoking_health_data_final[[#This Row],[Edad]],A2097:A5996,1,FALSE),0),1,0)</f>
        <v>1</v>
      </c>
    </row>
    <row r="2097" spans="1:17" x14ac:dyDescent="0.3">
      <c r="A2097">
        <v>59</v>
      </c>
      <c r="B2097" t="s">
        <v>3</v>
      </c>
      <c r="C2097" t="s">
        <v>1</v>
      </c>
      <c r="D2097">
        <v>66</v>
      </c>
      <c r="E2097">
        <f>GESTEP(smoking_health_data_final[[#This Row],[Ritmo cardiaco]],100)</f>
        <v>0</v>
      </c>
      <c r="F2097" t="str">
        <f>IF(smoking_health_data_final[[#This Row],[Taquicardia 1/0]]=0,"no","si")</f>
        <v>no</v>
      </c>
      <c r="G2097" s="2" t="s">
        <v>228</v>
      </c>
      <c r="H2097">
        <f>GESTEP(smoking_health_data_final[[#This Row],[Presión sistólica]],140)</f>
        <v>1</v>
      </c>
      <c r="I2097" t="str">
        <f>IF(smoking_health_data_final[[#This Row],[Hipertensión (0/1)]]=1,"si","no")</f>
        <v>si</v>
      </c>
      <c r="J2097" t="s">
        <v>136</v>
      </c>
      <c r="K2097">
        <v>3</v>
      </c>
      <c r="L2097">
        <v>216</v>
      </c>
      <c r="M2097">
        <f>IF(smoking_health_data_final[[#This Row],[colesterol]]="","Desconocido",smoking_health_data_final[[#This Row],[colesterol]])</f>
        <v>216</v>
      </c>
      <c r="N2097">
        <f>GESTEP(smoking_health_data_final[[#This Row],[colesterol]],200)</f>
        <v>1</v>
      </c>
      <c r="O2097">
        <f>IF(smoking_health_data_final[[#This Row],[cigs por dia]]="","n/s",smoking_health_data_final[[#This Row],[cigs por dia]])</f>
        <v>3</v>
      </c>
      <c r="P2097" t="str">
        <f>IF(smoking_health_data_final[[#This Row],[Hipercolesterolemia (y/n)]]=1,"si","no")</f>
        <v>si</v>
      </c>
      <c r="Q2097">
        <f>IF(IFERROR(VLOOKUP(smoking_health_data_final[[#This Row],[Edad]],A2098:A5997,1,FALSE),0),1,0)</f>
        <v>1</v>
      </c>
    </row>
    <row r="2098" spans="1:17" x14ac:dyDescent="0.3">
      <c r="A2098">
        <v>40</v>
      </c>
      <c r="B2098" t="s">
        <v>3</v>
      </c>
      <c r="C2098" t="s">
        <v>1</v>
      </c>
      <c r="D2098">
        <v>58</v>
      </c>
      <c r="E2098">
        <f>GESTEP(smoking_health_data_final[[#This Row],[Ritmo cardiaco]],100)</f>
        <v>0</v>
      </c>
      <c r="F2098" t="str">
        <f>IF(smoking_health_data_final[[#This Row],[Taquicardia 1/0]]=0,"no","si")</f>
        <v>no</v>
      </c>
      <c r="G2098" s="2" t="s">
        <v>91</v>
      </c>
      <c r="H2098">
        <f>GESTEP(smoking_health_data_final[[#This Row],[Presión sistólica]],140)</f>
        <v>0</v>
      </c>
      <c r="I2098" t="str">
        <f>IF(smoking_health_data_final[[#This Row],[Hipertensión (0/1)]]=1,"si","no")</f>
        <v>no</v>
      </c>
      <c r="J2098" t="s">
        <v>145</v>
      </c>
      <c r="K2098">
        <v>3</v>
      </c>
      <c r="L2098">
        <v>188</v>
      </c>
      <c r="M2098">
        <f>IF(smoking_health_data_final[[#This Row],[colesterol]]="","Desconocido",smoking_health_data_final[[#This Row],[colesterol]])</f>
        <v>188</v>
      </c>
      <c r="N2098">
        <f>GESTEP(smoking_health_data_final[[#This Row],[colesterol]],200)</f>
        <v>0</v>
      </c>
      <c r="O2098">
        <f>IF(smoking_health_data_final[[#This Row],[cigs por dia]]="","n/s",smoking_health_data_final[[#This Row],[cigs por dia]])</f>
        <v>3</v>
      </c>
      <c r="P2098" t="str">
        <f>IF(smoking_health_data_final[[#This Row],[Hipercolesterolemia (y/n)]]=1,"si","no")</f>
        <v>no</v>
      </c>
      <c r="Q2098">
        <f>IF(IFERROR(VLOOKUP(smoking_health_data_final[[#This Row],[Edad]],A2099:A5998,1,FALSE),0),1,0)</f>
        <v>1</v>
      </c>
    </row>
    <row r="2099" spans="1:17" x14ac:dyDescent="0.3">
      <c r="A2099">
        <v>58</v>
      </c>
      <c r="B2099" t="s">
        <v>3</v>
      </c>
      <c r="C2099" t="s">
        <v>1</v>
      </c>
      <c r="D2099">
        <v>74</v>
      </c>
      <c r="E2099">
        <f>GESTEP(smoking_health_data_final[[#This Row],[Ritmo cardiaco]],100)</f>
        <v>0</v>
      </c>
      <c r="F2099" t="str">
        <f>IF(smoking_health_data_final[[#This Row],[Taquicardia 1/0]]=0,"no","si")</f>
        <v>no</v>
      </c>
      <c r="G2099" s="2" t="s">
        <v>16</v>
      </c>
      <c r="H2099">
        <f>GESTEP(smoking_health_data_final[[#This Row],[Presión sistólica]],140)</f>
        <v>0</v>
      </c>
      <c r="I2099" t="str">
        <f>IF(smoking_health_data_final[[#This Row],[Hipertensión (0/1)]]=1,"si","no")</f>
        <v>no</v>
      </c>
      <c r="J2099" t="s">
        <v>15</v>
      </c>
      <c r="K2099">
        <v>3</v>
      </c>
      <c r="L2099">
        <v>242</v>
      </c>
      <c r="M2099">
        <f>IF(smoking_health_data_final[[#This Row],[colesterol]]="","Desconocido",smoking_health_data_final[[#This Row],[colesterol]])</f>
        <v>242</v>
      </c>
      <c r="N2099">
        <f>GESTEP(smoking_health_data_final[[#This Row],[colesterol]],200)</f>
        <v>1</v>
      </c>
      <c r="O2099">
        <f>IF(smoking_health_data_final[[#This Row],[cigs por dia]]="","n/s",smoking_health_data_final[[#This Row],[cigs por dia]])</f>
        <v>3</v>
      </c>
      <c r="P2099" t="str">
        <f>IF(smoking_health_data_final[[#This Row],[Hipercolesterolemia (y/n)]]=1,"si","no")</f>
        <v>si</v>
      </c>
      <c r="Q2099">
        <f>IF(IFERROR(VLOOKUP(smoking_health_data_final[[#This Row],[Edad]],A2100:A5999,1,FALSE),0),1,0)</f>
        <v>1</v>
      </c>
    </row>
    <row r="2100" spans="1:17" x14ac:dyDescent="0.3">
      <c r="A2100">
        <v>41</v>
      </c>
      <c r="B2100" t="s">
        <v>3</v>
      </c>
      <c r="C2100" t="s">
        <v>1</v>
      </c>
      <c r="D2100">
        <v>72</v>
      </c>
      <c r="E2100">
        <f>GESTEP(smoking_health_data_final[[#This Row],[Ritmo cardiaco]],100)</f>
        <v>0</v>
      </c>
      <c r="F2100" t="str">
        <f>IF(smoking_health_data_final[[#This Row],[Taquicardia 1/0]]=0,"no","si")</f>
        <v>no</v>
      </c>
      <c r="G2100" s="2" t="s">
        <v>11</v>
      </c>
      <c r="H2100">
        <f>GESTEP(smoking_health_data_final[[#This Row],[Presión sistólica]],140)</f>
        <v>0</v>
      </c>
      <c r="I2100" t="str">
        <f>IF(smoking_health_data_final[[#This Row],[Hipertensión (0/1)]]=1,"si","no")</f>
        <v>no</v>
      </c>
      <c r="J2100" t="s">
        <v>17</v>
      </c>
      <c r="K2100">
        <v>3</v>
      </c>
      <c r="L2100">
        <v>223</v>
      </c>
      <c r="M2100">
        <f>IF(smoking_health_data_final[[#This Row],[colesterol]]="","Desconocido",smoking_health_data_final[[#This Row],[colesterol]])</f>
        <v>223</v>
      </c>
      <c r="N2100">
        <f>GESTEP(smoking_health_data_final[[#This Row],[colesterol]],200)</f>
        <v>1</v>
      </c>
      <c r="O2100">
        <f>IF(smoking_health_data_final[[#This Row],[cigs por dia]]="","n/s",smoking_health_data_final[[#This Row],[cigs por dia]])</f>
        <v>3</v>
      </c>
      <c r="P2100" t="str">
        <f>IF(smoking_health_data_final[[#This Row],[Hipercolesterolemia (y/n)]]=1,"si","no")</f>
        <v>si</v>
      </c>
      <c r="Q2100">
        <f>IF(IFERROR(VLOOKUP(smoking_health_data_final[[#This Row],[Edad]],A2101:A6000,1,FALSE),0),1,0)</f>
        <v>1</v>
      </c>
    </row>
    <row r="2101" spans="1:17" x14ac:dyDescent="0.3">
      <c r="A2101">
        <v>39</v>
      </c>
      <c r="B2101" t="s">
        <v>3</v>
      </c>
      <c r="C2101" t="s">
        <v>1</v>
      </c>
      <c r="D2101">
        <v>80</v>
      </c>
      <c r="E2101">
        <f>GESTEP(smoking_health_data_final[[#This Row],[Ritmo cardiaco]],100)</f>
        <v>0</v>
      </c>
      <c r="F2101" t="str">
        <f>IF(smoking_health_data_final[[#This Row],[Taquicardia 1/0]]=0,"no","si")</f>
        <v>no</v>
      </c>
      <c r="G2101" s="2" t="s">
        <v>52</v>
      </c>
      <c r="H2101">
        <f>GESTEP(smoking_health_data_final[[#This Row],[Presión sistólica]],140)</f>
        <v>0</v>
      </c>
      <c r="I2101" t="str">
        <f>IF(smoking_health_data_final[[#This Row],[Hipertensión (0/1)]]=1,"si","no")</f>
        <v>no</v>
      </c>
      <c r="J2101" t="s">
        <v>18</v>
      </c>
      <c r="K2101">
        <v>3</v>
      </c>
      <c r="L2101">
        <v>186</v>
      </c>
      <c r="M2101">
        <f>IF(smoking_health_data_final[[#This Row],[colesterol]]="","Desconocido",smoking_health_data_final[[#This Row],[colesterol]])</f>
        <v>186</v>
      </c>
      <c r="N2101">
        <f>GESTEP(smoking_health_data_final[[#This Row],[colesterol]],200)</f>
        <v>0</v>
      </c>
      <c r="O2101">
        <f>IF(smoking_health_data_final[[#This Row],[cigs por dia]]="","n/s",smoking_health_data_final[[#This Row],[cigs por dia]])</f>
        <v>3</v>
      </c>
      <c r="P2101" t="str">
        <f>IF(smoking_health_data_final[[#This Row],[Hipercolesterolemia (y/n)]]=1,"si","no")</f>
        <v>no</v>
      </c>
      <c r="Q2101">
        <f>IF(IFERROR(VLOOKUP(smoking_health_data_final[[#This Row],[Edad]],A2102:A6001,1,FALSE),0),1,0)</f>
        <v>1</v>
      </c>
    </row>
    <row r="2102" spans="1:17" x14ac:dyDescent="0.3">
      <c r="A2102">
        <v>40</v>
      </c>
      <c r="B2102" t="s">
        <v>0</v>
      </c>
      <c r="C2102" t="s">
        <v>1</v>
      </c>
      <c r="D2102">
        <v>50</v>
      </c>
      <c r="E2102">
        <f>GESTEP(smoking_health_data_final[[#This Row],[Ritmo cardiaco]],100)</f>
        <v>0</v>
      </c>
      <c r="F2102" t="str">
        <f>IF(smoking_health_data_final[[#This Row],[Taquicardia 1/0]]=0,"no","si")</f>
        <v>no</v>
      </c>
      <c r="G2102" s="2" t="s">
        <v>68</v>
      </c>
      <c r="H2102">
        <f>GESTEP(smoking_health_data_final[[#This Row],[Presión sistólica]],140)</f>
        <v>0</v>
      </c>
      <c r="I2102" t="str">
        <f>IF(smoking_health_data_final[[#This Row],[Hipertensión (0/1)]]=1,"si","no")</f>
        <v>no</v>
      </c>
      <c r="J2102" t="s">
        <v>18</v>
      </c>
      <c r="K2102">
        <v>3</v>
      </c>
      <c r="L2102">
        <v>165</v>
      </c>
      <c r="M2102">
        <f>IF(smoking_health_data_final[[#This Row],[colesterol]]="","Desconocido",smoking_health_data_final[[#This Row],[colesterol]])</f>
        <v>165</v>
      </c>
      <c r="N2102">
        <f>GESTEP(smoking_health_data_final[[#This Row],[colesterol]],200)</f>
        <v>0</v>
      </c>
      <c r="O2102">
        <f>IF(smoking_health_data_final[[#This Row],[cigs por dia]]="","n/s",smoking_health_data_final[[#This Row],[cigs por dia]])</f>
        <v>3</v>
      </c>
      <c r="P2102" t="str">
        <f>IF(smoking_health_data_final[[#This Row],[Hipercolesterolemia (y/n)]]=1,"si","no")</f>
        <v>no</v>
      </c>
      <c r="Q2102">
        <f>IF(IFERROR(VLOOKUP(smoking_health_data_final[[#This Row],[Edad]],A2103:A6002,1,FALSE),0),1,0)</f>
        <v>1</v>
      </c>
    </row>
    <row r="2103" spans="1:17" x14ac:dyDescent="0.3">
      <c r="A2103">
        <v>62</v>
      </c>
      <c r="B2103" t="s">
        <v>3</v>
      </c>
      <c r="C2103" t="s">
        <v>1</v>
      </c>
      <c r="D2103">
        <v>59</v>
      </c>
      <c r="E2103">
        <f>GESTEP(smoking_health_data_final[[#This Row],[Ritmo cardiaco]],100)</f>
        <v>0</v>
      </c>
      <c r="F2103" t="str">
        <f>IF(smoking_health_data_final[[#This Row],[Taquicardia 1/0]]=0,"no","si")</f>
        <v>no</v>
      </c>
      <c r="G2103" s="2" t="s">
        <v>16</v>
      </c>
      <c r="H2103">
        <f>GESTEP(smoking_health_data_final[[#This Row],[Presión sistólica]],140)</f>
        <v>0</v>
      </c>
      <c r="I2103" t="str">
        <f>IF(smoking_health_data_final[[#This Row],[Hipertensión (0/1)]]=1,"si","no")</f>
        <v>no</v>
      </c>
      <c r="J2103" t="s">
        <v>18</v>
      </c>
      <c r="K2103">
        <v>3</v>
      </c>
      <c r="L2103">
        <v>286</v>
      </c>
      <c r="M2103">
        <f>IF(smoking_health_data_final[[#This Row],[colesterol]]="","Desconocido",smoking_health_data_final[[#This Row],[colesterol]])</f>
        <v>286</v>
      </c>
      <c r="N2103">
        <f>GESTEP(smoking_health_data_final[[#This Row],[colesterol]],200)</f>
        <v>1</v>
      </c>
      <c r="O2103">
        <f>IF(smoking_health_data_final[[#This Row],[cigs por dia]]="","n/s",smoking_health_data_final[[#This Row],[cigs por dia]])</f>
        <v>3</v>
      </c>
      <c r="P2103" t="str">
        <f>IF(smoking_health_data_final[[#This Row],[Hipercolesterolemia (y/n)]]=1,"si","no")</f>
        <v>si</v>
      </c>
      <c r="Q2103">
        <f>IF(IFERROR(VLOOKUP(smoking_health_data_final[[#This Row],[Edad]],A2104:A6003,1,FALSE),0),1,0)</f>
        <v>1</v>
      </c>
    </row>
    <row r="2104" spans="1:17" x14ac:dyDescent="0.3">
      <c r="A2104">
        <v>42</v>
      </c>
      <c r="B2104" t="s">
        <v>3</v>
      </c>
      <c r="C2104" t="s">
        <v>1</v>
      </c>
      <c r="D2104">
        <v>80</v>
      </c>
      <c r="E2104">
        <f>GESTEP(smoking_health_data_final[[#This Row],[Ritmo cardiaco]],100)</f>
        <v>0</v>
      </c>
      <c r="F2104" t="str">
        <f>IF(smoking_health_data_final[[#This Row],[Taquicardia 1/0]]=0,"no","si")</f>
        <v>no</v>
      </c>
      <c r="G2104" s="2" t="s">
        <v>69</v>
      </c>
      <c r="H2104">
        <f>GESTEP(smoking_health_data_final[[#This Row],[Presión sistólica]],140)</f>
        <v>0</v>
      </c>
      <c r="I2104" t="str">
        <f>IF(smoking_health_data_final[[#This Row],[Hipertensión (0/1)]]=1,"si","no")</f>
        <v>no</v>
      </c>
      <c r="J2104" t="s">
        <v>148</v>
      </c>
      <c r="K2104">
        <v>3</v>
      </c>
      <c r="L2104">
        <v>220</v>
      </c>
      <c r="M2104">
        <f>IF(smoking_health_data_final[[#This Row],[colesterol]]="","Desconocido",smoking_health_data_final[[#This Row],[colesterol]])</f>
        <v>220</v>
      </c>
      <c r="N2104">
        <f>GESTEP(smoking_health_data_final[[#This Row],[colesterol]],200)</f>
        <v>1</v>
      </c>
      <c r="O2104">
        <f>IF(smoking_health_data_final[[#This Row],[cigs por dia]]="","n/s",smoking_health_data_final[[#This Row],[cigs por dia]])</f>
        <v>3</v>
      </c>
      <c r="P2104" t="str">
        <f>IF(smoking_health_data_final[[#This Row],[Hipercolesterolemia (y/n)]]=1,"si","no")</f>
        <v>si</v>
      </c>
      <c r="Q2104">
        <f>IF(IFERROR(VLOOKUP(smoking_health_data_final[[#This Row],[Edad]],A2105:A6004,1,FALSE),0),1,0)</f>
        <v>1</v>
      </c>
    </row>
    <row r="2105" spans="1:17" x14ac:dyDescent="0.3">
      <c r="A2105">
        <v>62</v>
      </c>
      <c r="B2105" t="s">
        <v>3</v>
      </c>
      <c r="C2105" t="s">
        <v>1</v>
      </c>
      <c r="D2105">
        <v>76</v>
      </c>
      <c r="E2105">
        <f>GESTEP(smoking_health_data_final[[#This Row],[Ritmo cardiaco]],100)</f>
        <v>0</v>
      </c>
      <c r="F2105" t="str">
        <f>IF(smoking_health_data_final[[#This Row],[Taquicardia 1/0]]=0,"no","si")</f>
        <v>no</v>
      </c>
      <c r="G2105" s="2" t="s">
        <v>71</v>
      </c>
      <c r="H2105">
        <f>GESTEP(smoking_health_data_final[[#This Row],[Presión sistólica]],140)</f>
        <v>0</v>
      </c>
      <c r="I2105" t="str">
        <f>IF(smoking_health_data_final[[#This Row],[Hipertensión (0/1)]]=1,"si","no")</f>
        <v>no</v>
      </c>
      <c r="J2105" t="s">
        <v>149</v>
      </c>
      <c r="K2105">
        <v>3</v>
      </c>
      <c r="L2105">
        <v>298</v>
      </c>
      <c r="M2105">
        <f>IF(smoking_health_data_final[[#This Row],[colesterol]]="","Desconocido",smoking_health_data_final[[#This Row],[colesterol]])</f>
        <v>298</v>
      </c>
      <c r="N2105">
        <f>GESTEP(smoking_health_data_final[[#This Row],[colesterol]],200)</f>
        <v>1</v>
      </c>
      <c r="O2105">
        <f>IF(smoking_health_data_final[[#This Row],[cigs por dia]]="","n/s",smoking_health_data_final[[#This Row],[cigs por dia]])</f>
        <v>3</v>
      </c>
      <c r="P2105" t="str">
        <f>IF(smoking_health_data_final[[#This Row],[Hipercolesterolemia (y/n)]]=1,"si","no")</f>
        <v>si</v>
      </c>
      <c r="Q2105">
        <f>IF(IFERROR(VLOOKUP(smoking_health_data_final[[#This Row],[Edad]],A2106:A6005,1,FALSE),0),1,0)</f>
        <v>1</v>
      </c>
    </row>
    <row r="2106" spans="1:17" x14ac:dyDescent="0.3">
      <c r="A2106">
        <v>45</v>
      </c>
      <c r="B2106" t="s">
        <v>0</v>
      </c>
      <c r="C2106" t="s">
        <v>1</v>
      </c>
      <c r="D2106">
        <v>72</v>
      </c>
      <c r="E2106">
        <f>GESTEP(smoking_health_data_final[[#This Row],[Ritmo cardiaco]],100)</f>
        <v>0</v>
      </c>
      <c r="F2106" t="str">
        <f>IF(smoking_health_data_final[[#This Row],[Taquicardia 1/0]]=0,"no","si")</f>
        <v>no</v>
      </c>
      <c r="G2106" s="2" t="s">
        <v>27</v>
      </c>
      <c r="H2106">
        <f>GESTEP(smoking_health_data_final[[#This Row],[Presión sistólica]],140)</f>
        <v>0</v>
      </c>
      <c r="I2106" t="str">
        <f>IF(smoking_health_data_final[[#This Row],[Hipertensión (0/1)]]=1,"si","no")</f>
        <v>no</v>
      </c>
      <c r="J2106" t="s">
        <v>149</v>
      </c>
      <c r="K2106">
        <v>3</v>
      </c>
      <c r="M2106" t="str">
        <f>IF(smoking_health_data_final[[#This Row],[colesterol]]="","Desconocido",smoking_health_data_final[[#This Row],[colesterol]])</f>
        <v>Desconocido</v>
      </c>
      <c r="N2106">
        <f>GESTEP(smoking_health_data_final[[#This Row],[colesterol]],200)</f>
        <v>0</v>
      </c>
      <c r="O2106">
        <f>IF(smoking_health_data_final[[#This Row],[cigs por dia]]="","n/s",smoking_health_data_final[[#This Row],[cigs por dia]])</f>
        <v>3</v>
      </c>
      <c r="P2106" t="str">
        <f>IF(smoking_health_data_final[[#This Row],[Hipercolesterolemia (y/n)]]=1,"si","no")</f>
        <v>no</v>
      </c>
      <c r="Q2106">
        <f>IF(IFERROR(VLOOKUP(smoking_health_data_final[[#This Row],[Edad]],A2107:A6006,1,FALSE),0),1,0)</f>
        <v>1</v>
      </c>
    </row>
    <row r="2107" spans="1:17" x14ac:dyDescent="0.3">
      <c r="A2107">
        <v>44</v>
      </c>
      <c r="B2107" t="s">
        <v>3</v>
      </c>
      <c r="C2107" t="s">
        <v>1</v>
      </c>
      <c r="D2107">
        <v>90</v>
      </c>
      <c r="E2107">
        <f>GESTEP(smoking_health_data_final[[#This Row],[Ritmo cardiaco]],100)</f>
        <v>0</v>
      </c>
      <c r="F2107" t="str">
        <f>IF(smoking_health_data_final[[#This Row],[Taquicardia 1/0]]=0,"no","si")</f>
        <v>no</v>
      </c>
      <c r="G2107" s="2" t="s">
        <v>81</v>
      </c>
      <c r="H2107">
        <f>GESTEP(smoking_health_data_final[[#This Row],[Presión sistólica]],140)</f>
        <v>1</v>
      </c>
      <c r="I2107" t="str">
        <f>IF(smoking_health_data_final[[#This Row],[Hipertensión (0/1)]]=1,"si","no")</f>
        <v>si</v>
      </c>
      <c r="J2107" t="s">
        <v>151</v>
      </c>
      <c r="K2107">
        <v>3</v>
      </c>
      <c r="L2107">
        <v>288</v>
      </c>
      <c r="M2107">
        <f>IF(smoking_health_data_final[[#This Row],[colesterol]]="","Desconocido",smoking_health_data_final[[#This Row],[colesterol]])</f>
        <v>288</v>
      </c>
      <c r="N2107">
        <f>GESTEP(smoking_health_data_final[[#This Row],[colesterol]],200)</f>
        <v>1</v>
      </c>
      <c r="O2107">
        <f>IF(smoking_health_data_final[[#This Row],[cigs por dia]]="","n/s",smoking_health_data_final[[#This Row],[cigs por dia]])</f>
        <v>3</v>
      </c>
      <c r="P2107" t="str">
        <f>IF(smoking_health_data_final[[#This Row],[Hipercolesterolemia (y/n)]]=1,"si","no")</f>
        <v>si</v>
      </c>
      <c r="Q2107">
        <f>IF(IFERROR(VLOOKUP(smoking_health_data_final[[#This Row],[Edad]],A2108:A6007,1,FALSE),0),1,0)</f>
        <v>1</v>
      </c>
    </row>
    <row r="2108" spans="1:17" x14ac:dyDescent="0.3">
      <c r="A2108">
        <v>60</v>
      </c>
      <c r="B2108" t="s">
        <v>3</v>
      </c>
      <c r="C2108" t="s">
        <v>1</v>
      </c>
      <c r="D2108">
        <v>105</v>
      </c>
      <c r="E2108">
        <f>GESTEP(smoking_health_data_final[[#This Row],[Ritmo cardiaco]],100)</f>
        <v>1</v>
      </c>
      <c r="F2108" t="str">
        <f>IF(smoking_health_data_final[[#This Row],[Taquicardia 1/0]]=0,"no","si")</f>
        <v>si</v>
      </c>
      <c r="G2108" s="2" t="s">
        <v>88</v>
      </c>
      <c r="H2108">
        <f>GESTEP(smoking_health_data_final[[#This Row],[Presión sistólica]],140)</f>
        <v>1</v>
      </c>
      <c r="I2108" t="str">
        <f>IF(smoking_health_data_final[[#This Row],[Hipertensión (0/1)]]=1,"si","no")</f>
        <v>si</v>
      </c>
      <c r="J2108" t="s">
        <v>155</v>
      </c>
      <c r="K2108">
        <v>3</v>
      </c>
      <c r="L2108">
        <v>314</v>
      </c>
      <c r="M2108">
        <f>IF(smoking_health_data_final[[#This Row],[colesterol]]="","Desconocido",smoking_health_data_final[[#This Row],[colesterol]])</f>
        <v>314</v>
      </c>
      <c r="N2108">
        <f>GESTEP(smoking_health_data_final[[#This Row],[colesterol]],200)</f>
        <v>1</v>
      </c>
      <c r="O2108">
        <f>IF(smoking_health_data_final[[#This Row],[cigs por dia]]="","n/s",smoking_health_data_final[[#This Row],[cigs por dia]])</f>
        <v>3</v>
      </c>
      <c r="P2108" t="str">
        <f>IF(smoking_health_data_final[[#This Row],[Hipercolesterolemia (y/n)]]=1,"si","no")</f>
        <v>si</v>
      </c>
      <c r="Q2108">
        <f>IF(IFERROR(VLOOKUP(smoking_health_data_final[[#This Row],[Edad]],A2109:A6008,1,FALSE),0),1,0)</f>
        <v>1</v>
      </c>
    </row>
    <row r="2109" spans="1:17" x14ac:dyDescent="0.3">
      <c r="A2109">
        <v>39</v>
      </c>
      <c r="B2109" t="s">
        <v>0</v>
      </c>
      <c r="C2109" t="s">
        <v>1</v>
      </c>
      <c r="D2109">
        <v>72</v>
      </c>
      <c r="E2109">
        <f>GESTEP(smoking_health_data_final[[#This Row],[Ritmo cardiaco]],100)</f>
        <v>0</v>
      </c>
      <c r="F2109" t="str">
        <f>IF(smoking_health_data_final[[#This Row],[Taquicardia 1/0]]=0,"no","si")</f>
        <v>no</v>
      </c>
      <c r="G2109" s="2" t="s">
        <v>79</v>
      </c>
      <c r="H2109">
        <f>GESTEP(smoking_health_data_final[[#This Row],[Presión sistólica]],140)</f>
        <v>1</v>
      </c>
      <c r="I2109" t="str">
        <f>IF(smoking_health_data_final[[#This Row],[Hipertensión (0/1)]]=1,"si","no")</f>
        <v>si</v>
      </c>
      <c r="J2109" t="s">
        <v>157</v>
      </c>
      <c r="K2109">
        <v>3</v>
      </c>
      <c r="L2109">
        <v>230</v>
      </c>
      <c r="M2109">
        <f>IF(smoking_health_data_final[[#This Row],[colesterol]]="","Desconocido",smoking_health_data_final[[#This Row],[colesterol]])</f>
        <v>230</v>
      </c>
      <c r="N2109">
        <f>GESTEP(smoking_health_data_final[[#This Row],[colesterol]],200)</f>
        <v>1</v>
      </c>
      <c r="O2109">
        <f>IF(smoking_health_data_final[[#This Row],[cigs por dia]]="","n/s",smoking_health_data_final[[#This Row],[cigs por dia]])</f>
        <v>3</v>
      </c>
      <c r="P2109" t="str">
        <f>IF(smoking_health_data_final[[#This Row],[Hipercolesterolemia (y/n)]]=1,"si","no")</f>
        <v>si</v>
      </c>
      <c r="Q2109">
        <f>IF(IFERROR(VLOOKUP(smoking_health_data_final[[#This Row],[Edad]],A2110:A6009,1,FALSE),0),1,0)</f>
        <v>1</v>
      </c>
    </row>
    <row r="2110" spans="1:17" x14ac:dyDescent="0.3">
      <c r="A2110">
        <v>54</v>
      </c>
      <c r="B2110" t="s">
        <v>0</v>
      </c>
      <c r="C2110" t="s">
        <v>1</v>
      </c>
      <c r="D2110">
        <v>78</v>
      </c>
      <c r="E2110">
        <f>GESTEP(smoking_health_data_final[[#This Row],[Ritmo cardiaco]],100)</f>
        <v>0</v>
      </c>
      <c r="F2110" t="str">
        <f>IF(smoking_health_data_final[[#This Row],[Taquicardia 1/0]]=0,"no","si")</f>
        <v>no</v>
      </c>
      <c r="G2110" s="2" t="s">
        <v>89</v>
      </c>
      <c r="H2110">
        <f>GESTEP(smoking_health_data_final[[#This Row],[Presión sistólica]],140)</f>
        <v>1</v>
      </c>
      <c r="I2110" t="str">
        <f>IF(smoking_health_data_final[[#This Row],[Hipertensión (0/1)]]=1,"si","no")</f>
        <v>si</v>
      </c>
      <c r="J2110" t="s">
        <v>91</v>
      </c>
      <c r="K2110">
        <v>3</v>
      </c>
      <c r="L2110">
        <v>279</v>
      </c>
      <c r="M2110">
        <f>IF(smoking_health_data_final[[#This Row],[colesterol]]="","Desconocido",smoking_health_data_final[[#This Row],[colesterol]])</f>
        <v>279</v>
      </c>
      <c r="N2110">
        <f>GESTEP(smoking_health_data_final[[#This Row],[colesterol]],200)</f>
        <v>1</v>
      </c>
      <c r="O2110">
        <f>IF(smoking_health_data_final[[#This Row],[cigs por dia]]="","n/s",smoking_health_data_final[[#This Row],[cigs por dia]])</f>
        <v>3</v>
      </c>
      <c r="P2110" t="str">
        <f>IF(smoking_health_data_final[[#This Row],[Hipercolesterolemia (y/n)]]=1,"si","no")</f>
        <v>si</v>
      </c>
      <c r="Q2110">
        <f>IF(IFERROR(VLOOKUP(smoking_health_data_final[[#This Row],[Edad]],A2111:A6010,1,FALSE),0),1,0)</f>
        <v>1</v>
      </c>
    </row>
    <row r="2111" spans="1:17" x14ac:dyDescent="0.3">
      <c r="A2111">
        <v>47</v>
      </c>
      <c r="B2111" t="s">
        <v>3</v>
      </c>
      <c r="C2111" t="s">
        <v>1</v>
      </c>
      <c r="D2111">
        <v>65</v>
      </c>
      <c r="E2111">
        <f>GESTEP(smoking_health_data_final[[#This Row],[Ritmo cardiaco]],100)</f>
        <v>0</v>
      </c>
      <c r="F2111" t="str">
        <f>IF(smoking_health_data_final[[#This Row],[Taquicardia 1/0]]=0,"no","si")</f>
        <v>no</v>
      </c>
      <c r="G2111" s="2">
        <v>122.5</v>
      </c>
      <c r="H2111">
        <f>GESTEP(smoking_health_data_final[[#This Row],[Presión sistólica]],140)</f>
        <v>0</v>
      </c>
      <c r="I2111" t="str">
        <f>IF(smoking_health_data_final[[#This Row],[Hipertensión (0/1)]]=1,"si","no")</f>
        <v>no</v>
      </c>
      <c r="J2111" t="s">
        <v>171</v>
      </c>
      <c r="K2111">
        <v>3</v>
      </c>
      <c r="L2111">
        <v>155</v>
      </c>
      <c r="M2111">
        <f>IF(smoking_health_data_final[[#This Row],[colesterol]]="","Desconocido",smoking_health_data_final[[#This Row],[colesterol]])</f>
        <v>155</v>
      </c>
      <c r="N2111">
        <f>GESTEP(smoking_health_data_final[[#This Row],[colesterol]],200)</f>
        <v>0</v>
      </c>
      <c r="O2111">
        <f>IF(smoking_health_data_final[[#This Row],[cigs por dia]]="","n/s",smoking_health_data_final[[#This Row],[cigs por dia]])</f>
        <v>3</v>
      </c>
      <c r="P2111" t="str">
        <f>IF(smoking_health_data_final[[#This Row],[Hipercolesterolemia (y/n)]]=1,"si","no")</f>
        <v>no</v>
      </c>
      <c r="Q2111">
        <f>IF(IFERROR(VLOOKUP(smoking_health_data_final[[#This Row],[Edad]],A2112:A6011,1,FALSE),0),1,0)</f>
        <v>1</v>
      </c>
    </row>
    <row r="2112" spans="1:17" x14ac:dyDescent="0.3">
      <c r="A2112">
        <v>45</v>
      </c>
      <c r="B2112" t="s">
        <v>3</v>
      </c>
      <c r="C2112" t="s">
        <v>1</v>
      </c>
      <c r="D2112">
        <v>65</v>
      </c>
      <c r="E2112">
        <f>GESTEP(smoking_health_data_final[[#This Row],[Ritmo cardiaco]],100)</f>
        <v>0</v>
      </c>
      <c r="F2112" t="str">
        <f>IF(smoking_health_data_final[[#This Row],[Taquicardia 1/0]]=0,"no","si")</f>
        <v>no</v>
      </c>
      <c r="G2112" s="2">
        <v>133.5</v>
      </c>
      <c r="H2112">
        <f>GESTEP(smoking_health_data_final[[#This Row],[Presión sistólica]],140)</f>
        <v>0</v>
      </c>
      <c r="I2112" t="str">
        <f>IF(smoking_health_data_final[[#This Row],[Hipertensión (0/1)]]=1,"si","no")</f>
        <v>no</v>
      </c>
      <c r="J2112" t="s">
        <v>20</v>
      </c>
      <c r="K2112">
        <v>3</v>
      </c>
      <c r="L2112">
        <v>220</v>
      </c>
      <c r="M2112">
        <f>IF(smoking_health_data_final[[#This Row],[colesterol]]="","Desconocido",smoking_health_data_final[[#This Row],[colesterol]])</f>
        <v>220</v>
      </c>
      <c r="N2112">
        <f>GESTEP(smoking_health_data_final[[#This Row],[colesterol]],200)</f>
        <v>1</v>
      </c>
      <c r="O2112">
        <f>IF(smoking_health_data_final[[#This Row],[cigs por dia]]="","n/s",smoking_health_data_final[[#This Row],[cigs por dia]])</f>
        <v>3</v>
      </c>
      <c r="P2112" t="str">
        <f>IF(smoking_health_data_final[[#This Row],[Hipercolesterolemia (y/n)]]=1,"si","no")</f>
        <v>si</v>
      </c>
      <c r="Q2112">
        <f>IF(IFERROR(VLOOKUP(smoking_health_data_final[[#This Row],[Edad]],A2113:A6012,1,FALSE),0),1,0)</f>
        <v>1</v>
      </c>
    </row>
    <row r="2113" spans="1:17" x14ac:dyDescent="0.3">
      <c r="A2113">
        <v>55</v>
      </c>
      <c r="B2113" t="s">
        <v>3</v>
      </c>
      <c r="C2113" t="s">
        <v>1</v>
      </c>
      <c r="D2113">
        <v>68</v>
      </c>
      <c r="E2113">
        <f>GESTEP(smoking_health_data_final[[#This Row],[Ritmo cardiaco]],100)</f>
        <v>0</v>
      </c>
      <c r="F2113" t="str">
        <f>IF(smoking_health_data_final[[#This Row],[Taquicardia 1/0]]=0,"no","si")</f>
        <v>no</v>
      </c>
      <c r="G2113" s="2" t="s">
        <v>49</v>
      </c>
      <c r="H2113">
        <f>GESTEP(smoking_health_data_final[[#This Row],[Presión sistólica]],140)</f>
        <v>0</v>
      </c>
      <c r="I2113" t="str">
        <f>IF(smoking_health_data_final[[#This Row],[Hipertensión (0/1)]]=1,"si","no")</f>
        <v>no</v>
      </c>
      <c r="J2113" t="s">
        <v>181</v>
      </c>
      <c r="K2113">
        <v>3</v>
      </c>
      <c r="L2113">
        <v>222</v>
      </c>
      <c r="M2113">
        <f>IF(smoking_health_data_final[[#This Row],[colesterol]]="","Desconocido",smoking_health_data_final[[#This Row],[colesterol]])</f>
        <v>222</v>
      </c>
      <c r="N2113">
        <f>GESTEP(smoking_health_data_final[[#This Row],[colesterol]],200)</f>
        <v>1</v>
      </c>
      <c r="O2113">
        <f>IF(smoking_health_data_final[[#This Row],[cigs por dia]]="","n/s",smoking_health_data_final[[#This Row],[cigs por dia]])</f>
        <v>3</v>
      </c>
      <c r="P2113" t="str">
        <f>IF(smoking_health_data_final[[#This Row],[Hipercolesterolemia (y/n)]]=1,"si","no")</f>
        <v>si</v>
      </c>
      <c r="Q2113">
        <f>IF(IFERROR(VLOOKUP(smoking_health_data_final[[#This Row],[Edad]],A2114:A6013,1,FALSE),0),1,0)</f>
        <v>1</v>
      </c>
    </row>
    <row r="2114" spans="1:17" x14ac:dyDescent="0.3">
      <c r="A2114">
        <v>37</v>
      </c>
      <c r="B2114" t="s">
        <v>3</v>
      </c>
      <c r="C2114" t="s">
        <v>1</v>
      </c>
      <c r="D2114">
        <v>85</v>
      </c>
      <c r="E2114">
        <f>GESTEP(smoking_health_data_final[[#This Row],[Ritmo cardiaco]],100)</f>
        <v>0</v>
      </c>
      <c r="F2114" t="str">
        <f>IF(smoking_health_data_final[[#This Row],[Taquicardia 1/0]]=0,"no","si")</f>
        <v>no</v>
      </c>
      <c r="G2114" s="2" t="s">
        <v>60</v>
      </c>
      <c r="H2114">
        <f>GESTEP(smoking_health_data_final[[#This Row],[Presión sistólica]],140)</f>
        <v>0</v>
      </c>
      <c r="I2114" t="str">
        <f>IF(smoking_health_data_final[[#This Row],[Hipertensión (0/1)]]=1,"si","no")</f>
        <v>no</v>
      </c>
      <c r="J2114" t="s">
        <v>181</v>
      </c>
      <c r="K2114">
        <v>3</v>
      </c>
      <c r="L2114">
        <v>160</v>
      </c>
      <c r="M2114">
        <f>IF(smoking_health_data_final[[#This Row],[colesterol]]="","Desconocido",smoking_health_data_final[[#This Row],[colesterol]])</f>
        <v>160</v>
      </c>
      <c r="N2114">
        <f>GESTEP(smoking_health_data_final[[#This Row],[colesterol]],200)</f>
        <v>0</v>
      </c>
      <c r="O2114">
        <f>IF(smoking_health_data_final[[#This Row],[cigs por dia]]="","n/s",smoking_health_data_final[[#This Row],[cigs por dia]])</f>
        <v>3</v>
      </c>
      <c r="P2114" t="str">
        <f>IF(smoking_health_data_final[[#This Row],[Hipercolesterolemia (y/n)]]=1,"si","no")</f>
        <v>no</v>
      </c>
      <c r="Q2114">
        <f>IF(IFERROR(VLOOKUP(smoking_health_data_final[[#This Row],[Edad]],A2115:A6014,1,FALSE),0),1,0)</f>
        <v>1</v>
      </c>
    </row>
    <row r="2115" spans="1:17" x14ac:dyDescent="0.3">
      <c r="A2115">
        <v>46</v>
      </c>
      <c r="B2115" t="s">
        <v>3</v>
      </c>
      <c r="C2115" t="s">
        <v>1</v>
      </c>
      <c r="D2115">
        <v>75</v>
      </c>
      <c r="E2115">
        <f>GESTEP(smoking_health_data_final[[#This Row],[Ritmo cardiaco]],100)</f>
        <v>0</v>
      </c>
      <c r="F2115" t="str">
        <f>IF(smoking_health_data_final[[#This Row],[Taquicardia 1/0]]=0,"no","si")</f>
        <v>no</v>
      </c>
      <c r="G2115" s="2" t="s">
        <v>32</v>
      </c>
      <c r="H2115">
        <f>GESTEP(smoking_health_data_final[[#This Row],[Presión sistólica]],140)</f>
        <v>0</v>
      </c>
      <c r="I2115" t="str">
        <f>IF(smoking_health_data_final[[#This Row],[Hipertensión (0/1)]]=1,"si","no")</f>
        <v>no</v>
      </c>
      <c r="J2115" t="s">
        <v>184</v>
      </c>
      <c r="K2115">
        <v>3</v>
      </c>
      <c r="L2115">
        <v>237</v>
      </c>
      <c r="M2115">
        <f>IF(smoking_health_data_final[[#This Row],[colesterol]]="","Desconocido",smoking_health_data_final[[#This Row],[colesterol]])</f>
        <v>237</v>
      </c>
      <c r="N2115">
        <f>GESTEP(smoking_health_data_final[[#This Row],[colesterol]],200)</f>
        <v>1</v>
      </c>
      <c r="O2115">
        <f>IF(smoking_health_data_final[[#This Row],[cigs por dia]]="","n/s",smoking_health_data_final[[#This Row],[cigs por dia]])</f>
        <v>3</v>
      </c>
      <c r="P2115" t="str">
        <f>IF(smoking_health_data_final[[#This Row],[Hipercolesterolemia (y/n)]]=1,"si","no")</f>
        <v>si</v>
      </c>
      <c r="Q2115">
        <f>IF(IFERROR(VLOOKUP(smoking_health_data_final[[#This Row],[Edad]],A2116:A6015,1,FALSE),0),1,0)</f>
        <v>1</v>
      </c>
    </row>
    <row r="2116" spans="1:17" x14ac:dyDescent="0.3">
      <c r="A2116">
        <v>36</v>
      </c>
      <c r="B2116" t="s">
        <v>3</v>
      </c>
      <c r="C2116" t="s">
        <v>1</v>
      </c>
      <c r="D2116">
        <v>73</v>
      </c>
      <c r="E2116">
        <f>GESTEP(smoking_health_data_final[[#This Row],[Ritmo cardiaco]],100)</f>
        <v>0</v>
      </c>
      <c r="F2116" t="str">
        <f>IF(smoking_health_data_final[[#This Row],[Taquicardia 1/0]]=0,"no","si")</f>
        <v>no</v>
      </c>
      <c r="G2116" s="2" t="s">
        <v>46</v>
      </c>
      <c r="H2116">
        <f>GESTEP(smoking_health_data_final[[#This Row],[Presión sistólica]],140)</f>
        <v>0</v>
      </c>
      <c r="I2116" t="str">
        <f>IF(smoking_health_data_final[[#This Row],[Hipertensión (0/1)]]=1,"si","no")</f>
        <v>no</v>
      </c>
      <c r="J2116" t="s">
        <v>185</v>
      </c>
      <c r="K2116">
        <v>3</v>
      </c>
      <c r="L2116">
        <v>135</v>
      </c>
      <c r="M2116">
        <f>IF(smoking_health_data_final[[#This Row],[colesterol]]="","Desconocido",smoking_health_data_final[[#This Row],[colesterol]])</f>
        <v>135</v>
      </c>
      <c r="N2116">
        <f>GESTEP(smoking_health_data_final[[#This Row],[colesterol]],200)</f>
        <v>0</v>
      </c>
      <c r="O2116">
        <f>IF(smoking_health_data_final[[#This Row],[cigs por dia]]="","n/s",smoking_health_data_final[[#This Row],[cigs por dia]])</f>
        <v>3</v>
      </c>
      <c r="P2116" t="str">
        <f>IF(smoking_health_data_final[[#This Row],[Hipercolesterolemia (y/n)]]=1,"si","no")</f>
        <v>no</v>
      </c>
      <c r="Q2116">
        <f>IF(IFERROR(VLOOKUP(smoking_health_data_final[[#This Row],[Edad]],A2117:A6016,1,FALSE),0),1,0)</f>
        <v>1</v>
      </c>
    </row>
    <row r="2117" spans="1:17" x14ac:dyDescent="0.3">
      <c r="A2117">
        <v>51</v>
      </c>
      <c r="B2117" t="s">
        <v>3</v>
      </c>
      <c r="C2117" t="s">
        <v>1</v>
      </c>
      <c r="D2117">
        <v>78</v>
      </c>
      <c r="E2117">
        <f>GESTEP(smoking_health_data_final[[#This Row],[Ritmo cardiaco]],100)</f>
        <v>0</v>
      </c>
      <c r="F2117" t="str">
        <f>IF(smoking_health_data_final[[#This Row],[Taquicardia 1/0]]=0,"no","si")</f>
        <v>no</v>
      </c>
      <c r="G2117" s="2">
        <v>111.5</v>
      </c>
      <c r="H2117">
        <f>GESTEP(smoking_health_data_final[[#This Row],[Presión sistólica]],140)</f>
        <v>0</v>
      </c>
      <c r="I2117" t="str">
        <f>IF(smoking_health_data_final[[#This Row],[Hipertensión (0/1)]]=1,"si","no")</f>
        <v>no</v>
      </c>
      <c r="J2117" t="s">
        <v>185</v>
      </c>
      <c r="K2117">
        <v>3</v>
      </c>
      <c r="L2117">
        <v>246</v>
      </c>
      <c r="M2117">
        <f>IF(smoking_health_data_final[[#This Row],[colesterol]]="","Desconocido",smoking_health_data_final[[#This Row],[colesterol]])</f>
        <v>246</v>
      </c>
      <c r="N2117">
        <f>GESTEP(smoking_health_data_final[[#This Row],[colesterol]],200)</f>
        <v>1</v>
      </c>
      <c r="O2117">
        <f>IF(smoking_health_data_final[[#This Row],[cigs por dia]]="","n/s",smoking_health_data_final[[#This Row],[cigs por dia]])</f>
        <v>3</v>
      </c>
      <c r="P2117" t="str">
        <f>IF(smoking_health_data_final[[#This Row],[Hipercolesterolemia (y/n)]]=1,"si","no")</f>
        <v>si</v>
      </c>
      <c r="Q2117">
        <f>IF(IFERROR(VLOOKUP(smoking_health_data_final[[#This Row],[Edad]],A2118:A6017,1,FALSE),0),1,0)</f>
        <v>1</v>
      </c>
    </row>
    <row r="2118" spans="1:17" x14ac:dyDescent="0.3">
      <c r="A2118">
        <v>41</v>
      </c>
      <c r="B2118" t="s">
        <v>0</v>
      </c>
      <c r="C2118" t="s">
        <v>1</v>
      </c>
      <c r="D2118">
        <v>75</v>
      </c>
      <c r="E2118">
        <f>GESTEP(smoking_health_data_final[[#This Row],[Ritmo cardiaco]],100)</f>
        <v>0</v>
      </c>
      <c r="F2118" t="str">
        <f>IF(smoking_health_data_final[[#This Row],[Taquicardia 1/0]]=0,"no","si")</f>
        <v>no</v>
      </c>
      <c r="G2118" s="2" t="s">
        <v>55</v>
      </c>
      <c r="H2118">
        <f>GESTEP(smoking_health_data_final[[#This Row],[Presión sistólica]],140)</f>
        <v>0</v>
      </c>
      <c r="I2118" t="str">
        <f>IF(smoking_health_data_final[[#This Row],[Hipertensión (0/1)]]=1,"si","no")</f>
        <v>no</v>
      </c>
      <c r="J2118" t="s">
        <v>185</v>
      </c>
      <c r="K2118">
        <v>3</v>
      </c>
      <c r="L2118">
        <v>309</v>
      </c>
      <c r="M2118">
        <f>IF(smoking_health_data_final[[#This Row],[colesterol]]="","Desconocido",smoking_health_data_final[[#This Row],[colesterol]])</f>
        <v>309</v>
      </c>
      <c r="N2118">
        <f>GESTEP(smoking_health_data_final[[#This Row],[colesterol]],200)</f>
        <v>1</v>
      </c>
      <c r="O2118">
        <f>IF(smoking_health_data_final[[#This Row],[cigs por dia]]="","n/s",smoking_health_data_final[[#This Row],[cigs por dia]])</f>
        <v>3</v>
      </c>
      <c r="P2118" t="str">
        <f>IF(smoking_health_data_final[[#This Row],[Hipercolesterolemia (y/n)]]=1,"si","no")</f>
        <v>si</v>
      </c>
      <c r="Q2118">
        <f>IF(IFERROR(VLOOKUP(smoking_health_data_final[[#This Row],[Edad]],A2119:A6018,1,FALSE),0),1,0)</f>
        <v>1</v>
      </c>
    </row>
    <row r="2119" spans="1:17" x14ac:dyDescent="0.3">
      <c r="A2119">
        <v>50</v>
      </c>
      <c r="B2119" t="s">
        <v>3</v>
      </c>
      <c r="C2119" t="s">
        <v>1</v>
      </c>
      <c r="D2119">
        <v>69</v>
      </c>
      <c r="E2119">
        <f>GESTEP(smoking_health_data_final[[#This Row],[Ritmo cardiaco]],100)</f>
        <v>0</v>
      </c>
      <c r="F2119" t="str">
        <f>IF(smoking_health_data_final[[#This Row],[Taquicardia 1/0]]=0,"no","si")</f>
        <v>no</v>
      </c>
      <c r="G2119" s="2" t="s">
        <v>84</v>
      </c>
      <c r="H2119">
        <f>GESTEP(smoking_health_data_final[[#This Row],[Presión sistólica]],140)</f>
        <v>1</v>
      </c>
      <c r="I2119" t="str">
        <f>IF(smoking_health_data_final[[#This Row],[Hipertensión (0/1)]]=1,"si","no")</f>
        <v>si</v>
      </c>
      <c r="J2119" t="s">
        <v>185</v>
      </c>
      <c r="K2119">
        <v>3</v>
      </c>
      <c r="L2119">
        <v>238</v>
      </c>
      <c r="M2119">
        <f>IF(smoking_health_data_final[[#This Row],[colesterol]]="","Desconocido",smoking_health_data_final[[#This Row],[colesterol]])</f>
        <v>238</v>
      </c>
      <c r="N2119">
        <f>GESTEP(smoking_health_data_final[[#This Row],[colesterol]],200)</f>
        <v>1</v>
      </c>
      <c r="O2119">
        <f>IF(smoking_health_data_final[[#This Row],[cigs por dia]]="","n/s",smoking_health_data_final[[#This Row],[cigs por dia]])</f>
        <v>3</v>
      </c>
      <c r="P2119" t="str">
        <f>IF(smoking_health_data_final[[#This Row],[Hipercolesterolemia (y/n)]]=1,"si","no")</f>
        <v>si</v>
      </c>
      <c r="Q2119">
        <f>IF(IFERROR(VLOOKUP(smoking_health_data_final[[#This Row],[Edad]],A2120:A6019,1,FALSE),0),1,0)</f>
        <v>1</v>
      </c>
    </row>
    <row r="2120" spans="1:17" x14ac:dyDescent="0.3">
      <c r="A2120">
        <v>60</v>
      </c>
      <c r="B2120" t="s">
        <v>0</v>
      </c>
      <c r="C2120" t="s">
        <v>1</v>
      </c>
      <c r="D2120">
        <v>60</v>
      </c>
      <c r="E2120">
        <f>GESTEP(smoking_health_data_final[[#This Row],[Ritmo cardiaco]],100)</f>
        <v>0</v>
      </c>
      <c r="F2120" t="str">
        <f>IF(smoking_health_data_final[[#This Row],[Taquicardia 1/0]]=0,"no","si")</f>
        <v>no</v>
      </c>
      <c r="G2120" s="2" t="s">
        <v>22</v>
      </c>
      <c r="H2120">
        <f>GESTEP(smoking_health_data_final[[#This Row],[Presión sistólica]],140)</f>
        <v>0</v>
      </c>
      <c r="I2120" t="str">
        <f>IF(smoking_health_data_final[[#This Row],[Hipertensión (0/1)]]=1,"si","no")</f>
        <v>no</v>
      </c>
      <c r="J2120" t="s">
        <v>186</v>
      </c>
      <c r="K2120">
        <v>3</v>
      </c>
      <c r="L2120">
        <v>239</v>
      </c>
      <c r="M2120">
        <f>IF(smoking_health_data_final[[#This Row],[colesterol]]="","Desconocido",smoking_health_data_final[[#This Row],[colesterol]])</f>
        <v>239</v>
      </c>
      <c r="N2120">
        <f>GESTEP(smoking_health_data_final[[#This Row],[colesterol]],200)</f>
        <v>1</v>
      </c>
      <c r="O2120">
        <f>IF(smoking_health_data_final[[#This Row],[cigs por dia]]="","n/s",smoking_health_data_final[[#This Row],[cigs por dia]])</f>
        <v>3</v>
      </c>
      <c r="P2120" t="str">
        <f>IF(smoking_health_data_final[[#This Row],[Hipercolesterolemia (y/n)]]=1,"si","no")</f>
        <v>si</v>
      </c>
      <c r="Q2120">
        <f>IF(IFERROR(VLOOKUP(smoking_health_data_final[[#This Row],[Edad]],A2121:A6020,1,FALSE),0),1,0)</f>
        <v>1</v>
      </c>
    </row>
    <row r="2121" spans="1:17" x14ac:dyDescent="0.3">
      <c r="A2121">
        <v>48</v>
      </c>
      <c r="B2121" t="s">
        <v>3</v>
      </c>
      <c r="C2121" t="s">
        <v>1</v>
      </c>
      <c r="D2121">
        <v>70</v>
      </c>
      <c r="E2121">
        <f>GESTEP(smoking_health_data_final[[#This Row],[Ritmo cardiaco]],100)</f>
        <v>0</v>
      </c>
      <c r="F2121" t="str">
        <f>IF(smoking_health_data_final[[#This Row],[Taquicardia 1/0]]=0,"no","si")</f>
        <v>no</v>
      </c>
      <c r="G2121" s="2" t="s">
        <v>83</v>
      </c>
      <c r="H2121">
        <f>GESTEP(smoking_health_data_final[[#This Row],[Presión sistólica]],140)</f>
        <v>0</v>
      </c>
      <c r="I2121" t="str">
        <f>IF(smoking_health_data_final[[#This Row],[Hipertensión (0/1)]]=1,"si","no")</f>
        <v>no</v>
      </c>
      <c r="J2121" t="s">
        <v>186</v>
      </c>
      <c r="K2121">
        <v>3</v>
      </c>
      <c r="L2121">
        <v>249</v>
      </c>
      <c r="M2121">
        <f>IF(smoking_health_data_final[[#This Row],[colesterol]]="","Desconocido",smoking_health_data_final[[#This Row],[colesterol]])</f>
        <v>249</v>
      </c>
      <c r="N2121">
        <f>GESTEP(smoking_health_data_final[[#This Row],[colesterol]],200)</f>
        <v>1</v>
      </c>
      <c r="O2121">
        <f>IF(smoking_health_data_final[[#This Row],[cigs por dia]]="","n/s",smoking_health_data_final[[#This Row],[cigs por dia]])</f>
        <v>3</v>
      </c>
      <c r="P2121" t="str">
        <f>IF(smoking_health_data_final[[#This Row],[Hipercolesterolemia (y/n)]]=1,"si","no")</f>
        <v>si</v>
      </c>
      <c r="Q2121">
        <f>IF(IFERROR(VLOOKUP(smoking_health_data_final[[#This Row],[Edad]],A2122:A6021,1,FALSE),0),1,0)</f>
        <v>1</v>
      </c>
    </row>
    <row r="2122" spans="1:17" x14ac:dyDescent="0.3">
      <c r="A2122">
        <v>47</v>
      </c>
      <c r="B2122" t="s">
        <v>3</v>
      </c>
      <c r="C2122" t="s">
        <v>1</v>
      </c>
      <c r="D2122">
        <v>63</v>
      </c>
      <c r="E2122">
        <f>GESTEP(smoking_health_data_final[[#This Row],[Ritmo cardiaco]],100)</f>
        <v>0</v>
      </c>
      <c r="F2122" t="str">
        <f>IF(smoking_health_data_final[[#This Row],[Taquicardia 1/0]]=0,"no","si")</f>
        <v>no</v>
      </c>
      <c r="G2122" s="2" t="s">
        <v>38</v>
      </c>
      <c r="H2122">
        <f>GESTEP(smoking_health_data_final[[#This Row],[Presión sistólica]],140)</f>
        <v>0</v>
      </c>
      <c r="I2122" t="str">
        <f>IF(smoking_health_data_final[[#This Row],[Hipertensión (0/1)]]=1,"si","no")</f>
        <v>no</v>
      </c>
      <c r="J2122" t="s">
        <v>186</v>
      </c>
      <c r="K2122">
        <v>3</v>
      </c>
      <c r="L2122">
        <v>246</v>
      </c>
      <c r="M2122">
        <f>IF(smoking_health_data_final[[#This Row],[colesterol]]="","Desconocido",smoking_health_data_final[[#This Row],[colesterol]])</f>
        <v>246</v>
      </c>
      <c r="N2122">
        <f>GESTEP(smoking_health_data_final[[#This Row],[colesterol]],200)</f>
        <v>1</v>
      </c>
      <c r="O2122">
        <f>IF(smoking_health_data_final[[#This Row],[cigs por dia]]="","n/s",smoking_health_data_final[[#This Row],[cigs por dia]])</f>
        <v>3</v>
      </c>
      <c r="P2122" t="str">
        <f>IF(smoking_health_data_final[[#This Row],[Hipercolesterolemia (y/n)]]=1,"si","no")</f>
        <v>si</v>
      </c>
      <c r="Q2122">
        <f>IF(IFERROR(VLOOKUP(smoking_health_data_final[[#This Row],[Edad]],A2123:A6022,1,FALSE),0),1,0)</f>
        <v>1</v>
      </c>
    </row>
    <row r="2123" spans="1:17" x14ac:dyDescent="0.3">
      <c r="A2123">
        <v>67</v>
      </c>
      <c r="B2123" t="s">
        <v>3</v>
      </c>
      <c r="C2123" t="s">
        <v>1</v>
      </c>
      <c r="D2123">
        <v>85</v>
      </c>
      <c r="E2123">
        <f>GESTEP(smoking_health_data_final[[#This Row],[Ritmo cardiaco]],100)</f>
        <v>0</v>
      </c>
      <c r="F2123" t="str">
        <f>IF(smoking_health_data_final[[#This Row],[Taquicardia 1/0]]=0,"no","si")</f>
        <v>no</v>
      </c>
      <c r="G2123" s="2">
        <v>157.5</v>
      </c>
      <c r="H2123">
        <f>GESTEP(smoking_health_data_final[[#This Row],[Presión sistólica]],140)</f>
        <v>1</v>
      </c>
      <c r="I2123" t="str">
        <f>IF(smoking_health_data_final[[#This Row],[Hipertensión (0/1)]]=1,"si","no")</f>
        <v>si</v>
      </c>
      <c r="J2123" t="s">
        <v>186</v>
      </c>
      <c r="K2123">
        <v>3</v>
      </c>
      <c r="L2123">
        <v>326</v>
      </c>
      <c r="M2123">
        <f>IF(smoking_health_data_final[[#This Row],[colesterol]]="","Desconocido",smoking_health_data_final[[#This Row],[colesterol]])</f>
        <v>326</v>
      </c>
      <c r="N2123">
        <f>GESTEP(smoking_health_data_final[[#This Row],[colesterol]],200)</f>
        <v>1</v>
      </c>
      <c r="O2123">
        <f>IF(smoking_health_data_final[[#This Row],[cigs por dia]]="","n/s",smoking_health_data_final[[#This Row],[cigs por dia]])</f>
        <v>3</v>
      </c>
      <c r="P2123" t="str">
        <f>IF(smoking_health_data_final[[#This Row],[Hipercolesterolemia (y/n)]]=1,"si","no")</f>
        <v>si</v>
      </c>
      <c r="Q2123">
        <f>IF(IFERROR(VLOOKUP(smoking_health_data_final[[#This Row],[Edad]],A2124:A6023,1,FALSE),0),1,0)</f>
        <v>1</v>
      </c>
    </row>
    <row r="2124" spans="1:17" x14ac:dyDescent="0.3">
      <c r="A2124">
        <v>49</v>
      </c>
      <c r="B2124" t="s">
        <v>3</v>
      </c>
      <c r="C2124" t="s">
        <v>1</v>
      </c>
      <c r="D2124">
        <v>72</v>
      </c>
      <c r="E2124">
        <f>GESTEP(smoking_health_data_final[[#This Row],[Ritmo cardiaco]],100)</f>
        <v>0</v>
      </c>
      <c r="F2124" t="str">
        <f>IF(smoking_health_data_final[[#This Row],[Taquicardia 1/0]]=0,"no","si")</f>
        <v>no</v>
      </c>
      <c r="G2124" s="2" t="s">
        <v>6</v>
      </c>
      <c r="H2124">
        <f>GESTEP(smoking_health_data_final[[#This Row],[Presión sistólica]],140)</f>
        <v>0</v>
      </c>
      <c r="I2124" t="str">
        <f>IF(smoking_health_data_final[[#This Row],[Hipertensión (0/1)]]=1,"si","no")</f>
        <v>no</v>
      </c>
      <c r="J2124" t="s">
        <v>21</v>
      </c>
      <c r="K2124">
        <v>3</v>
      </c>
      <c r="L2124">
        <v>247</v>
      </c>
      <c r="M2124">
        <f>IF(smoking_health_data_final[[#This Row],[colesterol]]="","Desconocido",smoking_health_data_final[[#This Row],[colesterol]])</f>
        <v>247</v>
      </c>
      <c r="N2124">
        <f>GESTEP(smoking_health_data_final[[#This Row],[colesterol]],200)</f>
        <v>1</v>
      </c>
      <c r="O2124">
        <f>IF(smoking_health_data_final[[#This Row],[cigs por dia]]="","n/s",smoking_health_data_final[[#This Row],[cigs por dia]])</f>
        <v>3</v>
      </c>
      <c r="P2124" t="str">
        <f>IF(smoking_health_data_final[[#This Row],[Hipercolesterolemia (y/n)]]=1,"si","no")</f>
        <v>si</v>
      </c>
      <c r="Q2124">
        <f>IF(IFERROR(VLOOKUP(smoking_health_data_final[[#This Row],[Edad]],A2125:A6024,1,FALSE),0),1,0)</f>
        <v>1</v>
      </c>
    </row>
    <row r="2125" spans="1:17" x14ac:dyDescent="0.3">
      <c r="A2125">
        <v>49</v>
      </c>
      <c r="B2125" t="s">
        <v>0</v>
      </c>
      <c r="C2125" t="s">
        <v>1</v>
      </c>
      <c r="D2125">
        <v>60</v>
      </c>
      <c r="E2125">
        <f>GESTEP(smoking_health_data_final[[#This Row],[Ritmo cardiaco]],100)</f>
        <v>0</v>
      </c>
      <c r="F2125" t="str">
        <f>IF(smoking_health_data_final[[#This Row],[Taquicardia 1/0]]=0,"no","si")</f>
        <v>no</v>
      </c>
      <c r="G2125" s="2" t="s">
        <v>22</v>
      </c>
      <c r="H2125">
        <f>GESTEP(smoking_health_data_final[[#This Row],[Presión sistólica]],140)</f>
        <v>0</v>
      </c>
      <c r="I2125" t="str">
        <f>IF(smoking_health_data_final[[#This Row],[Hipertensión (0/1)]]=1,"si","no")</f>
        <v>no</v>
      </c>
      <c r="J2125" t="s">
        <v>21</v>
      </c>
      <c r="K2125">
        <v>3</v>
      </c>
      <c r="L2125">
        <v>219</v>
      </c>
      <c r="M2125">
        <f>IF(smoking_health_data_final[[#This Row],[colesterol]]="","Desconocido",smoking_health_data_final[[#This Row],[colesterol]])</f>
        <v>219</v>
      </c>
      <c r="N2125">
        <f>GESTEP(smoking_health_data_final[[#This Row],[colesterol]],200)</f>
        <v>1</v>
      </c>
      <c r="O2125">
        <f>IF(smoking_health_data_final[[#This Row],[cigs por dia]]="","n/s",smoking_health_data_final[[#This Row],[cigs por dia]])</f>
        <v>3</v>
      </c>
      <c r="P2125" t="str">
        <f>IF(smoking_health_data_final[[#This Row],[Hipercolesterolemia (y/n)]]=1,"si","no")</f>
        <v>si</v>
      </c>
      <c r="Q2125">
        <f>IF(IFERROR(VLOOKUP(smoking_health_data_final[[#This Row],[Edad]],A2126:A6025,1,FALSE),0),1,0)</f>
        <v>1</v>
      </c>
    </row>
    <row r="2126" spans="1:17" x14ac:dyDescent="0.3">
      <c r="A2126">
        <v>63</v>
      </c>
      <c r="B2126" t="s">
        <v>3</v>
      </c>
      <c r="C2126" t="s">
        <v>1</v>
      </c>
      <c r="D2126">
        <v>64</v>
      </c>
      <c r="E2126">
        <f>GESTEP(smoking_health_data_final[[#This Row],[Ritmo cardiaco]],100)</f>
        <v>0</v>
      </c>
      <c r="F2126" t="str">
        <f>IF(smoking_health_data_final[[#This Row],[Taquicardia 1/0]]=0,"no","si")</f>
        <v>no</v>
      </c>
      <c r="G2126" s="2" t="s">
        <v>141</v>
      </c>
      <c r="H2126">
        <f>GESTEP(smoking_health_data_final[[#This Row],[Presión sistólica]],140)</f>
        <v>1</v>
      </c>
      <c r="I2126" t="str">
        <f>IF(smoking_health_data_final[[#This Row],[Hipertensión (0/1)]]=1,"si","no")</f>
        <v>si</v>
      </c>
      <c r="J2126" t="s">
        <v>21</v>
      </c>
      <c r="K2126">
        <v>3</v>
      </c>
      <c r="L2126">
        <v>246</v>
      </c>
      <c r="M2126">
        <f>IF(smoking_health_data_final[[#This Row],[colesterol]]="","Desconocido",smoking_health_data_final[[#This Row],[colesterol]])</f>
        <v>246</v>
      </c>
      <c r="N2126">
        <f>GESTEP(smoking_health_data_final[[#This Row],[colesterol]],200)</f>
        <v>1</v>
      </c>
      <c r="O2126">
        <f>IF(smoking_health_data_final[[#This Row],[cigs por dia]]="","n/s",smoking_health_data_final[[#This Row],[cigs por dia]])</f>
        <v>3</v>
      </c>
      <c r="P2126" t="str">
        <f>IF(smoking_health_data_final[[#This Row],[Hipercolesterolemia (y/n)]]=1,"si","no")</f>
        <v>si</v>
      </c>
      <c r="Q2126">
        <f>IF(IFERROR(VLOOKUP(smoking_health_data_final[[#This Row],[Edad]],A2127:A6026,1,FALSE),0),1,0)</f>
        <v>1</v>
      </c>
    </row>
    <row r="2127" spans="1:17" x14ac:dyDescent="0.3">
      <c r="A2127">
        <v>45</v>
      </c>
      <c r="B2127" t="s">
        <v>0</v>
      </c>
      <c r="C2127" t="s">
        <v>1</v>
      </c>
      <c r="D2127">
        <v>60</v>
      </c>
      <c r="E2127">
        <f>GESTEP(smoking_health_data_final[[#This Row],[Ritmo cardiaco]],100)</f>
        <v>0</v>
      </c>
      <c r="F2127" t="str">
        <f>IF(smoking_health_data_final[[#This Row],[Taquicardia 1/0]]=0,"no","si")</f>
        <v>no</v>
      </c>
      <c r="G2127" s="2" t="s">
        <v>54</v>
      </c>
      <c r="H2127">
        <f>GESTEP(smoking_health_data_final[[#This Row],[Presión sistólica]],140)</f>
        <v>0</v>
      </c>
      <c r="I2127" t="str">
        <f>IF(smoking_health_data_final[[#This Row],[Hipertensión (0/1)]]=1,"si","no")</f>
        <v>no</v>
      </c>
      <c r="J2127" t="s">
        <v>21</v>
      </c>
      <c r="K2127">
        <v>3</v>
      </c>
      <c r="L2127">
        <v>280</v>
      </c>
      <c r="M2127">
        <f>IF(smoking_health_data_final[[#This Row],[colesterol]]="","Desconocido",smoking_health_data_final[[#This Row],[colesterol]])</f>
        <v>280</v>
      </c>
      <c r="N2127">
        <f>GESTEP(smoking_health_data_final[[#This Row],[colesterol]],200)</f>
        <v>1</v>
      </c>
      <c r="O2127">
        <f>IF(smoking_health_data_final[[#This Row],[cigs por dia]]="","n/s",smoking_health_data_final[[#This Row],[cigs por dia]])</f>
        <v>3</v>
      </c>
      <c r="P2127" t="str">
        <f>IF(smoking_health_data_final[[#This Row],[Hipercolesterolemia (y/n)]]=1,"si","no")</f>
        <v>si</v>
      </c>
      <c r="Q2127">
        <f>IF(IFERROR(VLOOKUP(smoking_health_data_final[[#This Row],[Edad]],A2128:A6027,1,FALSE),0),1,0)</f>
        <v>1</v>
      </c>
    </row>
    <row r="2128" spans="1:17" x14ac:dyDescent="0.3">
      <c r="A2128">
        <v>48</v>
      </c>
      <c r="B2128" t="s">
        <v>3</v>
      </c>
      <c r="C2128" t="s">
        <v>1</v>
      </c>
      <c r="D2128">
        <v>80</v>
      </c>
      <c r="E2128">
        <f>GESTEP(smoking_health_data_final[[#This Row],[Ritmo cardiaco]],100)</f>
        <v>0</v>
      </c>
      <c r="F2128" t="str">
        <f>IF(smoking_health_data_final[[#This Row],[Taquicardia 1/0]]=0,"no","si")</f>
        <v>no</v>
      </c>
      <c r="G2128" s="2" t="s">
        <v>69</v>
      </c>
      <c r="H2128">
        <f>GESTEP(smoking_health_data_final[[#This Row],[Presión sistólica]],140)</f>
        <v>0</v>
      </c>
      <c r="I2128" t="str">
        <f>IF(smoking_health_data_final[[#This Row],[Hipertensión (0/1)]]=1,"si","no")</f>
        <v>no</v>
      </c>
      <c r="J2128" t="s">
        <v>23</v>
      </c>
      <c r="K2128">
        <v>3</v>
      </c>
      <c r="L2128">
        <v>246</v>
      </c>
      <c r="M2128">
        <f>IF(smoking_health_data_final[[#This Row],[colesterol]]="","Desconocido",smoking_health_data_final[[#This Row],[colesterol]])</f>
        <v>246</v>
      </c>
      <c r="N2128">
        <f>GESTEP(smoking_health_data_final[[#This Row],[colesterol]],200)</f>
        <v>1</v>
      </c>
      <c r="O2128">
        <f>IF(smoking_health_data_final[[#This Row],[cigs por dia]]="","n/s",smoking_health_data_final[[#This Row],[cigs por dia]])</f>
        <v>3</v>
      </c>
      <c r="P2128" t="str">
        <f>IF(smoking_health_data_final[[#This Row],[Hipercolesterolemia (y/n)]]=1,"si","no")</f>
        <v>si</v>
      </c>
      <c r="Q2128">
        <f>IF(IFERROR(VLOOKUP(smoking_health_data_final[[#This Row],[Edad]],A2129:A6028,1,FALSE),0),1,0)</f>
        <v>1</v>
      </c>
    </row>
    <row r="2129" spans="1:17" x14ac:dyDescent="0.3">
      <c r="A2129">
        <v>45</v>
      </c>
      <c r="B2129" t="s">
        <v>0</v>
      </c>
      <c r="C2129" t="s">
        <v>1</v>
      </c>
      <c r="D2129">
        <v>76</v>
      </c>
      <c r="E2129">
        <f>GESTEP(smoking_health_data_final[[#This Row],[Ritmo cardiaco]],100)</f>
        <v>0</v>
      </c>
      <c r="F2129" t="str">
        <f>IF(smoking_health_data_final[[#This Row],[Taquicardia 1/0]]=0,"no","si")</f>
        <v>no</v>
      </c>
      <c r="G2129" s="2" t="s">
        <v>96</v>
      </c>
      <c r="H2129">
        <f>GESTEP(smoking_health_data_final[[#This Row],[Presión sistólica]],140)</f>
        <v>1</v>
      </c>
      <c r="I2129" t="str">
        <f>IF(smoking_health_data_final[[#This Row],[Hipertensión (0/1)]]=1,"si","no")</f>
        <v>si</v>
      </c>
      <c r="J2129" t="s">
        <v>34</v>
      </c>
      <c r="K2129">
        <v>3</v>
      </c>
      <c r="L2129">
        <v>218</v>
      </c>
      <c r="M2129">
        <f>IF(smoking_health_data_final[[#This Row],[colesterol]]="","Desconocido",smoking_health_data_final[[#This Row],[colesterol]])</f>
        <v>218</v>
      </c>
      <c r="N2129">
        <f>GESTEP(smoking_health_data_final[[#This Row],[colesterol]],200)</f>
        <v>1</v>
      </c>
      <c r="O2129">
        <f>IF(smoking_health_data_final[[#This Row],[cigs por dia]]="","n/s",smoking_health_data_final[[#This Row],[cigs por dia]])</f>
        <v>3</v>
      </c>
      <c r="P2129" t="str">
        <f>IF(smoking_health_data_final[[#This Row],[Hipercolesterolemia (y/n)]]=1,"si","no")</f>
        <v>si</v>
      </c>
      <c r="Q2129">
        <f>IF(IFERROR(VLOOKUP(smoking_health_data_final[[#This Row],[Edad]],A2130:A6029,1,FALSE),0),1,0)</f>
        <v>1</v>
      </c>
    </row>
    <row r="2130" spans="1:17" x14ac:dyDescent="0.3">
      <c r="A2130">
        <v>56</v>
      </c>
      <c r="B2130" t="s">
        <v>3</v>
      </c>
      <c r="C2130" t="s">
        <v>1</v>
      </c>
      <c r="D2130">
        <v>50</v>
      </c>
      <c r="E2130">
        <f>GESTEP(smoking_health_data_final[[#This Row],[Ritmo cardiaco]],100)</f>
        <v>0</v>
      </c>
      <c r="F2130" t="str">
        <f>IF(smoking_health_data_final[[#This Row],[Taquicardia 1/0]]=0,"no","si")</f>
        <v>no</v>
      </c>
      <c r="G2130" s="2" t="s">
        <v>73</v>
      </c>
      <c r="H2130">
        <f>GESTEP(smoking_health_data_final[[#This Row],[Presión sistólica]],140)</f>
        <v>0</v>
      </c>
      <c r="I2130" t="str">
        <f>IF(smoking_health_data_final[[#This Row],[Hipertensión (0/1)]]=1,"si","no")</f>
        <v>no</v>
      </c>
      <c r="J2130" t="s">
        <v>47</v>
      </c>
      <c r="K2130">
        <v>3</v>
      </c>
      <c r="L2130">
        <v>279</v>
      </c>
      <c r="M2130">
        <f>IF(smoking_health_data_final[[#This Row],[colesterol]]="","Desconocido",smoking_health_data_final[[#This Row],[colesterol]])</f>
        <v>279</v>
      </c>
      <c r="N2130">
        <f>GESTEP(smoking_health_data_final[[#This Row],[colesterol]],200)</f>
        <v>1</v>
      </c>
      <c r="O2130">
        <f>IF(smoking_health_data_final[[#This Row],[cigs por dia]]="","n/s",smoking_health_data_final[[#This Row],[cigs por dia]])</f>
        <v>3</v>
      </c>
      <c r="P2130" t="str">
        <f>IF(smoking_health_data_final[[#This Row],[Hipercolesterolemia (y/n)]]=1,"si","no")</f>
        <v>si</v>
      </c>
      <c r="Q2130">
        <f>IF(IFERROR(VLOOKUP(smoking_health_data_final[[#This Row],[Edad]],A2131:A6030,1,FALSE),0),1,0)</f>
        <v>1</v>
      </c>
    </row>
    <row r="2131" spans="1:17" x14ac:dyDescent="0.3">
      <c r="A2131">
        <v>52</v>
      </c>
      <c r="B2131" t="s">
        <v>0</v>
      </c>
      <c r="C2131" t="s">
        <v>1</v>
      </c>
      <c r="D2131">
        <v>75</v>
      </c>
      <c r="E2131">
        <f>GESTEP(smoking_health_data_final[[#This Row],[Ritmo cardiaco]],100)</f>
        <v>0</v>
      </c>
      <c r="F2131" t="str">
        <f>IF(smoking_health_data_final[[#This Row],[Taquicardia 1/0]]=0,"no","si")</f>
        <v>no</v>
      </c>
      <c r="G2131" s="2" t="s">
        <v>86</v>
      </c>
      <c r="H2131">
        <f>GESTEP(smoking_health_data_final[[#This Row],[Presión sistólica]],140)</f>
        <v>0</v>
      </c>
      <c r="I2131" t="str">
        <f>IF(smoking_health_data_final[[#This Row],[Hipertensión (0/1)]]=1,"si","no")</f>
        <v>no</v>
      </c>
      <c r="J2131" t="s">
        <v>40</v>
      </c>
      <c r="K2131">
        <v>3</v>
      </c>
      <c r="L2131">
        <v>199</v>
      </c>
      <c r="M2131">
        <f>IF(smoking_health_data_final[[#This Row],[colesterol]]="","Desconocido",smoking_health_data_final[[#This Row],[colesterol]])</f>
        <v>199</v>
      </c>
      <c r="N2131">
        <f>GESTEP(smoking_health_data_final[[#This Row],[colesterol]],200)</f>
        <v>0</v>
      </c>
      <c r="O2131">
        <f>IF(smoking_health_data_final[[#This Row],[cigs por dia]]="","n/s",smoking_health_data_final[[#This Row],[cigs por dia]])</f>
        <v>3</v>
      </c>
      <c r="P2131" t="str">
        <f>IF(smoking_health_data_final[[#This Row],[Hipercolesterolemia (y/n)]]=1,"si","no")</f>
        <v>no</v>
      </c>
      <c r="Q2131">
        <f>IF(IFERROR(VLOOKUP(smoking_health_data_final[[#This Row],[Edad]],A2132:A6031,1,FALSE),0),1,0)</f>
        <v>1</v>
      </c>
    </row>
    <row r="2132" spans="1:17" x14ac:dyDescent="0.3">
      <c r="A2132">
        <v>59</v>
      </c>
      <c r="B2132" t="s">
        <v>0</v>
      </c>
      <c r="C2132" t="s">
        <v>1</v>
      </c>
      <c r="D2132">
        <v>66</v>
      </c>
      <c r="E2132">
        <f>GESTEP(smoking_health_data_final[[#This Row],[Ritmo cardiaco]],100)</f>
        <v>0</v>
      </c>
      <c r="F2132" t="str">
        <f>IF(smoking_health_data_final[[#This Row],[Taquicardia 1/0]]=0,"no","si")</f>
        <v>no</v>
      </c>
      <c r="G2132" s="2" t="s">
        <v>159</v>
      </c>
      <c r="H2132">
        <f>GESTEP(smoking_health_data_final[[#This Row],[Presión sistólica]],140)</f>
        <v>1</v>
      </c>
      <c r="I2132" t="str">
        <f>IF(smoking_health_data_final[[#This Row],[Hipertensión (0/1)]]=1,"si","no")</f>
        <v>si</v>
      </c>
      <c r="J2132" t="s">
        <v>28</v>
      </c>
      <c r="K2132">
        <v>3</v>
      </c>
      <c r="L2132">
        <v>230</v>
      </c>
      <c r="M2132">
        <f>IF(smoking_health_data_final[[#This Row],[colesterol]]="","Desconocido",smoking_health_data_final[[#This Row],[colesterol]])</f>
        <v>230</v>
      </c>
      <c r="N2132">
        <f>GESTEP(smoking_health_data_final[[#This Row],[colesterol]],200)</f>
        <v>1</v>
      </c>
      <c r="O2132">
        <f>IF(smoking_health_data_final[[#This Row],[cigs por dia]]="","n/s",smoking_health_data_final[[#This Row],[cigs por dia]])</f>
        <v>3</v>
      </c>
      <c r="P2132" t="str">
        <f>IF(smoking_health_data_final[[#This Row],[Hipercolesterolemia (y/n)]]=1,"si","no")</f>
        <v>si</v>
      </c>
      <c r="Q2132">
        <f>IF(IFERROR(VLOOKUP(smoking_health_data_final[[#This Row],[Edad]],A2133:A6032,1,FALSE),0),1,0)</f>
        <v>1</v>
      </c>
    </row>
    <row r="2133" spans="1:17" x14ac:dyDescent="0.3">
      <c r="A2133">
        <v>45</v>
      </c>
      <c r="B2133" t="s">
        <v>0</v>
      </c>
      <c r="C2133" t="s">
        <v>1</v>
      </c>
      <c r="D2133">
        <v>58</v>
      </c>
      <c r="E2133">
        <f>GESTEP(smoking_health_data_final[[#This Row],[Ritmo cardiaco]],100)</f>
        <v>0</v>
      </c>
      <c r="F2133" t="str">
        <f>IF(smoking_health_data_final[[#This Row],[Taquicardia 1/0]]=0,"no","si")</f>
        <v>no</v>
      </c>
      <c r="G2133" s="2" t="s">
        <v>72</v>
      </c>
      <c r="H2133">
        <f>GESTEP(smoking_health_data_final[[#This Row],[Presión sistólica]],140)</f>
        <v>1</v>
      </c>
      <c r="I2133" t="str">
        <f>IF(smoking_health_data_final[[#This Row],[Hipertensión (0/1)]]=1,"si","no")</f>
        <v>si</v>
      </c>
      <c r="J2133" t="s">
        <v>4</v>
      </c>
      <c r="K2133">
        <v>3</v>
      </c>
      <c r="L2133">
        <v>215</v>
      </c>
      <c r="M2133">
        <f>IF(smoking_health_data_final[[#This Row],[colesterol]]="","Desconocido",smoking_health_data_final[[#This Row],[colesterol]])</f>
        <v>215</v>
      </c>
      <c r="N2133">
        <f>GESTEP(smoking_health_data_final[[#This Row],[colesterol]],200)</f>
        <v>1</v>
      </c>
      <c r="O2133">
        <f>IF(smoking_health_data_final[[#This Row],[cigs por dia]]="","n/s",smoking_health_data_final[[#This Row],[cigs por dia]])</f>
        <v>3</v>
      </c>
      <c r="P2133" t="str">
        <f>IF(smoking_health_data_final[[#This Row],[Hipercolesterolemia (y/n)]]=1,"si","no")</f>
        <v>si</v>
      </c>
      <c r="Q2133">
        <f>IF(IFERROR(VLOOKUP(smoking_health_data_final[[#This Row],[Edad]],A2134:A6033,1,FALSE),0),1,0)</f>
        <v>1</v>
      </c>
    </row>
    <row r="2134" spans="1:17" x14ac:dyDescent="0.3">
      <c r="A2134">
        <v>52</v>
      </c>
      <c r="B2134" t="s">
        <v>3</v>
      </c>
      <c r="C2134" t="s">
        <v>1</v>
      </c>
      <c r="D2134">
        <v>70</v>
      </c>
      <c r="E2134">
        <f>GESTEP(smoking_health_data_final[[#This Row],[Ritmo cardiaco]],100)</f>
        <v>0</v>
      </c>
      <c r="F2134" t="str">
        <f>IF(smoking_health_data_final[[#This Row],[Taquicardia 1/0]]=0,"no","si")</f>
        <v>no</v>
      </c>
      <c r="G2134" s="2" t="s">
        <v>174</v>
      </c>
      <c r="H2134">
        <f>GESTEP(smoking_health_data_final[[#This Row],[Presión sistólica]],140)</f>
        <v>1</v>
      </c>
      <c r="I2134" t="str">
        <f>IF(smoking_health_data_final[[#This Row],[Hipertensión (0/1)]]=1,"si","no")</f>
        <v>si</v>
      </c>
      <c r="J2134" t="s">
        <v>52</v>
      </c>
      <c r="K2134">
        <v>3</v>
      </c>
      <c r="L2134">
        <v>210</v>
      </c>
      <c r="M2134">
        <f>IF(smoking_health_data_final[[#This Row],[colesterol]]="","Desconocido",smoking_health_data_final[[#This Row],[colesterol]])</f>
        <v>210</v>
      </c>
      <c r="N2134">
        <f>GESTEP(smoking_health_data_final[[#This Row],[colesterol]],200)</f>
        <v>1</v>
      </c>
      <c r="O2134">
        <f>IF(smoking_health_data_final[[#This Row],[cigs por dia]]="","n/s",smoking_health_data_final[[#This Row],[cigs por dia]])</f>
        <v>3</v>
      </c>
      <c r="P2134" t="str">
        <f>IF(smoking_health_data_final[[#This Row],[Hipercolesterolemia (y/n)]]=1,"si","no")</f>
        <v>si</v>
      </c>
      <c r="Q2134">
        <f>IF(IFERROR(VLOOKUP(smoking_health_data_final[[#This Row],[Edad]],A2135:A6034,1,FALSE),0),1,0)</f>
        <v>1</v>
      </c>
    </row>
    <row r="2135" spans="1:17" x14ac:dyDescent="0.3">
      <c r="A2135">
        <v>55</v>
      </c>
      <c r="B2135" t="s">
        <v>3</v>
      </c>
      <c r="C2135" t="s">
        <v>1</v>
      </c>
      <c r="D2135">
        <v>80</v>
      </c>
      <c r="E2135">
        <f>GESTEP(smoking_health_data_final[[#This Row],[Ritmo cardiaco]],100)</f>
        <v>0</v>
      </c>
      <c r="F2135" t="str">
        <f>IF(smoking_health_data_final[[#This Row],[Taquicardia 1/0]]=0,"no","si")</f>
        <v>no</v>
      </c>
      <c r="G2135" s="2" t="s">
        <v>65</v>
      </c>
      <c r="H2135">
        <f>GESTEP(smoking_health_data_final[[#This Row],[Presión sistólica]],140)</f>
        <v>1</v>
      </c>
      <c r="I2135" t="str">
        <f>IF(smoking_health_data_final[[#This Row],[Hipertensión (0/1)]]=1,"si","no")</f>
        <v>si</v>
      </c>
      <c r="J2135" t="s">
        <v>61</v>
      </c>
      <c r="K2135">
        <v>3</v>
      </c>
      <c r="L2135">
        <v>323</v>
      </c>
      <c r="M2135">
        <f>IF(smoking_health_data_final[[#This Row],[colesterol]]="","Desconocido",smoking_health_data_final[[#This Row],[colesterol]])</f>
        <v>323</v>
      </c>
      <c r="N2135">
        <f>GESTEP(smoking_health_data_final[[#This Row],[colesterol]],200)</f>
        <v>1</v>
      </c>
      <c r="O2135">
        <f>IF(smoking_health_data_final[[#This Row],[cigs por dia]]="","n/s",smoking_health_data_final[[#This Row],[cigs por dia]])</f>
        <v>3</v>
      </c>
      <c r="P2135" t="str">
        <f>IF(smoking_health_data_final[[#This Row],[Hipercolesterolemia (y/n)]]=1,"si","no")</f>
        <v>si</v>
      </c>
      <c r="Q2135">
        <f>IF(IFERROR(VLOOKUP(smoking_health_data_final[[#This Row],[Edad]],A2136:A6035,1,FALSE),0),1,0)</f>
        <v>1</v>
      </c>
    </row>
    <row r="2136" spans="1:17" x14ac:dyDescent="0.3">
      <c r="A2136">
        <v>35</v>
      </c>
      <c r="B2136" t="s">
        <v>3</v>
      </c>
      <c r="C2136" t="s">
        <v>1</v>
      </c>
      <c r="D2136">
        <v>55</v>
      </c>
      <c r="E2136">
        <f>GESTEP(smoking_health_data_final[[#This Row],[Ritmo cardiaco]],100)</f>
        <v>0</v>
      </c>
      <c r="F2136" t="str">
        <f>IF(smoking_health_data_final[[#This Row],[Taquicardia 1/0]]=0,"no","si")</f>
        <v>no</v>
      </c>
      <c r="G2136" s="2" t="s">
        <v>35</v>
      </c>
      <c r="H2136">
        <f>GESTEP(smoking_health_data_final[[#This Row],[Presión sistólica]],140)</f>
        <v>0</v>
      </c>
      <c r="I2136" t="str">
        <f>IF(smoking_health_data_final[[#This Row],[Hipertensión (0/1)]]=1,"si","no")</f>
        <v>no</v>
      </c>
      <c r="J2136" t="s">
        <v>192</v>
      </c>
      <c r="K2136">
        <v>3</v>
      </c>
      <c r="L2136">
        <v>185</v>
      </c>
      <c r="M2136">
        <f>IF(smoking_health_data_final[[#This Row],[colesterol]]="","Desconocido",smoking_health_data_final[[#This Row],[colesterol]])</f>
        <v>185</v>
      </c>
      <c r="N2136">
        <f>GESTEP(smoking_health_data_final[[#This Row],[colesterol]],200)</f>
        <v>0</v>
      </c>
      <c r="O2136">
        <f>IF(smoking_health_data_final[[#This Row],[cigs por dia]]="","n/s",smoking_health_data_final[[#This Row],[cigs por dia]])</f>
        <v>3</v>
      </c>
      <c r="P2136" t="str">
        <f>IF(smoking_health_data_final[[#This Row],[Hipercolesterolemia (y/n)]]=1,"si","no")</f>
        <v>no</v>
      </c>
      <c r="Q2136">
        <f>IF(IFERROR(VLOOKUP(smoking_health_data_final[[#This Row],[Edad]],A2137:A6036,1,FALSE),0),1,0)</f>
        <v>1</v>
      </c>
    </row>
    <row r="2137" spans="1:17" x14ac:dyDescent="0.3">
      <c r="A2137">
        <v>58</v>
      </c>
      <c r="B2137" t="s">
        <v>3</v>
      </c>
      <c r="C2137" t="s">
        <v>1</v>
      </c>
      <c r="D2137">
        <v>85</v>
      </c>
      <c r="E2137">
        <f>GESTEP(smoking_health_data_final[[#This Row],[Ritmo cardiaco]],100)</f>
        <v>0</v>
      </c>
      <c r="F2137" t="str">
        <f>IF(smoking_health_data_final[[#This Row],[Taquicardia 1/0]]=0,"no","si")</f>
        <v>no</v>
      </c>
      <c r="G2137" s="2" t="s">
        <v>89</v>
      </c>
      <c r="H2137">
        <f>GESTEP(smoking_health_data_final[[#This Row],[Presión sistólica]],140)</f>
        <v>1</v>
      </c>
      <c r="I2137" t="str">
        <f>IF(smoking_health_data_final[[#This Row],[Hipertensión (0/1)]]=1,"si","no")</f>
        <v>si</v>
      </c>
      <c r="J2137" t="s">
        <v>197</v>
      </c>
      <c r="K2137">
        <v>3</v>
      </c>
      <c r="L2137">
        <v>290</v>
      </c>
      <c r="M2137">
        <f>IF(smoking_health_data_final[[#This Row],[colesterol]]="","Desconocido",smoking_health_data_final[[#This Row],[colesterol]])</f>
        <v>290</v>
      </c>
      <c r="N2137">
        <f>GESTEP(smoking_health_data_final[[#This Row],[colesterol]],200)</f>
        <v>1</v>
      </c>
      <c r="O2137">
        <f>IF(smoking_health_data_final[[#This Row],[cigs por dia]]="","n/s",smoking_health_data_final[[#This Row],[cigs por dia]])</f>
        <v>3</v>
      </c>
      <c r="P2137" t="str">
        <f>IF(smoking_health_data_final[[#This Row],[Hipercolesterolemia (y/n)]]=1,"si","no")</f>
        <v>si</v>
      </c>
      <c r="Q2137">
        <f>IF(IFERROR(VLOOKUP(smoking_health_data_final[[#This Row],[Edad]],A2138:A6037,1,FALSE),0),1,0)</f>
        <v>1</v>
      </c>
    </row>
    <row r="2138" spans="1:17" x14ac:dyDescent="0.3">
      <c r="A2138">
        <v>55</v>
      </c>
      <c r="B2138" t="s">
        <v>0</v>
      </c>
      <c r="C2138" t="s">
        <v>1</v>
      </c>
      <c r="D2138">
        <v>90</v>
      </c>
      <c r="E2138">
        <f>GESTEP(smoking_health_data_final[[#This Row],[Ritmo cardiaco]],100)</f>
        <v>0</v>
      </c>
      <c r="F2138" t="str">
        <f>IF(smoking_health_data_final[[#This Row],[Taquicardia 1/0]]=0,"no","si")</f>
        <v>no</v>
      </c>
      <c r="G2138" s="2" t="s">
        <v>66</v>
      </c>
      <c r="H2138">
        <f>GESTEP(smoking_health_data_final[[#This Row],[Presión sistólica]],140)</f>
        <v>1</v>
      </c>
      <c r="I2138" t="str">
        <f>IF(smoking_health_data_final[[#This Row],[Hipertensión (0/1)]]=1,"si","no")</f>
        <v>si</v>
      </c>
      <c r="J2138" t="s">
        <v>197</v>
      </c>
      <c r="K2138">
        <v>3</v>
      </c>
      <c r="L2138">
        <v>211</v>
      </c>
      <c r="M2138">
        <f>IF(smoking_health_data_final[[#This Row],[colesterol]]="","Desconocido",smoking_health_data_final[[#This Row],[colesterol]])</f>
        <v>211</v>
      </c>
      <c r="N2138">
        <f>GESTEP(smoking_health_data_final[[#This Row],[colesterol]],200)</f>
        <v>1</v>
      </c>
      <c r="O2138">
        <f>IF(smoking_health_data_final[[#This Row],[cigs por dia]]="","n/s",smoking_health_data_final[[#This Row],[cigs por dia]])</f>
        <v>3</v>
      </c>
      <c r="P2138" t="str">
        <f>IF(smoking_health_data_final[[#This Row],[Hipercolesterolemia (y/n)]]=1,"si","no")</f>
        <v>si</v>
      </c>
      <c r="Q2138">
        <f>IF(IFERROR(VLOOKUP(smoking_health_data_final[[#This Row],[Edad]],A2139:A6038,1,FALSE),0),1,0)</f>
        <v>1</v>
      </c>
    </row>
    <row r="2139" spans="1:17" x14ac:dyDescent="0.3">
      <c r="A2139">
        <v>56</v>
      </c>
      <c r="B2139" t="s">
        <v>3</v>
      </c>
      <c r="C2139" t="s">
        <v>1</v>
      </c>
      <c r="D2139">
        <v>76</v>
      </c>
      <c r="E2139">
        <f>GESTEP(smoking_health_data_final[[#This Row],[Ritmo cardiaco]],100)</f>
        <v>0</v>
      </c>
      <c r="F2139" t="str">
        <f>IF(smoking_health_data_final[[#This Row],[Taquicardia 1/0]]=0,"no","si")</f>
        <v>no</v>
      </c>
      <c r="G2139" s="2" t="s">
        <v>25</v>
      </c>
      <c r="H2139">
        <f>GESTEP(smoking_health_data_final[[#This Row],[Presión sistólica]],140)</f>
        <v>0</v>
      </c>
      <c r="I2139" t="str">
        <f>IF(smoking_health_data_final[[#This Row],[Hipertensión (0/1)]]=1,"si","no")</f>
        <v>no</v>
      </c>
      <c r="J2139" t="s">
        <v>198</v>
      </c>
      <c r="K2139">
        <v>3</v>
      </c>
      <c r="L2139">
        <v>289</v>
      </c>
      <c r="M2139">
        <f>IF(smoking_health_data_final[[#This Row],[colesterol]]="","Desconocido",smoking_health_data_final[[#This Row],[colesterol]])</f>
        <v>289</v>
      </c>
      <c r="N2139">
        <f>GESTEP(smoking_health_data_final[[#This Row],[colesterol]],200)</f>
        <v>1</v>
      </c>
      <c r="O2139">
        <f>IF(smoking_health_data_final[[#This Row],[cigs por dia]]="","n/s",smoking_health_data_final[[#This Row],[cigs por dia]])</f>
        <v>3</v>
      </c>
      <c r="P2139" t="str">
        <f>IF(smoking_health_data_final[[#This Row],[Hipercolesterolemia (y/n)]]=1,"si","no")</f>
        <v>si</v>
      </c>
      <c r="Q2139">
        <f>IF(IFERROR(VLOOKUP(smoking_health_data_final[[#This Row],[Edad]],A2140:A6039,1,FALSE),0),1,0)</f>
        <v>1</v>
      </c>
    </row>
    <row r="2140" spans="1:17" x14ac:dyDescent="0.3">
      <c r="A2140">
        <v>48</v>
      </c>
      <c r="B2140" t="s">
        <v>3</v>
      </c>
      <c r="C2140" t="s">
        <v>1</v>
      </c>
      <c r="D2140">
        <v>53</v>
      </c>
      <c r="E2140">
        <f>GESTEP(smoking_health_data_final[[#This Row],[Ritmo cardiaco]],100)</f>
        <v>0</v>
      </c>
      <c r="F2140" t="str">
        <f>IF(smoking_health_data_final[[#This Row],[Taquicardia 1/0]]=0,"no","si")</f>
        <v>no</v>
      </c>
      <c r="G2140" s="2">
        <v>142.5</v>
      </c>
      <c r="H2140">
        <f>GESTEP(smoking_health_data_final[[#This Row],[Presión sistólica]],140)</f>
        <v>1</v>
      </c>
      <c r="I2140" t="str">
        <f>IF(smoking_health_data_final[[#This Row],[Hipertensión (0/1)]]=1,"si","no")</f>
        <v>si</v>
      </c>
      <c r="J2140" t="s">
        <v>198</v>
      </c>
      <c r="K2140">
        <v>3</v>
      </c>
      <c r="L2140">
        <v>247</v>
      </c>
      <c r="M2140">
        <f>IF(smoking_health_data_final[[#This Row],[colesterol]]="","Desconocido",smoking_health_data_final[[#This Row],[colesterol]])</f>
        <v>247</v>
      </c>
      <c r="N2140">
        <f>GESTEP(smoking_health_data_final[[#This Row],[colesterol]],200)</f>
        <v>1</v>
      </c>
      <c r="O2140">
        <f>IF(smoking_health_data_final[[#This Row],[cigs por dia]]="","n/s",smoking_health_data_final[[#This Row],[cigs por dia]])</f>
        <v>3</v>
      </c>
      <c r="P2140" t="str">
        <f>IF(smoking_health_data_final[[#This Row],[Hipercolesterolemia (y/n)]]=1,"si","no")</f>
        <v>si</v>
      </c>
      <c r="Q2140">
        <f>IF(IFERROR(VLOOKUP(smoking_health_data_final[[#This Row],[Edad]],A2141:A6040,1,FALSE),0),1,0)</f>
        <v>1</v>
      </c>
    </row>
    <row r="2141" spans="1:17" x14ac:dyDescent="0.3">
      <c r="A2141">
        <v>55</v>
      </c>
      <c r="B2141" t="s">
        <v>3</v>
      </c>
      <c r="C2141" t="s">
        <v>1</v>
      </c>
      <c r="D2141">
        <v>80</v>
      </c>
      <c r="E2141">
        <f>GESTEP(smoking_health_data_final[[#This Row],[Ritmo cardiaco]],100)</f>
        <v>0</v>
      </c>
      <c r="F2141" t="str">
        <f>IF(smoking_health_data_final[[#This Row],[Taquicardia 1/0]]=0,"no","si")</f>
        <v>no</v>
      </c>
      <c r="G2141" s="2">
        <v>108.5</v>
      </c>
      <c r="H2141">
        <f>GESTEP(smoking_health_data_final[[#This Row],[Presión sistólica]],140)</f>
        <v>0</v>
      </c>
      <c r="I2141" t="str">
        <f>IF(smoking_health_data_final[[#This Row],[Hipertensión (0/1)]]=1,"si","no")</f>
        <v>no</v>
      </c>
      <c r="J2141" t="s">
        <v>206</v>
      </c>
      <c r="K2141">
        <v>3</v>
      </c>
      <c r="L2141">
        <v>252</v>
      </c>
      <c r="M2141">
        <f>IF(smoking_health_data_final[[#This Row],[colesterol]]="","Desconocido",smoking_health_data_final[[#This Row],[colesterol]])</f>
        <v>252</v>
      </c>
      <c r="N2141">
        <f>GESTEP(smoking_health_data_final[[#This Row],[colesterol]],200)</f>
        <v>1</v>
      </c>
      <c r="O2141">
        <f>IF(smoking_health_data_final[[#This Row],[cigs por dia]]="","n/s",smoking_health_data_final[[#This Row],[cigs por dia]])</f>
        <v>3</v>
      </c>
      <c r="P2141" t="str">
        <f>IF(smoking_health_data_final[[#This Row],[Hipercolesterolemia (y/n)]]=1,"si","no")</f>
        <v>si</v>
      </c>
      <c r="Q2141">
        <f>IF(IFERROR(VLOOKUP(smoking_health_data_final[[#This Row],[Edad]],A2142:A6041,1,FALSE),0),1,0)</f>
        <v>1</v>
      </c>
    </row>
    <row r="2142" spans="1:17" x14ac:dyDescent="0.3">
      <c r="A2142">
        <v>53</v>
      </c>
      <c r="B2142" t="s">
        <v>3</v>
      </c>
      <c r="C2142" t="s">
        <v>1</v>
      </c>
      <c r="D2142">
        <v>77</v>
      </c>
      <c r="E2142">
        <f>GESTEP(smoking_health_data_final[[#This Row],[Ritmo cardiaco]],100)</f>
        <v>0</v>
      </c>
      <c r="F2142" t="str">
        <f>IF(smoking_health_data_final[[#This Row],[Taquicardia 1/0]]=0,"no","si")</f>
        <v>no</v>
      </c>
      <c r="G2142" s="2">
        <v>112.5</v>
      </c>
      <c r="H2142">
        <f>GESTEP(smoking_health_data_final[[#This Row],[Presión sistólica]],140)</f>
        <v>0</v>
      </c>
      <c r="I2142" t="str">
        <f>IF(smoking_health_data_final[[#This Row],[Hipertensión (0/1)]]=1,"si","no")</f>
        <v>no</v>
      </c>
      <c r="J2142" t="s">
        <v>207</v>
      </c>
      <c r="K2142">
        <v>3</v>
      </c>
      <c r="L2142">
        <v>239</v>
      </c>
      <c r="M2142">
        <f>IF(smoking_health_data_final[[#This Row],[colesterol]]="","Desconocido",smoking_health_data_final[[#This Row],[colesterol]])</f>
        <v>239</v>
      </c>
      <c r="N2142">
        <f>GESTEP(smoking_health_data_final[[#This Row],[colesterol]],200)</f>
        <v>1</v>
      </c>
      <c r="O2142">
        <f>IF(smoking_health_data_final[[#This Row],[cigs por dia]]="","n/s",smoking_health_data_final[[#This Row],[cigs por dia]])</f>
        <v>3</v>
      </c>
      <c r="P2142" t="str">
        <f>IF(smoking_health_data_final[[#This Row],[Hipercolesterolemia (y/n)]]=1,"si","no")</f>
        <v>si</v>
      </c>
      <c r="Q2142">
        <f>IF(IFERROR(VLOOKUP(smoking_health_data_final[[#This Row],[Edad]],A2143:A6042,1,FALSE),0),1,0)</f>
        <v>1</v>
      </c>
    </row>
    <row r="2143" spans="1:17" x14ac:dyDescent="0.3">
      <c r="A2143">
        <v>44</v>
      </c>
      <c r="B2143" t="s">
        <v>3</v>
      </c>
      <c r="C2143" t="s">
        <v>1</v>
      </c>
      <c r="D2143">
        <v>66</v>
      </c>
      <c r="E2143">
        <f>GESTEP(smoking_health_data_final[[#This Row],[Ritmo cardiaco]],100)</f>
        <v>0</v>
      </c>
      <c r="F2143" t="str">
        <f>IF(smoking_health_data_final[[#This Row],[Taquicardia 1/0]]=0,"no","si")</f>
        <v>no</v>
      </c>
      <c r="G2143" s="2" t="s">
        <v>49</v>
      </c>
      <c r="H2143">
        <f>GESTEP(smoking_health_data_final[[#This Row],[Presión sistólica]],140)</f>
        <v>0</v>
      </c>
      <c r="I2143" t="str">
        <f>IF(smoking_health_data_final[[#This Row],[Hipertensión (0/1)]]=1,"si","no")</f>
        <v>no</v>
      </c>
      <c r="J2143" t="s">
        <v>207</v>
      </c>
      <c r="K2143">
        <v>3</v>
      </c>
      <c r="L2143">
        <v>239</v>
      </c>
      <c r="M2143">
        <f>IF(smoking_health_data_final[[#This Row],[colesterol]]="","Desconocido",smoking_health_data_final[[#This Row],[colesterol]])</f>
        <v>239</v>
      </c>
      <c r="N2143">
        <f>GESTEP(smoking_health_data_final[[#This Row],[colesterol]],200)</f>
        <v>1</v>
      </c>
      <c r="O2143">
        <f>IF(smoking_health_data_final[[#This Row],[cigs por dia]]="","n/s",smoking_health_data_final[[#This Row],[cigs por dia]])</f>
        <v>3</v>
      </c>
      <c r="P2143" t="str">
        <f>IF(smoking_health_data_final[[#This Row],[Hipercolesterolemia (y/n)]]=1,"si","no")</f>
        <v>si</v>
      </c>
      <c r="Q2143">
        <f>IF(IFERROR(VLOOKUP(smoking_health_data_final[[#This Row],[Edad]],A2144:A6043,1,FALSE),0),1,0)</f>
        <v>1</v>
      </c>
    </row>
    <row r="2144" spans="1:17" x14ac:dyDescent="0.3">
      <c r="A2144">
        <v>46</v>
      </c>
      <c r="B2144" t="s">
        <v>3</v>
      </c>
      <c r="C2144" t="s">
        <v>1</v>
      </c>
      <c r="D2144">
        <v>63</v>
      </c>
      <c r="E2144">
        <f>GESTEP(smoking_health_data_final[[#This Row],[Ritmo cardiaco]],100)</f>
        <v>0</v>
      </c>
      <c r="F2144" t="str">
        <f>IF(smoking_health_data_final[[#This Row],[Taquicardia 1/0]]=0,"no","si")</f>
        <v>no</v>
      </c>
      <c r="G2144" s="2" t="s">
        <v>54</v>
      </c>
      <c r="H2144">
        <f>GESTEP(smoking_health_data_final[[#This Row],[Presión sistólica]],140)</f>
        <v>0</v>
      </c>
      <c r="I2144" t="str">
        <f>IF(smoking_health_data_final[[#This Row],[Hipertensión (0/1)]]=1,"si","no")</f>
        <v>no</v>
      </c>
      <c r="J2144" t="s">
        <v>208</v>
      </c>
      <c r="K2144">
        <v>3</v>
      </c>
      <c r="L2144">
        <v>214</v>
      </c>
      <c r="M2144">
        <f>IF(smoking_health_data_final[[#This Row],[colesterol]]="","Desconocido",smoking_health_data_final[[#This Row],[colesterol]])</f>
        <v>214</v>
      </c>
      <c r="N2144">
        <f>GESTEP(smoking_health_data_final[[#This Row],[colesterol]],200)</f>
        <v>1</v>
      </c>
      <c r="O2144">
        <f>IF(smoking_health_data_final[[#This Row],[cigs por dia]]="","n/s",smoking_health_data_final[[#This Row],[cigs por dia]])</f>
        <v>3</v>
      </c>
      <c r="P2144" t="str">
        <f>IF(smoking_health_data_final[[#This Row],[Hipercolesterolemia (y/n)]]=1,"si","no")</f>
        <v>si</v>
      </c>
      <c r="Q2144">
        <f>IF(IFERROR(VLOOKUP(smoking_health_data_final[[#This Row],[Edad]],A2145:A6044,1,FALSE),0),1,0)</f>
        <v>1</v>
      </c>
    </row>
    <row r="2145" spans="1:17" x14ac:dyDescent="0.3">
      <c r="A2145">
        <v>40</v>
      </c>
      <c r="B2145" t="s">
        <v>3</v>
      </c>
      <c r="C2145" t="s">
        <v>1</v>
      </c>
      <c r="D2145">
        <v>75</v>
      </c>
      <c r="E2145">
        <f>GESTEP(smoking_health_data_final[[#This Row],[Ritmo cardiaco]],100)</f>
        <v>0</v>
      </c>
      <c r="F2145" t="str">
        <f>IF(smoking_health_data_final[[#This Row],[Taquicardia 1/0]]=0,"no","si")</f>
        <v>no</v>
      </c>
      <c r="G2145" s="2">
        <v>107.5</v>
      </c>
      <c r="H2145">
        <f>GESTEP(smoking_health_data_final[[#This Row],[Presión sistólica]],140)</f>
        <v>0</v>
      </c>
      <c r="I2145" t="str">
        <f>IF(smoking_health_data_final[[#This Row],[Hipertensión (0/1)]]=1,"si","no")</f>
        <v>no</v>
      </c>
      <c r="J2145" t="s">
        <v>209</v>
      </c>
      <c r="K2145">
        <v>3</v>
      </c>
      <c r="L2145">
        <v>230</v>
      </c>
      <c r="M2145">
        <f>IF(smoking_health_data_final[[#This Row],[colesterol]]="","Desconocido",smoking_health_data_final[[#This Row],[colesterol]])</f>
        <v>230</v>
      </c>
      <c r="N2145">
        <f>GESTEP(smoking_health_data_final[[#This Row],[colesterol]],200)</f>
        <v>1</v>
      </c>
      <c r="O2145">
        <f>IF(smoking_health_data_final[[#This Row],[cigs por dia]]="","n/s",smoking_health_data_final[[#This Row],[cigs por dia]])</f>
        <v>3</v>
      </c>
      <c r="P2145" t="str">
        <f>IF(smoking_health_data_final[[#This Row],[Hipercolesterolemia (y/n)]]=1,"si","no")</f>
        <v>si</v>
      </c>
      <c r="Q2145">
        <f>IF(IFERROR(VLOOKUP(smoking_health_data_final[[#This Row],[Edad]],A2146:A6045,1,FALSE),0),1,0)</f>
        <v>1</v>
      </c>
    </row>
    <row r="2146" spans="1:17" x14ac:dyDescent="0.3">
      <c r="A2146">
        <v>40</v>
      </c>
      <c r="B2146" t="s">
        <v>3</v>
      </c>
      <c r="C2146" t="s">
        <v>1</v>
      </c>
      <c r="D2146">
        <v>65</v>
      </c>
      <c r="E2146">
        <f>GESTEP(smoking_health_data_final[[#This Row],[Ritmo cardiaco]],100)</f>
        <v>0</v>
      </c>
      <c r="F2146" t="str">
        <f>IF(smoking_health_data_final[[#This Row],[Taquicardia 1/0]]=0,"no","si")</f>
        <v>no</v>
      </c>
      <c r="G2146" s="2" t="s">
        <v>63</v>
      </c>
      <c r="H2146">
        <f>GESTEP(smoking_health_data_final[[#This Row],[Presión sistólica]],140)</f>
        <v>0</v>
      </c>
      <c r="I2146" t="str">
        <f>IF(smoking_health_data_final[[#This Row],[Hipertensión (0/1)]]=1,"si","no")</f>
        <v>no</v>
      </c>
      <c r="J2146" t="s">
        <v>209</v>
      </c>
      <c r="K2146">
        <v>3</v>
      </c>
      <c r="L2146">
        <v>173</v>
      </c>
      <c r="M2146">
        <f>IF(smoking_health_data_final[[#This Row],[colesterol]]="","Desconocido",smoking_health_data_final[[#This Row],[colesterol]])</f>
        <v>173</v>
      </c>
      <c r="N2146">
        <f>GESTEP(smoking_health_data_final[[#This Row],[colesterol]],200)</f>
        <v>0</v>
      </c>
      <c r="O2146">
        <f>IF(smoking_health_data_final[[#This Row],[cigs por dia]]="","n/s",smoking_health_data_final[[#This Row],[cigs por dia]])</f>
        <v>3</v>
      </c>
      <c r="P2146" t="str">
        <f>IF(smoking_health_data_final[[#This Row],[Hipercolesterolemia (y/n)]]=1,"si","no")</f>
        <v>no</v>
      </c>
      <c r="Q2146">
        <f>IF(IFERROR(VLOOKUP(smoking_health_data_final[[#This Row],[Edad]],A2147:A6046,1,FALSE),0),1,0)</f>
        <v>1</v>
      </c>
    </row>
    <row r="2147" spans="1:17" x14ac:dyDescent="0.3">
      <c r="A2147">
        <v>40</v>
      </c>
      <c r="B2147" t="s">
        <v>3</v>
      </c>
      <c r="C2147" t="s">
        <v>1</v>
      </c>
      <c r="D2147">
        <v>80</v>
      </c>
      <c r="E2147">
        <f>GESTEP(smoking_health_data_final[[#This Row],[Ritmo cardiaco]],100)</f>
        <v>0</v>
      </c>
      <c r="F2147" t="str">
        <f>IF(smoking_health_data_final[[#This Row],[Taquicardia 1/0]]=0,"no","si")</f>
        <v>no</v>
      </c>
      <c r="G2147" s="2" t="s">
        <v>59</v>
      </c>
      <c r="H2147">
        <f>GESTEP(smoking_health_data_final[[#This Row],[Presión sistólica]],140)</f>
        <v>0</v>
      </c>
      <c r="I2147" t="str">
        <f>IF(smoking_health_data_final[[#This Row],[Hipertensión (0/1)]]=1,"si","no")</f>
        <v>no</v>
      </c>
      <c r="J2147" t="s">
        <v>210</v>
      </c>
      <c r="K2147">
        <v>3</v>
      </c>
      <c r="L2147">
        <v>256</v>
      </c>
      <c r="M2147">
        <f>IF(smoking_health_data_final[[#This Row],[colesterol]]="","Desconocido",smoking_health_data_final[[#This Row],[colesterol]])</f>
        <v>256</v>
      </c>
      <c r="N2147">
        <f>GESTEP(smoking_health_data_final[[#This Row],[colesterol]],200)</f>
        <v>1</v>
      </c>
      <c r="O2147">
        <f>IF(smoking_health_data_final[[#This Row],[cigs por dia]]="","n/s",smoking_health_data_final[[#This Row],[cigs por dia]])</f>
        <v>3</v>
      </c>
      <c r="P2147" t="str">
        <f>IF(smoking_health_data_final[[#This Row],[Hipercolesterolemia (y/n)]]=1,"si","no")</f>
        <v>si</v>
      </c>
      <c r="Q2147">
        <f>IF(IFERROR(VLOOKUP(smoking_health_data_final[[#This Row],[Edad]],A2148:A6047,1,FALSE),0),1,0)</f>
        <v>1</v>
      </c>
    </row>
    <row r="2148" spans="1:17" x14ac:dyDescent="0.3">
      <c r="A2148">
        <v>54</v>
      </c>
      <c r="B2148" t="s">
        <v>0</v>
      </c>
      <c r="C2148" t="s">
        <v>1</v>
      </c>
      <c r="D2148">
        <v>75</v>
      </c>
      <c r="E2148">
        <f>GESTEP(smoking_health_data_final[[#This Row],[Ritmo cardiaco]],100)</f>
        <v>0</v>
      </c>
      <c r="F2148" t="str">
        <f>IF(smoking_health_data_final[[#This Row],[Taquicardia 1/0]]=0,"no","si")</f>
        <v>no</v>
      </c>
      <c r="G2148" s="2" t="s">
        <v>6</v>
      </c>
      <c r="H2148">
        <f>GESTEP(smoking_health_data_final[[#This Row],[Presión sistólica]],140)</f>
        <v>0</v>
      </c>
      <c r="I2148" t="str">
        <f>IF(smoking_health_data_final[[#This Row],[Hipertensión (0/1)]]=1,"si","no")</f>
        <v>no</v>
      </c>
      <c r="J2148" t="s">
        <v>210</v>
      </c>
      <c r="K2148">
        <v>3</v>
      </c>
      <c r="L2148">
        <v>173</v>
      </c>
      <c r="M2148">
        <f>IF(smoking_health_data_final[[#This Row],[colesterol]]="","Desconocido",smoking_health_data_final[[#This Row],[colesterol]])</f>
        <v>173</v>
      </c>
      <c r="N2148">
        <f>GESTEP(smoking_health_data_final[[#This Row],[colesterol]],200)</f>
        <v>0</v>
      </c>
      <c r="O2148">
        <f>IF(smoking_health_data_final[[#This Row],[cigs por dia]]="","n/s",smoking_health_data_final[[#This Row],[cigs por dia]])</f>
        <v>3</v>
      </c>
      <c r="P2148" t="str">
        <f>IF(smoking_health_data_final[[#This Row],[Hipercolesterolemia (y/n)]]=1,"si","no")</f>
        <v>no</v>
      </c>
      <c r="Q2148">
        <f>IF(IFERROR(VLOOKUP(smoking_health_data_final[[#This Row],[Edad]],A2149:A6048,1,FALSE),0),1,0)</f>
        <v>1</v>
      </c>
    </row>
    <row r="2149" spans="1:17" x14ac:dyDescent="0.3">
      <c r="A2149">
        <v>54</v>
      </c>
      <c r="B2149" t="s">
        <v>3</v>
      </c>
      <c r="C2149" t="s">
        <v>1</v>
      </c>
      <c r="D2149">
        <v>70</v>
      </c>
      <c r="E2149">
        <f>GESTEP(smoking_health_data_final[[#This Row],[Ritmo cardiaco]],100)</f>
        <v>0</v>
      </c>
      <c r="F2149" t="str">
        <f>IF(smoking_health_data_final[[#This Row],[Taquicardia 1/0]]=0,"no","si")</f>
        <v>no</v>
      </c>
      <c r="G2149" s="2">
        <v>127.5</v>
      </c>
      <c r="H2149">
        <f>GESTEP(smoking_health_data_final[[#This Row],[Presión sistólica]],140)</f>
        <v>0</v>
      </c>
      <c r="I2149" t="str">
        <f>IF(smoking_health_data_final[[#This Row],[Hipertensión (0/1)]]=1,"si","no")</f>
        <v>no</v>
      </c>
      <c r="J2149" t="s">
        <v>211</v>
      </c>
      <c r="K2149">
        <v>3</v>
      </c>
      <c r="L2149">
        <v>231</v>
      </c>
      <c r="M2149">
        <f>IF(smoking_health_data_final[[#This Row],[colesterol]]="","Desconocido",smoking_health_data_final[[#This Row],[colesterol]])</f>
        <v>231</v>
      </c>
      <c r="N2149">
        <f>GESTEP(smoking_health_data_final[[#This Row],[colesterol]],200)</f>
        <v>1</v>
      </c>
      <c r="O2149">
        <f>IF(smoking_health_data_final[[#This Row],[cigs por dia]]="","n/s",smoking_health_data_final[[#This Row],[cigs por dia]])</f>
        <v>3</v>
      </c>
      <c r="P2149" t="str">
        <f>IF(smoking_health_data_final[[#This Row],[Hipercolesterolemia (y/n)]]=1,"si","no")</f>
        <v>si</v>
      </c>
      <c r="Q2149">
        <f>IF(IFERROR(VLOOKUP(smoking_health_data_final[[#This Row],[Edad]],A2150:A6049,1,FALSE),0),1,0)</f>
        <v>1</v>
      </c>
    </row>
    <row r="2150" spans="1:17" x14ac:dyDescent="0.3">
      <c r="A2150">
        <v>58</v>
      </c>
      <c r="B2150" t="s">
        <v>0</v>
      </c>
      <c r="C2150" t="s">
        <v>1</v>
      </c>
      <c r="D2150">
        <v>75</v>
      </c>
      <c r="E2150">
        <f>GESTEP(smoking_health_data_final[[#This Row],[Ritmo cardiaco]],100)</f>
        <v>0</v>
      </c>
      <c r="F2150" t="str">
        <f>IF(smoking_health_data_final[[#This Row],[Taquicardia 1/0]]=0,"no","si")</f>
        <v>no</v>
      </c>
      <c r="G2150" s="2">
        <v>116.5</v>
      </c>
      <c r="H2150">
        <f>GESTEP(smoking_health_data_final[[#This Row],[Presión sistólica]],140)</f>
        <v>0</v>
      </c>
      <c r="I2150" t="str">
        <f>IF(smoking_health_data_final[[#This Row],[Hipertensión (0/1)]]=1,"si","no")</f>
        <v>no</v>
      </c>
      <c r="J2150" t="s">
        <v>211</v>
      </c>
      <c r="K2150">
        <v>3</v>
      </c>
      <c r="L2150">
        <v>290</v>
      </c>
      <c r="M2150">
        <f>IF(smoking_health_data_final[[#This Row],[colesterol]]="","Desconocido",smoking_health_data_final[[#This Row],[colesterol]])</f>
        <v>290</v>
      </c>
      <c r="N2150">
        <f>GESTEP(smoking_health_data_final[[#This Row],[colesterol]],200)</f>
        <v>1</v>
      </c>
      <c r="O2150">
        <f>IF(smoking_health_data_final[[#This Row],[cigs por dia]]="","n/s",smoking_health_data_final[[#This Row],[cigs por dia]])</f>
        <v>3</v>
      </c>
      <c r="P2150" t="str">
        <f>IF(smoking_health_data_final[[#This Row],[Hipercolesterolemia (y/n)]]=1,"si","no")</f>
        <v>si</v>
      </c>
      <c r="Q2150">
        <f>IF(IFERROR(VLOOKUP(smoking_health_data_final[[#This Row],[Edad]],A2151:A6050,1,FALSE),0),1,0)</f>
        <v>1</v>
      </c>
    </row>
    <row r="2151" spans="1:17" x14ac:dyDescent="0.3">
      <c r="A2151">
        <v>66</v>
      </c>
      <c r="B2151" t="s">
        <v>3</v>
      </c>
      <c r="C2151" t="s">
        <v>1</v>
      </c>
      <c r="D2151">
        <v>68</v>
      </c>
      <c r="E2151">
        <f>GESTEP(smoking_health_data_final[[#This Row],[Ritmo cardiaco]],100)</f>
        <v>0</v>
      </c>
      <c r="F2151" t="str">
        <f>IF(smoking_health_data_final[[#This Row],[Taquicardia 1/0]]=0,"no","si")</f>
        <v>no</v>
      </c>
      <c r="G2151" s="2" t="s">
        <v>67</v>
      </c>
      <c r="H2151">
        <f>GESTEP(smoking_health_data_final[[#This Row],[Presión sistólica]],140)</f>
        <v>0</v>
      </c>
      <c r="I2151" t="str">
        <f>IF(smoking_health_data_final[[#This Row],[Hipertensión (0/1)]]=1,"si","no")</f>
        <v>no</v>
      </c>
      <c r="J2151" t="s">
        <v>212</v>
      </c>
      <c r="K2151">
        <v>3</v>
      </c>
      <c r="L2151">
        <v>216</v>
      </c>
      <c r="M2151">
        <f>IF(smoking_health_data_final[[#This Row],[colesterol]]="","Desconocido",smoking_health_data_final[[#This Row],[colesterol]])</f>
        <v>216</v>
      </c>
      <c r="N2151">
        <f>GESTEP(smoking_health_data_final[[#This Row],[colesterol]],200)</f>
        <v>1</v>
      </c>
      <c r="O2151">
        <f>IF(smoking_health_data_final[[#This Row],[cigs por dia]]="","n/s",smoking_health_data_final[[#This Row],[cigs por dia]])</f>
        <v>3</v>
      </c>
      <c r="P2151" t="str">
        <f>IF(smoking_health_data_final[[#This Row],[Hipercolesterolemia (y/n)]]=1,"si","no")</f>
        <v>si</v>
      </c>
      <c r="Q2151">
        <f>IF(IFERROR(VLOOKUP(smoking_health_data_final[[#This Row],[Edad]],A2152:A6051,1,FALSE),0),1,0)</f>
        <v>1</v>
      </c>
    </row>
    <row r="2152" spans="1:17" x14ac:dyDescent="0.3">
      <c r="A2152">
        <v>65</v>
      </c>
      <c r="B2152" t="s">
        <v>3</v>
      </c>
      <c r="C2152" t="s">
        <v>1</v>
      </c>
      <c r="D2152">
        <v>65</v>
      </c>
      <c r="E2152">
        <f>GESTEP(smoking_health_data_final[[#This Row],[Ritmo cardiaco]],100)</f>
        <v>0</v>
      </c>
      <c r="F2152" t="str">
        <f>IF(smoking_health_data_final[[#This Row],[Taquicardia 1/0]]=0,"no","si")</f>
        <v>no</v>
      </c>
      <c r="G2152" s="2" t="s">
        <v>150</v>
      </c>
      <c r="H2152">
        <f>GESTEP(smoking_health_data_final[[#This Row],[Presión sistólica]],140)</f>
        <v>1</v>
      </c>
      <c r="I2152" t="str">
        <f>IF(smoking_health_data_final[[#This Row],[Hipertensión (0/1)]]=1,"si","no")</f>
        <v>si</v>
      </c>
      <c r="J2152" t="s">
        <v>39</v>
      </c>
      <c r="K2152">
        <v>3</v>
      </c>
      <c r="L2152">
        <v>217</v>
      </c>
      <c r="M2152">
        <f>IF(smoking_health_data_final[[#This Row],[colesterol]]="","Desconocido",smoking_health_data_final[[#This Row],[colesterol]])</f>
        <v>217</v>
      </c>
      <c r="N2152">
        <f>GESTEP(smoking_health_data_final[[#This Row],[colesterol]],200)</f>
        <v>1</v>
      </c>
      <c r="O2152">
        <f>IF(smoking_health_data_final[[#This Row],[cigs por dia]]="","n/s",smoking_health_data_final[[#This Row],[cigs por dia]])</f>
        <v>3</v>
      </c>
      <c r="P2152" t="str">
        <f>IF(smoking_health_data_final[[#This Row],[Hipercolesterolemia (y/n)]]=1,"si","no")</f>
        <v>si</v>
      </c>
      <c r="Q2152">
        <f>IF(IFERROR(VLOOKUP(smoking_health_data_final[[#This Row],[Edad]],A2153:A6052,1,FALSE),0),1,0)</f>
        <v>1</v>
      </c>
    </row>
    <row r="2153" spans="1:17" x14ac:dyDescent="0.3">
      <c r="A2153">
        <v>44</v>
      </c>
      <c r="B2153" t="s">
        <v>0</v>
      </c>
      <c r="C2153" t="s">
        <v>1</v>
      </c>
      <c r="D2153">
        <v>73</v>
      </c>
      <c r="E2153">
        <f>GESTEP(smoking_health_data_final[[#This Row],[Ritmo cardiaco]],100)</f>
        <v>0</v>
      </c>
      <c r="F2153" t="str">
        <f>IF(smoking_health_data_final[[#This Row],[Taquicardia 1/0]]=0,"no","si")</f>
        <v>no</v>
      </c>
      <c r="G2153" s="2" t="s">
        <v>116</v>
      </c>
      <c r="H2153">
        <f>GESTEP(smoking_health_data_final[[#This Row],[Presión sistólica]],140)</f>
        <v>1</v>
      </c>
      <c r="I2153" t="str">
        <f>IF(smoking_health_data_final[[#This Row],[Hipertensión (0/1)]]=1,"si","no")</f>
        <v>si</v>
      </c>
      <c r="J2153" t="s">
        <v>11</v>
      </c>
      <c r="K2153">
        <v>3</v>
      </c>
      <c r="L2153">
        <v>352</v>
      </c>
      <c r="M2153">
        <f>IF(smoking_health_data_final[[#This Row],[colesterol]]="","Desconocido",smoking_health_data_final[[#This Row],[colesterol]])</f>
        <v>352</v>
      </c>
      <c r="N2153">
        <f>GESTEP(smoking_health_data_final[[#This Row],[colesterol]],200)</f>
        <v>1</v>
      </c>
      <c r="O2153">
        <f>IF(smoking_health_data_final[[#This Row],[cigs por dia]]="","n/s",smoking_health_data_final[[#This Row],[cigs por dia]])</f>
        <v>3</v>
      </c>
      <c r="P2153" t="str">
        <f>IF(smoking_health_data_final[[#This Row],[Hipercolesterolemia (y/n)]]=1,"si","no")</f>
        <v>si</v>
      </c>
      <c r="Q2153">
        <f>IF(IFERROR(VLOOKUP(smoking_health_data_final[[#This Row],[Edad]],A2154:A6053,1,FALSE),0),1,0)</f>
        <v>1</v>
      </c>
    </row>
    <row r="2154" spans="1:17" x14ac:dyDescent="0.3">
      <c r="A2154">
        <v>59</v>
      </c>
      <c r="B2154" t="s">
        <v>3</v>
      </c>
      <c r="C2154" t="s">
        <v>1</v>
      </c>
      <c r="D2154">
        <v>88</v>
      </c>
      <c r="E2154">
        <f>GESTEP(smoking_health_data_final[[#This Row],[Ritmo cardiaco]],100)</f>
        <v>0</v>
      </c>
      <c r="F2154" t="str">
        <f>IF(smoking_health_data_final[[#This Row],[Taquicardia 1/0]]=0,"no","si")</f>
        <v>no</v>
      </c>
      <c r="G2154" s="2">
        <v>122.5</v>
      </c>
      <c r="H2154">
        <f>GESTEP(smoking_health_data_final[[#This Row],[Presión sistólica]],140)</f>
        <v>0</v>
      </c>
      <c r="I2154" t="str">
        <f>IF(smoking_health_data_final[[#This Row],[Hipertensión (0/1)]]=1,"si","no")</f>
        <v>no</v>
      </c>
      <c r="J2154" t="s">
        <v>218</v>
      </c>
      <c r="K2154">
        <v>3</v>
      </c>
      <c r="L2154">
        <v>240</v>
      </c>
      <c r="M2154">
        <f>IF(smoking_health_data_final[[#This Row],[colesterol]]="","Desconocido",smoking_health_data_final[[#This Row],[colesterol]])</f>
        <v>240</v>
      </c>
      <c r="N2154">
        <f>GESTEP(smoking_health_data_final[[#This Row],[colesterol]],200)</f>
        <v>1</v>
      </c>
      <c r="O2154">
        <f>IF(smoking_health_data_final[[#This Row],[cigs por dia]]="","n/s",smoking_health_data_final[[#This Row],[cigs por dia]])</f>
        <v>3</v>
      </c>
      <c r="P2154" t="str">
        <f>IF(smoking_health_data_final[[#This Row],[Hipercolesterolemia (y/n)]]=1,"si","no")</f>
        <v>si</v>
      </c>
      <c r="Q2154">
        <f>IF(IFERROR(VLOOKUP(smoking_health_data_final[[#This Row],[Edad]],A2155:A6054,1,FALSE),0),1,0)</f>
        <v>1</v>
      </c>
    </row>
    <row r="2155" spans="1:17" x14ac:dyDescent="0.3">
      <c r="A2155">
        <v>55</v>
      </c>
      <c r="B2155" t="s">
        <v>3</v>
      </c>
      <c r="C2155" t="s">
        <v>1</v>
      </c>
      <c r="D2155">
        <v>75</v>
      </c>
      <c r="E2155">
        <f>GESTEP(smoking_health_data_final[[#This Row],[Ritmo cardiaco]],100)</f>
        <v>0</v>
      </c>
      <c r="F2155" t="str">
        <f>IF(smoking_health_data_final[[#This Row],[Taquicardia 1/0]]=0,"no","si")</f>
        <v>no</v>
      </c>
      <c r="G2155" s="2" t="s">
        <v>59</v>
      </c>
      <c r="H2155">
        <f>GESTEP(smoking_health_data_final[[#This Row],[Presión sistólica]],140)</f>
        <v>0</v>
      </c>
      <c r="I2155" t="str">
        <f>IF(smoking_health_data_final[[#This Row],[Hipertensión (0/1)]]=1,"si","no")</f>
        <v>no</v>
      </c>
      <c r="J2155" t="s">
        <v>8</v>
      </c>
      <c r="K2155">
        <v>4</v>
      </c>
      <c r="L2155">
        <v>308</v>
      </c>
      <c r="M2155">
        <f>IF(smoking_health_data_final[[#This Row],[colesterol]]="","Desconocido",smoking_health_data_final[[#This Row],[colesterol]])</f>
        <v>308</v>
      </c>
      <c r="N2155">
        <f>GESTEP(smoking_health_data_final[[#This Row],[colesterol]],200)</f>
        <v>1</v>
      </c>
      <c r="O2155">
        <f>IF(smoking_health_data_final[[#This Row],[cigs por dia]]="","n/s",smoking_health_data_final[[#This Row],[cigs por dia]])</f>
        <v>4</v>
      </c>
      <c r="P2155" t="str">
        <f>IF(smoking_health_data_final[[#This Row],[Hipercolesterolemia (y/n)]]=1,"si","no")</f>
        <v>si</v>
      </c>
      <c r="Q2155">
        <f>IF(IFERROR(VLOOKUP(smoking_health_data_final[[#This Row],[Edad]],A2156:A6055,1,FALSE),0),1,0)</f>
        <v>1</v>
      </c>
    </row>
    <row r="2156" spans="1:17" x14ac:dyDescent="0.3">
      <c r="A2156">
        <v>44</v>
      </c>
      <c r="B2156" t="s">
        <v>0</v>
      </c>
      <c r="C2156" t="s">
        <v>1</v>
      </c>
      <c r="D2156">
        <v>60</v>
      </c>
      <c r="E2156">
        <f>GESTEP(smoking_health_data_final[[#This Row],[Ritmo cardiaco]],100)</f>
        <v>0</v>
      </c>
      <c r="F2156" t="str">
        <f>IF(smoking_health_data_final[[#This Row],[Taquicardia 1/0]]=0,"no","si")</f>
        <v>no</v>
      </c>
      <c r="G2156" s="2" t="s">
        <v>74</v>
      </c>
      <c r="H2156">
        <f>GESTEP(smoking_health_data_final[[#This Row],[Presión sistólica]],140)</f>
        <v>0</v>
      </c>
      <c r="I2156" t="str">
        <f>IF(smoking_health_data_final[[#This Row],[Hipertensión (0/1)]]=1,"si","no")</f>
        <v>no</v>
      </c>
      <c r="J2156" t="s">
        <v>17</v>
      </c>
      <c r="K2156">
        <v>4</v>
      </c>
      <c r="L2156">
        <v>196</v>
      </c>
      <c r="M2156">
        <f>IF(smoking_health_data_final[[#This Row],[colesterol]]="","Desconocido",smoking_health_data_final[[#This Row],[colesterol]])</f>
        <v>196</v>
      </c>
      <c r="N2156">
        <f>GESTEP(smoking_health_data_final[[#This Row],[colesterol]],200)</f>
        <v>0</v>
      </c>
      <c r="O2156">
        <f>IF(smoking_health_data_final[[#This Row],[cigs por dia]]="","n/s",smoking_health_data_final[[#This Row],[cigs por dia]])</f>
        <v>4</v>
      </c>
      <c r="P2156" t="str">
        <f>IF(smoking_health_data_final[[#This Row],[Hipercolesterolemia (y/n)]]=1,"si","no")</f>
        <v>no</v>
      </c>
      <c r="Q2156">
        <f>IF(IFERROR(VLOOKUP(smoking_health_data_final[[#This Row],[Edad]],A2157:A6056,1,FALSE),0),1,0)</f>
        <v>1</v>
      </c>
    </row>
    <row r="2157" spans="1:17" x14ac:dyDescent="0.3">
      <c r="A2157">
        <v>48</v>
      </c>
      <c r="B2157" t="s">
        <v>3</v>
      </c>
      <c r="C2157" t="s">
        <v>1</v>
      </c>
      <c r="D2157">
        <v>70</v>
      </c>
      <c r="E2157">
        <f>GESTEP(smoking_health_data_final[[#This Row],[Ritmo cardiaco]],100)</f>
        <v>0</v>
      </c>
      <c r="F2157" t="str">
        <f>IF(smoking_health_data_final[[#This Row],[Taquicardia 1/0]]=0,"no","si")</f>
        <v>no</v>
      </c>
      <c r="G2157" s="2" t="s">
        <v>38</v>
      </c>
      <c r="H2157">
        <f>GESTEP(smoking_health_data_final[[#This Row],[Presión sistólica]],140)</f>
        <v>0</v>
      </c>
      <c r="I2157" t="str">
        <f>IF(smoking_health_data_final[[#This Row],[Hipertensión (0/1)]]=1,"si","no")</f>
        <v>no</v>
      </c>
      <c r="J2157" t="s">
        <v>171</v>
      </c>
      <c r="K2157">
        <v>4</v>
      </c>
      <c r="L2157">
        <v>253</v>
      </c>
      <c r="M2157">
        <f>IF(smoking_health_data_final[[#This Row],[colesterol]]="","Desconocido",smoking_health_data_final[[#This Row],[colesterol]])</f>
        <v>253</v>
      </c>
      <c r="N2157">
        <f>GESTEP(smoking_health_data_final[[#This Row],[colesterol]],200)</f>
        <v>1</v>
      </c>
      <c r="O2157">
        <f>IF(smoking_health_data_final[[#This Row],[cigs por dia]]="","n/s",smoking_health_data_final[[#This Row],[cigs por dia]])</f>
        <v>4</v>
      </c>
      <c r="P2157" t="str">
        <f>IF(smoking_health_data_final[[#This Row],[Hipercolesterolemia (y/n)]]=1,"si","no")</f>
        <v>si</v>
      </c>
      <c r="Q2157">
        <f>IF(IFERROR(VLOOKUP(smoking_health_data_final[[#This Row],[Edad]],A2158:A6057,1,FALSE),0),1,0)</f>
        <v>1</v>
      </c>
    </row>
    <row r="2158" spans="1:17" x14ac:dyDescent="0.3">
      <c r="A2158">
        <v>47</v>
      </c>
      <c r="B2158" t="s">
        <v>3</v>
      </c>
      <c r="C2158" t="s">
        <v>1</v>
      </c>
      <c r="D2158">
        <v>84</v>
      </c>
      <c r="E2158">
        <f>GESTEP(smoking_health_data_final[[#This Row],[Ritmo cardiaco]],100)</f>
        <v>0</v>
      </c>
      <c r="F2158" t="str">
        <f>IF(smoking_health_data_final[[#This Row],[Taquicardia 1/0]]=0,"no","si")</f>
        <v>no</v>
      </c>
      <c r="G2158" s="2" t="s">
        <v>6</v>
      </c>
      <c r="H2158">
        <f>GESTEP(smoking_health_data_final[[#This Row],[Presión sistólica]],140)</f>
        <v>0</v>
      </c>
      <c r="I2158" t="str">
        <f>IF(smoking_health_data_final[[#This Row],[Hipertensión (0/1)]]=1,"si","no")</f>
        <v>no</v>
      </c>
      <c r="J2158" t="s">
        <v>181</v>
      </c>
      <c r="K2158">
        <v>4</v>
      </c>
      <c r="L2158">
        <v>243</v>
      </c>
      <c r="M2158">
        <f>IF(smoking_health_data_final[[#This Row],[colesterol]]="","Desconocido",smoking_health_data_final[[#This Row],[colesterol]])</f>
        <v>243</v>
      </c>
      <c r="N2158">
        <f>GESTEP(smoking_health_data_final[[#This Row],[colesterol]],200)</f>
        <v>1</v>
      </c>
      <c r="O2158">
        <f>IF(smoking_health_data_final[[#This Row],[cigs por dia]]="","n/s",smoking_health_data_final[[#This Row],[cigs por dia]])</f>
        <v>4</v>
      </c>
      <c r="P2158" t="str">
        <f>IF(smoking_health_data_final[[#This Row],[Hipercolesterolemia (y/n)]]=1,"si","no")</f>
        <v>si</v>
      </c>
      <c r="Q2158">
        <f>IF(IFERROR(VLOOKUP(smoking_health_data_final[[#This Row],[Edad]],A2159:A6058,1,FALSE),0),1,0)</f>
        <v>1</v>
      </c>
    </row>
    <row r="2159" spans="1:17" x14ac:dyDescent="0.3">
      <c r="A2159">
        <v>51</v>
      </c>
      <c r="B2159" t="s">
        <v>3</v>
      </c>
      <c r="C2159" t="s">
        <v>1</v>
      </c>
      <c r="D2159">
        <v>88</v>
      </c>
      <c r="E2159">
        <f>GESTEP(smoking_health_data_final[[#This Row],[Ritmo cardiaco]],100)</f>
        <v>0</v>
      </c>
      <c r="F2159" t="str">
        <f>IF(smoking_health_data_final[[#This Row],[Taquicardia 1/0]]=0,"no","si")</f>
        <v>no</v>
      </c>
      <c r="G2159" s="2" t="s">
        <v>32</v>
      </c>
      <c r="H2159">
        <f>GESTEP(smoking_health_data_final[[#This Row],[Presión sistólica]],140)</f>
        <v>0</v>
      </c>
      <c r="I2159" t="str">
        <f>IF(smoking_health_data_final[[#This Row],[Hipertensión (0/1)]]=1,"si","no")</f>
        <v>no</v>
      </c>
      <c r="J2159" t="s">
        <v>185</v>
      </c>
      <c r="K2159">
        <v>4</v>
      </c>
      <c r="L2159">
        <v>220</v>
      </c>
      <c r="M2159">
        <f>IF(smoking_health_data_final[[#This Row],[colesterol]]="","Desconocido",smoking_health_data_final[[#This Row],[colesterol]])</f>
        <v>220</v>
      </c>
      <c r="N2159">
        <f>GESTEP(smoking_health_data_final[[#This Row],[colesterol]],200)</f>
        <v>1</v>
      </c>
      <c r="O2159">
        <f>IF(smoking_health_data_final[[#This Row],[cigs por dia]]="","n/s",smoking_health_data_final[[#This Row],[cigs por dia]])</f>
        <v>4</v>
      </c>
      <c r="P2159" t="str">
        <f>IF(smoking_health_data_final[[#This Row],[Hipercolesterolemia (y/n)]]=1,"si","no")</f>
        <v>si</v>
      </c>
      <c r="Q2159">
        <f>IF(IFERROR(VLOOKUP(smoking_health_data_final[[#This Row],[Edad]],A2160:A6059,1,FALSE),0),1,0)</f>
        <v>1</v>
      </c>
    </row>
    <row r="2160" spans="1:17" x14ac:dyDescent="0.3">
      <c r="A2160">
        <v>69</v>
      </c>
      <c r="B2160" t="s">
        <v>0</v>
      </c>
      <c r="C2160" t="s">
        <v>1</v>
      </c>
      <c r="D2160">
        <v>75</v>
      </c>
      <c r="E2160">
        <f>GESTEP(smoking_health_data_final[[#This Row],[Ritmo cardiaco]],100)</f>
        <v>0</v>
      </c>
      <c r="F2160" t="str">
        <f>IF(smoking_health_data_final[[#This Row],[Taquicardia 1/0]]=0,"no","si")</f>
        <v>no</v>
      </c>
      <c r="G2160" s="2" t="s">
        <v>95</v>
      </c>
      <c r="H2160">
        <f>GESTEP(smoking_health_data_final[[#This Row],[Presión sistólica]],140)</f>
        <v>1</v>
      </c>
      <c r="I2160" t="str">
        <f>IF(smoking_health_data_final[[#This Row],[Hipertensión (0/1)]]=1,"si","no")</f>
        <v>si</v>
      </c>
      <c r="J2160" t="s">
        <v>185</v>
      </c>
      <c r="K2160">
        <v>4</v>
      </c>
      <c r="L2160">
        <v>232</v>
      </c>
      <c r="M2160">
        <f>IF(smoking_health_data_final[[#This Row],[colesterol]]="","Desconocido",smoking_health_data_final[[#This Row],[colesterol]])</f>
        <v>232</v>
      </c>
      <c r="N2160">
        <f>GESTEP(smoking_health_data_final[[#This Row],[colesterol]],200)</f>
        <v>1</v>
      </c>
      <c r="O2160">
        <f>IF(smoking_health_data_final[[#This Row],[cigs por dia]]="","n/s",smoking_health_data_final[[#This Row],[cigs por dia]])</f>
        <v>4</v>
      </c>
      <c r="P2160" t="str">
        <f>IF(smoking_health_data_final[[#This Row],[Hipercolesterolemia (y/n)]]=1,"si","no")</f>
        <v>si</v>
      </c>
      <c r="Q2160">
        <f>IF(IFERROR(VLOOKUP(smoking_health_data_final[[#This Row],[Edad]],A2161:A6060,1,FALSE),0),1,0)</f>
        <v>1</v>
      </c>
    </row>
    <row r="2161" spans="1:17" x14ac:dyDescent="0.3">
      <c r="A2161">
        <v>41</v>
      </c>
      <c r="B2161" t="s">
        <v>3</v>
      </c>
      <c r="C2161" t="s">
        <v>1</v>
      </c>
      <c r="D2161">
        <v>80</v>
      </c>
      <c r="E2161">
        <f>GESTEP(smoking_health_data_final[[#This Row],[Ritmo cardiaco]],100)</f>
        <v>0</v>
      </c>
      <c r="F2161" t="str">
        <f>IF(smoking_health_data_final[[#This Row],[Taquicardia 1/0]]=0,"no","si")</f>
        <v>no</v>
      </c>
      <c r="G2161" s="2" t="s">
        <v>55</v>
      </c>
      <c r="H2161">
        <f>GESTEP(smoking_health_data_final[[#This Row],[Presión sistólica]],140)</f>
        <v>0</v>
      </c>
      <c r="I2161" t="str">
        <f>IF(smoking_health_data_final[[#This Row],[Hipertensión (0/1)]]=1,"si","no")</f>
        <v>no</v>
      </c>
      <c r="J2161" t="s">
        <v>209</v>
      </c>
      <c r="K2161">
        <v>4</v>
      </c>
      <c r="L2161">
        <v>176</v>
      </c>
      <c r="M2161">
        <f>IF(smoking_health_data_final[[#This Row],[colesterol]]="","Desconocido",smoking_health_data_final[[#This Row],[colesterol]])</f>
        <v>176</v>
      </c>
      <c r="N2161">
        <f>GESTEP(smoking_health_data_final[[#This Row],[colesterol]],200)</f>
        <v>0</v>
      </c>
      <c r="O2161">
        <f>IF(smoking_health_data_final[[#This Row],[cigs por dia]]="","n/s",smoking_health_data_final[[#This Row],[cigs por dia]])</f>
        <v>4</v>
      </c>
      <c r="P2161" t="str">
        <f>IF(smoking_health_data_final[[#This Row],[Hipercolesterolemia (y/n)]]=1,"si","no")</f>
        <v>no</v>
      </c>
      <c r="Q2161">
        <f>IF(IFERROR(VLOOKUP(smoking_health_data_final[[#This Row],[Edad]],A2162:A6061,1,FALSE),0),1,0)</f>
        <v>1</v>
      </c>
    </row>
    <row r="2162" spans="1:17" x14ac:dyDescent="0.3">
      <c r="A2162">
        <v>44</v>
      </c>
      <c r="B2162" t="s">
        <v>0</v>
      </c>
      <c r="C2162" t="s">
        <v>1</v>
      </c>
      <c r="D2162">
        <v>70</v>
      </c>
      <c r="E2162">
        <f>GESTEP(smoking_health_data_final[[#This Row],[Ritmo cardiaco]],100)</f>
        <v>0</v>
      </c>
      <c r="F2162" t="str">
        <f>IF(smoking_health_data_final[[#This Row],[Taquicardia 1/0]]=0,"no","si")</f>
        <v>no</v>
      </c>
      <c r="G2162" s="2" t="s">
        <v>80</v>
      </c>
      <c r="H2162">
        <f>GESTEP(smoking_health_data_final[[#This Row],[Presión sistólica]],140)</f>
        <v>0</v>
      </c>
      <c r="I2162" t="str">
        <f>IF(smoking_health_data_final[[#This Row],[Hipertensión (0/1)]]=1,"si","no")</f>
        <v>no</v>
      </c>
      <c r="J2162" t="s">
        <v>214</v>
      </c>
      <c r="K2162">
        <v>4</v>
      </c>
      <c r="L2162">
        <v>220</v>
      </c>
      <c r="M2162">
        <f>IF(smoking_health_data_final[[#This Row],[colesterol]]="","Desconocido",smoking_health_data_final[[#This Row],[colesterol]])</f>
        <v>220</v>
      </c>
      <c r="N2162">
        <f>GESTEP(smoking_health_data_final[[#This Row],[colesterol]],200)</f>
        <v>1</v>
      </c>
      <c r="O2162">
        <f>IF(smoking_health_data_final[[#This Row],[cigs por dia]]="","n/s",smoking_health_data_final[[#This Row],[cigs por dia]])</f>
        <v>4</v>
      </c>
      <c r="P2162" t="str">
        <f>IF(smoking_health_data_final[[#This Row],[Hipercolesterolemia (y/n)]]=1,"si","no")</f>
        <v>si</v>
      </c>
      <c r="Q2162">
        <f>IF(IFERROR(VLOOKUP(smoking_health_data_final[[#This Row],[Edad]],A2163:A6062,1,FALSE),0),1,0)</f>
        <v>1</v>
      </c>
    </row>
    <row r="2163" spans="1:17" x14ac:dyDescent="0.3">
      <c r="A2163">
        <v>49</v>
      </c>
      <c r="B2163" t="s">
        <v>3</v>
      </c>
      <c r="C2163" t="s">
        <v>1</v>
      </c>
      <c r="D2163">
        <v>88</v>
      </c>
      <c r="E2163">
        <f>GESTEP(smoking_health_data_final[[#This Row],[Ritmo cardiaco]],100)</f>
        <v>0</v>
      </c>
      <c r="F2163" t="str">
        <f>IF(smoking_health_data_final[[#This Row],[Taquicardia 1/0]]=0,"no","si")</f>
        <v>no</v>
      </c>
      <c r="G2163" s="2" t="s">
        <v>81</v>
      </c>
      <c r="H2163">
        <f>GESTEP(smoking_health_data_final[[#This Row],[Presión sistólica]],140)</f>
        <v>1</v>
      </c>
      <c r="I2163" t="str">
        <f>IF(smoking_health_data_final[[#This Row],[Hipertensión (0/1)]]=1,"si","no")</f>
        <v>si</v>
      </c>
      <c r="J2163" t="s">
        <v>214</v>
      </c>
      <c r="K2163">
        <v>4</v>
      </c>
      <c r="L2163">
        <v>227</v>
      </c>
      <c r="M2163">
        <f>IF(smoking_health_data_final[[#This Row],[colesterol]]="","Desconocido",smoking_health_data_final[[#This Row],[colesterol]])</f>
        <v>227</v>
      </c>
      <c r="N2163">
        <f>GESTEP(smoking_health_data_final[[#This Row],[colesterol]],200)</f>
        <v>1</v>
      </c>
      <c r="O2163">
        <f>IF(smoking_health_data_final[[#This Row],[cigs por dia]]="","n/s",smoking_health_data_final[[#This Row],[cigs por dia]])</f>
        <v>4</v>
      </c>
      <c r="P2163" t="str">
        <f>IF(smoking_health_data_final[[#This Row],[Hipercolesterolemia (y/n)]]=1,"si","no")</f>
        <v>si</v>
      </c>
      <c r="Q2163">
        <f>IF(IFERROR(VLOOKUP(smoking_health_data_final[[#This Row],[Edad]],A2164:A6063,1,FALSE),0),1,0)</f>
        <v>1</v>
      </c>
    </row>
    <row r="2164" spans="1:17" x14ac:dyDescent="0.3">
      <c r="A2164">
        <v>35</v>
      </c>
      <c r="B2164" t="s">
        <v>3</v>
      </c>
      <c r="C2164" t="s">
        <v>1</v>
      </c>
      <c r="D2164">
        <v>68</v>
      </c>
      <c r="E2164">
        <f>GESTEP(smoking_health_data_final[[#This Row],[Ritmo cardiaco]],100)</f>
        <v>0</v>
      </c>
      <c r="F2164" t="str">
        <f>IF(smoking_health_data_final[[#This Row],[Taquicardia 1/0]]=0,"no","si")</f>
        <v>no</v>
      </c>
      <c r="G2164" s="2" t="s">
        <v>30</v>
      </c>
      <c r="H2164">
        <f>GESTEP(smoking_health_data_final[[#This Row],[Presión sistólica]],140)</f>
        <v>0</v>
      </c>
      <c r="I2164" t="str">
        <f>IF(smoking_health_data_final[[#This Row],[Hipertensión (0/1)]]=1,"si","no")</f>
        <v>no</v>
      </c>
      <c r="J2164" t="s">
        <v>50</v>
      </c>
      <c r="K2164">
        <v>5</v>
      </c>
      <c r="L2164">
        <v>165</v>
      </c>
      <c r="M2164">
        <f>IF(smoking_health_data_final[[#This Row],[colesterol]]="","Desconocido",smoking_health_data_final[[#This Row],[colesterol]])</f>
        <v>165</v>
      </c>
      <c r="N2164">
        <f>GESTEP(smoking_health_data_final[[#This Row],[colesterol]],200)</f>
        <v>0</v>
      </c>
      <c r="O2164">
        <f>IF(smoking_health_data_final[[#This Row],[cigs por dia]]="","n/s",smoking_health_data_final[[#This Row],[cigs por dia]])</f>
        <v>5</v>
      </c>
      <c r="P2164" t="str">
        <f>IF(smoking_health_data_final[[#This Row],[Hipercolesterolemia (y/n)]]=1,"si","no")</f>
        <v>no</v>
      </c>
      <c r="Q2164">
        <f>IF(IFERROR(VLOOKUP(smoking_health_data_final[[#This Row],[Edad]],A2165:A6064,1,FALSE),0),1,0)</f>
        <v>1</v>
      </c>
    </row>
    <row r="2165" spans="1:17" x14ac:dyDescent="0.3">
      <c r="A2165">
        <v>37</v>
      </c>
      <c r="B2165" t="s">
        <v>3</v>
      </c>
      <c r="C2165" t="s">
        <v>1</v>
      </c>
      <c r="D2165">
        <v>70</v>
      </c>
      <c r="E2165">
        <f>GESTEP(smoking_health_data_final[[#This Row],[Ritmo cardiaco]],100)</f>
        <v>0</v>
      </c>
      <c r="F2165" t="str">
        <f>IF(smoking_health_data_final[[#This Row],[Taquicardia 1/0]]=0,"no","si")</f>
        <v>no</v>
      </c>
      <c r="G2165" s="2" t="s">
        <v>35</v>
      </c>
      <c r="H2165">
        <f>GESTEP(smoking_health_data_final[[#This Row],[Presión sistólica]],140)</f>
        <v>0</v>
      </c>
      <c r="I2165" t="str">
        <f>IF(smoking_health_data_final[[#This Row],[Hipertensión (0/1)]]=1,"si","no")</f>
        <v>no</v>
      </c>
      <c r="J2165" t="s">
        <v>53</v>
      </c>
      <c r="K2165">
        <v>5</v>
      </c>
      <c r="L2165">
        <v>185</v>
      </c>
      <c r="M2165">
        <f>IF(smoking_health_data_final[[#This Row],[colesterol]]="","Desconocido",smoking_health_data_final[[#This Row],[colesterol]])</f>
        <v>185</v>
      </c>
      <c r="N2165">
        <f>GESTEP(smoking_health_data_final[[#This Row],[colesterol]],200)</f>
        <v>0</v>
      </c>
      <c r="O2165">
        <f>IF(smoking_health_data_final[[#This Row],[cigs por dia]]="","n/s",smoking_health_data_final[[#This Row],[cigs por dia]])</f>
        <v>5</v>
      </c>
      <c r="P2165" t="str">
        <f>IF(smoking_health_data_final[[#This Row],[Hipercolesterolemia (y/n)]]=1,"si","no")</f>
        <v>no</v>
      </c>
      <c r="Q2165">
        <f>IF(IFERROR(VLOOKUP(smoking_health_data_final[[#This Row],[Edad]],A2166:A6065,1,FALSE),0),1,0)</f>
        <v>1</v>
      </c>
    </row>
    <row r="2166" spans="1:17" x14ac:dyDescent="0.3">
      <c r="A2166">
        <v>36</v>
      </c>
      <c r="B2166" t="s">
        <v>3</v>
      </c>
      <c r="C2166" t="s">
        <v>1</v>
      </c>
      <c r="D2166">
        <v>88</v>
      </c>
      <c r="E2166">
        <f>GESTEP(smoking_health_data_final[[#This Row],[Ritmo cardiaco]],100)</f>
        <v>0</v>
      </c>
      <c r="F2166" t="str">
        <f>IF(smoking_health_data_final[[#This Row],[Taquicardia 1/0]]=0,"no","si")</f>
        <v>no</v>
      </c>
      <c r="G2166" s="2" t="s">
        <v>39</v>
      </c>
      <c r="H2166">
        <f>GESTEP(smoking_health_data_final[[#This Row],[Presión sistólica]],140)</f>
        <v>0</v>
      </c>
      <c r="I2166" t="str">
        <f>IF(smoking_health_data_final[[#This Row],[Hipertensión (0/1)]]=1,"si","no")</f>
        <v>no</v>
      </c>
      <c r="J2166" t="s">
        <v>53</v>
      </c>
      <c r="K2166">
        <v>5</v>
      </c>
      <c r="L2166">
        <v>228</v>
      </c>
      <c r="M2166">
        <f>IF(smoking_health_data_final[[#This Row],[colesterol]]="","Desconocido",smoking_health_data_final[[#This Row],[colesterol]])</f>
        <v>228</v>
      </c>
      <c r="N2166">
        <f>GESTEP(smoking_health_data_final[[#This Row],[colesterol]],200)</f>
        <v>1</v>
      </c>
      <c r="O2166">
        <f>IF(smoking_health_data_final[[#This Row],[cigs por dia]]="","n/s",smoking_health_data_final[[#This Row],[cigs por dia]])</f>
        <v>5</v>
      </c>
      <c r="P2166" t="str">
        <f>IF(smoking_health_data_final[[#This Row],[Hipercolesterolemia (y/n)]]=1,"si","no")</f>
        <v>si</v>
      </c>
      <c r="Q2166">
        <f>IF(IFERROR(VLOOKUP(smoking_health_data_final[[#This Row],[Edad]],A2167:A6066,1,FALSE),0),1,0)</f>
        <v>1</v>
      </c>
    </row>
    <row r="2167" spans="1:17" x14ac:dyDescent="0.3">
      <c r="A2167">
        <v>44</v>
      </c>
      <c r="B2167" t="s">
        <v>3</v>
      </c>
      <c r="C2167" t="s">
        <v>1</v>
      </c>
      <c r="D2167">
        <v>88</v>
      </c>
      <c r="E2167">
        <f>GESTEP(smoking_health_data_final[[#This Row],[Ritmo cardiaco]],100)</f>
        <v>0</v>
      </c>
      <c r="F2167" t="str">
        <f>IF(smoking_health_data_final[[#This Row],[Taquicardia 1/0]]=0,"no","si")</f>
        <v>no</v>
      </c>
      <c r="G2167" s="2" t="s">
        <v>28</v>
      </c>
      <c r="H2167">
        <f>GESTEP(smoking_health_data_final[[#This Row],[Presión sistólica]],140)</f>
        <v>0</v>
      </c>
      <c r="I2167" t="str">
        <f>IF(smoking_health_data_final[[#This Row],[Hipertensión (0/1)]]=1,"si","no")</f>
        <v>no</v>
      </c>
      <c r="J2167" t="s">
        <v>53</v>
      </c>
      <c r="K2167">
        <v>5</v>
      </c>
      <c r="L2167">
        <v>214</v>
      </c>
      <c r="M2167">
        <f>IF(smoking_health_data_final[[#This Row],[colesterol]]="","Desconocido",smoking_health_data_final[[#This Row],[colesterol]])</f>
        <v>214</v>
      </c>
      <c r="N2167">
        <f>GESTEP(smoking_health_data_final[[#This Row],[colesterol]],200)</f>
        <v>1</v>
      </c>
      <c r="O2167">
        <f>IF(smoking_health_data_final[[#This Row],[cigs por dia]]="","n/s",smoking_health_data_final[[#This Row],[cigs por dia]])</f>
        <v>5</v>
      </c>
      <c r="P2167" t="str">
        <f>IF(smoking_health_data_final[[#This Row],[Hipercolesterolemia (y/n)]]=1,"si","no")</f>
        <v>si</v>
      </c>
      <c r="Q2167">
        <f>IF(IFERROR(VLOOKUP(smoking_health_data_final[[#This Row],[Edad]],A2168:A6067,1,FALSE),0),1,0)</f>
        <v>1</v>
      </c>
    </row>
    <row r="2168" spans="1:17" x14ac:dyDescent="0.3">
      <c r="A2168">
        <v>41</v>
      </c>
      <c r="B2168" t="s">
        <v>3</v>
      </c>
      <c r="C2168" t="s">
        <v>1</v>
      </c>
      <c r="D2168">
        <v>62</v>
      </c>
      <c r="E2168">
        <f>GESTEP(smoking_health_data_final[[#This Row],[Ritmo cardiaco]],100)</f>
        <v>0</v>
      </c>
      <c r="F2168" t="str">
        <f>IF(smoking_health_data_final[[#This Row],[Taquicardia 1/0]]=0,"no","si")</f>
        <v>no</v>
      </c>
      <c r="G2168" s="2" t="s">
        <v>16</v>
      </c>
      <c r="H2168">
        <f>GESTEP(smoking_health_data_final[[#This Row],[Presión sistólica]],140)</f>
        <v>0</v>
      </c>
      <c r="I2168" t="str">
        <f>IF(smoking_health_data_final[[#This Row],[Hipertensión (0/1)]]=1,"si","no")</f>
        <v>no</v>
      </c>
      <c r="J2168" t="s">
        <v>5</v>
      </c>
      <c r="K2168">
        <v>5</v>
      </c>
      <c r="L2168">
        <v>192</v>
      </c>
      <c r="M2168">
        <f>IF(smoking_health_data_final[[#This Row],[colesterol]]="","Desconocido",smoking_health_data_final[[#This Row],[colesterol]])</f>
        <v>192</v>
      </c>
      <c r="N2168">
        <f>GESTEP(smoking_health_data_final[[#This Row],[colesterol]],200)</f>
        <v>0</v>
      </c>
      <c r="O2168">
        <f>IF(smoking_health_data_final[[#This Row],[cigs por dia]]="","n/s",smoking_health_data_final[[#This Row],[cigs por dia]])</f>
        <v>5</v>
      </c>
      <c r="P2168" t="str">
        <f>IF(smoking_health_data_final[[#This Row],[Hipercolesterolemia (y/n)]]=1,"si","no")</f>
        <v>no</v>
      </c>
      <c r="Q2168">
        <f>IF(IFERROR(VLOOKUP(smoking_health_data_final[[#This Row],[Edad]],A2169:A6068,1,FALSE),0),1,0)</f>
        <v>1</v>
      </c>
    </row>
    <row r="2169" spans="1:17" x14ac:dyDescent="0.3">
      <c r="A2169">
        <v>42</v>
      </c>
      <c r="B2169" t="s">
        <v>3</v>
      </c>
      <c r="C2169" t="s">
        <v>1</v>
      </c>
      <c r="D2169">
        <v>85</v>
      </c>
      <c r="E2169">
        <f>GESTEP(smoking_health_data_final[[#This Row],[Ritmo cardiaco]],100)</f>
        <v>0</v>
      </c>
      <c r="F2169" t="str">
        <f>IF(smoking_health_data_final[[#This Row],[Taquicardia 1/0]]=0,"no","si")</f>
        <v>no</v>
      </c>
      <c r="G2169" s="2" t="s">
        <v>70</v>
      </c>
      <c r="H2169">
        <f>GESTEP(smoking_health_data_final[[#This Row],[Presión sistólica]],140)</f>
        <v>0</v>
      </c>
      <c r="I2169" t="str">
        <f>IF(smoking_health_data_final[[#This Row],[Hipertensión (0/1)]]=1,"si","no")</f>
        <v>no</v>
      </c>
      <c r="J2169" t="s">
        <v>8</v>
      </c>
      <c r="K2169">
        <v>5</v>
      </c>
      <c r="L2169">
        <v>152</v>
      </c>
      <c r="M2169">
        <f>IF(smoking_health_data_final[[#This Row],[colesterol]]="","Desconocido",smoking_health_data_final[[#This Row],[colesterol]])</f>
        <v>152</v>
      </c>
      <c r="N2169">
        <f>GESTEP(smoking_health_data_final[[#This Row],[colesterol]],200)</f>
        <v>0</v>
      </c>
      <c r="O2169">
        <f>IF(smoking_health_data_final[[#This Row],[cigs por dia]]="","n/s",smoking_health_data_final[[#This Row],[cigs por dia]])</f>
        <v>5</v>
      </c>
      <c r="P2169" t="str">
        <f>IF(smoking_health_data_final[[#This Row],[Hipercolesterolemia (y/n)]]=1,"si","no")</f>
        <v>no</v>
      </c>
      <c r="Q2169">
        <f>IF(IFERROR(VLOOKUP(smoking_health_data_final[[#This Row],[Edad]],A2170:A6069,1,FALSE),0),1,0)</f>
        <v>1</v>
      </c>
    </row>
    <row r="2170" spans="1:17" x14ac:dyDescent="0.3">
      <c r="A2170">
        <v>38</v>
      </c>
      <c r="B2170" t="s">
        <v>3</v>
      </c>
      <c r="C2170" t="s">
        <v>1</v>
      </c>
      <c r="D2170">
        <v>75</v>
      </c>
      <c r="E2170">
        <f>GESTEP(smoking_health_data_final[[#This Row],[Ritmo cardiaco]],100)</f>
        <v>0</v>
      </c>
      <c r="F2170" t="str">
        <f>IF(smoking_health_data_final[[#This Row],[Taquicardia 1/0]]=0,"no","si")</f>
        <v>no</v>
      </c>
      <c r="G2170" s="2" t="s">
        <v>22</v>
      </c>
      <c r="H2170">
        <f>GESTEP(smoking_health_data_final[[#This Row],[Presión sistólica]],140)</f>
        <v>0</v>
      </c>
      <c r="I2170" t="str">
        <f>IF(smoking_health_data_final[[#This Row],[Hipertensión (0/1)]]=1,"si","no")</f>
        <v>no</v>
      </c>
      <c r="J2170" t="s">
        <v>10</v>
      </c>
      <c r="K2170">
        <v>5</v>
      </c>
      <c r="L2170">
        <v>192</v>
      </c>
      <c r="M2170">
        <f>IF(smoking_health_data_final[[#This Row],[colesterol]]="","Desconocido",smoking_health_data_final[[#This Row],[colesterol]])</f>
        <v>192</v>
      </c>
      <c r="N2170">
        <f>GESTEP(smoking_health_data_final[[#This Row],[colesterol]],200)</f>
        <v>0</v>
      </c>
      <c r="O2170">
        <f>IF(smoking_health_data_final[[#This Row],[cigs por dia]]="","n/s",smoking_health_data_final[[#This Row],[cigs por dia]])</f>
        <v>5</v>
      </c>
      <c r="P2170" t="str">
        <f>IF(smoking_health_data_final[[#This Row],[Hipercolesterolemia (y/n)]]=1,"si","no")</f>
        <v>no</v>
      </c>
      <c r="Q2170">
        <f>IF(IFERROR(VLOOKUP(smoking_health_data_final[[#This Row],[Edad]],A2171:A6070,1,FALSE),0),1,0)</f>
        <v>1</v>
      </c>
    </row>
    <row r="2171" spans="1:17" x14ac:dyDescent="0.3">
      <c r="A2171">
        <v>46</v>
      </c>
      <c r="B2171" t="s">
        <v>3</v>
      </c>
      <c r="C2171" t="s">
        <v>1</v>
      </c>
      <c r="D2171">
        <v>90</v>
      </c>
      <c r="E2171">
        <f>GESTEP(smoking_health_data_final[[#This Row],[Ritmo cardiaco]],100)</f>
        <v>0</v>
      </c>
      <c r="F2171" t="str">
        <f>IF(smoking_health_data_final[[#This Row],[Taquicardia 1/0]]=0,"no","si")</f>
        <v>no</v>
      </c>
      <c r="G2171" s="2" t="s">
        <v>4</v>
      </c>
      <c r="H2171">
        <f>GESTEP(smoking_health_data_final[[#This Row],[Presión sistólica]],140)</f>
        <v>0</v>
      </c>
      <c r="I2171" t="str">
        <f>IF(smoking_health_data_final[[#This Row],[Hipertensión (0/1)]]=1,"si","no")</f>
        <v>no</v>
      </c>
      <c r="J2171" t="s">
        <v>10</v>
      </c>
      <c r="K2171">
        <v>5</v>
      </c>
      <c r="L2171">
        <v>228</v>
      </c>
      <c r="M2171">
        <f>IF(smoking_health_data_final[[#This Row],[colesterol]]="","Desconocido",smoking_health_data_final[[#This Row],[colesterol]])</f>
        <v>228</v>
      </c>
      <c r="N2171">
        <f>GESTEP(smoking_health_data_final[[#This Row],[colesterol]],200)</f>
        <v>1</v>
      </c>
      <c r="O2171">
        <f>IF(smoking_health_data_final[[#This Row],[cigs por dia]]="","n/s",smoking_health_data_final[[#This Row],[cigs por dia]])</f>
        <v>5</v>
      </c>
      <c r="P2171" t="str">
        <f>IF(smoking_health_data_final[[#This Row],[Hipercolesterolemia (y/n)]]=1,"si","no")</f>
        <v>si</v>
      </c>
      <c r="Q2171">
        <f>IF(IFERROR(VLOOKUP(smoking_health_data_final[[#This Row],[Edad]],A2172:A6071,1,FALSE),0),1,0)</f>
        <v>1</v>
      </c>
    </row>
    <row r="2172" spans="1:17" x14ac:dyDescent="0.3">
      <c r="A2172">
        <v>40</v>
      </c>
      <c r="B2172" t="s">
        <v>3</v>
      </c>
      <c r="C2172" t="s">
        <v>1</v>
      </c>
      <c r="D2172">
        <v>71</v>
      </c>
      <c r="E2172">
        <f>GESTEP(smoking_health_data_final[[#This Row],[Ritmo cardiaco]],100)</f>
        <v>0</v>
      </c>
      <c r="F2172" t="str">
        <f>IF(smoking_health_data_final[[#This Row],[Taquicardia 1/0]]=0,"no","si")</f>
        <v>no</v>
      </c>
      <c r="G2172" s="2">
        <v>125.5</v>
      </c>
      <c r="H2172">
        <f>GESTEP(smoking_health_data_final[[#This Row],[Presión sistólica]],140)</f>
        <v>0</v>
      </c>
      <c r="I2172" t="str">
        <f>IF(smoking_health_data_final[[#This Row],[Hipertensión (0/1)]]=1,"si","no")</f>
        <v>no</v>
      </c>
      <c r="J2172" t="s">
        <v>10</v>
      </c>
      <c r="K2172">
        <v>5</v>
      </c>
      <c r="L2172">
        <v>143</v>
      </c>
      <c r="M2172">
        <f>IF(smoking_health_data_final[[#This Row],[colesterol]]="","Desconocido",smoking_health_data_final[[#This Row],[colesterol]])</f>
        <v>143</v>
      </c>
      <c r="N2172">
        <f>GESTEP(smoking_health_data_final[[#This Row],[colesterol]],200)</f>
        <v>0</v>
      </c>
      <c r="O2172">
        <f>IF(smoking_health_data_final[[#This Row],[cigs por dia]]="","n/s",smoking_health_data_final[[#This Row],[cigs por dia]])</f>
        <v>5</v>
      </c>
      <c r="P2172" t="str">
        <f>IF(smoking_health_data_final[[#This Row],[Hipercolesterolemia (y/n)]]=1,"si","no")</f>
        <v>no</v>
      </c>
      <c r="Q2172">
        <f>IF(IFERROR(VLOOKUP(smoking_health_data_final[[#This Row],[Edad]],A2173:A6072,1,FALSE),0),1,0)</f>
        <v>1</v>
      </c>
    </row>
    <row r="2173" spans="1:17" x14ac:dyDescent="0.3">
      <c r="A2173">
        <v>56</v>
      </c>
      <c r="B2173" t="s">
        <v>3</v>
      </c>
      <c r="C2173" t="s">
        <v>1</v>
      </c>
      <c r="D2173">
        <v>52</v>
      </c>
      <c r="E2173">
        <f>GESTEP(smoking_health_data_final[[#This Row],[Ritmo cardiaco]],100)</f>
        <v>0</v>
      </c>
      <c r="F2173" t="str">
        <f>IF(smoking_health_data_final[[#This Row],[Taquicardia 1/0]]=0,"no","si")</f>
        <v>no</v>
      </c>
      <c r="G2173" s="2" t="s">
        <v>59</v>
      </c>
      <c r="H2173">
        <f>GESTEP(smoking_health_data_final[[#This Row],[Presión sistólica]],140)</f>
        <v>0</v>
      </c>
      <c r="I2173" t="str">
        <f>IF(smoking_health_data_final[[#This Row],[Hipertensión (0/1)]]=1,"si","no")</f>
        <v>no</v>
      </c>
      <c r="J2173" t="s">
        <v>10</v>
      </c>
      <c r="K2173">
        <v>5</v>
      </c>
      <c r="L2173">
        <v>285</v>
      </c>
      <c r="M2173">
        <f>IF(smoking_health_data_final[[#This Row],[colesterol]]="","Desconocido",smoking_health_data_final[[#This Row],[colesterol]])</f>
        <v>285</v>
      </c>
      <c r="N2173">
        <f>GESTEP(smoking_health_data_final[[#This Row],[colesterol]],200)</f>
        <v>1</v>
      </c>
      <c r="O2173">
        <f>IF(smoking_health_data_final[[#This Row],[cigs por dia]]="","n/s",smoking_health_data_final[[#This Row],[cigs por dia]])</f>
        <v>5</v>
      </c>
      <c r="P2173" t="str">
        <f>IF(smoking_health_data_final[[#This Row],[Hipercolesterolemia (y/n)]]=1,"si","no")</f>
        <v>si</v>
      </c>
      <c r="Q2173">
        <f>IF(IFERROR(VLOOKUP(smoking_health_data_final[[#This Row],[Edad]],A2174:A6073,1,FALSE),0),1,0)</f>
        <v>1</v>
      </c>
    </row>
    <row r="2174" spans="1:17" x14ac:dyDescent="0.3">
      <c r="A2174">
        <v>44</v>
      </c>
      <c r="B2174" t="s">
        <v>3</v>
      </c>
      <c r="C2174" t="s">
        <v>1</v>
      </c>
      <c r="D2174">
        <v>75</v>
      </c>
      <c r="E2174">
        <f>GESTEP(smoking_health_data_final[[#This Row],[Ritmo cardiaco]],100)</f>
        <v>0</v>
      </c>
      <c r="F2174" t="str">
        <f>IF(smoking_health_data_final[[#This Row],[Taquicardia 1/0]]=0,"no","si")</f>
        <v>no</v>
      </c>
      <c r="G2174" s="2" t="s">
        <v>22</v>
      </c>
      <c r="H2174">
        <f>GESTEP(smoking_health_data_final[[#This Row],[Presión sistólica]],140)</f>
        <v>0</v>
      </c>
      <c r="I2174" t="str">
        <f>IF(smoking_health_data_final[[#This Row],[Hipertensión (0/1)]]=1,"si","no")</f>
        <v>no</v>
      </c>
      <c r="J2174" t="s">
        <v>10</v>
      </c>
      <c r="K2174">
        <v>5</v>
      </c>
      <c r="L2174">
        <v>175</v>
      </c>
      <c r="M2174">
        <f>IF(smoking_health_data_final[[#This Row],[colesterol]]="","Desconocido",smoking_health_data_final[[#This Row],[colesterol]])</f>
        <v>175</v>
      </c>
      <c r="N2174">
        <f>GESTEP(smoking_health_data_final[[#This Row],[colesterol]],200)</f>
        <v>0</v>
      </c>
      <c r="O2174">
        <f>IF(smoking_health_data_final[[#This Row],[cigs por dia]]="","n/s",smoking_health_data_final[[#This Row],[cigs por dia]])</f>
        <v>5</v>
      </c>
      <c r="P2174" t="str">
        <f>IF(smoking_health_data_final[[#This Row],[Hipercolesterolemia (y/n)]]=1,"si","no")</f>
        <v>no</v>
      </c>
      <c r="Q2174">
        <f>IF(IFERROR(VLOOKUP(smoking_health_data_final[[#This Row],[Edad]],A2175:A6074,1,FALSE),0),1,0)</f>
        <v>1</v>
      </c>
    </row>
    <row r="2175" spans="1:17" x14ac:dyDescent="0.3">
      <c r="A2175">
        <v>36</v>
      </c>
      <c r="B2175" t="s">
        <v>3</v>
      </c>
      <c r="C2175" t="s">
        <v>1</v>
      </c>
      <c r="D2175">
        <v>75</v>
      </c>
      <c r="E2175">
        <f>GESTEP(smoking_health_data_final[[#This Row],[Ritmo cardiaco]],100)</f>
        <v>0</v>
      </c>
      <c r="F2175" t="str">
        <f>IF(smoking_health_data_final[[#This Row],[Taquicardia 1/0]]=0,"no","si")</f>
        <v>no</v>
      </c>
      <c r="G2175" s="2" t="s">
        <v>61</v>
      </c>
      <c r="H2175">
        <f>GESTEP(smoking_health_data_final[[#This Row],[Presión sistólica]],140)</f>
        <v>0</v>
      </c>
      <c r="I2175" t="str">
        <f>IF(smoking_health_data_final[[#This Row],[Hipertensión (0/1)]]=1,"si","no")</f>
        <v>no</v>
      </c>
      <c r="J2175" t="s">
        <v>10</v>
      </c>
      <c r="K2175">
        <v>5</v>
      </c>
      <c r="L2175">
        <v>180</v>
      </c>
      <c r="M2175">
        <f>IF(smoking_health_data_final[[#This Row],[colesterol]]="","Desconocido",smoking_health_data_final[[#This Row],[colesterol]])</f>
        <v>180</v>
      </c>
      <c r="N2175">
        <f>GESTEP(smoking_health_data_final[[#This Row],[colesterol]],200)</f>
        <v>0</v>
      </c>
      <c r="O2175">
        <f>IF(smoking_health_data_final[[#This Row],[cigs por dia]]="","n/s",smoking_health_data_final[[#This Row],[cigs por dia]])</f>
        <v>5</v>
      </c>
      <c r="P2175" t="str">
        <f>IF(smoking_health_data_final[[#This Row],[Hipercolesterolemia (y/n)]]=1,"si","no")</f>
        <v>no</v>
      </c>
      <c r="Q2175">
        <f>IF(IFERROR(VLOOKUP(smoking_health_data_final[[#This Row],[Edad]],A2176:A6075,1,FALSE),0),1,0)</f>
        <v>1</v>
      </c>
    </row>
    <row r="2176" spans="1:17" x14ac:dyDescent="0.3">
      <c r="A2176">
        <v>60</v>
      </c>
      <c r="B2176" t="s">
        <v>0</v>
      </c>
      <c r="C2176" t="s">
        <v>1</v>
      </c>
      <c r="D2176">
        <v>75</v>
      </c>
      <c r="E2176">
        <f>GESTEP(smoking_health_data_final[[#This Row],[Ritmo cardiaco]],100)</f>
        <v>0</v>
      </c>
      <c r="F2176" t="str">
        <f>IF(smoking_health_data_final[[#This Row],[Taquicardia 1/0]]=0,"no","si")</f>
        <v>no</v>
      </c>
      <c r="G2176" s="2" t="s">
        <v>78</v>
      </c>
      <c r="H2176">
        <f>GESTEP(smoking_health_data_final[[#This Row],[Presión sistólica]],140)</f>
        <v>0</v>
      </c>
      <c r="I2176" t="str">
        <f>IF(smoking_health_data_final[[#This Row],[Hipertensión (0/1)]]=1,"si","no")</f>
        <v>no</v>
      </c>
      <c r="J2176" t="s">
        <v>90</v>
      </c>
      <c r="K2176">
        <v>5</v>
      </c>
      <c r="L2176">
        <v>267</v>
      </c>
      <c r="M2176">
        <f>IF(smoking_health_data_final[[#This Row],[colesterol]]="","Desconocido",smoking_health_data_final[[#This Row],[colesterol]])</f>
        <v>267</v>
      </c>
      <c r="N2176">
        <f>GESTEP(smoking_health_data_final[[#This Row],[colesterol]],200)</f>
        <v>1</v>
      </c>
      <c r="O2176">
        <f>IF(smoking_health_data_final[[#This Row],[cigs por dia]]="","n/s",smoking_health_data_final[[#This Row],[cigs por dia]])</f>
        <v>5</v>
      </c>
      <c r="P2176" t="str">
        <f>IF(smoking_health_data_final[[#This Row],[Hipercolesterolemia (y/n)]]=1,"si","no")</f>
        <v>si</v>
      </c>
      <c r="Q2176">
        <f>IF(IFERROR(VLOOKUP(smoking_health_data_final[[#This Row],[Edad]],A2177:A6076,1,FALSE),0),1,0)</f>
        <v>1</v>
      </c>
    </row>
    <row r="2177" spans="1:17" x14ac:dyDescent="0.3">
      <c r="A2177">
        <v>58</v>
      </c>
      <c r="B2177" t="s">
        <v>3</v>
      </c>
      <c r="C2177" t="s">
        <v>1</v>
      </c>
      <c r="D2177">
        <v>75</v>
      </c>
      <c r="E2177">
        <f>GESTEP(smoking_health_data_final[[#This Row],[Ritmo cardiaco]],100)</f>
        <v>0</v>
      </c>
      <c r="F2177" t="str">
        <f>IF(smoking_health_data_final[[#This Row],[Taquicardia 1/0]]=0,"no","si")</f>
        <v>no</v>
      </c>
      <c r="G2177" s="2" t="s">
        <v>81</v>
      </c>
      <c r="H2177">
        <f>GESTEP(smoking_health_data_final[[#This Row],[Presión sistólica]],140)</f>
        <v>1</v>
      </c>
      <c r="I2177" t="str">
        <f>IF(smoking_health_data_final[[#This Row],[Hipertensión (0/1)]]=1,"si","no")</f>
        <v>si</v>
      </c>
      <c r="J2177" t="s">
        <v>90</v>
      </c>
      <c r="K2177">
        <v>5</v>
      </c>
      <c r="L2177">
        <v>240</v>
      </c>
      <c r="M2177">
        <f>IF(smoking_health_data_final[[#This Row],[colesterol]]="","Desconocido",smoking_health_data_final[[#This Row],[colesterol]])</f>
        <v>240</v>
      </c>
      <c r="N2177">
        <f>GESTEP(smoking_health_data_final[[#This Row],[colesterol]],200)</f>
        <v>1</v>
      </c>
      <c r="O2177">
        <f>IF(smoking_health_data_final[[#This Row],[cigs por dia]]="","n/s",smoking_health_data_final[[#This Row],[cigs por dia]])</f>
        <v>5</v>
      </c>
      <c r="P2177" t="str">
        <f>IF(smoking_health_data_final[[#This Row],[Hipercolesterolemia (y/n)]]=1,"si","no")</f>
        <v>si</v>
      </c>
      <c r="Q2177">
        <f>IF(IFERROR(VLOOKUP(smoking_health_data_final[[#This Row],[Edad]],A2178:A6077,1,FALSE),0),1,0)</f>
        <v>1</v>
      </c>
    </row>
    <row r="2178" spans="1:17" x14ac:dyDescent="0.3">
      <c r="A2178">
        <v>43</v>
      </c>
      <c r="B2178" t="s">
        <v>3</v>
      </c>
      <c r="C2178" t="s">
        <v>1</v>
      </c>
      <c r="D2178">
        <v>80</v>
      </c>
      <c r="E2178">
        <f>GESTEP(smoking_health_data_final[[#This Row],[Ritmo cardiaco]],100)</f>
        <v>0</v>
      </c>
      <c r="F2178" t="str">
        <f>IF(smoking_health_data_final[[#This Row],[Taquicardia 1/0]]=0,"no","si")</f>
        <v>no</v>
      </c>
      <c r="G2178" s="2" t="s">
        <v>6</v>
      </c>
      <c r="H2178">
        <f>GESTEP(smoking_health_data_final[[#This Row],[Presión sistólica]],140)</f>
        <v>0</v>
      </c>
      <c r="I2178" t="str">
        <f>IF(smoking_health_data_final[[#This Row],[Hipertensión (0/1)]]=1,"si","no")</f>
        <v>no</v>
      </c>
      <c r="J2178" t="s">
        <v>90</v>
      </c>
      <c r="K2178">
        <v>5</v>
      </c>
      <c r="L2178">
        <v>214</v>
      </c>
      <c r="M2178">
        <f>IF(smoking_health_data_final[[#This Row],[colesterol]]="","Desconocido",smoking_health_data_final[[#This Row],[colesterol]])</f>
        <v>214</v>
      </c>
      <c r="N2178">
        <f>GESTEP(smoking_health_data_final[[#This Row],[colesterol]],200)</f>
        <v>1</v>
      </c>
      <c r="O2178">
        <f>IF(smoking_health_data_final[[#This Row],[cigs por dia]]="","n/s",smoking_health_data_final[[#This Row],[cigs por dia]])</f>
        <v>5</v>
      </c>
      <c r="P2178" t="str">
        <f>IF(smoking_health_data_final[[#This Row],[Hipercolesterolemia (y/n)]]=1,"si","no")</f>
        <v>si</v>
      </c>
      <c r="Q2178">
        <f>IF(IFERROR(VLOOKUP(smoking_health_data_final[[#This Row],[Edad]],A2179:A6078,1,FALSE),0),1,0)</f>
        <v>1</v>
      </c>
    </row>
    <row r="2179" spans="1:17" x14ac:dyDescent="0.3">
      <c r="A2179">
        <v>46</v>
      </c>
      <c r="B2179" t="s">
        <v>3</v>
      </c>
      <c r="C2179" t="s">
        <v>1</v>
      </c>
      <c r="D2179">
        <v>94</v>
      </c>
      <c r="E2179">
        <f>GESTEP(smoking_health_data_final[[#This Row],[Ritmo cardiaco]],100)</f>
        <v>0</v>
      </c>
      <c r="F2179" t="str">
        <f>IF(smoking_health_data_final[[#This Row],[Taquicardia 1/0]]=0,"no","si")</f>
        <v>no</v>
      </c>
      <c r="G2179" s="2" t="s">
        <v>16</v>
      </c>
      <c r="H2179">
        <f>GESTEP(smoking_health_data_final[[#This Row],[Presión sistólica]],140)</f>
        <v>0</v>
      </c>
      <c r="I2179" t="str">
        <f>IF(smoking_health_data_final[[#This Row],[Hipertensión (0/1)]]=1,"si","no")</f>
        <v>no</v>
      </c>
      <c r="J2179" t="s">
        <v>93</v>
      </c>
      <c r="K2179">
        <v>5</v>
      </c>
      <c r="L2179">
        <v>220</v>
      </c>
      <c r="M2179">
        <f>IF(smoking_health_data_final[[#This Row],[colesterol]]="","Desconocido",smoking_health_data_final[[#This Row],[colesterol]])</f>
        <v>220</v>
      </c>
      <c r="N2179">
        <f>GESTEP(smoking_health_data_final[[#This Row],[colesterol]],200)</f>
        <v>1</v>
      </c>
      <c r="O2179">
        <f>IF(smoking_health_data_final[[#This Row],[cigs por dia]]="","n/s",smoking_health_data_final[[#This Row],[cigs por dia]])</f>
        <v>5</v>
      </c>
      <c r="P2179" t="str">
        <f>IF(smoking_health_data_final[[#This Row],[Hipercolesterolemia (y/n)]]=1,"si","no")</f>
        <v>si</v>
      </c>
      <c r="Q2179">
        <f>IF(IFERROR(VLOOKUP(smoking_health_data_final[[#This Row],[Edad]],A2180:A6079,1,FALSE),0),1,0)</f>
        <v>1</v>
      </c>
    </row>
    <row r="2180" spans="1:17" x14ac:dyDescent="0.3">
      <c r="A2180">
        <v>53</v>
      </c>
      <c r="B2180" t="s">
        <v>3</v>
      </c>
      <c r="C2180" t="s">
        <v>1</v>
      </c>
      <c r="D2180">
        <v>60</v>
      </c>
      <c r="E2180">
        <f>GESTEP(smoking_health_data_final[[#This Row],[Ritmo cardiaco]],100)</f>
        <v>0</v>
      </c>
      <c r="F2180" t="str">
        <f>IF(smoking_health_data_final[[#This Row],[Taquicardia 1/0]]=0,"no","si")</f>
        <v>no</v>
      </c>
      <c r="G2180" s="2" t="s">
        <v>78</v>
      </c>
      <c r="H2180">
        <f>GESTEP(smoking_health_data_final[[#This Row],[Presión sistólica]],140)</f>
        <v>0</v>
      </c>
      <c r="I2180" t="str">
        <f>IF(smoking_health_data_final[[#This Row],[Hipertensión (0/1)]]=1,"si","no")</f>
        <v>no</v>
      </c>
      <c r="J2180" t="s">
        <v>93</v>
      </c>
      <c r="K2180">
        <v>5</v>
      </c>
      <c r="L2180">
        <v>247</v>
      </c>
      <c r="M2180">
        <f>IF(smoking_health_data_final[[#This Row],[colesterol]]="","Desconocido",smoking_health_data_final[[#This Row],[colesterol]])</f>
        <v>247</v>
      </c>
      <c r="N2180">
        <f>GESTEP(smoking_health_data_final[[#This Row],[colesterol]],200)</f>
        <v>1</v>
      </c>
      <c r="O2180">
        <f>IF(smoking_health_data_final[[#This Row],[cigs por dia]]="","n/s",smoking_health_data_final[[#This Row],[cigs por dia]])</f>
        <v>5</v>
      </c>
      <c r="P2180" t="str">
        <f>IF(smoking_health_data_final[[#This Row],[Hipercolesterolemia (y/n)]]=1,"si","no")</f>
        <v>si</v>
      </c>
      <c r="Q2180">
        <f>IF(IFERROR(VLOOKUP(smoking_health_data_final[[#This Row],[Edad]],A2181:A6080,1,FALSE),0),1,0)</f>
        <v>1</v>
      </c>
    </row>
    <row r="2181" spans="1:17" x14ac:dyDescent="0.3">
      <c r="A2181">
        <v>42</v>
      </c>
      <c r="B2181" t="s">
        <v>0</v>
      </c>
      <c r="C2181" t="s">
        <v>1</v>
      </c>
      <c r="D2181">
        <v>81</v>
      </c>
      <c r="E2181">
        <f>GESTEP(smoking_health_data_final[[#This Row],[Ritmo cardiaco]],100)</f>
        <v>0</v>
      </c>
      <c r="F2181" t="str">
        <f>IF(smoking_health_data_final[[#This Row],[Taquicardia 1/0]]=0,"no","si")</f>
        <v>no</v>
      </c>
      <c r="G2181" s="2" t="s">
        <v>25</v>
      </c>
      <c r="H2181">
        <f>GESTEP(smoking_health_data_final[[#This Row],[Presión sistólica]],140)</f>
        <v>0</v>
      </c>
      <c r="I2181" t="str">
        <f>IF(smoking_health_data_final[[#This Row],[Hipertensión (0/1)]]=1,"si","no")</f>
        <v>no</v>
      </c>
      <c r="J2181" t="s">
        <v>93</v>
      </c>
      <c r="K2181">
        <v>5</v>
      </c>
      <c r="L2181">
        <v>200</v>
      </c>
      <c r="M2181">
        <f>IF(smoking_health_data_final[[#This Row],[colesterol]]="","Desconocido",smoking_health_data_final[[#This Row],[colesterol]])</f>
        <v>200</v>
      </c>
      <c r="N2181">
        <f>GESTEP(smoking_health_data_final[[#This Row],[colesterol]],200)</f>
        <v>1</v>
      </c>
      <c r="O2181">
        <f>IF(smoking_health_data_final[[#This Row],[cigs por dia]]="","n/s",smoking_health_data_final[[#This Row],[cigs por dia]])</f>
        <v>5</v>
      </c>
      <c r="P2181" t="str">
        <f>IF(smoking_health_data_final[[#This Row],[Hipercolesterolemia (y/n)]]=1,"si","no")</f>
        <v>si</v>
      </c>
      <c r="Q2181">
        <f>IF(IFERROR(VLOOKUP(smoking_health_data_final[[#This Row],[Edad]],A2182:A6081,1,FALSE),0),1,0)</f>
        <v>1</v>
      </c>
    </row>
    <row r="2182" spans="1:17" x14ac:dyDescent="0.3">
      <c r="A2182">
        <v>46</v>
      </c>
      <c r="B2182" t="s">
        <v>0</v>
      </c>
      <c r="C2182" t="s">
        <v>1</v>
      </c>
      <c r="D2182">
        <v>72</v>
      </c>
      <c r="E2182">
        <f>GESTEP(smoking_health_data_final[[#This Row],[Ritmo cardiaco]],100)</f>
        <v>0</v>
      </c>
      <c r="F2182" t="str">
        <f>IF(smoking_health_data_final[[#This Row],[Taquicardia 1/0]]=0,"no","si")</f>
        <v>no</v>
      </c>
      <c r="G2182" s="2" t="s">
        <v>63</v>
      </c>
      <c r="H2182">
        <f>GESTEP(smoking_health_data_final[[#This Row],[Presión sistólica]],140)</f>
        <v>0</v>
      </c>
      <c r="I2182" t="str">
        <f>IF(smoking_health_data_final[[#This Row],[Hipertensión (0/1)]]=1,"si","no")</f>
        <v>no</v>
      </c>
      <c r="J2182" t="s">
        <v>93</v>
      </c>
      <c r="K2182">
        <v>5</v>
      </c>
      <c r="L2182">
        <v>221</v>
      </c>
      <c r="M2182">
        <f>IF(smoking_health_data_final[[#This Row],[colesterol]]="","Desconocido",smoking_health_data_final[[#This Row],[colesterol]])</f>
        <v>221</v>
      </c>
      <c r="N2182">
        <f>GESTEP(smoking_health_data_final[[#This Row],[colesterol]],200)</f>
        <v>1</v>
      </c>
      <c r="O2182">
        <f>IF(smoking_health_data_final[[#This Row],[cigs por dia]]="","n/s",smoking_health_data_final[[#This Row],[cigs por dia]])</f>
        <v>5</v>
      </c>
      <c r="P2182" t="str">
        <f>IF(smoking_health_data_final[[#This Row],[Hipercolesterolemia (y/n)]]=1,"si","no")</f>
        <v>si</v>
      </c>
      <c r="Q2182">
        <f>IF(IFERROR(VLOOKUP(smoking_health_data_final[[#This Row],[Edad]],A2183:A6082,1,FALSE),0),1,0)</f>
        <v>1</v>
      </c>
    </row>
    <row r="2183" spans="1:17" x14ac:dyDescent="0.3">
      <c r="A2183">
        <v>39</v>
      </c>
      <c r="B2183" t="s">
        <v>0</v>
      </c>
      <c r="C2183" t="s">
        <v>1</v>
      </c>
      <c r="D2183">
        <v>63</v>
      </c>
      <c r="E2183">
        <f>GESTEP(smoking_health_data_final[[#This Row],[Ritmo cardiaco]],100)</f>
        <v>0</v>
      </c>
      <c r="F2183" t="str">
        <f>IF(smoking_health_data_final[[#This Row],[Taquicardia 1/0]]=0,"no","si")</f>
        <v>no</v>
      </c>
      <c r="G2183" s="2" t="s">
        <v>83</v>
      </c>
      <c r="H2183">
        <f>GESTEP(smoking_health_data_final[[#This Row],[Presión sistólica]],140)</f>
        <v>0</v>
      </c>
      <c r="I2183" t="str">
        <f>IF(smoking_health_data_final[[#This Row],[Hipertensión (0/1)]]=1,"si","no")</f>
        <v>no</v>
      </c>
      <c r="J2183" t="s">
        <v>102</v>
      </c>
      <c r="K2183">
        <v>5</v>
      </c>
      <c r="L2183">
        <v>227</v>
      </c>
      <c r="M2183">
        <f>IF(smoking_health_data_final[[#This Row],[colesterol]]="","Desconocido",smoking_health_data_final[[#This Row],[colesterol]])</f>
        <v>227</v>
      </c>
      <c r="N2183">
        <f>GESTEP(smoking_health_data_final[[#This Row],[colesterol]],200)</f>
        <v>1</v>
      </c>
      <c r="O2183">
        <f>IF(smoking_health_data_final[[#This Row],[cigs por dia]]="","n/s",smoking_health_data_final[[#This Row],[cigs por dia]])</f>
        <v>5</v>
      </c>
      <c r="P2183" t="str">
        <f>IF(smoking_health_data_final[[#This Row],[Hipercolesterolemia (y/n)]]=1,"si","no")</f>
        <v>si</v>
      </c>
      <c r="Q2183">
        <f>IF(IFERROR(VLOOKUP(smoking_health_data_final[[#This Row],[Edad]],A2184:A6083,1,FALSE),0),1,0)</f>
        <v>1</v>
      </c>
    </row>
    <row r="2184" spans="1:17" x14ac:dyDescent="0.3">
      <c r="A2184">
        <v>60</v>
      </c>
      <c r="B2184" t="s">
        <v>3</v>
      </c>
      <c r="C2184" t="s">
        <v>1</v>
      </c>
      <c r="D2184">
        <v>80</v>
      </c>
      <c r="E2184">
        <f>GESTEP(smoking_health_data_final[[#This Row],[Ritmo cardiaco]],100)</f>
        <v>0</v>
      </c>
      <c r="F2184" t="str">
        <f>IF(smoking_health_data_final[[#This Row],[Taquicardia 1/0]]=0,"no","si")</f>
        <v>no</v>
      </c>
      <c r="G2184" s="2" t="s">
        <v>104</v>
      </c>
      <c r="H2184">
        <f>GESTEP(smoking_health_data_final[[#This Row],[Presión sistólica]],140)</f>
        <v>1</v>
      </c>
      <c r="I2184" t="str">
        <f>IF(smoking_health_data_final[[#This Row],[Hipertensión (0/1)]]=1,"si","no")</f>
        <v>si</v>
      </c>
      <c r="J2184" t="s">
        <v>102</v>
      </c>
      <c r="K2184">
        <v>5</v>
      </c>
      <c r="L2184">
        <v>246</v>
      </c>
      <c r="M2184">
        <f>IF(smoking_health_data_final[[#This Row],[colesterol]]="","Desconocido",smoking_health_data_final[[#This Row],[colesterol]])</f>
        <v>246</v>
      </c>
      <c r="N2184">
        <f>GESTEP(smoking_health_data_final[[#This Row],[colesterol]],200)</f>
        <v>1</v>
      </c>
      <c r="O2184">
        <f>IF(smoking_health_data_final[[#This Row],[cigs por dia]]="","n/s",smoking_health_data_final[[#This Row],[cigs por dia]])</f>
        <v>5</v>
      </c>
      <c r="P2184" t="str">
        <f>IF(smoking_health_data_final[[#This Row],[Hipercolesterolemia (y/n)]]=1,"si","no")</f>
        <v>si</v>
      </c>
      <c r="Q2184">
        <f>IF(IFERROR(VLOOKUP(smoking_health_data_final[[#This Row],[Edad]],A2185:A6084,1,FALSE),0),1,0)</f>
        <v>1</v>
      </c>
    </row>
    <row r="2185" spans="1:17" x14ac:dyDescent="0.3">
      <c r="A2185">
        <v>62</v>
      </c>
      <c r="B2185" t="s">
        <v>0</v>
      </c>
      <c r="C2185" t="s">
        <v>1</v>
      </c>
      <c r="D2185">
        <v>75</v>
      </c>
      <c r="E2185">
        <f>GESTEP(smoking_health_data_final[[#This Row],[Ritmo cardiaco]],100)</f>
        <v>0</v>
      </c>
      <c r="F2185" t="str">
        <f>IF(smoking_health_data_final[[#This Row],[Taquicardia 1/0]]=0,"no","si")</f>
        <v>no</v>
      </c>
      <c r="G2185" s="2" t="s">
        <v>152</v>
      </c>
      <c r="H2185">
        <f>GESTEP(smoking_health_data_final[[#This Row],[Presión sistólica]],140)</f>
        <v>1</v>
      </c>
      <c r="I2185" t="str">
        <f>IF(smoking_health_data_final[[#This Row],[Hipertensión (0/1)]]=1,"si","no")</f>
        <v>si</v>
      </c>
      <c r="J2185" t="s">
        <v>45</v>
      </c>
      <c r="K2185">
        <v>5</v>
      </c>
      <c r="L2185">
        <v>243</v>
      </c>
      <c r="M2185">
        <f>IF(smoking_health_data_final[[#This Row],[colesterol]]="","Desconocido",smoking_health_data_final[[#This Row],[colesterol]])</f>
        <v>243</v>
      </c>
      <c r="N2185">
        <f>GESTEP(smoking_health_data_final[[#This Row],[colesterol]],200)</f>
        <v>1</v>
      </c>
      <c r="O2185">
        <f>IF(smoking_health_data_final[[#This Row],[cigs por dia]]="","n/s",smoking_health_data_final[[#This Row],[cigs por dia]])</f>
        <v>5</v>
      </c>
      <c r="P2185" t="str">
        <f>IF(smoking_health_data_final[[#This Row],[Hipercolesterolemia (y/n)]]=1,"si","no")</f>
        <v>si</v>
      </c>
      <c r="Q2185">
        <f>IF(IFERROR(VLOOKUP(smoking_health_data_final[[#This Row],[Edad]],A2186:A6085,1,FALSE),0),1,0)</f>
        <v>1</v>
      </c>
    </row>
    <row r="2186" spans="1:17" x14ac:dyDescent="0.3">
      <c r="A2186">
        <v>41</v>
      </c>
      <c r="B2186" t="s">
        <v>3</v>
      </c>
      <c r="C2186" t="s">
        <v>1</v>
      </c>
      <c r="D2186">
        <v>65</v>
      </c>
      <c r="E2186">
        <f>GESTEP(smoking_health_data_final[[#This Row],[Ritmo cardiaco]],100)</f>
        <v>0</v>
      </c>
      <c r="F2186" t="str">
        <f>IF(smoking_health_data_final[[#This Row],[Taquicardia 1/0]]=0,"no","si")</f>
        <v>no</v>
      </c>
      <c r="G2186" s="2" t="s">
        <v>74</v>
      </c>
      <c r="H2186">
        <f>GESTEP(smoking_health_data_final[[#This Row],[Presión sistólica]],140)</f>
        <v>0</v>
      </c>
      <c r="I2186" t="str">
        <f>IF(smoking_health_data_final[[#This Row],[Hipertensión (0/1)]]=1,"si","no")</f>
        <v>no</v>
      </c>
      <c r="J2186" t="s">
        <v>129</v>
      </c>
      <c r="K2186">
        <v>5</v>
      </c>
      <c r="L2186">
        <v>240</v>
      </c>
      <c r="M2186">
        <f>IF(smoking_health_data_final[[#This Row],[colesterol]]="","Desconocido",smoking_health_data_final[[#This Row],[colesterol]])</f>
        <v>240</v>
      </c>
      <c r="N2186">
        <f>GESTEP(smoking_health_data_final[[#This Row],[colesterol]],200)</f>
        <v>1</v>
      </c>
      <c r="O2186">
        <f>IF(smoking_health_data_final[[#This Row],[cigs por dia]]="","n/s",smoking_health_data_final[[#This Row],[cigs por dia]])</f>
        <v>5</v>
      </c>
      <c r="P2186" t="str">
        <f>IF(smoking_health_data_final[[#This Row],[Hipercolesterolemia (y/n)]]=1,"si","no")</f>
        <v>si</v>
      </c>
      <c r="Q2186">
        <f>IF(IFERROR(VLOOKUP(smoking_health_data_final[[#This Row],[Edad]],A2187:A6086,1,FALSE),0),1,0)</f>
        <v>1</v>
      </c>
    </row>
    <row r="2187" spans="1:17" x14ac:dyDescent="0.3">
      <c r="A2187">
        <v>37</v>
      </c>
      <c r="B2187" t="s">
        <v>3</v>
      </c>
      <c r="C2187" t="s">
        <v>1</v>
      </c>
      <c r="D2187">
        <v>67</v>
      </c>
      <c r="E2187">
        <f>GESTEP(smoking_health_data_final[[#This Row],[Ritmo cardiaco]],100)</f>
        <v>0</v>
      </c>
      <c r="F2187" t="str">
        <f>IF(smoking_health_data_final[[#This Row],[Taquicardia 1/0]]=0,"no","si")</f>
        <v>no</v>
      </c>
      <c r="G2187" s="2" t="s">
        <v>4</v>
      </c>
      <c r="H2187">
        <f>GESTEP(smoking_health_data_final[[#This Row],[Presión sistólica]],140)</f>
        <v>0</v>
      </c>
      <c r="I2187" t="str">
        <f>IF(smoking_health_data_final[[#This Row],[Hipertensión (0/1)]]=1,"si","no")</f>
        <v>no</v>
      </c>
      <c r="J2187" t="s">
        <v>13</v>
      </c>
      <c r="K2187">
        <v>5</v>
      </c>
      <c r="L2187">
        <v>279</v>
      </c>
      <c r="M2187">
        <f>IF(smoking_health_data_final[[#This Row],[colesterol]]="","Desconocido",smoking_health_data_final[[#This Row],[colesterol]])</f>
        <v>279</v>
      </c>
      <c r="N2187">
        <f>GESTEP(smoking_health_data_final[[#This Row],[colesterol]],200)</f>
        <v>1</v>
      </c>
      <c r="O2187">
        <f>IF(smoking_health_data_final[[#This Row],[cigs por dia]]="","n/s",smoking_health_data_final[[#This Row],[cigs por dia]])</f>
        <v>5</v>
      </c>
      <c r="P2187" t="str">
        <f>IF(smoking_health_data_final[[#This Row],[Hipercolesterolemia (y/n)]]=1,"si","no")</f>
        <v>si</v>
      </c>
      <c r="Q2187">
        <f>IF(IFERROR(VLOOKUP(smoking_health_data_final[[#This Row],[Edad]],A2188:A6087,1,FALSE),0),1,0)</f>
        <v>1</v>
      </c>
    </row>
    <row r="2188" spans="1:17" x14ac:dyDescent="0.3">
      <c r="A2188">
        <v>36</v>
      </c>
      <c r="B2188" t="s">
        <v>3</v>
      </c>
      <c r="C2188" t="s">
        <v>1</v>
      </c>
      <c r="D2188">
        <v>75</v>
      </c>
      <c r="E2188">
        <f>GESTEP(smoking_health_data_final[[#This Row],[Ritmo cardiaco]],100)</f>
        <v>0</v>
      </c>
      <c r="F2188" t="str">
        <f>IF(smoking_health_data_final[[#This Row],[Taquicardia 1/0]]=0,"no","si")</f>
        <v>no</v>
      </c>
      <c r="G2188" s="2">
        <v>121.5</v>
      </c>
      <c r="H2188">
        <f>GESTEP(smoking_health_data_final[[#This Row],[Presión sistólica]],140)</f>
        <v>0</v>
      </c>
      <c r="I2188" t="str">
        <f>IF(smoking_health_data_final[[#This Row],[Hipertensión (0/1)]]=1,"si","no")</f>
        <v>no</v>
      </c>
      <c r="J2188" t="s">
        <v>13</v>
      </c>
      <c r="K2188">
        <v>5</v>
      </c>
      <c r="L2188">
        <v>200</v>
      </c>
      <c r="M2188">
        <f>IF(smoking_health_data_final[[#This Row],[colesterol]]="","Desconocido",smoking_health_data_final[[#This Row],[colesterol]])</f>
        <v>200</v>
      </c>
      <c r="N2188">
        <f>GESTEP(smoking_health_data_final[[#This Row],[colesterol]],200)</f>
        <v>1</v>
      </c>
      <c r="O2188">
        <f>IF(smoking_health_data_final[[#This Row],[cigs por dia]]="","n/s",smoking_health_data_final[[#This Row],[cigs por dia]])</f>
        <v>5</v>
      </c>
      <c r="P2188" t="str">
        <f>IF(smoking_health_data_final[[#This Row],[Hipercolesterolemia (y/n)]]=1,"si","no")</f>
        <v>si</v>
      </c>
      <c r="Q2188">
        <f>IF(IFERROR(VLOOKUP(smoking_health_data_final[[#This Row],[Edad]],A2189:A6088,1,FALSE),0),1,0)</f>
        <v>1</v>
      </c>
    </row>
    <row r="2189" spans="1:17" x14ac:dyDescent="0.3">
      <c r="A2189">
        <v>38</v>
      </c>
      <c r="B2189" t="s">
        <v>3</v>
      </c>
      <c r="C2189" t="s">
        <v>1</v>
      </c>
      <c r="D2189">
        <v>70</v>
      </c>
      <c r="E2189">
        <f>GESTEP(smoking_health_data_final[[#This Row],[Ritmo cardiaco]],100)</f>
        <v>0</v>
      </c>
      <c r="F2189" t="str">
        <f>IF(smoking_health_data_final[[#This Row],[Taquicardia 1/0]]=0,"no","si")</f>
        <v>no</v>
      </c>
      <c r="G2189" s="2">
        <v>116.5</v>
      </c>
      <c r="H2189">
        <f>GESTEP(smoking_health_data_final[[#This Row],[Presión sistólica]],140)</f>
        <v>0</v>
      </c>
      <c r="I2189" t="str">
        <f>IF(smoking_health_data_final[[#This Row],[Hipertensión (0/1)]]=1,"si","no")</f>
        <v>no</v>
      </c>
      <c r="J2189" t="s">
        <v>13</v>
      </c>
      <c r="K2189">
        <v>5</v>
      </c>
      <c r="L2189">
        <v>179</v>
      </c>
      <c r="M2189">
        <f>IF(smoking_health_data_final[[#This Row],[colesterol]]="","Desconocido",smoking_health_data_final[[#This Row],[colesterol]])</f>
        <v>179</v>
      </c>
      <c r="N2189">
        <f>GESTEP(smoking_health_data_final[[#This Row],[colesterol]],200)</f>
        <v>0</v>
      </c>
      <c r="O2189">
        <f>IF(smoking_health_data_final[[#This Row],[cigs por dia]]="","n/s",smoking_health_data_final[[#This Row],[cigs por dia]])</f>
        <v>5</v>
      </c>
      <c r="P2189" t="str">
        <f>IF(smoking_health_data_final[[#This Row],[Hipercolesterolemia (y/n)]]=1,"si","no")</f>
        <v>no</v>
      </c>
      <c r="Q2189">
        <f>IF(IFERROR(VLOOKUP(smoking_health_data_final[[#This Row],[Edad]],A2190:A6089,1,FALSE),0),1,0)</f>
        <v>1</v>
      </c>
    </row>
    <row r="2190" spans="1:17" x14ac:dyDescent="0.3">
      <c r="A2190">
        <v>48</v>
      </c>
      <c r="B2190" t="s">
        <v>0</v>
      </c>
      <c r="C2190" t="s">
        <v>1</v>
      </c>
      <c r="D2190">
        <v>78</v>
      </c>
      <c r="E2190">
        <f>GESTEP(smoking_health_data_final[[#This Row],[Ritmo cardiaco]],100)</f>
        <v>0</v>
      </c>
      <c r="F2190" t="str">
        <f>IF(smoking_health_data_final[[#This Row],[Taquicardia 1/0]]=0,"no","si")</f>
        <v>no</v>
      </c>
      <c r="G2190" s="2" t="s">
        <v>16</v>
      </c>
      <c r="H2190">
        <f>GESTEP(smoking_health_data_final[[#This Row],[Presión sistólica]],140)</f>
        <v>0</v>
      </c>
      <c r="I2190" t="str">
        <f>IF(smoking_health_data_final[[#This Row],[Hipertensión (0/1)]]=1,"si","no")</f>
        <v>no</v>
      </c>
      <c r="J2190" t="s">
        <v>13</v>
      </c>
      <c r="K2190">
        <v>5</v>
      </c>
      <c r="L2190">
        <v>150</v>
      </c>
      <c r="M2190">
        <f>IF(smoking_health_data_final[[#This Row],[colesterol]]="","Desconocido",smoking_health_data_final[[#This Row],[colesterol]])</f>
        <v>150</v>
      </c>
      <c r="N2190">
        <f>GESTEP(smoking_health_data_final[[#This Row],[colesterol]],200)</f>
        <v>0</v>
      </c>
      <c r="O2190">
        <f>IF(smoking_health_data_final[[#This Row],[cigs por dia]]="","n/s",smoking_health_data_final[[#This Row],[cigs por dia]])</f>
        <v>5</v>
      </c>
      <c r="P2190" t="str">
        <f>IF(smoking_health_data_final[[#This Row],[Hipercolesterolemia (y/n)]]=1,"si","no")</f>
        <v>no</v>
      </c>
      <c r="Q2190">
        <f>IF(IFERROR(VLOOKUP(smoking_health_data_final[[#This Row],[Edad]],A2191:A6090,1,FALSE),0),1,0)</f>
        <v>1</v>
      </c>
    </row>
    <row r="2191" spans="1:17" x14ac:dyDescent="0.3">
      <c r="A2191">
        <v>43</v>
      </c>
      <c r="B2191" t="s">
        <v>3</v>
      </c>
      <c r="C2191" t="s">
        <v>1</v>
      </c>
      <c r="D2191">
        <v>66</v>
      </c>
      <c r="E2191">
        <f>GESTEP(smoking_health_data_final[[#This Row],[Ritmo cardiaco]],100)</f>
        <v>0</v>
      </c>
      <c r="F2191" t="str">
        <f>IF(smoking_health_data_final[[#This Row],[Taquicardia 1/0]]=0,"no","si")</f>
        <v>no</v>
      </c>
      <c r="G2191" s="2">
        <v>112.5</v>
      </c>
      <c r="H2191">
        <f>GESTEP(smoking_health_data_final[[#This Row],[Presión sistólica]],140)</f>
        <v>0</v>
      </c>
      <c r="I2191" t="str">
        <f>IF(smoking_health_data_final[[#This Row],[Hipertensión (0/1)]]=1,"si","no")</f>
        <v>no</v>
      </c>
      <c r="J2191" t="s">
        <v>131</v>
      </c>
      <c r="K2191">
        <v>5</v>
      </c>
      <c r="L2191">
        <v>250</v>
      </c>
      <c r="M2191">
        <f>IF(smoking_health_data_final[[#This Row],[colesterol]]="","Desconocido",smoking_health_data_final[[#This Row],[colesterol]])</f>
        <v>250</v>
      </c>
      <c r="N2191">
        <f>GESTEP(smoking_health_data_final[[#This Row],[colesterol]],200)</f>
        <v>1</v>
      </c>
      <c r="O2191">
        <f>IF(smoking_health_data_final[[#This Row],[cigs por dia]]="","n/s",smoking_health_data_final[[#This Row],[cigs por dia]])</f>
        <v>5</v>
      </c>
      <c r="P2191" t="str">
        <f>IF(smoking_health_data_final[[#This Row],[Hipercolesterolemia (y/n)]]=1,"si","no")</f>
        <v>si</v>
      </c>
      <c r="Q2191">
        <f>IF(IFERROR(VLOOKUP(smoking_health_data_final[[#This Row],[Edad]],A2192:A6091,1,FALSE),0),1,0)</f>
        <v>1</v>
      </c>
    </row>
    <row r="2192" spans="1:17" x14ac:dyDescent="0.3">
      <c r="A2192">
        <v>38</v>
      </c>
      <c r="B2192" t="s">
        <v>3</v>
      </c>
      <c r="C2192" t="s">
        <v>1</v>
      </c>
      <c r="D2192">
        <v>75</v>
      </c>
      <c r="E2192">
        <f>GESTEP(smoking_health_data_final[[#This Row],[Ritmo cardiaco]],100)</f>
        <v>0</v>
      </c>
      <c r="F2192" t="str">
        <f>IF(smoking_health_data_final[[#This Row],[Taquicardia 1/0]]=0,"no","si")</f>
        <v>no</v>
      </c>
      <c r="G2192" s="2" t="s">
        <v>70</v>
      </c>
      <c r="H2192">
        <f>GESTEP(smoking_health_data_final[[#This Row],[Presión sistólica]],140)</f>
        <v>0</v>
      </c>
      <c r="I2192" t="str">
        <f>IF(smoking_health_data_final[[#This Row],[Hipertensión (0/1)]]=1,"si","no")</f>
        <v>no</v>
      </c>
      <c r="J2192" t="s">
        <v>133</v>
      </c>
      <c r="K2192">
        <v>5</v>
      </c>
      <c r="L2192">
        <v>195</v>
      </c>
      <c r="M2192">
        <f>IF(smoking_health_data_final[[#This Row],[colesterol]]="","Desconocido",smoking_health_data_final[[#This Row],[colesterol]])</f>
        <v>195</v>
      </c>
      <c r="N2192">
        <f>GESTEP(smoking_health_data_final[[#This Row],[colesterol]],200)</f>
        <v>0</v>
      </c>
      <c r="O2192">
        <f>IF(smoking_health_data_final[[#This Row],[cigs por dia]]="","n/s",smoking_health_data_final[[#This Row],[cigs por dia]])</f>
        <v>5</v>
      </c>
      <c r="P2192" t="str">
        <f>IF(smoking_health_data_final[[#This Row],[Hipercolesterolemia (y/n)]]=1,"si","no")</f>
        <v>no</v>
      </c>
      <c r="Q2192">
        <f>IF(IFERROR(VLOOKUP(smoking_health_data_final[[#This Row],[Edad]],A2193:A6092,1,FALSE),0),1,0)</f>
        <v>1</v>
      </c>
    </row>
    <row r="2193" spans="1:17" x14ac:dyDescent="0.3">
      <c r="A2193">
        <v>40</v>
      </c>
      <c r="B2193" t="s">
        <v>3</v>
      </c>
      <c r="C2193" t="s">
        <v>1</v>
      </c>
      <c r="D2193">
        <v>77</v>
      </c>
      <c r="E2193">
        <f>GESTEP(smoking_health_data_final[[#This Row],[Ritmo cardiaco]],100)</f>
        <v>0</v>
      </c>
      <c r="F2193" t="str">
        <f>IF(smoking_health_data_final[[#This Row],[Taquicardia 1/0]]=0,"no","si")</f>
        <v>no</v>
      </c>
      <c r="G2193" s="2" t="s">
        <v>22</v>
      </c>
      <c r="H2193">
        <f>GESTEP(smoking_health_data_final[[#This Row],[Presión sistólica]],140)</f>
        <v>0</v>
      </c>
      <c r="I2193" t="str">
        <f>IF(smoking_health_data_final[[#This Row],[Hipertensión (0/1)]]=1,"si","no")</f>
        <v>no</v>
      </c>
      <c r="J2193" t="s">
        <v>133</v>
      </c>
      <c r="K2193">
        <v>5</v>
      </c>
      <c r="L2193">
        <v>209</v>
      </c>
      <c r="M2193">
        <f>IF(smoking_health_data_final[[#This Row],[colesterol]]="","Desconocido",smoking_health_data_final[[#This Row],[colesterol]])</f>
        <v>209</v>
      </c>
      <c r="N2193">
        <f>GESTEP(smoking_health_data_final[[#This Row],[colesterol]],200)</f>
        <v>1</v>
      </c>
      <c r="O2193">
        <f>IF(smoking_health_data_final[[#This Row],[cigs por dia]]="","n/s",smoking_health_data_final[[#This Row],[cigs por dia]])</f>
        <v>5</v>
      </c>
      <c r="P2193" t="str">
        <f>IF(smoking_health_data_final[[#This Row],[Hipercolesterolemia (y/n)]]=1,"si","no")</f>
        <v>si</v>
      </c>
      <c r="Q2193">
        <f>IF(IFERROR(VLOOKUP(smoking_health_data_final[[#This Row],[Edad]],A2194:A6093,1,FALSE),0),1,0)</f>
        <v>1</v>
      </c>
    </row>
    <row r="2194" spans="1:17" x14ac:dyDescent="0.3">
      <c r="A2194">
        <v>54</v>
      </c>
      <c r="B2194" t="s">
        <v>3</v>
      </c>
      <c r="C2194" t="s">
        <v>1</v>
      </c>
      <c r="D2194">
        <v>64</v>
      </c>
      <c r="E2194">
        <f>GESTEP(smoking_health_data_final[[#This Row],[Ritmo cardiaco]],100)</f>
        <v>0</v>
      </c>
      <c r="F2194" t="str">
        <f>IF(smoking_health_data_final[[#This Row],[Taquicardia 1/0]]=0,"no","si")</f>
        <v>no</v>
      </c>
      <c r="G2194" s="2">
        <v>151.5</v>
      </c>
      <c r="H2194">
        <f>GESTEP(smoking_health_data_final[[#This Row],[Presión sistólica]],140)</f>
        <v>1</v>
      </c>
      <c r="I2194" t="str">
        <f>IF(smoking_health_data_final[[#This Row],[Hipertensión (0/1)]]=1,"si","no")</f>
        <v>si</v>
      </c>
      <c r="J2194" t="s">
        <v>137</v>
      </c>
      <c r="K2194">
        <v>5</v>
      </c>
      <c r="L2194">
        <v>298</v>
      </c>
      <c r="M2194">
        <f>IF(smoking_health_data_final[[#This Row],[colesterol]]="","Desconocido",smoking_health_data_final[[#This Row],[colesterol]])</f>
        <v>298</v>
      </c>
      <c r="N2194">
        <f>GESTEP(smoking_health_data_final[[#This Row],[colesterol]],200)</f>
        <v>1</v>
      </c>
      <c r="O2194">
        <f>IF(smoking_health_data_final[[#This Row],[cigs por dia]]="","n/s",smoking_health_data_final[[#This Row],[cigs por dia]])</f>
        <v>5</v>
      </c>
      <c r="P2194" t="str">
        <f>IF(smoking_health_data_final[[#This Row],[Hipercolesterolemia (y/n)]]=1,"si","no")</f>
        <v>si</v>
      </c>
      <c r="Q2194">
        <f>IF(IFERROR(VLOOKUP(smoking_health_data_final[[#This Row],[Edad]],A2195:A6094,1,FALSE),0),1,0)</f>
        <v>1</v>
      </c>
    </row>
    <row r="2195" spans="1:17" x14ac:dyDescent="0.3">
      <c r="A2195">
        <v>46</v>
      </c>
      <c r="B2195" t="s">
        <v>3</v>
      </c>
      <c r="C2195" t="s">
        <v>1</v>
      </c>
      <c r="D2195">
        <v>82</v>
      </c>
      <c r="E2195">
        <f>GESTEP(smoking_health_data_final[[#This Row],[Ritmo cardiaco]],100)</f>
        <v>0</v>
      </c>
      <c r="F2195" t="str">
        <f>IF(smoking_health_data_final[[#This Row],[Taquicardia 1/0]]=0,"no","si")</f>
        <v>no</v>
      </c>
      <c r="G2195" s="2">
        <v>107.5</v>
      </c>
      <c r="H2195">
        <f>GESTEP(smoking_health_data_final[[#This Row],[Presión sistólica]],140)</f>
        <v>0</v>
      </c>
      <c r="I2195" t="str">
        <f>IF(smoking_health_data_final[[#This Row],[Hipertensión (0/1)]]=1,"si","no")</f>
        <v>no</v>
      </c>
      <c r="J2195" t="s">
        <v>145</v>
      </c>
      <c r="K2195">
        <v>5</v>
      </c>
      <c r="L2195">
        <v>291</v>
      </c>
      <c r="M2195">
        <f>IF(smoking_health_data_final[[#This Row],[colesterol]]="","Desconocido",smoking_health_data_final[[#This Row],[colesterol]])</f>
        <v>291</v>
      </c>
      <c r="N2195">
        <f>GESTEP(smoking_health_data_final[[#This Row],[colesterol]],200)</f>
        <v>1</v>
      </c>
      <c r="O2195">
        <f>IF(smoking_health_data_final[[#This Row],[cigs por dia]]="","n/s",smoking_health_data_final[[#This Row],[cigs por dia]])</f>
        <v>5</v>
      </c>
      <c r="P2195" t="str">
        <f>IF(smoking_health_data_final[[#This Row],[Hipercolesterolemia (y/n)]]=1,"si","no")</f>
        <v>si</v>
      </c>
      <c r="Q2195">
        <f>IF(IFERROR(VLOOKUP(smoking_health_data_final[[#This Row],[Edad]],A2196:A6095,1,FALSE),0),1,0)</f>
        <v>1</v>
      </c>
    </row>
    <row r="2196" spans="1:17" x14ac:dyDescent="0.3">
      <c r="A2196">
        <v>46</v>
      </c>
      <c r="B2196" t="s">
        <v>3</v>
      </c>
      <c r="C2196" t="s">
        <v>1</v>
      </c>
      <c r="D2196">
        <v>73</v>
      </c>
      <c r="E2196">
        <f>GESTEP(smoking_health_data_final[[#This Row],[Ritmo cardiaco]],100)</f>
        <v>0</v>
      </c>
      <c r="F2196" t="str">
        <f>IF(smoking_health_data_final[[#This Row],[Taquicardia 1/0]]=0,"no","si")</f>
        <v>no</v>
      </c>
      <c r="G2196" s="2">
        <v>115.5</v>
      </c>
      <c r="H2196">
        <f>GESTEP(smoking_health_data_final[[#This Row],[Presión sistólica]],140)</f>
        <v>0</v>
      </c>
      <c r="I2196" t="str">
        <f>IF(smoking_health_data_final[[#This Row],[Hipertensión (0/1)]]=1,"si","no")</f>
        <v>no</v>
      </c>
      <c r="J2196" t="s">
        <v>145</v>
      </c>
      <c r="K2196">
        <v>5</v>
      </c>
      <c r="L2196">
        <v>174</v>
      </c>
      <c r="M2196">
        <f>IF(smoking_health_data_final[[#This Row],[colesterol]]="","Desconocido",smoking_health_data_final[[#This Row],[colesterol]])</f>
        <v>174</v>
      </c>
      <c r="N2196">
        <f>GESTEP(smoking_health_data_final[[#This Row],[colesterol]],200)</f>
        <v>0</v>
      </c>
      <c r="O2196">
        <f>IF(smoking_health_data_final[[#This Row],[cigs por dia]]="","n/s",smoking_health_data_final[[#This Row],[cigs por dia]])</f>
        <v>5</v>
      </c>
      <c r="P2196" t="str">
        <f>IF(smoking_health_data_final[[#This Row],[Hipercolesterolemia (y/n)]]=1,"si","no")</f>
        <v>no</v>
      </c>
      <c r="Q2196">
        <f>IF(IFERROR(VLOOKUP(smoking_health_data_final[[#This Row],[Edad]],A2197:A6096,1,FALSE),0),1,0)</f>
        <v>1</v>
      </c>
    </row>
    <row r="2197" spans="1:17" x14ac:dyDescent="0.3">
      <c r="A2197">
        <v>41</v>
      </c>
      <c r="B2197" t="s">
        <v>3</v>
      </c>
      <c r="C2197" t="s">
        <v>1</v>
      </c>
      <c r="D2197">
        <v>84</v>
      </c>
      <c r="E2197">
        <f>GESTEP(smoking_health_data_final[[#This Row],[Ritmo cardiaco]],100)</f>
        <v>0</v>
      </c>
      <c r="F2197" t="str">
        <f>IF(smoking_health_data_final[[#This Row],[Taquicardia 1/0]]=0,"no","si")</f>
        <v>no</v>
      </c>
      <c r="G2197" s="2" t="s">
        <v>74</v>
      </c>
      <c r="H2197">
        <f>GESTEP(smoking_health_data_final[[#This Row],[Presión sistólica]],140)</f>
        <v>0</v>
      </c>
      <c r="I2197" t="str">
        <f>IF(smoking_health_data_final[[#This Row],[Hipertensión (0/1)]]=1,"si","no")</f>
        <v>no</v>
      </c>
      <c r="J2197" t="s">
        <v>145</v>
      </c>
      <c r="K2197">
        <v>5</v>
      </c>
      <c r="L2197">
        <v>209</v>
      </c>
      <c r="M2197">
        <f>IF(smoking_health_data_final[[#This Row],[colesterol]]="","Desconocido",smoking_health_data_final[[#This Row],[colesterol]])</f>
        <v>209</v>
      </c>
      <c r="N2197">
        <f>GESTEP(smoking_health_data_final[[#This Row],[colesterol]],200)</f>
        <v>1</v>
      </c>
      <c r="O2197">
        <f>IF(smoking_health_data_final[[#This Row],[cigs por dia]]="","n/s",smoking_health_data_final[[#This Row],[cigs por dia]])</f>
        <v>5</v>
      </c>
      <c r="P2197" t="str">
        <f>IF(smoking_health_data_final[[#This Row],[Hipercolesterolemia (y/n)]]=1,"si","no")</f>
        <v>si</v>
      </c>
      <c r="Q2197">
        <f>IF(IFERROR(VLOOKUP(smoking_health_data_final[[#This Row],[Edad]],A2198:A6097,1,FALSE),0),1,0)</f>
        <v>1</v>
      </c>
    </row>
    <row r="2198" spans="1:17" x14ac:dyDescent="0.3">
      <c r="A2198">
        <v>45</v>
      </c>
      <c r="B2198" t="s">
        <v>3</v>
      </c>
      <c r="C2198" t="s">
        <v>1</v>
      </c>
      <c r="D2198">
        <v>88</v>
      </c>
      <c r="E2198">
        <f>GESTEP(smoking_health_data_final[[#This Row],[Ritmo cardiaco]],100)</f>
        <v>0</v>
      </c>
      <c r="F2198" t="str">
        <f>IF(smoking_health_data_final[[#This Row],[Taquicardia 1/0]]=0,"no","si")</f>
        <v>no</v>
      </c>
      <c r="G2198" s="2">
        <v>109.5</v>
      </c>
      <c r="H2198">
        <f>GESTEP(smoking_health_data_final[[#This Row],[Presión sistólica]],140)</f>
        <v>0</v>
      </c>
      <c r="I2198" t="str">
        <f>IF(smoking_health_data_final[[#This Row],[Hipertensión (0/1)]]=1,"si","no")</f>
        <v>no</v>
      </c>
      <c r="J2198" t="s">
        <v>15</v>
      </c>
      <c r="K2198">
        <v>5</v>
      </c>
      <c r="L2198">
        <v>170</v>
      </c>
      <c r="M2198">
        <f>IF(smoking_health_data_final[[#This Row],[colesterol]]="","Desconocido",smoking_health_data_final[[#This Row],[colesterol]])</f>
        <v>170</v>
      </c>
      <c r="N2198">
        <f>GESTEP(smoking_health_data_final[[#This Row],[colesterol]],200)</f>
        <v>0</v>
      </c>
      <c r="O2198">
        <f>IF(smoking_health_data_final[[#This Row],[cigs por dia]]="","n/s",smoking_health_data_final[[#This Row],[cigs por dia]])</f>
        <v>5</v>
      </c>
      <c r="P2198" t="str">
        <f>IF(smoking_health_data_final[[#This Row],[Hipercolesterolemia (y/n)]]=1,"si","no")</f>
        <v>no</v>
      </c>
      <c r="Q2198">
        <f>IF(IFERROR(VLOOKUP(smoking_health_data_final[[#This Row],[Edad]],A2199:A6098,1,FALSE),0),1,0)</f>
        <v>1</v>
      </c>
    </row>
    <row r="2199" spans="1:17" x14ac:dyDescent="0.3">
      <c r="A2199">
        <v>36</v>
      </c>
      <c r="B2199" t="s">
        <v>3</v>
      </c>
      <c r="C2199" t="s">
        <v>1</v>
      </c>
      <c r="D2199">
        <v>70</v>
      </c>
      <c r="E2199">
        <f>GESTEP(smoking_health_data_final[[#This Row],[Ritmo cardiaco]],100)</f>
        <v>0</v>
      </c>
      <c r="F2199" t="str">
        <f>IF(smoking_health_data_final[[#This Row],[Taquicardia 1/0]]=0,"no","si")</f>
        <v>no</v>
      </c>
      <c r="G2199" s="2" t="s">
        <v>130</v>
      </c>
      <c r="H2199">
        <f>GESTEP(smoking_health_data_final[[#This Row],[Presión sistólica]],140)</f>
        <v>0</v>
      </c>
      <c r="I2199" t="str">
        <f>IF(smoking_health_data_final[[#This Row],[Hipertensión (0/1)]]=1,"si","no")</f>
        <v>no</v>
      </c>
      <c r="J2199" t="s">
        <v>15</v>
      </c>
      <c r="K2199">
        <v>5</v>
      </c>
      <c r="L2199">
        <v>195</v>
      </c>
      <c r="M2199">
        <f>IF(smoking_health_data_final[[#This Row],[colesterol]]="","Desconocido",smoking_health_data_final[[#This Row],[colesterol]])</f>
        <v>195</v>
      </c>
      <c r="N2199">
        <f>GESTEP(smoking_health_data_final[[#This Row],[colesterol]],200)</f>
        <v>0</v>
      </c>
      <c r="O2199">
        <f>IF(smoking_health_data_final[[#This Row],[cigs por dia]]="","n/s",smoking_health_data_final[[#This Row],[cigs por dia]])</f>
        <v>5</v>
      </c>
      <c r="P2199" t="str">
        <f>IF(smoking_health_data_final[[#This Row],[Hipercolesterolemia (y/n)]]=1,"si","no")</f>
        <v>no</v>
      </c>
      <c r="Q2199">
        <f>IF(IFERROR(VLOOKUP(smoking_health_data_final[[#This Row],[Edad]],A2200:A6099,1,FALSE),0),1,0)</f>
        <v>1</v>
      </c>
    </row>
    <row r="2200" spans="1:17" x14ac:dyDescent="0.3">
      <c r="A2200">
        <v>55</v>
      </c>
      <c r="B2200" t="s">
        <v>0</v>
      </c>
      <c r="C2200" t="s">
        <v>1</v>
      </c>
      <c r="D2200">
        <v>54</v>
      </c>
      <c r="E2200">
        <f>GESTEP(smoking_health_data_final[[#This Row],[Ritmo cardiaco]],100)</f>
        <v>0</v>
      </c>
      <c r="F2200" t="str">
        <f>IF(smoking_health_data_final[[#This Row],[Taquicardia 1/0]]=0,"no","si")</f>
        <v>no</v>
      </c>
      <c r="G2200" s="2">
        <v>107.5</v>
      </c>
      <c r="H2200">
        <f>GESTEP(smoking_health_data_final[[#This Row],[Presión sistólica]],140)</f>
        <v>0</v>
      </c>
      <c r="I2200" t="str">
        <f>IF(smoking_health_data_final[[#This Row],[Hipertensión (0/1)]]=1,"si","no")</f>
        <v>no</v>
      </c>
      <c r="J2200" t="s">
        <v>17</v>
      </c>
      <c r="K2200">
        <v>5</v>
      </c>
      <c r="L2200">
        <v>342</v>
      </c>
      <c r="M2200">
        <f>IF(smoking_health_data_final[[#This Row],[colesterol]]="","Desconocido",smoking_health_data_final[[#This Row],[colesterol]])</f>
        <v>342</v>
      </c>
      <c r="N2200">
        <f>GESTEP(smoking_health_data_final[[#This Row],[colesterol]],200)</f>
        <v>1</v>
      </c>
      <c r="O2200">
        <f>IF(smoking_health_data_final[[#This Row],[cigs por dia]]="","n/s",smoking_health_data_final[[#This Row],[cigs por dia]])</f>
        <v>5</v>
      </c>
      <c r="P2200" t="str">
        <f>IF(smoking_health_data_final[[#This Row],[Hipercolesterolemia (y/n)]]=1,"si","no")</f>
        <v>si</v>
      </c>
      <c r="Q2200">
        <f>IF(IFERROR(VLOOKUP(smoking_health_data_final[[#This Row],[Edad]],A2201:A6100,1,FALSE),0),1,0)</f>
        <v>1</v>
      </c>
    </row>
    <row r="2201" spans="1:17" x14ac:dyDescent="0.3">
      <c r="A2201">
        <v>48</v>
      </c>
      <c r="B2201" t="s">
        <v>3</v>
      </c>
      <c r="C2201" t="s">
        <v>1</v>
      </c>
      <c r="D2201">
        <v>70</v>
      </c>
      <c r="E2201">
        <f>GESTEP(smoking_health_data_final[[#This Row],[Ritmo cardiaco]],100)</f>
        <v>0</v>
      </c>
      <c r="F2201" t="str">
        <f>IF(smoking_health_data_final[[#This Row],[Taquicardia 1/0]]=0,"no","si")</f>
        <v>no</v>
      </c>
      <c r="G2201" s="2" t="s">
        <v>68</v>
      </c>
      <c r="H2201">
        <f>GESTEP(smoking_health_data_final[[#This Row],[Presión sistólica]],140)</f>
        <v>0</v>
      </c>
      <c r="I2201" t="str">
        <f>IF(smoking_health_data_final[[#This Row],[Hipertensión (0/1)]]=1,"si","no")</f>
        <v>no</v>
      </c>
      <c r="J2201" t="s">
        <v>17</v>
      </c>
      <c r="K2201">
        <v>5</v>
      </c>
      <c r="L2201">
        <v>296</v>
      </c>
      <c r="M2201">
        <f>IF(smoking_health_data_final[[#This Row],[colesterol]]="","Desconocido",smoking_health_data_final[[#This Row],[colesterol]])</f>
        <v>296</v>
      </c>
      <c r="N2201">
        <f>GESTEP(smoking_health_data_final[[#This Row],[colesterol]],200)</f>
        <v>1</v>
      </c>
      <c r="O2201">
        <f>IF(smoking_health_data_final[[#This Row],[cigs por dia]]="","n/s",smoking_health_data_final[[#This Row],[cigs por dia]])</f>
        <v>5</v>
      </c>
      <c r="P2201" t="str">
        <f>IF(smoking_health_data_final[[#This Row],[Hipercolesterolemia (y/n)]]=1,"si","no")</f>
        <v>si</v>
      </c>
      <c r="Q2201">
        <f>IF(IFERROR(VLOOKUP(smoking_health_data_final[[#This Row],[Edad]],A2202:A6101,1,FALSE),0),1,0)</f>
        <v>1</v>
      </c>
    </row>
    <row r="2202" spans="1:17" x14ac:dyDescent="0.3">
      <c r="A2202">
        <v>38</v>
      </c>
      <c r="B2202" t="s">
        <v>3</v>
      </c>
      <c r="C2202" t="s">
        <v>1</v>
      </c>
      <c r="D2202">
        <v>85</v>
      </c>
      <c r="E2202">
        <f>GESTEP(smoking_health_data_final[[#This Row],[Ritmo cardiaco]],100)</f>
        <v>0</v>
      </c>
      <c r="F2202" t="str">
        <f>IF(smoking_health_data_final[[#This Row],[Taquicardia 1/0]]=0,"no","si")</f>
        <v>no</v>
      </c>
      <c r="G2202" s="2" t="s">
        <v>74</v>
      </c>
      <c r="H2202">
        <f>GESTEP(smoking_health_data_final[[#This Row],[Presión sistólica]],140)</f>
        <v>0</v>
      </c>
      <c r="I2202" t="str">
        <f>IF(smoking_health_data_final[[#This Row],[Hipertensión (0/1)]]=1,"si","no")</f>
        <v>no</v>
      </c>
      <c r="J2202" t="s">
        <v>17</v>
      </c>
      <c r="K2202">
        <v>5</v>
      </c>
      <c r="L2202">
        <v>193</v>
      </c>
      <c r="M2202">
        <f>IF(smoking_health_data_final[[#This Row],[colesterol]]="","Desconocido",smoking_health_data_final[[#This Row],[colesterol]])</f>
        <v>193</v>
      </c>
      <c r="N2202">
        <f>GESTEP(smoking_health_data_final[[#This Row],[colesterol]],200)</f>
        <v>0</v>
      </c>
      <c r="O2202">
        <f>IF(smoking_health_data_final[[#This Row],[cigs por dia]]="","n/s",smoking_health_data_final[[#This Row],[cigs por dia]])</f>
        <v>5</v>
      </c>
      <c r="P2202" t="str">
        <f>IF(smoking_health_data_final[[#This Row],[Hipercolesterolemia (y/n)]]=1,"si","no")</f>
        <v>no</v>
      </c>
      <c r="Q2202">
        <f>IF(IFERROR(VLOOKUP(smoking_health_data_final[[#This Row],[Edad]],A2203:A6102,1,FALSE),0),1,0)</f>
        <v>1</v>
      </c>
    </row>
    <row r="2203" spans="1:17" x14ac:dyDescent="0.3">
      <c r="A2203">
        <v>47</v>
      </c>
      <c r="B2203" t="s">
        <v>3</v>
      </c>
      <c r="C2203" t="s">
        <v>1</v>
      </c>
      <c r="D2203">
        <v>100</v>
      </c>
      <c r="E2203">
        <f>GESTEP(smoking_health_data_final[[#This Row],[Ritmo cardiaco]],100)</f>
        <v>1</v>
      </c>
      <c r="F2203" t="str">
        <f>IF(smoking_health_data_final[[#This Row],[Taquicardia 1/0]]=0,"no","si")</f>
        <v>si</v>
      </c>
      <c r="G2203" s="2" t="s">
        <v>4</v>
      </c>
      <c r="H2203">
        <f>GESTEP(smoking_health_data_final[[#This Row],[Presión sistólica]],140)</f>
        <v>0</v>
      </c>
      <c r="I2203" t="str">
        <f>IF(smoking_health_data_final[[#This Row],[Hipertensión (0/1)]]=1,"si","no")</f>
        <v>no</v>
      </c>
      <c r="J2203" t="s">
        <v>18</v>
      </c>
      <c r="K2203">
        <v>5</v>
      </c>
      <c r="L2203">
        <v>237</v>
      </c>
      <c r="M2203">
        <f>IF(smoking_health_data_final[[#This Row],[colesterol]]="","Desconocido",smoking_health_data_final[[#This Row],[colesterol]])</f>
        <v>237</v>
      </c>
      <c r="N2203">
        <f>GESTEP(smoking_health_data_final[[#This Row],[colesterol]],200)</f>
        <v>1</v>
      </c>
      <c r="O2203">
        <f>IF(smoking_health_data_final[[#This Row],[cigs por dia]]="","n/s",smoking_health_data_final[[#This Row],[cigs por dia]])</f>
        <v>5</v>
      </c>
      <c r="P2203" t="str">
        <f>IF(smoking_health_data_final[[#This Row],[Hipercolesterolemia (y/n)]]=1,"si","no")</f>
        <v>si</v>
      </c>
      <c r="Q2203">
        <f>IF(IFERROR(VLOOKUP(smoking_health_data_final[[#This Row],[Edad]],A2204:A6103,1,FALSE),0),1,0)</f>
        <v>1</v>
      </c>
    </row>
    <row r="2204" spans="1:17" x14ac:dyDescent="0.3">
      <c r="A2204">
        <v>51</v>
      </c>
      <c r="B2204" t="s">
        <v>3</v>
      </c>
      <c r="C2204" t="s">
        <v>1</v>
      </c>
      <c r="D2204">
        <v>68</v>
      </c>
      <c r="E2204">
        <f>GESTEP(smoking_health_data_final[[#This Row],[Ritmo cardiaco]],100)</f>
        <v>0</v>
      </c>
      <c r="F2204" t="str">
        <f>IF(smoking_health_data_final[[#This Row],[Taquicardia 1/0]]=0,"no","si")</f>
        <v>no</v>
      </c>
      <c r="G2204" s="2" t="s">
        <v>78</v>
      </c>
      <c r="H2204">
        <f>GESTEP(smoking_health_data_final[[#This Row],[Presión sistólica]],140)</f>
        <v>0</v>
      </c>
      <c r="I2204" t="str">
        <f>IF(smoking_health_data_final[[#This Row],[Hipertensión (0/1)]]=1,"si","no")</f>
        <v>no</v>
      </c>
      <c r="J2204" t="s">
        <v>148</v>
      </c>
      <c r="K2204">
        <v>5</v>
      </c>
      <c r="L2204">
        <v>248</v>
      </c>
      <c r="M2204">
        <f>IF(smoking_health_data_final[[#This Row],[colesterol]]="","Desconocido",smoking_health_data_final[[#This Row],[colesterol]])</f>
        <v>248</v>
      </c>
      <c r="N2204">
        <f>GESTEP(smoking_health_data_final[[#This Row],[colesterol]],200)</f>
        <v>1</v>
      </c>
      <c r="O2204">
        <f>IF(smoking_health_data_final[[#This Row],[cigs por dia]]="","n/s",smoking_health_data_final[[#This Row],[cigs por dia]])</f>
        <v>5</v>
      </c>
      <c r="P2204" t="str">
        <f>IF(smoking_health_data_final[[#This Row],[Hipercolesterolemia (y/n)]]=1,"si","no")</f>
        <v>si</v>
      </c>
      <c r="Q2204">
        <f>IF(IFERROR(VLOOKUP(smoking_health_data_final[[#This Row],[Edad]],A2205:A6104,1,FALSE),0),1,0)</f>
        <v>1</v>
      </c>
    </row>
    <row r="2205" spans="1:17" x14ac:dyDescent="0.3">
      <c r="A2205">
        <v>46</v>
      </c>
      <c r="B2205" t="s">
        <v>0</v>
      </c>
      <c r="C2205" t="s">
        <v>1</v>
      </c>
      <c r="D2205">
        <v>62</v>
      </c>
      <c r="E2205">
        <f>GESTEP(smoking_health_data_final[[#This Row],[Ritmo cardiaco]],100)</f>
        <v>0</v>
      </c>
      <c r="F2205" t="str">
        <f>IF(smoking_health_data_final[[#This Row],[Taquicardia 1/0]]=0,"no","si")</f>
        <v>no</v>
      </c>
      <c r="G2205" s="2" t="s">
        <v>130</v>
      </c>
      <c r="H2205">
        <f>GESTEP(smoking_health_data_final[[#This Row],[Presión sistólica]],140)</f>
        <v>0</v>
      </c>
      <c r="I2205" t="str">
        <f>IF(smoking_health_data_final[[#This Row],[Hipertensión (0/1)]]=1,"si","no")</f>
        <v>no</v>
      </c>
      <c r="J2205" t="s">
        <v>148</v>
      </c>
      <c r="K2205">
        <v>5</v>
      </c>
      <c r="L2205">
        <v>198</v>
      </c>
      <c r="M2205">
        <f>IF(smoking_health_data_final[[#This Row],[colesterol]]="","Desconocido",smoking_health_data_final[[#This Row],[colesterol]])</f>
        <v>198</v>
      </c>
      <c r="N2205">
        <f>GESTEP(smoking_health_data_final[[#This Row],[colesterol]],200)</f>
        <v>0</v>
      </c>
      <c r="O2205">
        <f>IF(smoking_health_data_final[[#This Row],[cigs por dia]]="","n/s",smoking_health_data_final[[#This Row],[cigs por dia]])</f>
        <v>5</v>
      </c>
      <c r="P2205" t="str">
        <f>IF(smoking_health_data_final[[#This Row],[Hipercolesterolemia (y/n)]]=1,"si","no")</f>
        <v>no</v>
      </c>
      <c r="Q2205">
        <f>IF(IFERROR(VLOOKUP(smoking_health_data_final[[#This Row],[Edad]],A2206:A6105,1,FALSE),0),1,0)</f>
        <v>1</v>
      </c>
    </row>
    <row r="2206" spans="1:17" x14ac:dyDescent="0.3">
      <c r="A2206">
        <v>42</v>
      </c>
      <c r="B2206" t="s">
        <v>0</v>
      </c>
      <c r="C2206" t="s">
        <v>1</v>
      </c>
      <c r="D2206">
        <v>90</v>
      </c>
      <c r="E2206">
        <f>GESTEP(smoking_health_data_final[[#This Row],[Ritmo cardiaco]],100)</f>
        <v>0</v>
      </c>
      <c r="F2206" t="str">
        <f>IF(smoking_health_data_final[[#This Row],[Taquicardia 1/0]]=0,"no","si")</f>
        <v>no</v>
      </c>
      <c r="G2206" s="2" t="s">
        <v>55</v>
      </c>
      <c r="H2206">
        <f>GESTEP(smoking_health_data_final[[#This Row],[Presión sistólica]],140)</f>
        <v>0</v>
      </c>
      <c r="I2206" t="str">
        <f>IF(smoking_health_data_final[[#This Row],[Hipertensión (0/1)]]=1,"si","no")</f>
        <v>no</v>
      </c>
      <c r="J2206" t="s">
        <v>148</v>
      </c>
      <c r="K2206">
        <v>5</v>
      </c>
      <c r="L2206">
        <v>355</v>
      </c>
      <c r="M2206">
        <f>IF(smoking_health_data_final[[#This Row],[colesterol]]="","Desconocido",smoking_health_data_final[[#This Row],[colesterol]])</f>
        <v>355</v>
      </c>
      <c r="N2206">
        <f>GESTEP(smoking_health_data_final[[#This Row],[colesterol]],200)</f>
        <v>1</v>
      </c>
      <c r="O2206">
        <f>IF(smoking_health_data_final[[#This Row],[cigs por dia]]="","n/s",smoking_health_data_final[[#This Row],[cigs por dia]])</f>
        <v>5</v>
      </c>
      <c r="P2206" t="str">
        <f>IF(smoking_health_data_final[[#This Row],[Hipercolesterolemia (y/n)]]=1,"si","no")</f>
        <v>si</v>
      </c>
      <c r="Q2206">
        <f>IF(IFERROR(VLOOKUP(smoking_health_data_final[[#This Row],[Edad]],A2207:A6106,1,FALSE),0),1,0)</f>
        <v>1</v>
      </c>
    </row>
    <row r="2207" spans="1:17" x14ac:dyDescent="0.3">
      <c r="A2207">
        <v>39</v>
      </c>
      <c r="B2207" t="s">
        <v>3</v>
      </c>
      <c r="C2207" t="s">
        <v>1</v>
      </c>
      <c r="D2207">
        <v>85</v>
      </c>
      <c r="E2207">
        <f>GESTEP(smoking_health_data_final[[#This Row],[Ritmo cardiaco]],100)</f>
        <v>0</v>
      </c>
      <c r="F2207" t="str">
        <f>IF(smoking_health_data_final[[#This Row],[Taquicardia 1/0]]=0,"no","si")</f>
        <v>no</v>
      </c>
      <c r="G2207" s="2" t="s">
        <v>55</v>
      </c>
      <c r="H2207">
        <f>GESTEP(smoking_health_data_final[[#This Row],[Presión sistólica]],140)</f>
        <v>0</v>
      </c>
      <c r="I2207" t="str">
        <f>IF(smoking_health_data_final[[#This Row],[Hipertensión (0/1)]]=1,"si","no")</f>
        <v>no</v>
      </c>
      <c r="J2207" t="s">
        <v>148</v>
      </c>
      <c r="K2207">
        <v>5</v>
      </c>
      <c r="L2207">
        <v>188</v>
      </c>
      <c r="M2207">
        <f>IF(smoking_health_data_final[[#This Row],[colesterol]]="","Desconocido",smoking_health_data_final[[#This Row],[colesterol]])</f>
        <v>188</v>
      </c>
      <c r="N2207">
        <f>GESTEP(smoking_health_data_final[[#This Row],[colesterol]],200)</f>
        <v>0</v>
      </c>
      <c r="O2207">
        <f>IF(smoking_health_data_final[[#This Row],[cigs por dia]]="","n/s",smoking_health_data_final[[#This Row],[cigs por dia]])</f>
        <v>5</v>
      </c>
      <c r="P2207" t="str">
        <f>IF(smoking_health_data_final[[#This Row],[Hipercolesterolemia (y/n)]]=1,"si","no")</f>
        <v>no</v>
      </c>
      <c r="Q2207">
        <f>IF(IFERROR(VLOOKUP(smoking_health_data_final[[#This Row],[Edad]],A2208:A6107,1,FALSE),0),1,0)</f>
        <v>1</v>
      </c>
    </row>
    <row r="2208" spans="1:17" x14ac:dyDescent="0.3">
      <c r="A2208">
        <v>48</v>
      </c>
      <c r="B2208" t="s">
        <v>3</v>
      </c>
      <c r="C2208" t="s">
        <v>1</v>
      </c>
      <c r="D2208">
        <v>86</v>
      </c>
      <c r="E2208">
        <f>GESTEP(smoking_health_data_final[[#This Row],[Ritmo cardiaco]],100)</f>
        <v>0</v>
      </c>
      <c r="F2208" t="str">
        <f>IF(smoking_health_data_final[[#This Row],[Taquicardia 1/0]]=0,"no","si")</f>
        <v>no</v>
      </c>
      <c r="G2208" s="2" t="s">
        <v>38</v>
      </c>
      <c r="H2208">
        <f>GESTEP(smoking_health_data_final[[#This Row],[Presión sistólica]],140)</f>
        <v>0</v>
      </c>
      <c r="I2208" t="str">
        <f>IF(smoking_health_data_final[[#This Row],[Hipertensión (0/1)]]=1,"si","no")</f>
        <v>no</v>
      </c>
      <c r="J2208" t="s">
        <v>148</v>
      </c>
      <c r="K2208">
        <v>5</v>
      </c>
      <c r="L2208">
        <v>235</v>
      </c>
      <c r="M2208">
        <f>IF(smoking_health_data_final[[#This Row],[colesterol]]="","Desconocido",smoking_health_data_final[[#This Row],[colesterol]])</f>
        <v>235</v>
      </c>
      <c r="N2208">
        <f>GESTEP(smoking_health_data_final[[#This Row],[colesterol]],200)</f>
        <v>1</v>
      </c>
      <c r="O2208">
        <f>IF(smoking_health_data_final[[#This Row],[cigs por dia]]="","n/s",smoking_health_data_final[[#This Row],[cigs por dia]])</f>
        <v>5</v>
      </c>
      <c r="P2208" t="str">
        <f>IF(smoking_health_data_final[[#This Row],[Hipercolesterolemia (y/n)]]=1,"si","no")</f>
        <v>si</v>
      </c>
      <c r="Q2208">
        <f>IF(IFERROR(VLOOKUP(smoking_health_data_final[[#This Row],[Edad]],A2209:A6108,1,FALSE),0),1,0)</f>
        <v>1</v>
      </c>
    </row>
    <row r="2209" spans="1:17" x14ac:dyDescent="0.3">
      <c r="A2209">
        <v>47</v>
      </c>
      <c r="B2209" t="s">
        <v>3</v>
      </c>
      <c r="C2209" t="s">
        <v>1</v>
      </c>
      <c r="D2209">
        <v>60</v>
      </c>
      <c r="E2209">
        <f>GESTEP(smoking_health_data_final[[#This Row],[Ritmo cardiaco]],100)</f>
        <v>0</v>
      </c>
      <c r="F2209" t="str">
        <f>IF(smoking_health_data_final[[#This Row],[Taquicardia 1/0]]=0,"no","si")</f>
        <v>no</v>
      </c>
      <c r="G2209" s="2" t="s">
        <v>54</v>
      </c>
      <c r="H2209">
        <f>GESTEP(smoking_health_data_final[[#This Row],[Presión sistólica]],140)</f>
        <v>0</v>
      </c>
      <c r="I2209" t="str">
        <f>IF(smoking_health_data_final[[#This Row],[Hipertensión (0/1)]]=1,"si","no")</f>
        <v>no</v>
      </c>
      <c r="J2209" t="s">
        <v>148</v>
      </c>
      <c r="K2209">
        <v>5</v>
      </c>
      <c r="L2209">
        <v>236</v>
      </c>
      <c r="M2209">
        <f>IF(smoking_health_data_final[[#This Row],[colesterol]]="","Desconocido",smoking_health_data_final[[#This Row],[colesterol]])</f>
        <v>236</v>
      </c>
      <c r="N2209">
        <f>GESTEP(smoking_health_data_final[[#This Row],[colesterol]],200)</f>
        <v>1</v>
      </c>
      <c r="O2209">
        <f>IF(smoking_health_data_final[[#This Row],[cigs por dia]]="","n/s",smoking_health_data_final[[#This Row],[cigs por dia]])</f>
        <v>5</v>
      </c>
      <c r="P2209" t="str">
        <f>IF(smoking_health_data_final[[#This Row],[Hipercolesterolemia (y/n)]]=1,"si","no")</f>
        <v>si</v>
      </c>
      <c r="Q2209">
        <f>IF(IFERROR(VLOOKUP(smoking_health_data_final[[#This Row],[Edad]],A2210:A6109,1,FALSE),0),1,0)</f>
        <v>1</v>
      </c>
    </row>
    <row r="2210" spans="1:17" x14ac:dyDescent="0.3">
      <c r="A2210">
        <v>44</v>
      </c>
      <c r="B2210" t="s">
        <v>3</v>
      </c>
      <c r="C2210" t="s">
        <v>1</v>
      </c>
      <c r="D2210">
        <v>70</v>
      </c>
      <c r="E2210">
        <f>GESTEP(smoking_health_data_final[[#This Row],[Ritmo cardiaco]],100)</f>
        <v>0</v>
      </c>
      <c r="F2210" t="str">
        <f>IF(smoking_health_data_final[[#This Row],[Taquicardia 1/0]]=0,"no","si")</f>
        <v>no</v>
      </c>
      <c r="G2210" s="2" t="s">
        <v>67</v>
      </c>
      <c r="H2210">
        <f>GESTEP(smoking_health_data_final[[#This Row],[Presión sistólica]],140)</f>
        <v>0</v>
      </c>
      <c r="I2210" t="str">
        <f>IF(smoking_health_data_final[[#This Row],[Hipertensión (0/1)]]=1,"si","no")</f>
        <v>no</v>
      </c>
      <c r="J2210" t="s">
        <v>151</v>
      </c>
      <c r="K2210">
        <v>5</v>
      </c>
      <c r="L2210">
        <v>231</v>
      </c>
      <c r="M2210">
        <f>IF(smoking_health_data_final[[#This Row],[colesterol]]="","Desconocido",smoking_health_data_final[[#This Row],[colesterol]])</f>
        <v>231</v>
      </c>
      <c r="N2210">
        <f>GESTEP(smoking_health_data_final[[#This Row],[colesterol]],200)</f>
        <v>1</v>
      </c>
      <c r="O2210">
        <f>IF(smoking_health_data_final[[#This Row],[cigs por dia]]="","n/s",smoking_health_data_final[[#This Row],[cigs por dia]])</f>
        <v>5</v>
      </c>
      <c r="P2210" t="str">
        <f>IF(smoking_health_data_final[[#This Row],[Hipercolesterolemia (y/n)]]=1,"si","no")</f>
        <v>si</v>
      </c>
      <c r="Q2210">
        <f>IF(IFERROR(VLOOKUP(smoking_health_data_final[[#This Row],[Edad]],A2211:A6110,1,FALSE),0),1,0)</f>
        <v>1</v>
      </c>
    </row>
    <row r="2211" spans="1:17" x14ac:dyDescent="0.3">
      <c r="A2211">
        <v>41</v>
      </c>
      <c r="B2211" t="s">
        <v>0</v>
      </c>
      <c r="C2211" t="s">
        <v>1</v>
      </c>
      <c r="D2211">
        <v>58</v>
      </c>
      <c r="E2211">
        <f>GESTEP(smoking_health_data_final[[#This Row],[Ritmo cardiaco]],100)</f>
        <v>0</v>
      </c>
      <c r="F2211" t="str">
        <f>IF(smoking_health_data_final[[#This Row],[Taquicardia 1/0]]=0,"no","si")</f>
        <v>no</v>
      </c>
      <c r="G2211" s="2">
        <v>129.5</v>
      </c>
      <c r="H2211">
        <f>GESTEP(smoking_health_data_final[[#This Row],[Presión sistólica]],140)</f>
        <v>0</v>
      </c>
      <c r="I2211" t="str">
        <f>IF(smoking_health_data_final[[#This Row],[Hipertensión (0/1)]]=1,"si","no")</f>
        <v>no</v>
      </c>
      <c r="J2211" t="s">
        <v>155</v>
      </c>
      <c r="K2211">
        <v>5</v>
      </c>
      <c r="L2211">
        <v>218</v>
      </c>
      <c r="M2211">
        <f>IF(smoking_health_data_final[[#This Row],[colesterol]]="","Desconocido",smoking_health_data_final[[#This Row],[colesterol]])</f>
        <v>218</v>
      </c>
      <c r="N2211">
        <f>GESTEP(smoking_health_data_final[[#This Row],[colesterol]],200)</f>
        <v>1</v>
      </c>
      <c r="O2211">
        <f>IF(smoking_health_data_final[[#This Row],[cigs por dia]]="","n/s",smoking_health_data_final[[#This Row],[cigs por dia]])</f>
        <v>5</v>
      </c>
      <c r="P2211" t="str">
        <f>IF(smoking_health_data_final[[#This Row],[Hipercolesterolemia (y/n)]]=1,"si","no")</f>
        <v>si</v>
      </c>
      <c r="Q2211">
        <f>IF(IFERROR(VLOOKUP(smoking_health_data_final[[#This Row],[Edad]],A2212:A6111,1,FALSE),0),1,0)</f>
        <v>1</v>
      </c>
    </row>
    <row r="2212" spans="1:17" x14ac:dyDescent="0.3">
      <c r="A2212">
        <v>44</v>
      </c>
      <c r="B2212" t="s">
        <v>3</v>
      </c>
      <c r="C2212" t="s">
        <v>1</v>
      </c>
      <c r="D2212">
        <v>95</v>
      </c>
      <c r="E2212">
        <f>GESTEP(smoking_health_data_final[[#This Row],[Ritmo cardiaco]],100)</f>
        <v>0</v>
      </c>
      <c r="F2212" t="str">
        <f>IF(smoking_health_data_final[[#This Row],[Taquicardia 1/0]]=0,"no","si")</f>
        <v>no</v>
      </c>
      <c r="G2212" s="2" t="s">
        <v>81</v>
      </c>
      <c r="H2212">
        <f>GESTEP(smoking_health_data_final[[#This Row],[Presión sistólica]],140)</f>
        <v>1</v>
      </c>
      <c r="I2212" t="str">
        <f>IF(smoking_health_data_final[[#This Row],[Hipertensión (0/1)]]=1,"si","no")</f>
        <v>si</v>
      </c>
      <c r="J2212" t="s">
        <v>158</v>
      </c>
      <c r="K2212">
        <v>5</v>
      </c>
      <c r="L2212">
        <v>181</v>
      </c>
      <c r="M2212">
        <f>IF(smoking_health_data_final[[#This Row],[colesterol]]="","Desconocido",smoking_health_data_final[[#This Row],[colesterol]])</f>
        <v>181</v>
      </c>
      <c r="N2212">
        <f>GESTEP(smoking_health_data_final[[#This Row],[colesterol]],200)</f>
        <v>0</v>
      </c>
      <c r="O2212">
        <f>IF(smoking_health_data_final[[#This Row],[cigs por dia]]="","n/s",smoking_health_data_final[[#This Row],[cigs por dia]])</f>
        <v>5</v>
      </c>
      <c r="P2212" t="str">
        <f>IF(smoking_health_data_final[[#This Row],[Hipercolesterolemia (y/n)]]=1,"si","no")</f>
        <v>no</v>
      </c>
      <c r="Q2212">
        <f>IF(IFERROR(VLOOKUP(smoking_health_data_final[[#This Row],[Edad]],A2213:A6112,1,FALSE),0),1,0)</f>
        <v>1</v>
      </c>
    </row>
    <row r="2213" spans="1:17" x14ac:dyDescent="0.3">
      <c r="A2213">
        <v>40</v>
      </c>
      <c r="B2213" t="s">
        <v>3</v>
      </c>
      <c r="C2213" t="s">
        <v>1</v>
      </c>
      <c r="D2213">
        <v>65</v>
      </c>
      <c r="E2213">
        <f>GESTEP(smoking_health_data_final[[#This Row],[Ritmo cardiaco]],100)</f>
        <v>0</v>
      </c>
      <c r="F2213" t="str">
        <f>IF(smoking_health_data_final[[#This Row],[Taquicardia 1/0]]=0,"no","si")</f>
        <v>no</v>
      </c>
      <c r="G2213" s="2" t="s">
        <v>38</v>
      </c>
      <c r="H2213">
        <f>GESTEP(smoking_health_data_final[[#This Row],[Presión sistólica]],140)</f>
        <v>0</v>
      </c>
      <c r="I2213" t="str">
        <f>IF(smoking_health_data_final[[#This Row],[Hipertensión (0/1)]]=1,"si","no")</f>
        <v>no</v>
      </c>
      <c r="J2213" t="s">
        <v>170</v>
      </c>
      <c r="K2213">
        <v>5</v>
      </c>
      <c r="L2213">
        <v>155</v>
      </c>
      <c r="M2213">
        <f>IF(smoking_health_data_final[[#This Row],[colesterol]]="","Desconocido",smoking_health_data_final[[#This Row],[colesterol]])</f>
        <v>155</v>
      </c>
      <c r="N2213">
        <f>GESTEP(smoking_health_data_final[[#This Row],[colesterol]],200)</f>
        <v>0</v>
      </c>
      <c r="O2213">
        <f>IF(smoking_health_data_final[[#This Row],[cigs por dia]]="","n/s",smoking_health_data_final[[#This Row],[cigs por dia]])</f>
        <v>5</v>
      </c>
      <c r="P2213" t="str">
        <f>IF(smoking_health_data_final[[#This Row],[Hipercolesterolemia (y/n)]]=1,"si","no")</f>
        <v>no</v>
      </c>
      <c r="Q2213">
        <f>IF(IFERROR(VLOOKUP(smoking_health_data_final[[#This Row],[Edad]],A2214:A6113,1,FALSE),0),1,0)</f>
        <v>1</v>
      </c>
    </row>
    <row r="2214" spans="1:17" x14ac:dyDescent="0.3">
      <c r="A2214">
        <v>39</v>
      </c>
      <c r="B2214" t="s">
        <v>3</v>
      </c>
      <c r="C2214" t="s">
        <v>1</v>
      </c>
      <c r="D2214">
        <v>67</v>
      </c>
      <c r="E2214">
        <f>GESTEP(smoking_health_data_final[[#This Row],[Ritmo cardiaco]],100)</f>
        <v>0</v>
      </c>
      <c r="F2214" t="str">
        <f>IF(smoking_health_data_final[[#This Row],[Taquicardia 1/0]]=0,"no","si")</f>
        <v>no</v>
      </c>
      <c r="G2214" s="2">
        <v>137.5</v>
      </c>
      <c r="H2214">
        <f>GESTEP(smoking_health_data_final[[#This Row],[Presión sistólica]],140)</f>
        <v>0</v>
      </c>
      <c r="I2214" t="str">
        <f>IF(smoking_health_data_final[[#This Row],[Hipertensión (0/1)]]=1,"si","no")</f>
        <v>no</v>
      </c>
      <c r="J2214" t="s">
        <v>171</v>
      </c>
      <c r="K2214">
        <v>5</v>
      </c>
      <c r="L2214">
        <v>170</v>
      </c>
      <c r="M2214">
        <f>IF(smoking_health_data_final[[#This Row],[colesterol]]="","Desconocido",smoking_health_data_final[[#This Row],[colesterol]])</f>
        <v>170</v>
      </c>
      <c r="N2214">
        <f>GESTEP(smoking_health_data_final[[#This Row],[colesterol]],200)</f>
        <v>0</v>
      </c>
      <c r="O2214">
        <f>IF(smoking_health_data_final[[#This Row],[cigs por dia]]="","n/s",smoking_health_data_final[[#This Row],[cigs por dia]])</f>
        <v>5</v>
      </c>
      <c r="P2214" t="str">
        <f>IF(smoking_health_data_final[[#This Row],[Hipercolesterolemia (y/n)]]=1,"si","no")</f>
        <v>no</v>
      </c>
      <c r="Q2214">
        <f>IF(IFERROR(VLOOKUP(smoking_health_data_final[[#This Row],[Edad]],A2215:A6114,1,FALSE),0),1,0)</f>
        <v>1</v>
      </c>
    </row>
    <row r="2215" spans="1:17" x14ac:dyDescent="0.3">
      <c r="A2215">
        <v>55</v>
      </c>
      <c r="B2215" t="s">
        <v>3</v>
      </c>
      <c r="C2215" t="s">
        <v>1</v>
      </c>
      <c r="D2215">
        <v>75</v>
      </c>
      <c r="E2215">
        <f>GESTEP(smoking_health_data_final[[#This Row],[Ritmo cardiaco]],100)</f>
        <v>0</v>
      </c>
      <c r="F2215" t="str">
        <f>IF(smoking_health_data_final[[#This Row],[Taquicardia 1/0]]=0,"no","si")</f>
        <v>no</v>
      </c>
      <c r="G2215" s="2" t="s">
        <v>16</v>
      </c>
      <c r="H2215">
        <f>GESTEP(smoking_health_data_final[[#This Row],[Presión sistólica]],140)</f>
        <v>0</v>
      </c>
      <c r="I2215" t="str">
        <f>IF(smoking_health_data_final[[#This Row],[Hipertensión (0/1)]]=1,"si","no")</f>
        <v>no</v>
      </c>
      <c r="J2215" t="s">
        <v>171</v>
      </c>
      <c r="K2215">
        <v>5</v>
      </c>
      <c r="L2215">
        <v>315</v>
      </c>
      <c r="M2215">
        <f>IF(smoking_health_data_final[[#This Row],[colesterol]]="","Desconocido",smoking_health_data_final[[#This Row],[colesterol]])</f>
        <v>315</v>
      </c>
      <c r="N2215">
        <f>GESTEP(smoking_health_data_final[[#This Row],[colesterol]],200)</f>
        <v>1</v>
      </c>
      <c r="O2215">
        <f>IF(smoking_health_data_final[[#This Row],[cigs por dia]]="","n/s",smoking_health_data_final[[#This Row],[cigs por dia]])</f>
        <v>5</v>
      </c>
      <c r="P2215" t="str">
        <f>IF(smoking_health_data_final[[#This Row],[Hipercolesterolemia (y/n)]]=1,"si","no")</f>
        <v>si</v>
      </c>
      <c r="Q2215">
        <f>IF(IFERROR(VLOOKUP(smoking_health_data_final[[#This Row],[Edad]],A2216:A6115,1,FALSE),0),1,0)</f>
        <v>1</v>
      </c>
    </row>
    <row r="2216" spans="1:17" x14ac:dyDescent="0.3">
      <c r="A2216">
        <v>38</v>
      </c>
      <c r="B2216" t="s">
        <v>0</v>
      </c>
      <c r="C2216" t="s">
        <v>1</v>
      </c>
      <c r="D2216">
        <v>85</v>
      </c>
      <c r="E2216">
        <f>GESTEP(smoking_health_data_final[[#This Row],[Ritmo cardiaco]],100)</f>
        <v>0</v>
      </c>
      <c r="F2216" t="str">
        <f>IF(smoking_health_data_final[[#This Row],[Taquicardia 1/0]]=0,"no","si")</f>
        <v>no</v>
      </c>
      <c r="G2216" s="2">
        <v>130.5</v>
      </c>
      <c r="H2216">
        <f>GESTEP(smoking_health_data_final[[#This Row],[Presión sistólica]],140)</f>
        <v>0</v>
      </c>
      <c r="I2216" t="str">
        <f>IF(smoking_health_data_final[[#This Row],[Hipertensión (0/1)]]=1,"si","no")</f>
        <v>no</v>
      </c>
      <c r="J2216" t="s">
        <v>20</v>
      </c>
      <c r="K2216">
        <v>5</v>
      </c>
      <c r="L2216">
        <v>243</v>
      </c>
      <c r="M2216">
        <f>IF(smoking_health_data_final[[#This Row],[colesterol]]="","Desconocido",smoking_health_data_final[[#This Row],[colesterol]])</f>
        <v>243</v>
      </c>
      <c r="N2216">
        <f>GESTEP(smoking_health_data_final[[#This Row],[colesterol]],200)</f>
        <v>1</v>
      </c>
      <c r="O2216">
        <f>IF(smoking_health_data_final[[#This Row],[cigs por dia]]="","n/s",smoking_health_data_final[[#This Row],[cigs por dia]])</f>
        <v>5</v>
      </c>
      <c r="P2216" t="str">
        <f>IF(smoking_health_data_final[[#This Row],[Hipercolesterolemia (y/n)]]=1,"si","no")</f>
        <v>si</v>
      </c>
      <c r="Q2216">
        <f>IF(IFERROR(VLOOKUP(smoking_health_data_final[[#This Row],[Edad]],A2217:A6116,1,FALSE),0),1,0)</f>
        <v>1</v>
      </c>
    </row>
    <row r="2217" spans="1:17" x14ac:dyDescent="0.3">
      <c r="A2217">
        <v>34</v>
      </c>
      <c r="B2217" t="s">
        <v>0</v>
      </c>
      <c r="C2217" t="s">
        <v>1</v>
      </c>
      <c r="D2217">
        <v>70</v>
      </c>
      <c r="E2217">
        <f>GESTEP(smoking_health_data_final[[#This Row],[Ritmo cardiaco]],100)</f>
        <v>0</v>
      </c>
      <c r="F2217" t="str">
        <f>IF(smoking_health_data_final[[#This Row],[Taquicardia 1/0]]=0,"no","si")</f>
        <v>no</v>
      </c>
      <c r="G2217" s="2">
        <v>100.5</v>
      </c>
      <c r="H2217">
        <f>GESTEP(smoking_health_data_final[[#This Row],[Presión sistólica]],140)</f>
        <v>0</v>
      </c>
      <c r="I2217" t="str">
        <f>IF(smoking_health_data_final[[#This Row],[Hipertensión (0/1)]]=1,"si","no")</f>
        <v>no</v>
      </c>
      <c r="J2217" t="s">
        <v>183</v>
      </c>
      <c r="K2217">
        <v>5</v>
      </c>
      <c r="L2217">
        <v>185</v>
      </c>
      <c r="M2217">
        <f>IF(smoking_health_data_final[[#This Row],[colesterol]]="","Desconocido",smoking_health_data_final[[#This Row],[colesterol]])</f>
        <v>185</v>
      </c>
      <c r="N2217">
        <f>GESTEP(smoking_health_data_final[[#This Row],[colesterol]],200)</f>
        <v>0</v>
      </c>
      <c r="O2217">
        <f>IF(smoking_health_data_final[[#This Row],[cigs por dia]]="","n/s",smoking_health_data_final[[#This Row],[cigs por dia]])</f>
        <v>5</v>
      </c>
      <c r="P2217" t="str">
        <f>IF(smoking_health_data_final[[#This Row],[Hipercolesterolemia (y/n)]]=1,"si","no")</f>
        <v>no</v>
      </c>
      <c r="Q2217">
        <f>IF(IFERROR(VLOOKUP(smoking_health_data_final[[#This Row],[Edad]],A2218:A6117,1,FALSE),0),1,0)</f>
        <v>1</v>
      </c>
    </row>
    <row r="2218" spans="1:17" x14ac:dyDescent="0.3">
      <c r="A2218">
        <v>49</v>
      </c>
      <c r="B2218" t="s">
        <v>0</v>
      </c>
      <c r="C2218" t="s">
        <v>1</v>
      </c>
      <c r="D2218">
        <v>75</v>
      </c>
      <c r="E2218">
        <f>GESTEP(smoking_health_data_final[[#This Row],[Ritmo cardiaco]],100)</f>
        <v>0</v>
      </c>
      <c r="F2218" t="str">
        <f>IF(smoking_health_data_final[[#This Row],[Taquicardia 1/0]]=0,"no","si")</f>
        <v>no</v>
      </c>
      <c r="G2218" s="2" t="s">
        <v>39</v>
      </c>
      <c r="H2218">
        <f>GESTEP(smoking_health_data_final[[#This Row],[Presión sistólica]],140)</f>
        <v>0</v>
      </c>
      <c r="I2218" t="str">
        <f>IF(smoking_health_data_final[[#This Row],[Hipertensión (0/1)]]=1,"si","no")</f>
        <v>no</v>
      </c>
      <c r="J2218" t="s">
        <v>184</v>
      </c>
      <c r="K2218">
        <v>5</v>
      </c>
      <c r="L2218">
        <v>260</v>
      </c>
      <c r="M2218">
        <f>IF(smoking_health_data_final[[#This Row],[colesterol]]="","Desconocido",smoking_health_data_final[[#This Row],[colesterol]])</f>
        <v>260</v>
      </c>
      <c r="N2218">
        <f>GESTEP(smoking_health_data_final[[#This Row],[colesterol]],200)</f>
        <v>1</v>
      </c>
      <c r="O2218">
        <f>IF(smoking_health_data_final[[#This Row],[cigs por dia]]="","n/s",smoking_health_data_final[[#This Row],[cigs por dia]])</f>
        <v>5</v>
      </c>
      <c r="P2218" t="str">
        <f>IF(smoking_health_data_final[[#This Row],[Hipercolesterolemia (y/n)]]=1,"si","no")</f>
        <v>si</v>
      </c>
      <c r="Q2218">
        <f>IF(IFERROR(VLOOKUP(smoking_health_data_final[[#This Row],[Edad]],A2219:A6118,1,FALSE),0),1,0)</f>
        <v>1</v>
      </c>
    </row>
    <row r="2219" spans="1:17" x14ac:dyDescent="0.3">
      <c r="A2219">
        <v>57</v>
      </c>
      <c r="B2219" t="s">
        <v>3</v>
      </c>
      <c r="C2219" t="s">
        <v>1</v>
      </c>
      <c r="D2219">
        <v>73</v>
      </c>
      <c r="E2219">
        <f>GESTEP(smoking_health_data_final[[#This Row],[Ritmo cardiaco]],100)</f>
        <v>0</v>
      </c>
      <c r="F2219" t="str">
        <f>IF(smoking_health_data_final[[#This Row],[Taquicardia 1/0]]=0,"no","si")</f>
        <v>no</v>
      </c>
      <c r="G2219" s="2">
        <v>112.5</v>
      </c>
      <c r="H2219">
        <f>GESTEP(smoking_health_data_final[[#This Row],[Presión sistólica]],140)</f>
        <v>0</v>
      </c>
      <c r="I2219" t="str">
        <f>IF(smoking_health_data_final[[#This Row],[Hipertensión (0/1)]]=1,"si","no")</f>
        <v>no</v>
      </c>
      <c r="J2219" t="s">
        <v>184</v>
      </c>
      <c r="K2219">
        <v>5</v>
      </c>
      <c r="L2219">
        <v>272</v>
      </c>
      <c r="M2219">
        <f>IF(smoking_health_data_final[[#This Row],[colesterol]]="","Desconocido",smoking_health_data_final[[#This Row],[colesterol]])</f>
        <v>272</v>
      </c>
      <c r="N2219">
        <f>GESTEP(smoking_health_data_final[[#This Row],[colesterol]],200)</f>
        <v>1</v>
      </c>
      <c r="O2219">
        <f>IF(smoking_health_data_final[[#This Row],[cigs por dia]]="","n/s",smoking_health_data_final[[#This Row],[cigs por dia]])</f>
        <v>5</v>
      </c>
      <c r="P2219" t="str">
        <f>IF(smoking_health_data_final[[#This Row],[Hipercolesterolemia (y/n)]]=1,"si","no")</f>
        <v>si</v>
      </c>
      <c r="Q2219">
        <f>IF(IFERROR(VLOOKUP(smoking_health_data_final[[#This Row],[Edad]],A2220:A6119,1,FALSE),0),1,0)</f>
        <v>1</v>
      </c>
    </row>
    <row r="2220" spans="1:17" x14ac:dyDescent="0.3">
      <c r="A2220">
        <v>43</v>
      </c>
      <c r="B2220" t="s">
        <v>3</v>
      </c>
      <c r="C2220" t="s">
        <v>1</v>
      </c>
      <c r="D2220">
        <v>64</v>
      </c>
      <c r="E2220">
        <f>GESTEP(smoking_health_data_final[[#This Row],[Ritmo cardiaco]],100)</f>
        <v>0</v>
      </c>
      <c r="F2220" t="str">
        <f>IF(smoking_health_data_final[[#This Row],[Taquicardia 1/0]]=0,"no","si")</f>
        <v>no</v>
      </c>
      <c r="G2220" s="2" t="s">
        <v>4</v>
      </c>
      <c r="H2220">
        <f>GESTEP(smoking_health_data_final[[#This Row],[Presión sistólica]],140)</f>
        <v>0</v>
      </c>
      <c r="I2220" t="str">
        <f>IF(smoking_health_data_final[[#This Row],[Hipertensión (0/1)]]=1,"si","no")</f>
        <v>no</v>
      </c>
      <c r="J2220" t="s">
        <v>184</v>
      </c>
      <c r="K2220">
        <v>5</v>
      </c>
      <c r="L2220">
        <v>250</v>
      </c>
      <c r="M2220">
        <f>IF(smoking_health_data_final[[#This Row],[colesterol]]="","Desconocido",smoking_health_data_final[[#This Row],[colesterol]])</f>
        <v>250</v>
      </c>
      <c r="N2220">
        <f>GESTEP(smoking_health_data_final[[#This Row],[colesterol]],200)</f>
        <v>1</v>
      </c>
      <c r="O2220">
        <f>IF(smoking_health_data_final[[#This Row],[cigs por dia]]="","n/s",smoking_health_data_final[[#This Row],[cigs por dia]])</f>
        <v>5</v>
      </c>
      <c r="P2220" t="str">
        <f>IF(smoking_health_data_final[[#This Row],[Hipercolesterolemia (y/n)]]=1,"si","no")</f>
        <v>si</v>
      </c>
      <c r="Q2220">
        <f>IF(IFERROR(VLOOKUP(smoking_health_data_final[[#This Row],[Edad]],A2221:A6120,1,FALSE),0),1,0)</f>
        <v>1</v>
      </c>
    </row>
    <row r="2221" spans="1:17" x14ac:dyDescent="0.3">
      <c r="A2221">
        <v>45</v>
      </c>
      <c r="B2221" t="s">
        <v>3</v>
      </c>
      <c r="C2221" t="s">
        <v>1</v>
      </c>
      <c r="D2221">
        <v>73</v>
      </c>
      <c r="E2221">
        <f>GESTEP(smoking_health_data_final[[#This Row],[Ritmo cardiaco]],100)</f>
        <v>0</v>
      </c>
      <c r="F2221" t="str">
        <f>IF(smoking_health_data_final[[#This Row],[Taquicardia 1/0]]=0,"no","si")</f>
        <v>no</v>
      </c>
      <c r="G2221" s="2" t="s">
        <v>35</v>
      </c>
      <c r="H2221">
        <f>GESTEP(smoking_health_data_final[[#This Row],[Presión sistólica]],140)</f>
        <v>0</v>
      </c>
      <c r="I2221" t="str">
        <f>IF(smoking_health_data_final[[#This Row],[Hipertensión (0/1)]]=1,"si","no")</f>
        <v>no</v>
      </c>
      <c r="J2221" t="s">
        <v>184</v>
      </c>
      <c r="K2221">
        <v>5</v>
      </c>
      <c r="L2221">
        <v>268</v>
      </c>
      <c r="M2221">
        <f>IF(smoking_health_data_final[[#This Row],[colesterol]]="","Desconocido",smoking_health_data_final[[#This Row],[colesterol]])</f>
        <v>268</v>
      </c>
      <c r="N2221">
        <f>GESTEP(smoking_health_data_final[[#This Row],[colesterol]],200)</f>
        <v>1</v>
      </c>
      <c r="O2221">
        <f>IF(smoking_health_data_final[[#This Row],[cigs por dia]]="","n/s",smoking_health_data_final[[#This Row],[cigs por dia]])</f>
        <v>5</v>
      </c>
      <c r="P2221" t="str">
        <f>IF(smoking_health_data_final[[#This Row],[Hipercolesterolemia (y/n)]]=1,"si","no")</f>
        <v>si</v>
      </c>
      <c r="Q2221">
        <f>IF(IFERROR(VLOOKUP(smoking_health_data_final[[#This Row],[Edad]],A2222:A6121,1,FALSE),0),1,0)</f>
        <v>1</v>
      </c>
    </row>
    <row r="2222" spans="1:17" x14ac:dyDescent="0.3">
      <c r="A2222">
        <v>46</v>
      </c>
      <c r="B2222" t="s">
        <v>3</v>
      </c>
      <c r="C2222" t="s">
        <v>1</v>
      </c>
      <c r="D2222">
        <v>87</v>
      </c>
      <c r="E2222">
        <f>GESTEP(smoking_health_data_final[[#This Row],[Ritmo cardiaco]],100)</f>
        <v>0</v>
      </c>
      <c r="F2222" t="str">
        <f>IF(smoking_health_data_final[[#This Row],[Taquicardia 1/0]]=0,"no","si")</f>
        <v>no</v>
      </c>
      <c r="G2222" s="2" t="s">
        <v>63</v>
      </c>
      <c r="H2222">
        <f>GESTEP(smoking_health_data_final[[#This Row],[Presión sistólica]],140)</f>
        <v>0</v>
      </c>
      <c r="I2222" t="str">
        <f>IF(smoking_health_data_final[[#This Row],[Hipertensión (0/1)]]=1,"si","no")</f>
        <v>no</v>
      </c>
      <c r="J2222" t="s">
        <v>185</v>
      </c>
      <c r="K2222">
        <v>5</v>
      </c>
      <c r="L2222">
        <v>240</v>
      </c>
      <c r="M2222">
        <f>IF(smoking_health_data_final[[#This Row],[colesterol]]="","Desconocido",smoking_health_data_final[[#This Row],[colesterol]])</f>
        <v>240</v>
      </c>
      <c r="N2222">
        <f>GESTEP(smoking_health_data_final[[#This Row],[colesterol]],200)</f>
        <v>1</v>
      </c>
      <c r="O2222">
        <f>IF(smoking_health_data_final[[#This Row],[cigs por dia]]="","n/s",smoking_health_data_final[[#This Row],[cigs por dia]])</f>
        <v>5</v>
      </c>
      <c r="P2222" t="str">
        <f>IF(smoking_health_data_final[[#This Row],[Hipercolesterolemia (y/n)]]=1,"si","no")</f>
        <v>si</v>
      </c>
      <c r="Q2222">
        <f>IF(IFERROR(VLOOKUP(smoking_health_data_final[[#This Row],[Edad]],A2223:A6122,1,FALSE),0),1,0)</f>
        <v>1</v>
      </c>
    </row>
    <row r="2223" spans="1:17" x14ac:dyDescent="0.3">
      <c r="A2223">
        <v>33</v>
      </c>
      <c r="B2223" t="s">
        <v>3</v>
      </c>
      <c r="C2223" t="s">
        <v>1</v>
      </c>
      <c r="D2223">
        <v>75</v>
      </c>
      <c r="E2223">
        <f>GESTEP(smoking_health_data_final[[#This Row],[Ritmo cardiaco]],100)</f>
        <v>0</v>
      </c>
      <c r="F2223" t="str">
        <f>IF(smoking_health_data_final[[#This Row],[Taquicardia 1/0]]=0,"no","si")</f>
        <v>no</v>
      </c>
      <c r="G2223" s="2" t="s">
        <v>11</v>
      </c>
      <c r="H2223">
        <f>GESTEP(smoking_health_data_final[[#This Row],[Presión sistólica]],140)</f>
        <v>0</v>
      </c>
      <c r="I2223" t="str">
        <f>IF(smoking_health_data_final[[#This Row],[Hipertensión (0/1)]]=1,"si","no")</f>
        <v>no</v>
      </c>
      <c r="J2223" t="s">
        <v>185</v>
      </c>
      <c r="K2223">
        <v>5</v>
      </c>
      <c r="L2223">
        <v>200</v>
      </c>
      <c r="M2223">
        <f>IF(smoking_health_data_final[[#This Row],[colesterol]]="","Desconocido",smoking_health_data_final[[#This Row],[colesterol]])</f>
        <v>200</v>
      </c>
      <c r="N2223">
        <f>GESTEP(smoking_health_data_final[[#This Row],[colesterol]],200)</f>
        <v>1</v>
      </c>
      <c r="O2223">
        <f>IF(smoking_health_data_final[[#This Row],[cigs por dia]]="","n/s",smoking_health_data_final[[#This Row],[cigs por dia]])</f>
        <v>5</v>
      </c>
      <c r="P2223" t="str">
        <f>IF(smoking_health_data_final[[#This Row],[Hipercolesterolemia (y/n)]]=1,"si","no")</f>
        <v>si</v>
      </c>
      <c r="Q2223">
        <f>IF(IFERROR(VLOOKUP(smoking_health_data_final[[#This Row],[Edad]],A2224:A6123,1,FALSE),0),1,0)</f>
        <v>1</v>
      </c>
    </row>
    <row r="2224" spans="1:17" x14ac:dyDescent="0.3">
      <c r="A2224">
        <v>35</v>
      </c>
      <c r="B2224" t="s">
        <v>3</v>
      </c>
      <c r="C2224" t="s">
        <v>1</v>
      </c>
      <c r="D2224">
        <v>60</v>
      </c>
      <c r="E2224">
        <f>GESTEP(smoking_health_data_final[[#This Row],[Ritmo cardiaco]],100)</f>
        <v>0</v>
      </c>
      <c r="F2224" t="str">
        <f>IF(smoking_health_data_final[[#This Row],[Taquicardia 1/0]]=0,"no","si")</f>
        <v>no</v>
      </c>
      <c r="G2224" s="2" t="s">
        <v>30</v>
      </c>
      <c r="H2224">
        <f>GESTEP(smoking_health_data_final[[#This Row],[Presión sistólica]],140)</f>
        <v>0</v>
      </c>
      <c r="I2224" t="str">
        <f>IF(smoking_health_data_final[[#This Row],[Hipertensión (0/1)]]=1,"si","no")</f>
        <v>no</v>
      </c>
      <c r="J2224" t="s">
        <v>186</v>
      </c>
      <c r="K2224">
        <v>5</v>
      </c>
      <c r="L2224">
        <v>186</v>
      </c>
      <c r="M2224">
        <f>IF(smoking_health_data_final[[#This Row],[colesterol]]="","Desconocido",smoking_health_data_final[[#This Row],[colesterol]])</f>
        <v>186</v>
      </c>
      <c r="N2224">
        <f>GESTEP(smoking_health_data_final[[#This Row],[colesterol]],200)</f>
        <v>0</v>
      </c>
      <c r="O2224">
        <f>IF(smoking_health_data_final[[#This Row],[cigs por dia]]="","n/s",smoking_health_data_final[[#This Row],[cigs por dia]])</f>
        <v>5</v>
      </c>
      <c r="P2224" t="str">
        <f>IF(smoking_health_data_final[[#This Row],[Hipercolesterolemia (y/n)]]=1,"si","no")</f>
        <v>no</v>
      </c>
      <c r="Q2224">
        <f>IF(IFERROR(VLOOKUP(smoking_health_data_final[[#This Row],[Edad]],A2225:A6124,1,FALSE),0),1,0)</f>
        <v>1</v>
      </c>
    </row>
    <row r="2225" spans="1:17" x14ac:dyDescent="0.3">
      <c r="A2225">
        <v>38</v>
      </c>
      <c r="B2225" t="s">
        <v>3</v>
      </c>
      <c r="C2225" t="s">
        <v>1</v>
      </c>
      <c r="D2225">
        <v>64</v>
      </c>
      <c r="E2225">
        <f>GESTEP(smoking_health_data_final[[#This Row],[Ritmo cardiaco]],100)</f>
        <v>0</v>
      </c>
      <c r="F2225" t="str">
        <f>IF(smoking_health_data_final[[#This Row],[Taquicardia 1/0]]=0,"no","si")</f>
        <v>no</v>
      </c>
      <c r="G2225" s="2" t="s">
        <v>61</v>
      </c>
      <c r="H2225">
        <f>GESTEP(smoking_health_data_final[[#This Row],[Presión sistólica]],140)</f>
        <v>0</v>
      </c>
      <c r="I2225" t="str">
        <f>IF(smoking_health_data_final[[#This Row],[Hipertensión (0/1)]]=1,"si","no")</f>
        <v>no</v>
      </c>
      <c r="J2225" t="s">
        <v>186</v>
      </c>
      <c r="K2225">
        <v>5</v>
      </c>
      <c r="L2225">
        <v>187</v>
      </c>
      <c r="M2225">
        <f>IF(smoking_health_data_final[[#This Row],[colesterol]]="","Desconocido",smoking_health_data_final[[#This Row],[colesterol]])</f>
        <v>187</v>
      </c>
      <c r="N2225">
        <f>GESTEP(smoking_health_data_final[[#This Row],[colesterol]],200)</f>
        <v>0</v>
      </c>
      <c r="O2225">
        <f>IF(smoking_health_data_final[[#This Row],[cigs por dia]]="","n/s",smoking_health_data_final[[#This Row],[cigs por dia]])</f>
        <v>5</v>
      </c>
      <c r="P2225" t="str">
        <f>IF(smoking_health_data_final[[#This Row],[Hipercolesterolemia (y/n)]]=1,"si","no")</f>
        <v>no</v>
      </c>
      <c r="Q2225">
        <f>IF(IFERROR(VLOOKUP(smoking_health_data_final[[#This Row],[Edad]],A2226:A6125,1,FALSE),0),1,0)</f>
        <v>1</v>
      </c>
    </row>
    <row r="2226" spans="1:17" x14ac:dyDescent="0.3">
      <c r="A2226">
        <v>44</v>
      </c>
      <c r="B2226" t="s">
        <v>3</v>
      </c>
      <c r="C2226" t="s">
        <v>1</v>
      </c>
      <c r="D2226">
        <v>60</v>
      </c>
      <c r="E2226">
        <f>GESTEP(smoking_health_data_final[[#This Row],[Ritmo cardiaco]],100)</f>
        <v>0</v>
      </c>
      <c r="F2226" t="str">
        <f>IF(smoking_health_data_final[[#This Row],[Taquicardia 1/0]]=0,"no","si")</f>
        <v>no</v>
      </c>
      <c r="G2226" s="2" t="s">
        <v>4</v>
      </c>
      <c r="H2226">
        <f>GESTEP(smoking_health_data_final[[#This Row],[Presión sistólica]],140)</f>
        <v>0</v>
      </c>
      <c r="I2226" t="str">
        <f>IF(smoking_health_data_final[[#This Row],[Hipertensión (0/1)]]=1,"si","no")</f>
        <v>no</v>
      </c>
      <c r="J2226" t="s">
        <v>186</v>
      </c>
      <c r="K2226">
        <v>5</v>
      </c>
      <c r="L2226">
        <v>265</v>
      </c>
      <c r="M2226">
        <f>IF(smoking_health_data_final[[#This Row],[colesterol]]="","Desconocido",smoking_health_data_final[[#This Row],[colesterol]])</f>
        <v>265</v>
      </c>
      <c r="N2226">
        <f>GESTEP(smoking_health_data_final[[#This Row],[colesterol]],200)</f>
        <v>1</v>
      </c>
      <c r="O2226">
        <f>IF(smoking_health_data_final[[#This Row],[cigs por dia]]="","n/s",smoking_health_data_final[[#This Row],[cigs por dia]])</f>
        <v>5</v>
      </c>
      <c r="P2226" t="str">
        <f>IF(smoking_health_data_final[[#This Row],[Hipercolesterolemia (y/n)]]=1,"si","no")</f>
        <v>si</v>
      </c>
      <c r="Q2226">
        <f>IF(IFERROR(VLOOKUP(smoking_health_data_final[[#This Row],[Edad]],A2227:A6126,1,FALSE),0),1,0)</f>
        <v>1</v>
      </c>
    </row>
    <row r="2227" spans="1:17" x14ac:dyDescent="0.3">
      <c r="A2227">
        <v>38</v>
      </c>
      <c r="B2227" t="s">
        <v>3</v>
      </c>
      <c r="C2227" t="s">
        <v>1</v>
      </c>
      <c r="D2227">
        <v>79</v>
      </c>
      <c r="E2227">
        <f>GESTEP(smoking_health_data_final[[#This Row],[Ritmo cardiaco]],100)</f>
        <v>0</v>
      </c>
      <c r="F2227" t="str">
        <f>IF(smoking_health_data_final[[#This Row],[Taquicardia 1/0]]=0,"no","si")</f>
        <v>no</v>
      </c>
      <c r="G2227" s="2">
        <v>123.5</v>
      </c>
      <c r="H2227">
        <f>GESTEP(smoking_health_data_final[[#This Row],[Presión sistólica]],140)</f>
        <v>0</v>
      </c>
      <c r="I2227" t="str">
        <f>IF(smoking_health_data_final[[#This Row],[Hipertensión (0/1)]]=1,"si","no")</f>
        <v>no</v>
      </c>
      <c r="J2227" t="s">
        <v>186</v>
      </c>
      <c r="K2227">
        <v>5</v>
      </c>
      <c r="L2227">
        <v>201</v>
      </c>
      <c r="M2227">
        <f>IF(smoking_health_data_final[[#This Row],[colesterol]]="","Desconocido",smoking_health_data_final[[#This Row],[colesterol]])</f>
        <v>201</v>
      </c>
      <c r="N2227">
        <f>GESTEP(smoking_health_data_final[[#This Row],[colesterol]],200)</f>
        <v>1</v>
      </c>
      <c r="O2227">
        <f>IF(smoking_health_data_final[[#This Row],[cigs por dia]]="","n/s",smoking_health_data_final[[#This Row],[cigs por dia]])</f>
        <v>5</v>
      </c>
      <c r="P2227" t="str">
        <f>IF(smoking_health_data_final[[#This Row],[Hipercolesterolemia (y/n)]]=1,"si","no")</f>
        <v>si</v>
      </c>
      <c r="Q2227">
        <f>IF(IFERROR(VLOOKUP(smoking_health_data_final[[#This Row],[Edad]],A2228:A6127,1,FALSE),0),1,0)</f>
        <v>1</v>
      </c>
    </row>
    <row r="2228" spans="1:17" x14ac:dyDescent="0.3">
      <c r="A2228">
        <v>56</v>
      </c>
      <c r="B2228" t="s">
        <v>3</v>
      </c>
      <c r="C2228" t="s">
        <v>1</v>
      </c>
      <c r="D2228">
        <v>70</v>
      </c>
      <c r="E2228">
        <f>GESTEP(smoking_health_data_final[[#This Row],[Ritmo cardiaco]],100)</f>
        <v>0</v>
      </c>
      <c r="F2228" t="str">
        <f>IF(smoking_health_data_final[[#This Row],[Taquicardia 1/0]]=0,"no","si")</f>
        <v>no</v>
      </c>
      <c r="G2228" s="2">
        <v>128.5</v>
      </c>
      <c r="H2228">
        <f>GESTEP(smoking_health_data_final[[#This Row],[Presión sistólica]],140)</f>
        <v>0</v>
      </c>
      <c r="I2228" t="str">
        <f>IF(smoking_health_data_final[[#This Row],[Hipertensión (0/1)]]=1,"si","no")</f>
        <v>no</v>
      </c>
      <c r="J2228" t="s">
        <v>21</v>
      </c>
      <c r="K2228">
        <v>5</v>
      </c>
      <c r="L2228">
        <v>310</v>
      </c>
      <c r="M2228">
        <f>IF(smoking_health_data_final[[#This Row],[colesterol]]="","Desconocido",smoking_health_data_final[[#This Row],[colesterol]])</f>
        <v>310</v>
      </c>
      <c r="N2228">
        <f>GESTEP(smoking_health_data_final[[#This Row],[colesterol]],200)</f>
        <v>1</v>
      </c>
      <c r="O2228">
        <f>IF(smoking_health_data_final[[#This Row],[cigs por dia]]="","n/s",smoking_health_data_final[[#This Row],[cigs por dia]])</f>
        <v>5</v>
      </c>
      <c r="P2228" t="str">
        <f>IF(smoking_health_data_final[[#This Row],[Hipercolesterolemia (y/n)]]=1,"si","no")</f>
        <v>si</v>
      </c>
      <c r="Q2228">
        <f>IF(IFERROR(VLOOKUP(smoking_health_data_final[[#This Row],[Edad]],A2229:A6128,1,FALSE),0),1,0)</f>
        <v>1</v>
      </c>
    </row>
    <row r="2229" spans="1:17" x14ac:dyDescent="0.3">
      <c r="A2229">
        <v>45</v>
      </c>
      <c r="B2229" t="s">
        <v>0</v>
      </c>
      <c r="C2229" t="s">
        <v>1</v>
      </c>
      <c r="D2229">
        <v>50</v>
      </c>
      <c r="E2229">
        <f>GESTEP(smoking_health_data_final[[#This Row],[Ritmo cardiaco]],100)</f>
        <v>0</v>
      </c>
      <c r="F2229" t="str">
        <f>IF(smoking_health_data_final[[#This Row],[Taquicardia 1/0]]=0,"no","si")</f>
        <v>no</v>
      </c>
      <c r="G2229" s="2" t="s">
        <v>22</v>
      </c>
      <c r="H2229">
        <f>GESTEP(smoking_health_data_final[[#This Row],[Presión sistólica]],140)</f>
        <v>0</v>
      </c>
      <c r="I2229" t="str">
        <f>IF(smoking_health_data_final[[#This Row],[Hipertensión (0/1)]]=1,"si","no")</f>
        <v>no</v>
      </c>
      <c r="J2229" t="s">
        <v>21</v>
      </c>
      <c r="K2229">
        <v>5</v>
      </c>
      <c r="L2229">
        <v>217</v>
      </c>
      <c r="M2229">
        <f>IF(smoking_health_data_final[[#This Row],[colesterol]]="","Desconocido",smoking_health_data_final[[#This Row],[colesterol]])</f>
        <v>217</v>
      </c>
      <c r="N2229">
        <f>GESTEP(smoking_health_data_final[[#This Row],[colesterol]],200)</f>
        <v>1</v>
      </c>
      <c r="O2229">
        <f>IF(smoking_health_data_final[[#This Row],[cigs por dia]]="","n/s",smoking_health_data_final[[#This Row],[cigs por dia]])</f>
        <v>5</v>
      </c>
      <c r="P2229" t="str">
        <f>IF(smoking_health_data_final[[#This Row],[Hipercolesterolemia (y/n)]]=1,"si","no")</f>
        <v>si</v>
      </c>
      <c r="Q2229">
        <f>IF(IFERROR(VLOOKUP(smoking_health_data_final[[#This Row],[Edad]],A2230:A6129,1,FALSE),0),1,0)</f>
        <v>1</v>
      </c>
    </row>
    <row r="2230" spans="1:17" x14ac:dyDescent="0.3">
      <c r="A2230">
        <v>41</v>
      </c>
      <c r="B2230" t="s">
        <v>3</v>
      </c>
      <c r="C2230" t="s">
        <v>1</v>
      </c>
      <c r="D2230">
        <v>67</v>
      </c>
      <c r="E2230">
        <f>GESTEP(smoking_health_data_final[[#This Row],[Ritmo cardiaco]],100)</f>
        <v>0</v>
      </c>
      <c r="F2230" t="str">
        <f>IF(smoking_health_data_final[[#This Row],[Taquicardia 1/0]]=0,"no","si")</f>
        <v>no</v>
      </c>
      <c r="G2230" s="2">
        <v>125.5</v>
      </c>
      <c r="H2230">
        <f>GESTEP(smoking_health_data_final[[#This Row],[Presión sistólica]],140)</f>
        <v>0</v>
      </c>
      <c r="I2230" t="str">
        <f>IF(smoking_health_data_final[[#This Row],[Hipertensión (0/1)]]=1,"si","no")</f>
        <v>no</v>
      </c>
      <c r="J2230" t="s">
        <v>21</v>
      </c>
      <c r="K2230">
        <v>5</v>
      </c>
      <c r="L2230">
        <v>226</v>
      </c>
      <c r="M2230">
        <f>IF(smoking_health_data_final[[#This Row],[colesterol]]="","Desconocido",smoking_health_data_final[[#This Row],[colesterol]])</f>
        <v>226</v>
      </c>
      <c r="N2230">
        <f>GESTEP(smoking_health_data_final[[#This Row],[colesterol]],200)</f>
        <v>1</v>
      </c>
      <c r="O2230">
        <f>IF(smoking_health_data_final[[#This Row],[cigs por dia]]="","n/s",smoking_health_data_final[[#This Row],[cigs por dia]])</f>
        <v>5</v>
      </c>
      <c r="P2230" t="str">
        <f>IF(smoking_health_data_final[[#This Row],[Hipercolesterolemia (y/n)]]=1,"si","no")</f>
        <v>si</v>
      </c>
      <c r="Q2230">
        <f>IF(IFERROR(VLOOKUP(smoking_health_data_final[[#This Row],[Edad]],A2231:A6130,1,FALSE),0),1,0)</f>
        <v>1</v>
      </c>
    </row>
    <row r="2231" spans="1:17" x14ac:dyDescent="0.3">
      <c r="A2231">
        <v>67</v>
      </c>
      <c r="B2231" t="s">
        <v>3</v>
      </c>
      <c r="C2231" t="s">
        <v>1</v>
      </c>
      <c r="D2231">
        <v>122</v>
      </c>
      <c r="E2231">
        <f>GESTEP(smoking_health_data_final[[#This Row],[Ritmo cardiaco]],100)</f>
        <v>1</v>
      </c>
      <c r="F2231" t="str">
        <f>IF(smoking_health_data_final[[#This Row],[Taquicardia 1/0]]=0,"no","si")</f>
        <v>si</v>
      </c>
      <c r="G2231" s="2" t="s">
        <v>150</v>
      </c>
      <c r="H2231">
        <f>GESTEP(smoking_health_data_final[[#This Row],[Presión sistólica]],140)</f>
        <v>1</v>
      </c>
      <c r="I2231" t="str">
        <f>IF(smoking_health_data_final[[#This Row],[Hipertensión (0/1)]]=1,"si","no")</f>
        <v>si</v>
      </c>
      <c r="J2231" t="s">
        <v>21</v>
      </c>
      <c r="K2231">
        <v>5</v>
      </c>
      <c r="L2231">
        <v>245</v>
      </c>
      <c r="M2231">
        <f>IF(smoking_health_data_final[[#This Row],[colesterol]]="","Desconocido",smoking_health_data_final[[#This Row],[colesterol]])</f>
        <v>245</v>
      </c>
      <c r="N2231">
        <f>GESTEP(smoking_health_data_final[[#This Row],[colesterol]],200)</f>
        <v>1</v>
      </c>
      <c r="O2231">
        <f>IF(smoking_health_data_final[[#This Row],[cigs por dia]]="","n/s",smoking_health_data_final[[#This Row],[cigs por dia]])</f>
        <v>5</v>
      </c>
      <c r="P2231" t="str">
        <f>IF(smoking_health_data_final[[#This Row],[Hipercolesterolemia (y/n)]]=1,"si","no")</f>
        <v>si</v>
      </c>
      <c r="Q2231">
        <f>IF(IFERROR(VLOOKUP(smoking_health_data_final[[#This Row],[Edad]],A2232:A6131,1,FALSE),0),1,0)</f>
        <v>1</v>
      </c>
    </row>
    <row r="2232" spans="1:17" x14ac:dyDescent="0.3">
      <c r="A2232">
        <v>58</v>
      </c>
      <c r="B2232" t="s">
        <v>3</v>
      </c>
      <c r="C2232" t="s">
        <v>1</v>
      </c>
      <c r="D2232">
        <v>75</v>
      </c>
      <c r="E2232">
        <f>GESTEP(smoking_health_data_final[[#This Row],[Ritmo cardiaco]],100)</f>
        <v>0</v>
      </c>
      <c r="F2232" t="str">
        <f>IF(smoking_health_data_final[[#This Row],[Taquicardia 1/0]]=0,"no","si")</f>
        <v>no</v>
      </c>
      <c r="G2232" s="2" t="s">
        <v>106</v>
      </c>
      <c r="H2232">
        <f>GESTEP(smoking_health_data_final[[#This Row],[Presión sistólica]],140)</f>
        <v>1</v>
      </c>
      <c r="I2232" t="str">
        <f>IF(smoking_health_data_final[[#This Row],[Hipertensión (0/1)]]=1,"si","no")</f>
        <v>si</v>
      </c>
      <c r="J2232" t="s">
        <v>23</v>
      </c>
      <c r="K2232">
        <v>5</v>
      </c>
      <c r="L2232">
        <v>215</v>
      </c>
      <c r="M2232">
        <f>IF(smoking_health_data_final[[#This Row],[colesterol]]="","Desconocido",smoking_health_data_final[[#This Row],[colesterol]])</f>
        <v>215</v>
      </c>
      <c r="N2232">
        <f>GESTEP(smoking_health_data_final[[#This Row],[colesterol]],200)</f>
        <v>1</v>
      </c>
      <c r="O2232">
        <f>IF(smoking_health_data_final[[#This Row],[cigs por dia]]="","n/s",smoking_health_data_final[[#This Row],[cigs por dia]])</f>
        <v>5</v>
      </c>
      <c r="P2232" t="str">
        <f>IF(smoking_health_data_final[[#This Row],[Hipercolesterolemia (y/n)]]=1,"si","no")</f>
        <v>si</v>
      </c>
      <c r="Q2232">
        <f>IF(IFERROR(VLOOKUP(smoking_health_data_final[[#This Row],[Edad]],A2233:A6132,1,FALSE),0),1,0)</f>
        <v>1</v>
      </c>
    </row>
    <row r="2233" spans="1:17" x14ac:dyDescent="0.3">
      <c r="A2233">
        <v>40</v>
      </c>
      <c r="B2233" t="s">
        <v>3</v>
      </c>
      <c r="C2233" t="s">
        <v>1</v>
      </c>
      <c r="D2233">
        <v>80</v>
      </c>
      <c r="E2233">
        <f>GESTEP(smoking_health_data_final[[#This Row],[Ritmo cardiaco]],100)</f>
        <v>0</v>
      </c>
      <c r="F2233" t="str">
        <f>IF(smoking_health_data_final[[#This Row],[Taquicardia 1/0]]=0,"no","si")</f>
        <v>no</v>
      </c>
      <c r="G2233" s="2" t="s">
        <v>22</v>
      </c>
      <c r="H2233">
        <f>GESTEP(smoking_health_data_final[[#This Row],[Presión sistólica]],140)</f>
        <v>0</v>
      </c>
      <c r="I2233" t="str">
        <f>IF(smoking_health_data_final[[#This Row],[Hipertensión (0/1)]]=1,"si","no")</f>
        <v>no</v>
      </c>
      <c r="J2233" t="s">
        <v>23</v>
      </c>
      <c r="K2233">
        <v>5</v>
      </c>
      <c r="L2233">
        <v>174</v>
      </c>
      <c r="M2233">
        <f>IF(smoking_health_data_final[[#This Row],[colesterol]]="","Desconocido",smoking_health_data_final[[#This Row],[colesterol]])</f>
        <v>174</v>
      </c>
      <c r="N2233">
        <f>GESTEP(smoking_health_data_final[[#This Row],[colesterol]],200)</f>
        <v>0</v>
      </c>
      <c r="O2233">
        <f>IF(smoking_health_data_final[[#This Row],[cigs por dia]]="","n/s",smoking_health_data_final[[#This Row],[cigs por dia]])</f>
        <v>5</v>
      </c>
      <c r="P2233" t="str">
        <f>IF(smoking_health_data_final[[#This Row],[Hipercolesterolemia (y/n)]]=1,"si","no")</f>
        <v>no</v>
      </c>
      <c r="Q2233">
        <f>IF(IFERROR(VLOOKUP(smoking_health_data_final[[#This Row],[Edad]],A2234:A6133,1,FALSE),0),1,0)</f>
        <v>1</v>
      </c>
    </row>
    <row r="2234" spans="1:17" x14ac:dyDescent="0.3">
      <c r="A2234">
        <v>45</v>
      </c>
      <c r="B2234" t="s">
        <v>0</v>
      </c>
      <c r="C2234" t="s">
        <v>1</v>
      </c>
      <c r="D2234">
        <v>61</v>
      </c>
      <c r="E2234">
        <f>GESTEP(smoking_health_data_final[[#This Row],[Ritmo cardiaco]],100)</f>
        <v>0</v>
      </c>
      <c r="F2234" t="str">
        <f>IF(smoking_health_data_final[[#This Row],[Taquicardia 1/0]]=0,"no","si")</f>
        <v>no</v>
      </c>
      <c r="G2234" s="2" t="s">
        <v>79</v>
      </c>
      <c r="H2234">
        <f>GESTEP(smoking_health_data_final[[#This Row],[Presión sistólica]],140)</f>
        <v>1</v>
      </c>
      <c r="I2234" t="str">
        <f>IF(smoking_health_data_final[[#This Row],[Hipertensión (0/1)]]=1,"si","no")</f>
        <v>si</v>
      </c>
      <c r="J2234" t="s">
        <v>47</v>
      </c>
      <c r="K2234">
        <v>5</v>
      </c>
      <c r="L2234">
        <v>272</v>
      </c>
      <c r="M2234">
        <f>IF(smoking_health_data_final[[#This Row],[colesterol]]="","Desconocido",smoking_health_data_final[[#This Row],[colesterol]])</f>
        <v>272</v>
      </c>
      <c r="N2234">
        <f>GESTEP(smoking_health_data_final[[#This Row],[colesterol]],200)</f>
        <v>1</v>
      </c>
      <c r="O2234">
        <f>IF(smoking_health_data_final[[#This Row],[cigs por dia]]="","n/s",smoking_health_data_final[[#This Row],[cigs por dia]])</f>
        <v>5</v>
      </c>
      <c r="P2234" t="str">
        <f>IF(smoking_health_data_final[[#This Row],[Hipercolesterolemia (y/n)]]=1,"si","no")</f>
        <v>si</v>
      </c>
      <c r="Q2234">
        <f>IF(IFERROR(VLOOKUP(smoking_health_data_final[[#This Row],[Edad]],A2235:A6134,1,FALSE),0),1,0)</f>
        <v>1</v>
      </c>
    </row>
    <row r="2235" spans="1:17" x14ac:dyDescent="0.3">
      <c r="A2235">
        <v>54</v>
      </c>
      <c r="B2235" t="s">
        <v>3</v>
      </c>
      <c r="C2235" t="s">
        <v>1</v>
      </c>
      <c r="D2235">
        <v>75</v>
      </c>
      <c r="E2235">
        <f>GESTEP(smoking_health_data_final[[#This Row],[Ritmo cardiaco]],100)</f>
        <v>0</v>
      </c>
      <c r="F2235" t="str">
        <f>IF(smoking_health_data_final[[#This Row],[Taquicardia 1/0]]=0,"no","si")</f>
        <v>no</v>
      </c>
      <c r="G2235" s="2" t="s">
        <v>81</v>
      </c>
      <c r="H2235">
        <f>GESTEP(smoking_health_data_final[[#This Row],[Presión sistólica]],140)</f>
        <v>1</v>
      </c>
      <c r="I2235" t="str">
        <f>IF(smoking_health_data_final[[#This Row],[Hipertensión (0/1)]]=1,"si","no")</f>
        <v>si</v>
      </c>
      <c r="J2235" t="s">
        <v>47</v>
      </c>
      <c r="K2235">
        <v>5</v>
      </c>
      <c r="L2235">
        <v>390</v>
      </c>
      <c r="M2235">
        <f>IF(smoking_health_data_final[[#This Row],[colesterol]]="","Desconocido",smoking_health_data_final[[#This Row],[colesterol]])</f>
        <v>390</v>
      </c>
      <c r="N2235">
        <f>GESTEP(smoking_health_data_final[[#This Row],[colesterol]],200)</f>
        <v>1</v>
      </c>
      <c r="O2235">
        <f>IF(smoking_health_data_final[[#This Row],[cigs por dia]]="","n/s",smoking_health_data_final[[#This Row],[cigs por dia]])</f>
        <v>5</v>
      </c>
      <c r="P2235" t="str">
        <f>IF(smoking_health_data_final[[#This Row],[Hipercolesterolemia (y/n)]]=1,"si","no")</f>
        <v>si</v>
      </c>
      <c r="Q2235">
        <f>IF(IFERROR(VLOOKUP(smoking_health_data_final[[#This Row],[Edad]],A2236:A6135,1,FALSE),0),1,0)</f>
        <v>1</v>
      </c>
    </row>
    <row r="2236" spans="1:17" x14ac:dyDescent="0.3">
      <c r="A2236">
        <v>36</v>
      </c>
      <c r="B2236" t="s">
        <v>3</v>
      </c>
      <c r="C2236" t="s">
        <v>1</v>
      </c>
      <c r="D2236">
        <v>76</v>
      </c>
      <c r="E2236">
        <f>GESTEP(smoking_health_data_final[[#This Row],[Ritmo cardiaco]],100)</f>
        <v>0</v>
      </c>
      <c r="F2236" t="str">
        <f>IF(smoking_health_data_final[[#This Row],[Taquicardia 1/0]]=0,"no","si")</f>
        <v>no</v>
      </c>
      <c r="G2236" s="2" t="s">
        <v>103</v>
      </c>
      <c r="H2236">
        <f>GESTEP(smoking_health_data_final[[#This Row],[Presión sistólica]],140)</f>
        <v>1</v>
      </c>
      <c r="I2236" t="str">
        <f>IF(smoking_health_data_final[[#This Row],[Hipertensión (0/1)]]=1,"si","no")</f>
        <v>si</v>
      </c>
      <c r="J2236" t="s">
        <v>47</v>
      </c>
      <c r="K2236">
        <v>5</v>
      </c>
      <c r="L2236">
        <v>222</v>
      </c>
      <c r="M2236">
        <f>IF(smoking_health_data_final[[#This Row],[colesterol]]="","Desconocido",smoking_health_data_final[[#This Row],[colesterol]])</f>
        <v>222</v>
      </c>
      <c r="N2236">
        <f>GESTEP(smoking_health_data_final[[#This Row],[colesterol]],200)</f>
        <v>1</v>
      </c>
      <c r="O2236">
        <f>IF(smoking_health_data_final[[#This Row],[cigs por dia]]="","n/s",smoking_health_data_final[[#This Row],[cigs por dia]])</f>
        <v>5</v>
      </c>
      <c r="P2236" t="str">
        <f>IF(smoking_health_data_final[[#This Row],[Hipercolesterolemia (y/n)]]=1,"si","no")</f>
        <v>si</v>
      </c>
      <c r="Q2236">
        <f>IF(IFERROR(VLOOKUP(smoking_health_data_final[[#This Row],[Edad]],A2237:A6136,1,FALSE),0),1,0)</f>
        <v>1</v>
      </c>
    </row>
    <row r="2237" spans="1:17" x14ac:dyDescent="0.3">
      <c r="A2237">
        <v>45</v>
      </c>
      <c r="B2237" t="s">
        <v>3</v>
      </c>
      <c r="C2237" t="s">
        <v>1</v>
      </c>
      <c r="D2237">
        <v>85</v>
      </c>
      <c r="E2237">
        <f>GESTEP(smoking_health_data_final[[#This Row],[Ritmo cardiaco]],100)</f>
        <v>0</v>
      </c>
      <c r="F2237" t="str">
        <f>IF(smoking_health_data_final[[#This Row],[Taquicardia 1/0]]=0,"no","si")</f>
        <v>no</v>
      </c>
      <c r="G2237" s="2" t="s">
        <v>22</v>
      </c>
      <c r="H2237">
        <f>GESTEP(smoking_health_data_final[[#This Row],[Presión sistólica]],140)</f>
        <v>0</v>
      </c>
      <c r="I2237" t="str">
        <f>IF(smoking_health_data_final[[#This Row],[Hipertensión (0/1)]]=1,"si","no")</f>
        <v>no</v>
      </c>
      <c r="J2237" t="s">
        <v>47</v>
      </c>
      <c r="K2237">
        <v>5</v>
      </c>
      <c r="L2237">
        <v>268</v>
      </c>
      <c r="M2237">
        <f>IF(smoking_health_data_final[[#This Row],[colesterol]]="","Desconocido",smoking_health_data_final[[#This Row],[colesterol]])</f>
        <v>268</v>
      </c>
      <c r="N2237">
        <f>GESTEP(smoking_health_data_final[[#This Row],[colesterol]],200)</f>
        <v>1</v>
      </c>
      <c r="O2237">
        <f>IF(smoking_health_data_final[[#This Row],[cigs por dia]]="","n/s",smoking_health_data_final[[#This Row],[cigs por dia]])</f>
        <v>5</v>
      </c>
      <c r="P2237" t="str">
        <f>IF(smoking_health_data_final[[#This Row],[Hipercolesterolemia (y/n)]]=1,"si","no")</f>
        <v>si</v>
      </c>
      <c r="Q2237">
        <f>IF(IFERROR(VLOOKUP(smoking_health_data_final[[#This Row],[Edad]],A2238:A6137,1,FALSE),0),1,0)</f>
        <v>1</v>
      </c>
    </row>
    <row r="2238" spans="1:17" x14ac:dyDescent="0.3">
      <c r="A2238">
        <v>45</v>
      </c>
      <c r="B2238" t="s">
        <v>0</v>
      </c>
      <c r="C2238" t="s">
        <v>1</v>
      </c>
      <c r="D2238">
        <v>58</v>
      </c>
      <c r="E2238">
        <f>GESTEP(smoking_health_data_final[[#This Row],[Ritmo cardiaco]],100)</f>
        <v>0</v>
      </c>
      <c r="F2238" t="str">
        <f>IF(smoking_health_data_final[[#This Row],[Taquicardia 1/0]]=0,"no","si")</f>
        <v>no</v>
      </c>
      <c r="G2238" s="2" t="s">
        <v>154</v>
      </c>
      <c r="H2238">
        <f>GESTEP(smoking_health_data_final[[#This Row],[Presión sistólica]],140)</f>
        <v>1</v>
      </c>
      <c r="I2238" t="str">
        <f>IF(smoking_health_data_final[[#This Row],[Hipertensión (0/1)]]=1,"si","no")</f>
        <v>si</v>
      </c>
      <c r="J2238" t="s">
        <v>28</v>
      </c>
      <c r="K2238">
        <v>5</v>
      </c>
      <c r="L2238">
        <v>227</v>
      </c>
      <c r="M2238">
        <f>IF(smoking_health_data_final[[#This Row],[colesterol]]="","Desconocido",smoking_health_data_final[[#This Row],[colesterol]])</f>
        <v>227</v>
      </c>
      <c r="N2238">
        <f>GESTEP(smoking_health_data_final[[#This Row],[colesterol]],200)</f>
        <v>1</v>
      </c>
      <c r="O2238">
        <f>IF(smoking_health_data_final[[#This Row],[cigs por dia]]="","n/s",smoking_health_data_final[[#This Row],[cigs por dia]])</f>
        <v>5</v>
      </c>
      <c r="P2238" t="str">
        <f>IF(smoking_health_data_final[[#This Row],[Hipercolesterolemia (y/n)]]=1,"si","no")</f>
        <v>si</v>
      </c>
      <c r="Q2238">
        <f>IF(IFERROR(VLOOKUP(smoking_health_data_final[[#This Row],[Edad]],A2239:A6138,1,FALSE),0),1,0)</f>
        <v>1</v>
      </c>
    </row>
    <row r="2239" spans="1:17" x14ac:dyDescent="0.3">
      <c r="A2239">
        <v>52</v>
      </c>
      <c r="B2239" t="s">
        <v>3</v>
      </c>
      <c r="C2239" t="s">
        <v>1</v>
      </c>
      <c r="D2239">
        <v>75</v>
      </c>
      <c r="E2239">
        <f>GESTEP(smoking_health_data_final[[#This Row],[Ritmo cardiaco]],100)</f>
        <v>0</v>
      </c>
      <c r="F2239" t="str">
        <f>IF(smoking_health_data_final[[#This Row],[Taquicardia 1/0]]=0,"no","si")</f>
        <v>no</v>
      </c>
      <c r="G2239" s="2" t="s">
        <v>51</v>
      </c>
      <c r="H2239">
        <f>GESTEP(smoking_health_data_final[[#This Row],[Presión sistólica]],140)</f>
        <v>1</v>
      </c>
      <c r="I2239" t="str">
        <f>IF(smoking_health_data_final[[#This Row],[Hipertensión (0/1)]]=1,"si","no")</f>
        <v>si</v>
      </c>
      <c r="J2239" t="s">
        <v>4</v>
      </c>
      <c r="K2239">
        <v>5</v>
      </c>
      <c r="L2239">
        <v>205</v>
      </c>
      <c r="M2239">
        <f>IF(smoking_health_data_final[[#This Row],[colesterol]]="","Desconocido",smoking_health_data_final[[#This Row],[colesterol]])</f>
        <v>205</v>
      </c>
      <c r="N2239">
        <f>GESTEP(smoking_health_data_final[[#This Row],[colesterol]],200)</f>
        <v>1</v>
      </c>
      <c r="O2239">
        <f>IF(smoking_health_data_final[[#This Row],[cigs por dia]]="","n/s",smoking_health_data_final[[#This Row],[cigs por dia]])</f>
        <v>5</v>
      </c>
      <c r="P2239" t="str">
        <f>IF(smoking_health_data_final[[#This Row],[Hipercolesterolemia (y/n)]]=1,"si","no")</f>
        <v>si</v>
      </c>
      <c r="Q2239">
        <f>IF(IFERROR(VLOOKUP(smoking_health_data_final[[#This Row],[Edad]],A2240:A6139,1,FALSE),0),1,0)</f>
        <v>1</v>
      </c>
    </row>
    <row r="2240" spans="1:17" x14ac:dyDescent="0.3">
      <c r="A2240">
        <v>58</v>
      </c>
      <c r="B2240" t="s">
        <v>0</v>
      </c>
      <c r="C2240" t="s">
        <v>1</v>
      </c>
      <c r="D2240">
        <v>60</v>
      </c>
      <c r="E2240">
        <f>GESTEP(smoking_health_data_final[[#This Row],[Ritmo cardiaco]],100)</f>
        <v>0</v>
      </c>
      <c r="F2240" t="str">
        <f>IF(smoking_health_data_final[[#This Row],[Taquicardia 1/0]]=0,"no","si")</f>
        <v>no</v>
      </c>
      <c r="G2240" s="2" t="s">
        <v>30</v>
      </c>
      <c r="H2240">
        <f>GESTEP(smoking_health_data_final[[#This Row],[Presión sistólica]],140)</f>
        <v>0</v>
      </c>
      <c r="I2240" t="str">
        <f>IF(smoking_health_data_final[[#This Row],[Hipertensión (0/1)]]=1,"si","no")</f>
        <v>no</v>
      </c>
      <c r="J2240" t="s">
        <v>194</v>
      </c>
      <c r="K2240">
        <v>5</v>
      </c>
      <c r="L2240">
        <v>243</v>
      </c>
      <c r="M2240">
        <f>IF(smoking_health_data_final[[#This Row],[colesterol]]="","Desconocido",smoking_health_data_final[[#This Row],[colesterol]])</f>
        <v>243</v>
      </c>
      <c r="N2240">
        <f>GESTEP(smoking_health_data_final[[#This Row],[colesterol]],200)</f>
        <v>1</v>
      </c>
      <c r="O2240">
        <f>IF(smoking_health_data_final[[#This Row],[cigs por dia]]="","n/s",smoking_health_data_final[[#This Row],[cigs por dia]])</f>
        <v>5</v>
      </c>
      <c r="P2240" t="str">
        <f>IF(smoking_health_data_final[[#This Row],[Hipercolesterolemia (y/n)]]=1,"si","no")</f>
        <v>si</v>
      </c>
      <c r="Q2240">
        <f>IF(IFERROR(VLOOKUP(smoking_health_data_final[[#This Row],[Edad]],A2241:A6140,1,FALSE),0),1,0)</f>
        <v>1</v>
      </c>
    </row>
    <row r="2241" spans="1:17" x14ac:dyDescent="0.3">
      <c r="A2241">
        <v>42</v>
      </c>
      <c r="B2241" t="s">
        <v>0</v>
      </c>
      <c r="C2241" t="s">
        <v>1</v>
      </c>
      <c r="D2241">
        <v>83</v>
      </c>
      <c r="E2241">
        <f>GESTEP(smoking_health_data_final[[#This Row],[Ritmo cardiaco]],100)</f>
        <v>0</v>
      </c>
      <c r="F2241" t="str">
        <f>IF(smoking_health_data_final[[#This Row],[Taquicardia 1/0]]=0,"no","si")</f>
        <v>no</v>
      </c>
      <c r="G2241" s="2" t="s">
        <v>28</v>
      </c>
      <c r="H2241">
        <f>GESTEP(smoking_health_data_final[[#This Row],[Presión sistólica]],140)</f>
        <v>0</v>
      </c>
      <c r="I2241" t="str">
        <f>IF(smoking_health_data_final[[#This Row],[Hipertensión (0/1)]]=1,"si","no")</f>
        <v>no</v>
      </c>
      <c r="J2241" t="s">
        <v>194</v>
      </c>
      <c r="K2241">
        <v>5</v>
      </c>
      <c r="L2241">
        <v>197</v>
      </c>
      <c r="M2241">
        <f>IF(smoking_health_data_final[[#This Row],[colesterol]]="","Desconocido",smoking_health_data_final[[#This Row],[colesterol]])</f>
        <v>197</v>
      </c>
      <c r="N2241">
        <f>GESTEP(smoking_health_data_final[[#This Row],[colesterol]],200)</f>
        <v>0</v>
      </c>
      <c r="O2241">
        <f>IF(smoking_health_data_final[[#This Row],[cigs por dia]]="","n/s",smoking_health_data_final[[#This Row],[cigs por dia]])</f>
        <v>5</v>
      </c>
      <c r="P2241" t="str">
        <f>IF(smoking_health_data_final[[#This Row],[Hipercolesterolemia (y/n)]]=1,"si","no")</f>
        <v>no</v>
      </c>
      <c r="Q2241">
        <f>IF(IFERROR(VLOOKUP(smoking_health_data_final[[#This Row],[Edad]],A2242:A6141,1,FALSE),0),1,0)</f>
        <v>1</v>
      </c>
    </row>
    <row r="2242" spans="1:17" x14ac:dyDescent="0.3">
      <c r="A2242">
        <v>56</v>
      </c>
      <c r="B2242" t="s">
        <v>3</v>
      </c>
      <c r="C2242" t="s">
        <v>1</v>
      </c>
      <c r="D2242">
        <v>79</v>
      </c>
      <c r="E2242">
        <f>GESTEP(smoking_health_data_final[[#This Row],[Ritmo cardiaco]],100)</f>
        <v>0</v>
      </c>
      <c r="F2242" t="str">
        <f>IF(smoking_health_data_final[[#This Row],[Taquicardia 1/0]]=0,"no","si")</f>
        <v>no</v>
      </c>
      <c r="G2242" s="2">
        <v>134.5</v>
      </c>
      <c r="H2242">
        <f>GESTEP(smoking_health_data_final[[#This Row],[Presión sistólica]],140)</f>
        <v>0</v>
      </c>
      <c r="I2242" t="str">
        <f>IF(smoking_health_data_final[[#This Row],[Hipertensión (0/1)]]=1,"si","no")</f>
        <v>no</v>
      </c>
      <c r="J2242" t="s">
        <v>196</v>
      </c>
      <c r="K2242">
        <v>5</v>
      </c>
      <c r="L2242">
        <v>266</v>
      </c>
      <c r="M2242">
        <f>IF(smoking_health_data_final[[#This Row],[colesterol]]="","Desconocido",smoking_health_data_final[[#This Row],[colesterol]])</f>
        <v>266</v>
      </c>
      <c r="N2242">
        <f>GESTEP(smoking_health_data_final[[#This Row],[colesterol]],200)</f>
        <v>1</v>
      </c>
      <c r="O2242">
        <f>IF(smoking_health_data_final[[#This Row],[cigs por dia]]="","n/s",smoking_health_data_final[[#This Row],[cigs por dia]])</f>
        <v>5</v>
      </c>
      <c r="P2242" t="str">
        <f>IF(smoking_health_data_final[[#This Row],[Hipercolesterolemia (y/n)]]=1,"si","no")</f>
        <v>si</v>
      </c>
      <c r="Q2242">
        <f>IF(IFERROR(VLOOKUP(smoking_health_data_final[[#This Row],[Edad]],A2243:A6142,1,FALSE),0),1,0)</f>
        <v>1</v>
      </c>
    </row>
    <row r="2243" spans="1:17" x14ac:dyDescent="0.3">
      <c r="A2243">
        <v>56</v>
      </c>
      <c r="B2243" t="s">
        <v>3</v>
      </c>
      <c r="C2243" t="s">
        <v>1</v>
      </c>
      <c r="D2243">
        <v>76</v>
      </c>
      <c r="E2243">
        <f>GESTEP(smoking_health_data_final[[#This Row],[Ritmo cardiaco]],100)</f>
        <v>0</v>
      </c>
      <c r="F2243" t="str">
        <f>IF(smoking_health_data_final[[#This Row],[Taquicardia 1/0]]=0,"no","si")</f>
        <v>no</v>
      </c>
      <c r="G2243" s="2" t="s">
        <v>16</v>
      </c>
      <c r="H2243">
        <f>GESTEP(smoking_health_data_final[[#This Row],[Presión sistólica]],140)</f>
        <v>0</v>
      </c>
      <c r="I2243" t="str">
        <f>IF(smoking_health_data_final[[#This Row],[Hipertensión (0/1)]]=1,"si","no")</f>
        <v>no</v>
      </c>
      <c r="J2243" t="s">
        <v>196</v>
      </c>
      <c r="K2243">
        <v>5</v>
      </c>
      <c r="L2243">
        <v>230</v>
      </c>
      <c r="M2243">
        <f>IF(smoking_health_data_final[[#This Row],[colesterol]]="","Desconocido",smoking_health_data_final[[#This Row],[colesterol]])</f>
        <v>230</v>
      </c>
      <c r="N2243">
        <f>GESTEP(smoking_health_data_final[[#This Row],[colesterol]],200)</f>
        <v>1</v>
      </c>
      <c r="O2243">
        <f>IF(smoking_health_data_final[[#This Row],[cigs por dia]]="","n/s",smoking_health_data_final[[#This Row],[cigs por dia]])</f>
        <v>5</v>
      </c>
      <c r="P2243" t="str">
        <f>IF(smoking_health_data_final[[#This Row],[Hipercolesterolemia (y/n)]]=1,"si","no")</f>
        <v>si</v>
      </c>
      <c r="Q2243">
        <f>IF(IFERROR(VLOOKUP(smoking_health_data_final[[#This Row],[Edad]],A2244:A6143,1,FALSE),0),1,0)</f>
        <v>1</v>
      </c>
    </row>
    <row r="2244" spans="1:17" x14ac:dyDescent="0.3">
      <c r="A2244">
        <v>61</v>
      </c>
      <c r="B2244" t="s">
        <v>0</v>
      </c>
      <c r="C2244" t="s">
        <v>1</v>
      </c>
      <c r="D2244">
        <v>72</v>
      </c>
      <c r="E2244">
        <f>GESTEP(smoking_health_data_final[[#This Row],[Ritmo cardiaco]],100)</f>
        <v>0</v>
      </c>
      <c r="F2244" t="str">
        <f>IF(smoking_health_data_final[[#This Row],[Taquicardia 1/0]]=0,"no","si")</f>
        <v>no</v>
      </c>
      <c r="G2244" s="2" t="s">
        <v>86</v>
      </c>
      <c r="H2244">
        <f>GESTEP(smoking_health_data_final[[#This Row],[Presión sistólica]],140)</f>
        <v>0</v>
      </c>
      <c r="I2244" t="str">
        <f>IF(smoking_health_data_final[[#This Row],[Hipertensión (0/1)]]=1,"si","no")</f>
        <v>no</v>
      </c>
      <c r="J2244" t="s">
        <v>197</v>
      </c>
      <c r="K2244">
        <v>5</v>
      </c>
      <c r="L2244">
        <v>175</v>
      </c>
      <c r="M2244">
        <f>IF(smoking_health_data_final[[#This Row],[colesterol]]="","Desconocido",smoking_health_data_final[[#This Row],[colesterol]])</f>
        <v>175</v>
      </c>
      <c r="N2244">
        <f>GESTEP(smoking_health_data_final[[#This Row],[colesterol]],200)</f>
        <v>0</v>
      </c>
      <c r="O2244">
        <f>IF(smoking_health_data_final[[#This Row],[cigs por dia]]="","n/s",smoking_health_data_final[[#This Row],[cigs por dia]])</f>
        <v>5</v>
      </c>
      <c r="P2244" t="str">
        <f>IF(smoking_health_data_final[[#This Row],[Hipercolesterolemia (y/n)]]=1,"si","no")</f>
        <v>no</v>
      </c>
      <c r="Q2244">
        <f>IF(IFERROR(VLOOKUP(smoking_health_data_final[[#This Row],[Edad]],A2245:A6144,1,FALSE),0),1,0)</f>
        <v>1</v>
      </c>
    </row>
    <row r="2245" spans="1:17" x14ac:dyDescent="0.3">
      <c r="A2245">
        <v>48</v>
      </c>
      <c r="B2245" t="s">
        <v>3</v>
      </c>
      <c r="C2245" t="s">
        <v>1</v>
      </c>
      <c r="D2245">
        <v>67</v>
      </c>
      <c r="E2245">
        <f>GESTEP(smoking_health_data_final[[#This Row],[Ritmo cardiaco]],100)</f>
        <v>0</v>
      </c>
      <c r="F2245" t="str">
        <f>IF(smoking_health_data_final[[#This Row],[Taquicardia 1/0]]=0,"no","si")</f>
        <v>no</v>
      </c>
      <c r="G2245" s="2" t="s">
        <v>80</v>
      </c>
      <c r="H2245">
        <f>GESTEP(smoking_health_data_final[[#This Row],[Presión sistólica]],140)</f>
        <v>0</v>
      </c>
      <c r="I2245" t="str">
        <f>IF(smoking_health_data_final[[#This Row],[Hipertensión (0/1)]]=1,"si","no")</f>
        <v>no</v>
      </c>
      <c r="J2245" t="s">
        <v>197</v>
      </c>
      <c r="K2245">
        <v>5</v>
      </c>
      <c r="L2245">
        <v>192</v>
      </c>
      <c r="M2245">
        <f>IF(smoking_health_data_final[[#This Row],[colesterol]]="","Desconocido",smoking_health_data_final[[#This Row],[colesterol]])</f>
        <v>192</v>
      </c>
      <c r="N2245">
        <f>GESTEP(smoking_health_data_final[[#This Row],[colesterol]],200)</f>
        <v>0</v>
      </c>
      <c r="O2245">
        <f>IF(smoking_health_data_final[[#This Row],[cigs por dia]]="","n/s",smoking_health_data_final[[#This Row],[cigs por dia]])</f>
        <v>5</v>
      </c>
      <c r="P2245" t="str">
        <f>IF(smoking_health_data_final[[#This Row],[Hipercolesterolemia (y/n)]]=1,"si","no")</f>
        <v>no</v>
      </c>
      <c r="Q2245">
        <f>IF(IFERROR(VLOOKUP(smoking_health_data_final[[#This Row],[Edad]],A2246:A6145,1,FALSE),0),1,0)</f>
        <v>1</v>
      </c>
    </row>
    <row r="2246" spans="1:17" x14ac:dyDescent="0.3">
      <c r="A2246">
        <v>49</v>
      </c>
      <c r="B2246" t="s">
        <v>3</v>
      </c>
      <c r="C2246" t="s">
        <v>1</v>
      </c>
      <c r="D2246">
        <v>75</v>
      </c>
      <c r="E2246">
        <f>GESTEP(smoking_health_data_final[[#This Row],[Ritmo cardiaco]],100)</f>
        <v>0</v>
      </c>
      <c r="F2246" t="str">
        <f>IF(smoking_health_data_final[[#This Row],[Taquicardia 1/0]]=0,"no","si")</f>
        <v>no</v>
      </c>
      <c r="G2246" s="2" t="s">
        <v>80</v>
      </c>
      <c r="H2246">
        <f>GESTEP(smoking_health_data_final[[#This Row],[Presión sistólica]],140)</f>
        <v>0</v>
      </c>
      <c r="I2246" t="str">
        <f>IF(smoking_health_data_final[[#This Row],[Hipertensión (0/1)]]=1,"si","no")</f>
        <v>no</v>
      </c>
      <c r="J2246" t="s">
        <v>198</v>
      </c>
      <c r="K2246">
        <v>5</v>
      </c>
      <c r="L2246">
        <v>350</v>
      </c>
      <c r="M2246">
        <f>IF(smoking_health_data_final[[#This Row],[colesterol]]="","Desconocido",smoking_health_data_final[[#This Row],[colesterol]])</f>
        <v>350</v>
      </c>
      <c r="N2246">
        <f>GESTEP(smoking_health_data_final[[#This Row],[colesterol]],200)</f>
        <v>1</v>
      </c>
      <c r="O2246">
        <f>IF(smoking_health_data_final[[#This Row],[cigs por dia]]="","n/s",smoking_health_data_final[[#This Row],[cigs por dia]])</f>
        <v>5</v>
      </c>
      <c r="P2246" t="str">
        <f>IF(smoking_health_data_final[[#This Row],[Hipercolesterolemia (y/n)]]=1,"si","no")</f>
        <v>si</v>
      </c>
      <c r="Q2246">
        <f>IF(IFERROR(VLOOKUP(smoking_health_data_final[[#This Row],[Edad]],A2247:A6146,1,FALSE),0),1,0)</f>
        <v>1</v>
      </c>
    </row>
    <row r="2247" spans="1:17" x14ac:dyDescent="0.3">
      <c r="A2247">
        <v>40</v>
      </c>
      <c r="B2247" t="s">
        <v>0</v>
      </c>
      <c r="C2247" t="s">
        <v>1</v>
      </c>
      <c r="D2247">
        <v>88</v>
      </c>
      <c r="E2247">
        <f>GESTEP(smoking_health_data_final[[#This Row],[Ritmo cardiaco]],100)</f>
        <v>0</v>
      </c>
      <c r="F2247" t="str">
        <f>IF(smoking_health_data_final[[#This Row],[Taquicardia 1/0]]=0,"no","si")</f>
        <v>no</v>
      </c>
      <c r="G2247" s="2" t="s">
        <v>22</v>
      </c>
      <c r="H2247">
        <f>GESTEP(smoking_health_data_final[[#This Row],[Presión sistólica]],140)</f>
        <v>0</v>
      </c>
      <c r="I2247" t="str">
        <f>IF(smoking_health_data_final[[#This Row],[Hipertensión (0/1)]]=1,"si","no")</f>
        <v>no</v>
      </c>
      <c r="J2247" t="s">
        <v>198</v>
      </c>
      <c r="K2247">
        <v>5</v>
      </c>
      <c r="L2247">
        <v>193</v>
      </c>
      <c r="M2247">
        <f>IF(smoking_health_data_final[[#This Row],[colesterol]]="","Desconocido",smoking_health_data_final[[#This Row],[colesterol]])</f>
        <v>193</v>
      </c>
      <c r="N2247">
        <f>GESTEP(smoking_health_data_final[[#This Row],[colesterol]],200)</f>
        <v>0</v>
      </c>
      <c r="O2247">
        <f>IF(smoking_health_data_final[[#This Row],[cigs por dia]]="","n/s",smoking_health_data_final[[#This Row],[cigs por dia]])</f>
        <v>5</v>
      </c>
      <c r="P2247" t="str">
        <f>IF(smoking_health_data_final[[#This Row],[Hipercolesterolemia (y/n)]]=1,"si","no")</f>
        <v>no</v>
      </c>
      <c r="Q2247">
        <f>IF(IFERROR(VLOOKUP(smoking_health_data_final[[#This Row],[Edad]],A2248:A6147,1,FALSE),0),1,0)</f>
        <v>1</v>
      </c>
    </row>
    <row r="2248" spans="1:17" x14ac:dyDescent="0.3">
      <c r="A2248">
        <v>60</v>
      </c>
      <c r="B2248" t="s">
        <v>3</v>
      </c>
      <c r="C2248" t="s">
        <v>1</v>
      </c>
      <c r="D2248">
        <v>92</v>
      </c>
      <c r="E2248">
        <f>GESTEP(smoking_health_data_final[[#This Row],[Ritmo cardiaco]],100)</f>
        <v>0</v>
      </c>
      <c r="F2248" t="str">
        <f>IF(smoking_health_data_final[[#This Row],[Taquicardia 1/0]]=0,"no","si")</f>
        <v>no</v>
      </c>
      <c r="G2248" s="2" t="s">
        <v>116</v>
      </c>
      <c r="H2248">
        <f>GESTEP(smoking_health_data_final[[#This Row],[Presión sistólica]],140)</f>
        <v>1</v>
      </c>
      <c r="I2248" t="str">
        <f>IF(smoking_health_data_final[[#This Row],[Hipertensión (0/1)]]=1,"si","no")</f>
        <v>si</v>
      </c>
      <c r="J2248" t="s">
        <v>200</v>
      </c>
      <c r="K2248">
        <v>5</v>
      </c>
      <c r="L2248">
        <v>239</v>
      </c>
      <c r="M2248">
        <f>IF(smoking_health_data_final[[#This Row],[colesterol]]="","Desconocido",smoking_health_data_final[[#This Row],[colesterol]])</f>
        <v>239</v>
      </c>
      <c r="N2248">
        <f>GESTEP(smoking_health_data_final[[#This Row],[colesterol]],200)</f>
        <v>1</v>
      </c>
      <c r="O2248">
        <f>IF(smoking_health_data_final[[#This Row],[cigs por dia]]="","n/s",smoking_health_data_final[[#This Row],[cigs por dia]])</f>
        <v>5</v>
      </c>
      <c r="P2248" t="str">
        <f>IF(smoking_health_data_final[[#This Row],[Hipercolesterolemia (y/n)]]=1,"si","no")</f>
        <v>si</v>
      </c>
      <c r="Q2248">
        <f>IF(IFERROR(VLOOKUP(smoking_health_data_final[[#This Row],[Edad]],A2249:A6148,1,FALSE),0),1,0)</f>
        <v>1</v>
      </c>
    </row>
    <row r="2249" spans="1:17" x14ac:dyDescent="0.3">
      <c r="A2249">
        <v>62</v>
      </c>
      <c r="B2249" t="s">
        <v>3</v>
      </c>
      <c r="C2249" t="s">
        <v>1</v>
      </c>
      <c r="D2249">
        <v>75</v>
      </c>
      <c r="E2249">
        <f>GESTEP(smoking_health_data_final[[#This Row],[Ritmo cardiaco]],100)</f>
        <v>0</v>
      </c>
      <c r="F2249" t="str">
        <f>IF(smoking_health_data_final[[#This Row],[Taquicardia 1/0]]=0,"no","si")</f>
        <v>no</v>
      </c>
      <c r="G2249" s="2">
        <v>167.5</v>
      </c>
      <c r="H2249">
        <f>GESTEP(smoking_health_data_final[[#This Row],[Presión sistólica]],140)</f>
        <v>1</v>
      </c>
      <c r="I2249" t="str">
        <f>IF(smoking_health_data_final[[#This Row],[Hipertensión (0/1)]]=1,"si","no")</f>
        <v>si</v>
      </c>
      <c r="J2249" t="s">
        <v>37</v>
      </c>
      <c r="K2249">
        <v>5</v>
      </c>
      <c r="L2249">
        <v>254</v>
      </c>
      <c r="M2249">
        <f>IF(smoking_health_data_final[[#This Row],[colesterol]]="","Desconocido",smoking_health_data_final[[#This Row],[colesterol]])</f>
        <v>254</v>
      </c>
      <c r="N2249">
        <f>GESTEP(smoking_health_data_final[[#This Row],[colesterol]],200)</f>
        <v>1</v>
      </c>
      <c r="O2249">
        <f>IF(smoking_health_data_final[[#This Row],[cigs por dia]]="","n/s",smoking_health_data_final[[#This Row],[cigs por dia]])</f>
        <v>5</v>
      </c>
      <c r="P2249" t="str">
        <f>IF(smoking_health_data_final[[#This Row],[Hipercolesterolemia (y/n)]]=1,"si","no")</f>
        <v>si</v>
      </c>
      <c r="Q2249">
        <f>IF(IFERROR(VLOOKUP(smoking_health_data_final[[#This Row],[Edad]],A2250:A6149,1,FALSE),0),1,0)</f>
        <v>1</v>
      </c>
    </row>
    <row r="2250" spans="1:17" x14ac:dyDescent="0.3">
      <c r="A2250">
        <v>49</v>
      </c>
      <c r="B2250" t="s">
        <v>0</v>
      </c>
      <c r="C2250" t="s">
        <v>1</v>
      </c>
      <c r="D2250">
        <v>78</v>
      </c>
      <c r="E2250">
        <f>GESTEP(smoking_health_data_final[[#This Row],[Ritmo cardiaco]],100)</f>
        <v>0</v>
      </c>
      <c r="F2250" t="str">
        <f>IF(smoking_health_data_final[[#This Row],[Taquicardia 1/0]]=0,"no","si")</f>
        <v>no</v>
      </c>
      <c r="G2250" s="2" t="s">
        <v>4</v>
      </c>
      <c r="H2250">
        <f>GESTEP(smoking_health_data_final[[#This Row],[Presión sistólica]],140)</f>
        <v>0</v>
      </c>
      <c r="I2250" t="str">
        <f>IF(smoking_health_data_final[[#This Row],[Hipertensión (0/1)]]=1,"si","no")</f>
        <v>no</v>
      </c>
      <c r="J2250" t="s">
        <v>207</v>
      </c>
      <c r="K2250">
        <v>5</v>
      </c>
      <c r="L2250">
        <v>187</v>
      </c>
      <c r="M2250">
        <f>IF(smoking_health_data_final[[#This Row],[colesterol]]="","Desconocido",smoking_health_data_final[[#This Row],[colesterol]])</f>
        <v>187</v>
      </c>
      <c r="N2250">
        <f>GESTEP(smoking_health_data_final[[#This Row],[colesterol]],200)</f>
        <v>0</v>
      </c>
      <c r="O2250">
        <f>IF(smoking_health_data_final[[#This Row],[cigs por dia]]="","n/s",smoking_health_data_final[[#This Row],[cigs por dia]])</f>
        <v>5</v>
      </c>
      <c r="P2250" t="str">
        <f>IF(smoking_health_data_final[[#This Row],[Hipercolesterolemia (y/n)]]=1,"si","no")</f>
        <v>no</v>
      </c>
      <c r="Q2250">
        <f>IF(IFERROR(VLOOKUP(smoking_health_data_final[[#This Row],[Edad]],A2251:A6150,1,FALSE),0),1,0)</f>
        <v>1</v>
      </c>
    </row>
    <row r="2251" spans="1:17" x14ac:dyDescent="0.3">
      <c r="A2251">
        <v>61</v>
      </c>
      <c r="B2251" t="s">
        <v>0</v>
      </c>
      <c r="C2251" t="s">
        <v>1</v>
      </c>
      <c r="D2251">
        <v>92</v>
      </c>
      <c r="E2251">
        <f>GESTEP(smoking_health_data_final[[#This Row],[Ritmo cardiaco]],100)</f>
        <v>0</v>
      </c>
      <c r="F2251" t="str">
        <f>IF(smoking_health_data_final[[#This Row],[Taquicardia 1/0]]=0,"no","si")</f>
        <v>no</v>
      </c>
      <c r="G2251" s="2" t="s">
        <v>78</v>
      </c>
      <c r="H2251">
        <f>GESTEP(smoking_health_data_final[[#This Row],[Presión sistólica]],140)</f>
        <v>0</v>
      </c>
      <c r="I2251" t="str">
        <f>IF(smoking_health_data_final[[#This Row],[Hipertensión (0/1)]]=1,"si","no")</f>
        <v>no</v>
      </c>
      <c r="J2251" t="s">
        <v>207</v>
      </c>
      <c r="K2251">
        <v>5</v>
      </c>
      <c r="L2251">
        <v>222</v>
      </c>
      <c r="M2251">
        <f>IF(smoking_health_data_final[[#This Row],[colesterol]]="","Desconocido",smoking_health_data_final[[#This Row],[colesterol]])</f>
        <v>222</v>
      </c>
      <c r="N2251">
        <f>GESTEP(smoking_health_data_final[[#This Row],[colesterol]],200)</f>
        <v>1</v>
      </c>
      <c r="O2251">
        <f>IF(smoking_health_data_final[[#This Row],[cigs por dia]]="","n/s",smoking_health_data_final[[#This Row],[cigs por dia]])</f>
        <v>5</v>
      </c>
      <c r="P2251" t="str">
        <f>IF(smoking_health_data_final[[#This Row],[Hipercolesterolemia (y/n)]]=1,"si","no")</f>
        <v>si</v>
      </c>
      <c r="Q2251">
        <f>IF(IFERROR(VLOOKUP(smoking_health_data_final[[#This Row],[Edad]],A2252:A6151,1,FALSE),0),1,0)</f>
        <v>1</v>
      </c>
    </row>
    <row r="2252" spans="1:17" x14ac:dyDescent="0.3">
      <c r="A2252">
        <v>39</v>
      </c>
      <c r="B2252" t="s">
        <v>3</v>
      </c>
      <c r="C2252" t="s">
        <v>1</v>
      </c>
      <c r="D2252">
        <v>77</v>
      </c>
      <c r="E2252">
        <f>GESTEP(smoking_health_data_final[[#This Row],[Ritmo cardiaco]],100)</f>
        <v>0</v>
      </c>
      <c r="F2252" t="str">
        <f>IF(smoking_health_data_final[[#This Row],[Taquicardia 1/0]]=0,"no","si")</f>
        <v>no</v>
      </c>
      <c r="G2252" s="2">
        <v>117.5</v>
      </c>
      <c r="H2252">
        <f>GESTEP(smoking_health_data_final[[#This Row],[Presión sistólica]],140)</f>
        <v>0</v>
      </c>
      <c r="I2252" t="str">
        <f>IF(smoking_health_data_final[[#This Row],[Hipertensión (0/1)]]=1,"si","no")</f>
        <v>no</v>
      </c>
      <c r="J2252" t="s">
        <v>208</v>
      </c>
      <c r="K2252">
        <v>5</v>
      </c>
      <c r="L2252">
        <v>236</v>
      </c>
      <c r="M2252">
        <f>IF(smoking_health_data_final[[#This Row],[colesterol]]="","Desconocido",smoking_health_data_final[[#This Row],[colesterol]])</f>
        <v>236</v>
      </c>
      <c r="N2252">
        <f>GESTEP(smoking_health_data_final[[#This Row],[colesterol]],200)</f>
        <v>1</v>
      </c>
      <c r="O2252">
        <f>IF(smoking_health_data_final[[#This Row],[cigs por dia]]="","n/s",smoking_health_data_final[[#This Row],[cigs por dia]])</f>
        <v>5</v>
      </c>
      <c r="P2252" t="str">
        <f>IF(smoking_health_data_final[[#This Row],[Hipercolesterolemia (y/n)]]=1,"si","no")</f>
        <v>si</v>
      </c>
      <c r="Q2252">
        <f>IF(IFERROR(VLOOKUP(smoking_health_data_final[[#This Row],[Edad]],A2253:A6152,1,FALSE),0),1,0)</f>
        <v>1</v>
      </c>
    </row>
    <row r="2253" spans="1:17" x14ac:dyDescent="0.3">
      <c r="A2253">
        <v>35</v>
      </c>
      <c r="B2253" t="s">
        <v>3</v>
      </c>
      <c r="C2253" t="s">
        <v>1</v>
      </c>
      <c r="D2253">
        <v>110</v>
      </c>
      <c r="E2253">
        <f>GESTEP(smoking_health_data_final[[#This Row],[Ritmo cardiaco]],100)</f>
        <v>1</v>
      </c>
      <c r="F2253" t="str">
        <f>IF(smoking_health_data_final[[#This Row],[Taquicardia 1/0]]=0,"no","si")</f>
        <v>si</v>
      </c>
      <c r="G2253" s="2" t="s">
        <v>63</v>
      </c>
      <c r="H2253">
        <f>GESTEP(smoking_health_data_final[[#This Row],[Presión sistólica]],140)</f>
        <v>0</v>
      </c>
      <c r="I2253" t="str">
        <f>IF(smoking_health_data_final[[#This Row],[Hipertensión (0/1)]]=1,"si","no")</f>
        <v>no</v>
      </c>
      <c r="J2253" t="s">
        <v>209</v>
      </c>
      <c r="K2253">
        <v>5</v>
      </c>
      <c r="L2253">
        <v>154</v>
      </c>
      <c r="M2253">
        <f>IF(smoking_health_data_final[[#This Row],[colesterol]]="","Desconocido",smoking_health_data_final[[#This Row],[colesterol]])</f>
        <v>154</v>
      </c>
      <c r="N2253">
        <f>GESTEP(smoking_health_data_final[[#This Row],[colesterol]],200)</f>
        <v>0</v>
      </c>
      <c r="O2253">
        <f>IF(smoking_health_data_final[[#This Row],[cigs por dia]]="","n/s",smoking_health_data_final[[#This Row],[cigs por dia]])</f>
        <v>5</v>
      </c>
      <c r="P2253" t="str">
        <f>IF(smoking_health_data_final[[#This Row],[Hipercolesterolemia (y/n)]]=1,"si","no")</f>
        <v>no</v>
      </c>
      <c r="Q2253">
        <f>IF(IFERROR(VLOOKUP(smoking_health_data_final[[#This Row],[Edad]],A2254:A6153,1,FALSE),0),1,0)</f>
        <v>1</v>
      </c>
    </row>
    <row r="2254" spans="1:17" x14ac:dyDescent="0.3">
      <c r="A2254">
        <v>54</v>
      </c>
      <c r="B2254" t="s">
        <v>3</v>
      </c>
      <c r="C2254" t="s">
        <v>1</v>
      </c>
      <c r="D2254">
        <v>72</v>
      </c>
      <c r="E2254">
        <f>GESTEP(smoking_health_data_final[[#This Row],[Ritmo cardiaco]],100)</f>
        <v>0</v>
      </c>
      <c r="F2254" t="str">
        <f>IF(smoking_health_data_final[[#This Row],[Taquicardia 1/0]]=0,"no","si")</f>
        <v>no</v>
      </c>
      <c r="G2254" s="2" t="s">
        <v>78</v>
      </c>
      <c r="H2254">
        <f>GESTEP(smoking_health_data_final[[#This Row],[Presión sistólica]],140)</f>
        <v>0</v>
      </c>
      <c r="I2254" t="str">
        <f>IF(smoking_health_data_final[[#This Row],[Hipertensión (0/1)]]=1,"si","no")</f>
        <v>no</v>
      </c>
      <c r="J2254" t="s">
        <v>209</v>
      </c>
      <c r="K2254">
        <v>5</v>
      </c>
      <c r="L2254">
        <v>209</v>
      </c>
      <c r="M2254">
        <f>IF(smoking_health_data_final[[#This Row],[colesterol]]="","Desconocido",smoking_health_data_final[[#This Row],[colesterol]])</f>
        <v>209</v>
      </c>
      <c r="N2254">
        <f>GESTEP(smoking_health_data_final[[#This Row],[colesterol]],200)</f>
        <v>1</v>
      </c>
      <c r="O2254">
        <f>IF(smoking_health_data_final[[#This Row],[cigs por dia]]="","n/s",smoking_health_data_final[[#This Row],[cigs por dia]])</f>
        <v>5</v>
      </c>
      <c r="P2254" t="str">
        <f>IF(smoking_health_data_final[[#This Row],[Hipercolesterolemia (y/n)]]=1,"si","no")</f>
        <v>si</v>
      </c>
      <c r="Q2254">
        <f>IF(IFERROR(VLOOKUP(smoking_health_data_final[[#This Row],[Edad]],A2255:A6154,1,FALSE),0),1,0)</f>
        <v>1</v>
      </c>
    </row>
    <row r="2255" spans="1:17" x14ac:dyDescent="0.3">
      <c r="A2255">
        <v>51</v>
      </c>
      <c r="B2255" t="s">
        <v>3</v>
      </c>
      <c r="C2255" t="s">
        <v>1</v>
      </c>
      <c r="D2255">
        <v>75</v>
      </c>
      <c r="E2255">
        <f>GESTEP(smoking_health_data_final[[#This Row],[Ritmo cardiaco]],100)</f>
        <v>0</v>
      </c>
      <c r="F2255" t="str">
        <f>IF(smoking_health_data_final[[#This Row],[Taquicardia 1/0]]=0,"no","si")</f>
        <v>no</v>
      </c>
      <c r="G2255" s="2" t="s">
        <v>11</v>
      </c>
      <c r="H2255">
        <f>GESTEP(smoking_health_data_final[[#This Row],[Presión sistólica]],140)</f>
        <v>0</v>
      </c>
      <c r="I2255" t="str">
        <f>IF(smoking_health_data_final[[#This Row],[Hipertensión (0/1)]]=1,"si","no")</f>
        <v>no</v>
      </c>
      <c r="J2255" t="s">
        <v>209</v>
      </c>
      <c r="K2255">
        <v>5</v>
      </c>
      <c r="L2255">
        <v>315</v>
      </c>
      <c r="M2255">
        <f>IF(smoking_health_data_final[[#This Row],[colesterol]]="","Desconocido",smoking_health_data_final[[#This Row],[colesterol]])</f>
        <v>315</v>
      </c>
      <c r="N2255">
        <f>GESTEP(smoking_health_data_final[[#This Row],[colesterol]],200)</f>
        <v>1</v>
      </c>
      <c r="O2255">
        <f>IF(smoking_health_data_final[[#This Row],[cigs por dia]]="","n/s",smoking_health_data_final[[#This Row],[cigs por dia]])</f>
        <v>5</v>
      </c>
      <c r="P2255" t="str">
        <f>IF(smoking_health_data_final[[#This Row],[Hipercolesterolemia (y/n)]]=1,"si","no")</f>
        <v>si</v>
      </c>
      <c r="Q2255">
        <f>IF(IFERROR(VLOOKUP(smoking_health_data_final[[#This Row],[Edad]],A2256:A6155,1,FALSE),0),1,0)</f>
        <v>1</v>
      </c>
    </row>
    <row r="2256" spans="1:17" x14ac:dyDescent="0.3">
      <c r="A2256">
        <v>38</v>
      </c>
      <c r="B2256" t="s">
        <v>3</v>
      </c>
      <c r="C2256" t="s">
        <v>1</v>
      </c>
      <c r="D2256">
        <v>90</v>
      </c>
      <c r="E2256">
        <f>GESTEP(smoking_health_data_final[[#This Row],[Ritmo cardiaco]],100)</f>
        <v>0</v>
      </c>
      <c r="F2256" t="str">
        <f>IF(smoking_health_data_final[[#This Row],[Taquicardia 1/0]]=0,"no","si")</f>
        <v>no</v>
      </c>
      <c r="G2256" s="2" t="s">
        <v>6</v>
      </c>
      <c r="H2256">
        <f>GESTEP(smoking_health_data_final[[#This Row],[Presión sistólica]],140)</f>
        <v>0</v>
      </c>
      <c r="I2256" t="str">
        <f>IF(smoking_health_data_final[[#This Row],[Hipertensión (0/1)]]=1,"si","no")</f>
        <v>no</v>
      </c>
      <c r="J2256" t="s">
        <v>210</v>
      </c>
      <c r="K2256">
        <v>5</v>
      </c>
      <c r="L2256">
        <v>190</v>
      </c>
      <c r="M2256">
        <f>IF(smoking_health_data_final[[#This Row],[colesterol]]="","Desconocido",smoking_health_data_final[[#This Row],[colesterol]])</f>
        <v>190</v>
      </c>
      <c r="N2256">
        <f>GESTEP(smoking_health_data_final[[#This Row],[colesterol]],200)</f>
        <v>0</v>
      </c>
      <c r="O2256">
        <f>IF(smoking_health_data_final[[#This Row],[cigs por dia]]="","n/s",smoking_health_data_final[[#This Row],[cigs por dia]])</f>
        <v>5</v>
      </c>
      <c r="P2256" t="str">
        <f>IF(smoking_health_data_final[[#This Row],[Hipercolesterolemia (y/n)]]=1,"si","no")</f>
        <v>no</v>
      </c>
      <c r="Q2256">
        <f>IF(IFERROR(VLOOKUP(smoking_health_data_final[[#This Row],[Edad]],A2257:A6156,1,FALSE),0),1,0)</f>
        <v>1</v>
      </c>
    </row>
    <row r="2257" spans="1:17" x14ac:dyDescent="0.3">
      <c r="A2257">
        <v>55</v>
      </c>
      <c r="B2257" t="s">
        <v>3</v>
      </c>
      <c r="C2257" t="s">
        <v>1</v>
      </c>
      <c r="D2257">
        <v>79</v>
      </c>
      <c r="E2257">
        <f>GESTEP(smoking_health_data_final[[#This Row],[Ritmo cardiaco]],100)</f>
        <v>0</v>
      </c>
      <c r="F2257" t="str">
        <f>IF(smoking_health_data_final[[#This Row],[Taquicardia 1/0]]=0,"no","si")</f>
        <v>no</v>
      </c>
      <c r="G2257" s="2" t="s">
        <v>72</v>
      </c>
      <c r="H2257">
        <f>GESTEP(smoking_health_data_final[[#This Row],[Presión sistólica]],140)</f>
        <v>1</v>
      </c>
      <c r="I2257" t="str">
        <f>IF(smoking_health_data_final[[#This Row],[Hipertensión (0/1)]]=1,"si","no")</f>
        <v>si</v>
      </c>
      <c r="J2257" t="s">
        <v>210</v>
      </c>
      <c r="K2257">
        <v>5</v>
      </c>
      <c r="L2257">
        <v>280</v>
      </c>
      <c r="M2257">
        <f>IF(smoking_health_data_final[[#This Row],[colesterol]]="","Desconocido",smoking_health_data_final[[#This Row],[colesterol]])</f>
        <v>280</v>
      </c>
      <c r="N2257">
        <f>GESTEP(smoking_health_data_final[[#This Row],[colesterol]],200)</f>
        <v>1</v>
      </c>
      <c r="O2257">
        <f>IF(smoking_health_data_final[[#This Row],[cigs por dia]]="","n/s",smoking_health_data_final[[#This Row],[cigs por dia]])</f>
        <v>5</v>
      </c>
      <c r="P2257" t="str">
        <f>IF(smoking_health_data_final[[#This Row],[Hipercolesterolemia (y/n)]]=1,"si","no")</f>
        <v>si</v>
      </c>
      <c r="Q2257">
        <f>IF(IFERROR(VLOOKUP(smoking_health_data_final[[#This Row],[Edad]],A2258:A6157,1,FALSE),0),1,0)</f>
        <v>1</v>
      </c>
    </row>
    <row r="2258" spans="1:17" x14ac:dyDescent="0.3">
      <c r="A2258">
        <v>59</v>
      </c>
      <c r="B2258" t="s">
        <v>3</v>
      </c>
      <c r="C2258" t="s">
        <v>1</v>
      </c>
      <c r="D2258">
        <v>60</v>
      </c>
      <c r="E2258">
        <f>GESTEP(smoking_health_data_final[[#This Row],[Ritmo cardiaco]],100)</f>
        <v>0</v>
      </c>
      <c r="F2258" t="str">
        <f>IF(smoking_health_data_final[[#This Row],[Taquicardia 1/0]]=0,"no","si")</f>
        <v>no</v>
      </c>
      <c r="G2258" s="2">
        <v>126.5</v>
      </c>
      <c r="H2258">
        <f>GESTEP(smoking_health_data_final[[#This Row],[Presión sistólica]],140)</f>
        <v>0</v>
      </c>
      <c r="I2258" t="str">
        <f>IF(smoking_health_data_final[[#This Row],[Hipertensión (0/1)]]=1,"si","no")</f>
        <v>no</v>
      </c>
      <c r="J2258" t="s">
        <v>210</v>
      </c>
      <c r="K2258">
        <v>5</v>
      </c>
      <c r="L2258">
        <v>254</v>
      </c>
      <c r="M2258">
        <f>IF(smoking_health_data_final[[#This Row],[colesterol]]="","Desconocido",smoking_health_data_final[[#This Row],[colesterol]])</f>
        <v>254</v>
      </c>
      <c r="N2258">
        <f>GESTEP(smoking_health_data_final[[#This Row],[colesterol]],200)</f>
        <v>1</v>
      </c>
      <c r="O2258">
        <f>IF(smoking_health_data_final[[#This Row],[cigs por dia]]="","n/s",smoking_health_data_final[[#This Row],[cigs por dia]])</f>
        <v>5</v>
      </c>
      <c r="P2258" t="str">
        <f>IF(smoking_health_data_final[[#This Row],[Hipercolesterolemia (y/n)]]=1,"si","no")</f>
        <v>si</v>
      </c>
      <c r="Q2258">
        <f>IF(IFERROR(VLOOKUP(smoking_health_data_final[[#This Row],[Edad]],A2259:A6158,1,FALSE),0),1,0)</f>
        <v>1</v>
      </c>
    </row>
    <row r="2259" spans="1:17" x14ac:dyDescent="0.3">
      <c r="A2259">
        <v>64</v>
      </c>
      <c r="B2259" t="s">
        <v>0</v>
      </c>
      <c r="C2259" t="s">
        <v>1</v>
      </c>
      <c r="D2259">
        <v>77</v>
      </c>
      <c r="E2259">
        <f>GESTEP(smoking_health_data_final[[#This Row],[Ritmo cardiaco]],100)</f>
        <v>0</v>
      </c>
      <c r="F2259" t="str">
        <f>IF(smoking_health_data_final[[#This Row],[Taquicardia 1/0]]=0,"no","si")</f>
        <v>no</v>
      </c>
      <c r="G2259" s="2" t="s">
        <v>6</v>
      </c>
      <c r="H2259">
        <f>GESTEP(smoking_health_data_final[[#This Row],[Presión sistólica]],140)</f>
        <v>0</v>
      </c>
      <c r="I2259" t="str">
        <f>IF(smoking_health_data_final[[#This Row],[Hipertensión (0/1)]]=1,"si","no")</f>
        <v>no</v>
      </c>
      <c r="J2259" t="s">
        <v>210</v>
      </c>
      <c r="K2259">
        <v>5</v>
      </c>
      <c r="L2259">
        <v>180</v>
      </c>
      <c r="M2259">
        <f>IF(smoking_health_data_final[[#This Row],[colesterol]]="","Desconocido",smoking_health_data_final[[#This Row],[colesterol]])</f>
        <v>180</v>
      </c>
      <c r="N2259">
        <f>GESTEP(smoking_health_data_final[[#This Row],[colesterol]],200)</f>
        <v>0</v>
      </c>
      <c r="O2259">
        <f>IF(smoking_health_data_final[[#This Row],[cigs por dia]]="","n/s",smoking_health_data_final[[#This Row],[cigs por dia]])</f>
        <v>5</v>
      </c>
      <c r="P2259" t="str">
        <f>IF(smoking_health_data_final[[#This Row],[Hipercolesterolemia (y/n)]]=1,"si","no")</f>
        <v>no</v>
      </c>
      <c r="Q2259">
        <f>IF(IFERROR(VLOOKUP(smoking_health_data_final[[#This Row],[Edad]],A2260:A6159,1,FALSE),0),1,0)</f>
        <v>1</v>
      </c>
    </row>
    <row r="2260" spans="1:17" x14ac:dyDescent="0.3">
      <c r="A2260">
        <v>45</v>
      </c>
      <c r="B2260" t="s">
        <v>0</v>
      </c>
      <c r="C2260" t="s">
        <v>1</v>
      </c>
      <c r="D2260">
        <v>54</v>
      </c>
      <c r="E2260">
        <f>GESTEP(smoking_health_data_final[[#This Row],[Ritmo cardiaco]],100)</f>
        <v>0</v>
      </c>
      <c r="F2260" t="str">
        <f>IF(smoking_health_data_final[[#This Row],[Taquicardia 1/0]]=0,"no","si")</f>
        <v>no</v>
      </c>
      <c r="G2260" s="2" t="s">
        <v>88</v>
      </c>
      <c r="H2260">
        <f>GESTEP(smoking_health_data_final[[#This Row],[Presión sistólica]],140)</f>
        <v>1</v>
      </c>
      <c r="I2260" t="str">
        <f>IF(smoking_health_data_final[[#This Row],[Hipertensión (0/1)]]=1,"si","no")</f>
        <v>si</v>
      </c>
      <c r="J2260" t="s">
        <v>212</v>
      </c>
      <c r="K2260">
        <v>5</v>
      </c>
      <c r="L2260">
        <v>238</v>
      </c>
      <c r="M2260">
        <f>IF(smoking_health_data_final[[#This Row],[colesterol]]="","Desconocido",smoking_health_data_final[[#This Row],[colesterol]])</f>
        <v>238</v>
      </c>
      <c r="N2260">
        <f>GESTEP(smoking_health_data_final[[#This Row],[colesterol]],200)</f>
        <v>1</v>
      </c>
      <c r="O2260">
        <f>IF(smoking_health_data_final[[#This Row],[cigs por dia]]="","n/s",smoking_health_data_final[[#This Row],[cigs por dia]])</f>
        <v>5</v>
      </c>
      <c r="P2260" t="str">
        <f>IF(smoking_health_data_final[[#This Row],[Hipercolesterolemia (y/n)]]=1,"si","no")</f>
        <v>si</v>
      </c>
      <c r="Q2260">
        <f>IF(IFERROR(VLOOKUP(smoking_health_data_final[[#This Row],[Edad]],A2261:A6160,1,FALSE),0),1,0)</f>
        <v>1</v>
      </c>
    </row>
    <row r="2261" spans="1:17" x14ac:dyDescent="0.3">
      <c r="A2261">
        <v>40</v>
      </c>
      <c r="B2261" t="s">
        <v>0</v>
      </c>
      <c r="C2261" t="s">
        <v>1</v>
      </c>
      <c r="D2261">
        <v>60</v>
      </c>
      <c r="E2261">
        <f>GESTEP(smoking_health_data_final[[#This Row],[Ritmo cardiaco]],100)</f>
        <v>0</v>
      </c>
      <c r="F2261" t="str">
        <f>IF(smoking_health_data_final[[#This Row],[Taquicardia 1/0]]=0,"no","si")</f>
        <v>no</v>
      </c>
      <c r="G2261" s="2" t="s">
        <v>38</v>
      </c>
      <c r="H2261">
        <f>GESTEP(smoking_health_data_final[[#This Row],[Presión sistólica]],140)</f>
        <v>0</v>
      </c>
      <c r="I2261" t="str">
        <f>IF(smoking_health_data_final[[#This Row],[Hipertensión (0/1)]]=1,"si","no")</f>
        <v>no</v>
      </c>
      <c r="J2261" t="s">
        <v>212</v>
      </c>
      <c r="K2261">
        <v>5</v>
      </c>
      <c r="L2261">
        <v>282</v>
      </c>
      <c r="M2261">
        <f>IF(smoking_health_data_final[[#This Row],[colesterol]]="","Desconocido",smoking_health_data_final[[#This Row],[colesterol]])</f>
        <v>282</v>
      </c>
      <c r="N2261">
        <f>GESTEP(smoking_health_data_final[[#This Row],[colesterol]],200)</f>
        <v>1</v>
      </c>
      <c r="O2261">
        <f>IF(smoking_health_data_final[[#This Row],[cigs por dia]]="","n/s",smoking_health_data_final[[#This Row],[cigs por dia]])</f>
        <v>5</v>
      </c>
      <c r="P2261" t="str">
        <f>IF(smoking_health_data_final[[#This Row],[Hipercolesterolemia (y/n)]]=1,"si","no")</f>
        <v>si</v>
      </c>
      <c r="Q2261">
        <f>IF(IFERROR(VLOOKUP(smoking_health_data_final[[#This Row],[Edad]],A2262:A6161,1,FALSE),0),1,0)</f>
        <v>1</v>
      </c>
    </row>
    <row r="2262" spans="1:17" x14ac:dyDescent="0.3">
      <c r="A2262">
        <v>51</v>
      </c>
      <c r="B2262" t="s">
        <v>3</v>
      </c>
      <c r="C2262" t="s">
        <v>1</v>
      </c>
      <c r="D2262">
        <v>78</v>
      </c>
      <c r="E2262">
        <f>GESTEP(smoking_health_data_final[[#This Row],[Ritmo cardiaco]],100)</f>
        <v>0</v>
      </c>
      <c r="F2262" t="str">
        <f>IF(smoking_health_data_final[[#This Row],[Taquicardia 1/0]]=0,"no","si")</f>
        <v>no</v>
      </c>
      <c r="G2262" s="2" t="s">
        <v>67</v>
      </c>
      <c r="H2262">
        <f>GESTEP(smoking_health_data_final[[#This Row],[Presión sistólica]],140)</f>
        <v>0</v>
      </c>
      <c r="I2262" t="str">
        <f>IF(smoking_health_data_final[[#This Row],[Hipertensión (0/1)]]=1,"si","no")</f>
        <v>no</v>
      </c>
      <c r="J2262" t="s">
        <v>212</v>
      </c>
      <c r="K2262">
        <v>5</v>
      </c>
      <c r="L2262">
        <v>192</v>
      </c>
      <c r="M2262">
        <f>IF(smoking_health_data_final[[#This Row],[colesterol]]="","Desconocido",smoking_health_data_final[[#This Row],[colesterol]])</f>
        <v>192</v>
      </c>
      <c r="N2262">
        <f>GESTEP(smoking_health_data_final[[#This Row],[colesterol]],200)</f>
        <v>0</v>
      </c>
      <c r="O2262">
        <f>IF(smoking_health_data_final[[#This Row],[cigs por dia]]="","n/s",smoking_health_data_final[[#This Row],[cigs por dia]])</f>
        <v>5</v>
      </c>
      <c r="P2262" t="str">
        <f>IF(smoking_health_data_final[[#This Row],[Hipercolesterolemia (y/n)]]=1,"si","no")</f>
        <v>no</v>
      </c>
      <c r="Q2262">
        <f>IF(IFERROR(VLOOKUP(smoking_health_data_final[[#This Row],[Edad]],A2263:A6162,1,FALSE),0),1,0)</f>
        <v>1</v>
      </c>
    </row>
    <row r="2263" spans="1:17" x14ac:dyDescent="0.3">
      <c r="A2263">
        <v>54</v>
      </c>
      <c r="B2263" t="s">
        <v>3</v>
      </c>
      <c r="C2263" t="s">
        <v>1</v>
      </c>
      <c r="D2263">
        <v>70</v>
      </c>
      <c r="E2263">
        <f>GESTEP(smoking_health_data_final[[#This Row],[Ritmo cardiaco]],100)</f>
        <v>0</v>
      </c>
      <c r="F2263" t="str">
        <f>IF(smoking_health_data_final[[#This Row],[Taquicardia 1/0]]=0,"no","si")</f>
        <v>no</v>
      </c>
      <c r="G2263" s="2">
        <v>132.5</v>
      </c>
      <c r="H2263">
        <f>GESTEP(smoking_health_data_final[[#This Row],[Presión sistólica]],140)</f>
        <v>0</v>
      </c>
      <c r="I2263" t="str">
        <f>IF(smoking_health_data_final[[#This Row],[Hipertensión (0/1)]]=1,"si","no")</f>
        <v>no</v>
      </c>
      <c r="J2263" t="s">
        <v>214</v>
      </c>
      <c r="K2263">
        <v>5</v>
      </c>
      <c r="L2263">
        <v>272</v>
      </c>
      <c r="M2263">
        <f>IF(smoking_health_data_final[[#This Row],[colesterol]]="","Desconocido",smoking_health_data_final[[#This Row],[colesterol]])</f>
        <v>272</v>
      </c>
      <c r="N2263">
        <f>GESTEP(smoking_health_data_final[[#This Row],[colesterol]],200)</f>
        <v>1</v>
      </c>
      <c r="O2263">
        <f>IF(smoking_health_data_final[[#This Row],[cigs por dia]]="","n/s",smoking_health_data_final[[#This Row],[cigs por dia]])</f>
        <v>5</v>
      </c>
      <c r="P2263" t="str">
        <f>IF(smoking_health_data_final[[#This Row],[Hipercolesterolemia (y/n)]]=1,"si","no")</f>
        <v>si</v>
      </c>
      <c r="Q2263">
        <f>IF(IFERROR(VLOOKUP(smoking_health_data_final[[#This Row],[Edad]],A2264:A6163,1,FALSE),0),1,0)</f>
        <v>1</v>
      </c>
    </row>
    <row r="2264" spans="1:17" x14ac:dyDescent="0.3">
      <c r="A2264">
        <v>53</v>
      </c>
      <c r="B2264" t="s">
        <v>0</v>
      </c>
      <c r="C2264" t="s">
        <v>1</v>
      </c>
      <c r="D2264">
        <v>54</v>
      </c>
      <c r="E2264">
        <f>GESTEP(smoking_health_data_final[[#This Row],[Ritmo cardiaco]],100)</f>
        <v>0</v>
      </c>
      <c r="F2264" t="str">
        <f>IF(smoking_health_data_final[[#This Row],[Taquicardia 1/0]]=0,"no","si")</f>
        <v>no</v>
      </c>
      <c r="G2264" s="2" t="s">
        <v>86</v>
      </c>
      <c r="H2264">
        <f>GESTEP(smoking_health_data_final[[#This Row],[Presión sistólica]],140)</f>
        <v>0</v>
      </c>
      <c r="I2264" t="str">
        <f>IF(smoking_health_data_final[[#This Row],[Hipertensión (0/1)]]=1,"si","no")</f>
        <v>no</v>
      </c>
      <c r="J2264" t="s">
        <v>214</v>
      </c>
      <c r="K2264">
        <v>5</v>
      </c>
      <c r="L2264">
        <v>232</v>
      </c>
      <c r="M2264">
        <f>IF(smoking_health_data_final[[#This Row],[colesterol]]="","Desconocido",smoking_health_data_final[[#This Row],[colesterol]])</f>
        <v>232</v>
      </c>
      <c r="N2264">
        <f>GESTEP(smoking_health_data_final[[#This Row],[colesterol]],200)</f>
        <v>1</v>
      </c>
      <c r="O2264">
        <f>IF(smoking_health_data_final[[#This Row],[cigs por dia]]="","n/s",smoking_health_data_final[[#This Row],[cigs por dia]])</f>
        <v>5</v>
      </c>
      <c r="P2264" t="str">
        <f>IF(smoking_health_data_final[[#This Row],[Hipercolesterolemia (y/n)]]=1,"si","no")</f>
        <v>si</v>
      </c>
      <c r="Q2264">
        <f>IF(IFERROR(VLOOKUP(smoking_health_data_final[[#This Row],[Edad]],A2265:A6164,1,FALSE),0),1,0)</f>
        <v>1</v>
      </c>
    </row>
    <row r="2265" spans="1:17" x14ac:dyDescent="0.3">
      <c r="A2265">
        <v>55</v>
      </c>
      <c r="B2265" t="s">
        <v>0</v>
      </c>
      <c r="C2265" t="s">
        <v>1</v>
      </c>
      <c r="D2265">
        <v>75</v>
      </c>
      <c r="E2265">
        <f>GESTEP(smoking_health_data_final[[#This Row],[Ritmo cardiaco]],100)</f>
        <v>0</v>
      </c>
      <c r="F2265" t="str">
        <f>IF(smoking_health_data_final[[#This Row],[Taquicardia 1/0]]=0,"no","si")</f>
        <v>no</v>
      </c>
      <c r="G2265" s="2" t="s">
        <v>80</v>
      </c>
      <c r="H2265">
        <f>GESTEP(smoking_health_data_final[[#This Row],[Presión sistólica]],140)</f>
        <v>0</v>
      </c>
      <c r="I2265" t="str">
        <f>IF(smoking_health_data_final[[#This Row],[Hipertensión (0/1)]]=1,"si","no")</f>
        <v>no</v>
      </c>
      <c r="J2265" t="s">
        <v>215</v>
      </c>
      <c r="K2265">
        <v>5</v>
      </c>
      <c r="L2265">
        <v>240</v>
      </c>
      <c r="M2265">
        <f>IF(smoking_health_data_final[[#This Row],[colesterol]]="","Desconocido",smoking_health_data_final[[#This Row],[colesterol]])</f>
        <v>240</v>
      </c>
      <c r="N2265">
        <f>GESTEP(smoking_health_data_final[[#This Row],[colesterol]],200)</f>
        <v>1</v>
      </c>
      <c r="O2265">
        <f>IF(smoking_health_data_final[[#This Row],[cigs por dia]]="","n/s",smoking_health_data_final[[#This Row],[cigs por dia]])</f>
        <v>5</v>
      </c>
      <c r="P2265" t="str">
        <f>IF(smoking_health_data_final[[#This Row],[Hipercolesterolemia (y/n)]]=1,"si","no")</f>
        <v>si</v>
      </c>
      <c r="Q2265">
        <f>IF(IFERROR(VLOOKUP(smoking_health_data_final[[#This Row],[Edad]],A2266:A6165,1,FALSE),0),1,0)</f>
        <v>1</v>
      </c>
    </row>
    <row r="2266" spans="1:17" x14ac:dyDescent="0.3">
      <c r="A2266">
        <v>42</v>
      </c>
      <c r="B2266" t="s">
        <v>0</v>
      </c>
      <c r="C2266" t="s">
        <v>1</v>
      </c>
      <c r="D2266">
        <v>80</v>
      </c>
      <c r="E2266">
        <f>GESTEP(smoking_health_data_final[[#This Row],[Ritmo cardiaco]],100)</f>
        <v>0</v>
      </c>
      <c r="F2266" t="str">
        <f>IF(smoking_health_data_final[[#This Row],[Taquicardia 1/0]]=0,"no","si")</f>
        <v>no</v>
      </c>
      <c r="G2266" s="2" t="s">
        <v>98</v>
      </c>
      <c r="H2266">
        <f>GESTEP(smoking_health_data_final[[#This Row],[Presión sistólica]],140)</f>
        <v>1</v>
      </c>
      <c r="I2266" t="str">
        <f>IF(smoking_health_data_final[[#This Row],[Hipertensión (0/1)]]=1,"si","no")</f>
        <v>si</v>
      </c>
      <c r="J2266" t="s">
        <v>215</v>
      </c>
      <c r="K2266">
        <v>5</v>
      </c>
      <c r="L2266">
        <v>184</v>
      </c>
      <c r="M2266">
        <f>IF(smoking_health_data_final[[#This Row],[colesterol]]="","Desconocido",smoking_health_data_final[[#This Row],[colesterol]])</f>
        <v>184</v>
      </c>
      <c r="N2266">
        <f>GESTEP(smoking_health_data_final[[#This Row],[colesterol]],200)</f>
        <v>0</v>
      </c>
      <c r="O2266">
        <f>IF(smoking_health_data_final[[#This Row],[cigs por dia]]="","n/s",smoking_health_data_final[[#This Row],[cigs por dia]])</f>
        <v>5</v>
      </c>
      <c r="P2266" t="str">
        <f>IF(smoking_health_data_final[[#This Row],[Hipercolesterolemia (y/n)]]=1,"si","no")</f>
        <v>no</v>
      </c>
      <c r="Q2266">
        <f>IF(IFERROR(VLOOKUP(smoking_health_data_final[[#This Row],[Edad]],A2267:A6166,1,FALSE),0),1,0)</f>
        <v>1</v>
      </c>
    </row>
    <row r="2267" spans="1:17" x14ac:dyDescent="0.3">
      <c r="A2267">
        <v>51</v>
      </c>
      <c r="B2267" t="s">
        <v>0</v>
      </c>
      <c r="C2267" t="s">
        <v>1</v>
      </c>
      <c r="D2267">
        <v>80</v>
      </c>
      <c r="E2267">
        <f>GESTEP(smoking_health_data_final[[#This Row],[Ritmo cardiaco]],100)</f>
        <v>0</v>
      </c>
      <c r="F2267" t="str">
        <f>IF(smoking_health_data_final[[#This Row],[Taquicardia 1/0]]=0,"no","si")</f>
        <v>no</v>
      </c>
      <c r="G2267" s="2" t="s">
        <v>107</v>
      </c>
      <c r="H2267">
        <f>GESTEP(smoking_health_data_final[[#This Row],[Presión sistólica]],140)</f>
        <v>1</v>
      </c>
      <c r="I2267" t="str">
        <f>IF(smoking_health_data_final[[#This Row],[Hipertensión (0/1)]]=1,"si","no")</f>
        <v>si</v>
      </c>
      <c r="J2267" t="s">
        <v>49</v>
      </c>
      <c r="K2267">
        <v>5</v>
      </c>
      <c r="L2267">
        <v>290</v>
      </c>
      <c r="M2267">
        <f>IF(smoking_health_data_final[[#This Row],[colesterol]]="","Desconocido",smoking_health_data_final[[#This Row],[colesterol]])</f>
        <v>290</v>
      </c>
      <c r="N2267">
        <f>GESTEP(smoking_health_data_final[[#This Row],[colesterol]],200)</f>
        <v>1</v>
      </c>
      <c r="O2267">
        <f>IF(smoking_health_data_final[[#This Row],[cigs por dia]]="","n/s",smoking_health_data_final[[#This Row],[cigs por dia]])</f>
        <v>5</v>
      </c>
      <c r="P2267" t="str">
        <f>IF(smoking_health_data_final[[#This Row],[Hipercolesterolemia (y/n)]]=1,"si","no")</f>
        <v>si</v>
      </c>
      <c r="Q2267">
        <f>IF(IFERROR(VLOOKUP(smoking_health_data_final[[#This Row],[Edad]],A2268:A6167,1,FALSE),0),1,0)</f>
        <v>1</v>
      </c>
    </row>
    <row r="2268" spans="1:17" x14ac:dyDescent="0.3">
      <c r="A2268">
        <v>44</v>
      </c>
      <c r="B2268" t="s">
        <v>3</v>
      </c>
      <c r="C2268" t="s">
        <v>1</v>
      </c>
      <c r="D2268">
        <v>67</v>
      </c>
      <c r="E2268">
        <f>GESTEP(smoking_health_data_final[[#This Row],[Ritmo cardiaco]],100)</f>
        <v>0</v>
      </c>
      <c r="F2268" t="str">
        <f>IF(smoking_health_data_final[[#This Row],[Taquicardia 1/0]]=0,"no","si")</f>
        <v>no</v>
      </c>
      <c r="G2268" s="2" t="s">
        <v>38</v>
      </c>
      <c r="H2268">
        <f>GESTEP(smoking_health_data_final[[#This Row],[Presión sistólica]],140)</f>
        <v>0</v>
      </c>
      <c r="I2268" t="str">
        <f>IF(smoking_health_data_final[[#This Row],[Hipertensión (0/1)]]=1,"si","no")</f>
        <v>no</v>
      </c>
      <c r="J2268" t="s">
        <v>222</v>
      </c>
      <c r="K2268">
        <v>5</v>
      </c>
      <c r="L2268">
        <v>205</v>
      </c>
      <c r="M2268">
        <f>IF(smoking_health_data_final[[#This Row],[colesterol]]="","Desconocido",smoking_health_data_final[[#This Row],[colesterol]])</f>
        <v>205</v>
      </c>
      <c r="N2268">
        <f>GESTEP(smoking_health_data_final[[#This Row],[colesterol]],200)</f>
        <v>1</v>
      </c>
      <c r="O2268">
        <f>IF(smoking_health_data_final[[#This Row],[cigs por dia]]="","n/s",smoking_health_data_final[[#This Row],[cigs por dia]])</f>
        <v>5</v>
      </c>
      <c r="P2268" t="str">
        <f>IF(smoking_health_data_final[[#This Row],[Hipercolesterolemia (y/n)]]=1,"si","no")</f>
        <v>si</v>
      </c>
      <c r="Q2268">
        <f>IF(IFERROR(VLOOKUP(smoking_health_data_final[[#This Row],[Edad]],A2269:A6168,1,FALSE),0),1,0)</f>
        <v>1</v>
      </c>
    </row>
    <row r="2269" spans="1:17" x14ac:dyDescent="0.3">
      <c r="A2269">
        <v>64</v>
      </c>
      <c r="B2269" t="s">
        <v>3</v>
      </c>
      <c r="C2269" t="s">
        <v>1</v>
      </c>
      <c r="D2269">
        <v>55</v>
      </c>
      <c r="E2269">
        <f>GESTEP(smoking_health_data_final[[#This Row],[Ritmo cardiaco]],100)</f>
        <v>0</v>
      </c>
      <c r="F2269" t="str">
        <f>IF(smoking_health_data_final[[#This Row],[Taquicardia 1/0]]=0,"no","si")</f>
        <v>no</v>
      </c>
      <c r="G2269" s="2" t="s">
        <v>76</v>
      </c>
      <c r="H2269">
        <f>GESTEP(smoking_health_data_final[[#This Row],[Presión sistólica]],140)</f>
        <v>1</v>
      </c>
      <c r="I2269" t="str">
        <f>IF(smoking_health_data_final[[#This Row],[Hipertensión (0/1)]]=1,"si","no")</f>
        <v>si</v>
      </c>
      <c r="J2269" t="s">
        <v>90</v>
      </c>
      <c r="K2269">
        <v>6</v>
      </c>
      <c r="L2269">
        <v>239</v>
      </c>
      <c r="M2269">
        <f>IF(smoking_health_data_final[[#This Row],[colesterol]]="","Desconocido",smoking_health_data_final[[#This Row],[colesterol]])</f>
        <v>239</v>
      </c>
      <c r="N2269">
        <f>GESTEP(smoking_health_data_final[[#This Row],[colesterol]],200)</f>
        <v>1</v>
      </c>
      <c r="O2269">
        <f>IF(smoking_health_data_final[[#This Row],[cigs por dia]]="","n/s",smoking_health_data_final[[#This Row],[cigs por dia]])</f>
        <v>6</v>
      </c>
      <c r="P2269" t="str">
        <f>IF(smoking_health_data_final[[#This Row],[Hipercolesterolemia (y/n)]]=1,"si","no")</f>
        <v>si</v>
      </c>
      <c r="Q2269">
        <f>IF(IFERROR(VLOOKUP(smoking_health_data_final[[#This Row],[Edad]],A2270:A6169,1,FALSE),0),1,0)</f>
        <v>1</v>
      </c>
    </row>
    <row r="2270" spans="1:17" x14ac:dyDescent="0.3">
      <c r="A2270">
        <v>46</v>
      </c>
      <c r="B2270" t="s">
        <v>3</v>
      </c>
      <c r="C2270" t="s">
        <v>1</v>
      </c>
      <c r="D2270">
        <v>110</v>
      </c>
      <c r="E2270">
        <f>GESTEP(smoking_health_data_final[[#This Row],[Ritmo cardiaco]],100)</f>
        <v>1</v>
      </c>
      <c r="F2270" t="str">
        <f>IF(smoking_health_data_final[[#This Row],[Taquicardia 1/0]]=0,"no","si")</f>
        <v>si</v>
      </c>
      <c r="G2270" s="2" t="s">
        <v>92</v>
      </c>
      <c r="H2270">
        <f>GESTEP(smoking_health_data_final[[#This Row],[Presión sistólica]],140)</f>
        <v>1</v>
      </c>
      <c r="I2270" t="str">
        <f>IF(smoking_health_data_final[[#This Row],[Hipertensión (0/1)]]=1,"si","no")</f>
        <v>si</v>
      </c>
      <c r="J2270" t="s">
        <v>149</v>
      </c>
      <c r="K2270">
        <v>6</v>
      </c>
      <c r="L2270">
        <v>315</v>
      </c>
      <c r="M2270">
        <f>IF(smoking_health_data_final[[#This Row],[colesterol]]="","Desconocido",smoking_health_data_final[[#This Row],[colesterol]])</f>
        <v>315</v>
      </c>
      <c r="N2270">
        <f>GESTEP(smoking_health_data_final[[#This Row],[colesterol]],200)</f>
        <v>1</v>
      </c>
      <c r="O2270">
        <f>IF(smoking_health_data_final[[#This Row],[cigs por dia]]="","n/s",smoking_health_data_final[[#This Row],[cigs por dia]])</f>
        <v>6</v>
      </c>
      <c r="P2270" t="str">
        <f>IF(smoking_health_data_final[[#This Row],[Hipercolesterolemia (y/n)]]=1,"si","no")</f>
        <v>si</v>
      </c>
      <c r="Q2270">
        <f>IF(IFERROR(VLOOKUP(smoking_health_data_final[[#This Row],[Edad]],A2271:A6170,1,FALSE),0),1,0)</f>
        <v>1</v>
      </c>
    </row>
    <row r="2271" spans="1:17" x14ac:dyDescent="0.3">
      <c r="A2271">
        <v>51</v>
      </c>
      <c r="B2271" t="s">
        <v>3</v>
      </c>
      <c r="C2271" t="s">
        <v>1</v>
      </c>
      <c r="D2271">
        <v>92</v>
      </c>
      <c r="E2271">
        <f>GESTEP(smoking_health_data_final[[#This Row],[Ritmo cardiaco]],100)</f>
        <v>0</v>
      </c>
      <c r="F2271" t="str">
        <f>IF(smoking_health_data_final[[#This Row],[Taquicardia 1/0]]=0,"no","si")</f>
        <v>no</v>
      </c>
      <c r="G2271" s="2">
        <v>131.5</v>
      </c>
      <c r="H2271">
        <f>GESTEP(smoking_health_data_final[[#This Row],[Presión sistólica]],140)</f>
        <v>0</v>
      </c>
      <c r="I2271" t="str">
        <f>IF(smoking_health_data_final[[#This Row],[Hipertensión (0/1)]]=1,"si","no")</f>
        <v>no</v>
      </c>
      <c r="J2271" t="s">
        <v>151</v>
      </c>
      <c r="K2271">
        <v>6</v>
      </c>
      <c r="L2271">
        <v>190</v>
      </c>
      <c r="M2271">
        <f>IF(smoking_health_data_final[[#This Row],[colesterol]]="","Desconocido",smoking_health_data_final[[#This Row],[colesterol]])</f>
        <v>190</v>
      </c>
      <c r="N2271">
        <f>GESTEP(smoking_health_data_final[[#This Row],[colesterol]],200)</f>
        <v>0</v>
      </c>
      <c r="O2271">
        <f>IF(smoking_health_data_final[[#This Row],[cigs por dia]]="","n/s",smoking_health_data_final[[#This Row],[cigs por dia]])</f>
        <v>6</v>
      </c>
      <c r="P2271" t="str">
        <f>IF(smoking_health_data_final[[#This Row],[Hipercolesterolemia (y/n)]]=1,"si","no")</f>
        <v>no</v>
      </c>
      <c r="Q2271">
        <f>IF(IFERROR(VLOOKUP(smoking_health_data_final[[#This Row],[Edad]],A2272:A6171,1,FALSE),0),1,0)</f>
        <v>1</v>
      </c>
    </row>
    <row r="2272" spans="1:17" x14ac:dyDescent="0.3">
      <c r="A2272">
        <v>63</v>
      </c>
      <c r="B2272" t="s">
        <v>0</v>
      </c>
      <c r="C2272" t="s">
        <v>1</v>
      </c>
      <c r="D2272">
        <v>80</v>
      </c>
      <c r="E2272">
        <f>GESTEP(smoking_health_data_final[[#This Row],[Ritmo cardiaco]],100)</f>
        <v>0</v>
      </c>
      <c r="F2272" t="str">
        <f>IF(smoking_health_data_final[[#This Row],[Taquicardia 1/0]]=0,"no","si")</f>
        <v>no</v>
      </c>
      <c r="G2272" s="2">
        <v>138.5</v>
      </c>
      <c r="H2272">
        <f>GESTEP(smoking_health_data_final[[#This Row],[Presión sistólica]],140)</f>
        <v>0</v>
      </c>
      <c r="I2272" t="str">
        <f>IF(smoking_health_data_final[[#This Row],[Hipertensión (0/1)]]=1,"si","no")</f>
        <v>no</v>
      </c>
      <c r="J2272" t="s">
        <v>171</v>
      </c>
      <c r="K2272">
        <v>6</v>
      </c>
      <c r="L2272">
        <v>256</v>
      </c>
      <c r="M2272">
        <f>IF(smoking_health_data_final[[#This Row],[colesterol]]="","Desconocido",smoking_health_data_final[[#This Row],[colesterol]])</f>
        <v>256</v>
      </c>
      <c r="N2272">
        <f>GESTEP(smoking_health_data_final[[#This Row],[colesterol]],200)</f>
        <v>1</v>
      </c>
      <c r="O2272">
        <f>IF(smoking_health_data_final[[#This Row],[cigs por dia]]="","n/s",smoking_health_data_final[[#This Row],[cigs por dia]])</f>
        <v>6</v>
      </c>
      <c r="P2272" t="str">
        <f>IF(smoking_health_data_final[[#This Row],[Hipercolesterolemia (y/n)]]=1,"si","no")</f>
        <v>si</v>
      </c>
      <c r="Q2272">
        <f>IF(IFERROR(VLOOKUP(smoking_health_data_final[[#This Row],[Edad]],A2273:A6172,1,FALSE),0),1,0)</f>
        <v>1</v>
      </c>
    </row>
    <row r="2273" spans="1:17" x14ac:dyDescent="0.3">
      <c r="A2273">
        <v>65</v>
      </c>
      <c r="B2273" t="s">
        <v>0</v>
      </c>
      <c r="C2273" t="s">
        <v>1</v>
      </c>
      <c r="D2273">
        <v>52</v>
      </c>
      <c r="E2273">
        <f>GESTEP(smoking_health_data_final[[#This Row],[Ritmo cardiaco]],100)</f>
        <v>0</v>
      </c>
      <c r="F2273" t="str">
        <f>IF(smoking_health_data_final[[#This Row],[Taquicardia 1/0]]=0,"no","si")</f>
        <v>no</v>
      </c>
      <c r="G2273" s="2">
        <v>118.5</v>
      </c>
      <c r="H2273">
        <f>GESTEP(smoking_health_data_final[[#This Row],[Presión sistólica]],140)</f>
        <v>0</v>
      </c>
      <c r="I2273" t="str">
        <f>IF(smoking_health_data_final[[#This Row],[Hipertensión (0/1)]]=1,"si","no")</f>
        <v>no</v>
      </c>
      <c r="J2273" t="s">
        <v>171</v>
      </c>
      <c r="K2273">
        <v>6</v>
      </c>
      <c r="L2273">
        <v>236</v>
      </c>
      <c r="M2273">
        <f>IF(smoking_health_data_final[[#This Row],[colesterol]]="","Desconocido",smoking_health_data_final[[#This Row],[colesterol]])</f>
        <v>236</v>
      </c>
      <c r="N2273">
        <f>GESTEP(smoking_health_data_final[[#This Row],[colesterol]],200)</f>
        <v>1</v>
      </c>
      <c r="O2273">
        <f>IF(smoking_health_data_final[[#This Row],[cigs por dia]]="","n/s",smoking_health_data_final[[#This Row],[cigs por dia]])</f>
        <v>6</v>
      </c>
      <c r="P2273" t="str">
        <f>IF(smoking_health_data_final[[#This Row],[Hipercolesterolemia (y/n)]]=1,"si","no")</f>
        <v>si</v>
      </c>
      <c r="Q2273">
        <f>IF(IFERROR(VLOOKUP(smoking_health_data_final[[#This Row],[Edad]],A2274:A6173,1,FALSE),0),1,0)</f>
        <v>1</v>
      </c>
    </row>
    <row r="2274" spans="1:17" x14ac:dyDescent="0.3">
      <c r="A2274">
        <v>42</v>
      </c>
      <c r="B2274" t="s">
        <v>3</v>
      </c>
      <c r="C2274" t="s">
        <v>1</v>
      </c>
      <c r="D2274">
        <v>57</v>
      </c>
      <c r="E2274">
        <f>GESTEP(smoking_health_data_final[[#This Row],[Ritmo cardiaco]],100)</f>
        <v>0</v>
      </c>
      <c r="F2274" t="str">
        <f>IF(smoking_health_data_final[[#This Row],[Taquicardia 1/0]]=0,"no","si")</f>
        <v>no</v>
      </c>
      <c r="G2274" s="2" t="s">
        <v>38</v>
      </c>
      <c r="H2274">
        <f>GESTEP(smoking_health_data_final[[#This Row],[Presión sistólica]],140)</f>
        <v>0</v>
      </c>
      <c r="I2274" t="str">
        <f>IF(smoking_health_data_final[[#This Row],[Hipertensión (0/1)]]=1,"si","no")</f>
        <v>no</v>
      </c>
      <c r="J2274" t="s">
        <v>184</v>
      </c>
      <c r="K2274">
        <v>6</v>
      </c>
      <c r="L2274">
        <v>219</v>
      </c>
      <c r="M2274">
        <f>IF(smoking_health_data_final[[#This Row],[colesterol]]="","Desconocido",smoking_health_data_final[[#This Row],[colesterol]])</f>
        <v>219</v>
      </c>
      <c r="N2274">
        <f>GESTEP(smoking_health_data_final[[#This Row],[colesterol]],200)</f>
        <v>1</v>
      </c>
      <c r="O2274">
        <f>IF(smoking_health_data_final[[#This Row],[cigs por dia]]="","n/s",smoking_health_data_final[[#This Row],[cigs por dia]])</f>
        <v>6</v>
      </c>
      <c r="P2274" t="str">
        <f>IF(smoking_health_data_final[[#This Row],[Hipercolesterolemia (y/n)]]=1,"si","no")</f>
        <v>si</v>
      </c>
      <c r="Q2274">
        <f>IF(IFERROR(VLOOKUP(smoking_health_data_final[[#This Row],[Edad]],A2275:A6174,1,FALSE),0),1,0)</f>
        <v>1</v>
      </c>
    </row>
    <row r="2275" spans="1:17" x14ac:dyDescent="0.3">
      <c r="A2275">
        <v>54</v>
      </c>
      <c r="B2275" t="s">
        <v>0</v>
      </c>
      <c r="C2275" t="s">
        <v>1</v>
      </c>
      <c r="D2275">
        <v>85</v>
      </c>
      <c r="E2275">
        <f>GESTEP(smoking_health_data_final[[#This Row],[Ritmo cardiaco]],100)</f>
        <v>0</v>
      </c>
      <c r="F2275" t="str">
        <f>IF(smoking_health_data_final[[#This Row],[Taquicardia 1/0]]=0,"no","si")</f>
        <v>no</v>
      </c>
      <c r="G2275" s="2" t="s">
        <v>43</v>
      </c>
      <c r="H2275">
        <f>GESTEP(smoking_health_data_final[[#This Row],[Presión sistólica]],140)</f>
        <v>0</v>
      </c>
      <c r="I2275" t="str">
        <f>IF(smoking_health_data_final[[#This Row],[Hipertensión (0/1)]]=1,"si","no")</f>
        <v>no</v>
      </c>
      <c r="J2275" t="s">
        <v>23</v>
      </c>
      <c r="K2275">
        <v>6</v>
      </c>
      <c r="L2275">
        <v>260</v>
      </c>
      <c r="M2275">
        <f>IF(smoking_health_data_final[[#This Row],[colesterol]]="","Desconocido",smoking_health_data_final[[#This Row],[colesterol]])</f>
        <v>260</v>
      </c>
      <c r="N2275">
        <f>GESTEP(smoking_health_data_final[[#This Row],[colesterol]],200)</f>
        <v>1</v>
      </c>
      <c r="O2275">
        <f>IF(smoking_health_data_final[[#This Row],[cigs por dia]]="","n/s",smoking_health_data_final[[#This Row],[cigs por dia]])</f>
        <v>6</v>
      </c>
      <c r="P2275" t="str">
        <f>IF(smoking_health_data_final[[#This Row],[Hipercolesterolemia (y/n)]]=1,"si","no")</f>
        <v>si</v>
      </c>
      <c r="Q2275">
        <f>IF(IFERROR(VLOOKUP(smoking_health_data_final[[#This Row],[Edad]],A2276:A6175,1,FALSE),0),1,0)</f>
        <v>1</v>
      </c>
    </row>
    <row r="2276" spans="1:17" x14ac:dyDescent="0.3">
      <c r="A2276">
        <v>65</v>
      </c>
      <c r="B2276" t="s">
        <v>0</v>
      </c>
      <c r="C2276" t="s">
        <v>1</v>
      </c>
      <c r="D2276">
        <v>75</v>
      </c>
      <c r="E2276">
        <f>GESTEP(smoking_health_data_final[[#This Row],[Ritmo cardiaco]],100)</f>
        <v>0</v>
      </c>
      <c r="F2276" t="str">
        <f>IF(smoking_health_data_final[[#This Row],[Taquicardia 1/0]]=0,"no","si")</f>
        <v>no</v>
      </c>
      <c r="G2276" s="2" t="s">
        <v>75</v>
      </c>
      <c r="H2276">
        <f>GESTEP(smoking_health_data_final[[#This Row],[Presión sistólica]],140)</f>
        <v>1</v>
      </c>
      <c r="I2276" t="str">
        <f>IF(smoking_health_data_final[[#This Row],[Hipertensión (0/1)]]=1,"si","no")</f>
        <v>si</v>
      </c>
      <c r="J2276" t="s">
        <v>23</v>
      </c>
      <c r="K2276">
        <v>6</v>
      </c>
      <c r="L2276">
        <v>238</v>
      </c>
      <c r="M2276">
        <f>IF(smoking_health_data_final[[#This Row],[colesterol]]="","Desconocido",smoking_health_data_final[[#This Row],[colesterol]])</f>
        <v>238</v>
      </c>
      <c r="N2276">
        <f>GESTEP(smoking_health_data_final[[#This Row],[colesterol]],200)</f>
        <v>1</v>
      </c>
      <c r="O2276">
        <f>IF(smoking_health_data_final[[#This Row],[cigs por dia]]="","n/s",smoking_health_data_final[[#This Row],[cigs por dia]])</f>
        <v>6</v>
      </c>
      <c r="P2276" t="str">
        <f>IF(smoking_health_data_final[[#This Row],[Hipercolesterolemia (y/n)]]=1,"si","no")</f>
        <v>si</v>
      </c>
      <c r="Q2276">
        <f>IF(IFERROR(VLOOKUP(smoking_health_data_final[[#This Row],[Edad]],A2277:A6176,1,FALSE),0),1,0)</f>
        <v>1</v>
      </c>
    </row>
    <row r="2277" spans="1:17" x14ac:dyDescent="0.3">
      <c r="A2277">
        <v>51</v>
      </c>
      <c r="B2277" t="s">
        <v>0</v>
      </c>
      <c r="C2277" t="s">
        <v>1</v>
      </c>
      <c r="D2277">
        <v>65</v>
      </c>
      <c r="E2277">
        <f>GESTEP(smoking_health_data_final[[#This Row],[Ritmo cardiaco]],100)</f>
        <v>0</v>
      </c>
      <c r="F2277" t="str">
        <f>IF(smoking_health_data_final[[#This Row],[Taquicardia 1/0]]=0,"no","si")</f>
        <v>no</v>
      </c>
      <c r="G2277" s="2" t="s">
        <v>69</v>
      </c>
      <c r="H2277">
        <f>GESTEP(smoking_health_data_final[[#This Row],[Presión sistólica]],140)</f>
        <v>0</v>
      </c>
      <c r="I2277" t="str">
        <f>IF(smoking_health_data_final[[#This Row],[Hipertensión (0/1)]]=1,"si","no")</f>
        <v>no</v>
      </c>
      <c r="J2277" t="s">
        <v>47</v>
      </c>
      <c r="K2277">
        <v>6</v>
      </c>
      <c r="L2277">
        <v>234</v>
      </c>
      <c r="M2277">
        <f>IF(smoking_health_data_final[[#This Row],[colesterol]]="","Desconocido",smoking_health_data_final[[#This Row],[colesterol]])</f>
        <v>234</v>
      </c>
      <c r="N2277">
        <f>GESTEP(smoking_health_data_final[[#This Row],[colesterol]],200)</f>
        <v>1</v>
      </c>
      <c r="O2277">
        <f>IF(smoking_health_data_final[[#This Row],[cigs por dia]]="","n/s",smoking_health_data_final[[#This Row],[cigs por dia]])</f>
        <v>6</v>
      </c>
      <c r="P2277" t="str">
        <f>IF(smoking_health_data_final[[#This Row],[Hipercolesterolemia (y/n)]]=1,"si","no")</f>
        <v>si</v>
      </c>
      <c r="Q2277">
        <f>IF(IFERROR(VLOOKUP(smoking_health_data_final[[#This Row],[Edad]],A2278:A6177,1,FALSE),0),1,0)</f>
        <v>1</v>
      </c>
    </row>
    <row r="2278" spans="1:17" x14ac:dyDescent="0.3">
      <c r="A2278">
        <v>55</v>
      </c>
      <c r="B2278" t="s">
        <v>0</v>
      </c>
      <c r="C2278" t="s">
        <v>1</v>
      </c>
      <c r="D2278">
        <v>62</v>
      </c>
      <c r="E2278">
        <f>GESTEP(smoking_health_data_final[[#This Row],[Ritmo cardiaco]],100)</f>
        <v>0</v>
      </c>
      <c r="F2278" t="str">
        <f>IF(smoking_health_data_final[[#This Row],[Taquicardia 1/0]]=0,"no","si")</f>
        <v>no</v>
      </c>
      <c r="G2278" s="2" t="s">
        <v>105</v>
      </c>
      <c r="H2278">
        <f>GESTEP(smoking_health_data_final[[#This Row],[Presión sistólica]],140)</f>
        <v>1</v>
      </c>
      <c r="I2278" t="str">
        <f>IF(smoking_health_data_final[[#This Row],[Hipertensión (0/1)]]=1,"si","no")</f>
        <v>si</v>
      </c>
      <c r="J2278" t="s">
        <v>47</v>
      </c>
      <c r="K2278">
        <v>6</v>
      </c>
      <c r="L2278">
        <v>274</v>
      </c>
      <c r="M2278">
        <f>IF(smoking_health_data_final[[#This Row],[colesterol]]="","Desconocido",smoking_health_data_final[[#This Row],[colesterol]])</f>
        <v>274</v>
      </c>
      <c r="N2278">
        <f>GESTEP(smoking_health_data_final[[#This Row],[colesterol]],200)</f>
        <v>1</v>
      </c>
      <c r="O2278">
        <f>IF(smoking_health_data_final[[#This Row],[cigs por dia]]="","n/s",smoking_health_data_final[[#This Row],[cigs por dia]])</f>
        <v>6</v>
      </c>
      <c r="P2278" t="str">
        <f>IF(smoking_health_data_final[[#This Row],[Hipercolesterolemia (y/n)]]=1,"si","no")</f>
        <v>si</v>
      </c>
      <c r="Q2278">
        <f>IF(IFERROR(VLOOKUP(smoking_health_data_final[[#This Row],[Edad]],A2279:A6178,1,FALSE),0),1,0)</f>
        <v>1</v>
      </c>
    </row>
    <row r="2279" spans="1:17" x14ac:dyDescent="0.3">
      <c r="A2279">
        <v>62</v>
      </c>
      <c r="B2279" t="s">
        <v>0</v>
      </c>
      <c r="C2279" t="s">
        <v>1</v>
      </c>
      <c r="D2279">
        <v>85</v>
      </c>
      <c r="E2279">
        <f>GESTEP(smoking_health_data_final[[#This Row],[Ritmo cardiaco]],100)</f>
        <v>0</v>
      </c>
      <c r="F2279" t="str">
        <f>IF(smoking_health_data_final[[#This Row],[Taquicardia 1/0]]=0,"no","si")</f>
        <v>no</v>
      </c>
      <c r="G2279" s="2" t="s">
        <v>141</v>
      </c>
      <c r="H2279">
        <f>GESTEP(smoking_health_data_final[[#This Row],[Presión sistólica]],140)</f>
        <v>1</v>
      </c>
      <c r="I2279" t="str">
        <f>IF(smoking_health_data_final[[#This Row],[Hipertensión (0/1)]]=1,"si","no")</f>
        <v>si</v>
      </c>
      <c r="J2279" t="s">
        <v>47</v>
      </c>
      <c r="K2279">
        <v>6</v>
      </c>
      <c r="L2279">
        <v>237</v>
      </c>
      <c r="M2279">
        <f>IF(smoking_health_data_final[[#This Row],[colesterol]]="","Desconocido",smoking_health_data_final[[#This Row],[colesterol]])</f>
        <v>237</v>
      </c>
      <c r="N2279">
        <f>GESTEP(smoking_health_data_final[[#This Row],[colesterol]],200)</f>
        <v>1</v>
      </c>
      <c r="O2279">
        <f>IF(smoking_health_data_final[[#This Row],[cigs por dia]]="","n/s",smoking_health_data_final[[#This Row],[cigs por dia]])</f>
        <v>6</v>
      </c>
      <c r="P2279" t="str">
        <f>IF(smoking_health_data_final[[#This Row],[Hipercolesterolemia (y/n)]]=1,"si","no")</f>
        <v>si</v>
      </c>
      <c r="Q2279">
        <f>IF(IFERROR(VLOOKUP(smoking_health_data_final[[#This Row],[Edad]],A2280:A6179,1,FALSE),0),1,0)</f>
        <v>1</v>
      </c>
    </row>
    <row r="2280" spans="1:17" x14ac:dyDescent="0.3">
      <c r="A2280">
        <v>62</v>
      </c>
      <c r="B2280" t="s">
        <v>3</v>
      </c>
      <c r="C2280" t="s">
        <v>1</v>
      </c>
      <c r="D2280">
        <v>76</v>
      </c>
      <c r="E2280">
        <f>GESTEP(smoking_health_data_final[[#This Row],[Ritmo cardiaco]],100)</f>
        <v>0</v>
      </c>
      <c r="F2280" t="str">
        <f>IF(smoking_health_data_final[[#This Row],[Taquicardia 1/0]]=0,"no","si")</f>
        <v>no</v>
      </c>
      <c r="G2280" s="2" t="s">
        <v>107</v>
      </c>
      <c r="H2280">
        <f>GESTEP(smoking_health_data_final[[#This Row],[Presión sistólica]],140)</f>
        <v>1</v>
      </c>
      <c r="I2280" t="str">
        <f>IF(smoking_health_data_final[[#This Row],[Hipertensión (0/1)]]=1,"si","no")</f>
        <v>si</v>
      </c>
      <c r="J2280" t="s">
        <v>28</v>
      </c>
      <c r="K2280">
        <v>6</v>
      </c>
      <c r="L2280">
        <v>244</v>
      </c>
      <c r="M2280">
        <f>IF(smoking_health_data_final[[#This Row],[colesterol]]="","Desconocido",smoking_health_data_final[[#This Row],[colesterol]])</f>
        <v>244</v>
      </c>
      <c r="N2280">
        <f>GESTEP(smoking_health_data_final[[#This Row],[colesterol]],200)</f>
        <v>1</v>
      </c>
      <c r="O2280">
        <f>IF(smoking_health_data_final[[#This Row],[cigs por dia]]="","n/s",smoking_health_data_final[[#This Row],[cigs por dia]])</f>
        <v>6</v>
      </c>
      <c r="P2280" t="str">
        <f>IF(smoking_health_data_final[[#This Row],[Hipercolesterolemia (y/n)]]=1,"si","no")</f>
        <v>si</v>
      </c>
      <c r="Q2280">
        <f>IF(IFERROR(VLOOKUP(smoking_health_data_final[[#This Row],[Edad]],A2281:A6180,1,FALSE),0),1,0)</f>
        <v>1</v>
      </c>
    </row>
    <row r="2281" spans="1:17" x14ac:dyDescent="0.3">
      <c r="A2281">
        <v>45</v>
      </c>
      <c r="B2281" t="s">
        <v>0</v>
      </c>
      <c r="C2281" t="s">
        <v>1</v>
      </c>
      <c r="D2281">
        <v>70</v>
      </c>
      <c r="E2281">
        <f>GESTEP(smoking_health_data_final[[#This Row],[Ritmo cardiaco]],100)</f>
        <v>0</v>
      </c>
      <c r="F2281" t="str">
        <f>IF(smoking_health_data_final[[#This Row],[Taquicardia 1/0]]=0,"no","si")</f>
        <v>no</v>
      </c>
      <c r="G2281" s="2">
        <v>127.5</v>
      </c>
      <c r="H2281">
        <f>GESTEP(smoking_health_data_final[[#This Row],[Presión sistólica]],140)</f>
        <v>0</v>
      </c>
      <c r="I2281" t="str">
        <f>IF(smoking_health_data_final[[#This Row],[Hipertensión (0/1)]]=1,"si","no")</f>
        <v>no</v>
      </c>
      <c r="J2281" t="s">
        <v>197</v>
      </c>
      <c r="K2281">
        <v>6</v>
      </c>
      <c r="L2281">
        <v>216</v>
      </c>
      <c r="M2281">
        <f>IF(smoking_health_data_final[[#This Row],[colesterol]]="","Desconocido",smoking_health_data_final[[#This Row],[colesterol]])</f>
        <v>216</v>
      </c>
      <c r="N2281">
        <f>GESTEP(smoking_health_data_final[[#This Row],[colesterol]],200)</f>
        <v>1</v>
      </c>
      <c r="O2281">
        <f>IF(smoking_health_data_final[[#This Row],[cigs por dia]]="","n/s",smoking_health_data_final[[#This Row],[cigs por dia]])</f>
        <v>6</v>
      </c>
      <c r="P2281" t="str">
        <f>IF(smoking_health_data_final[[#This Row],[Hipercolesterolemia (y/n)]]=1,"si","no")</f>
        <v>si</v>
      </c>
      <c r="Q2281">
        <f>IF(IFERROR(VLOOKUP(smoking_health_data_final[[#This Row],[Edad]],A2282:A6181,1,FALSE),0),1,0)</f>
        <v>1</v>
      </c>
    </row>
    <row r="2282" spans="1:17" x14ac:dyDescent="0.3">
      <c r="A2282">
        <v>63</v>
      </c>
      <c r="B2282" t="s">
        <v>0</v>
      </c>
      <c r="C2282" t="s">
        <v>1</v>
      </c>
      <c r="D2282">
        <v>75</v>
      </c>
      <c r="E2282">
        <f>GESTEP(smoking_health_data_final[[#This Row],[Ritmo cardiaco]],100)</f>
        <v>0</v>
      </c>
      <c r="F2282" t="str">
        <f>IF(smoking_health_data_final[[#This Row],[Taquicardia 1/0]]=0,"no","si")</f>
        <v>no</v>
      </c>
      <c r="G2282" s="2" t="s">
        <v>63</v>
      </c>
      <c r="H2282">
        <f>GESTEP(smoking_health_data_final[[#This Row],[Presión sistólica]],140)</f>
        <v>0</v>
      </c>
      <c r="I2282" t="str">
        <f>IF(smoking_health_data_final[[#This Row],[Hipertensión (0/1)]]=1,"si","no")</f>
        <v>no</v>
      </c>
      <c r="J2282" t="s">
        <v>208</v>
      </c>
      <c r="K2282">
        <v>6</v>
      </c>
      <c r="L2282">
        <v>217</v>
      </c>
      <c r="M2282">
        <f>IF(smoking_health_data_final[[#This Row],[colesterol]]="","Desconocido",smoking_health_data_final[[#This Row],[colesterol]])</f>
        <v>217</v>
      </c>
      <c r="N2282">
        <f>GESTEP(smoking_health_data_final[[#This Row],[colesterol]],200)</f>
        <v>1</v>
      </c>
      <c r="O2282">
        <f>IF(smoking_health_data_final[[#This Row],[cigs por dia]]="","n/s",smoking_health_data_final[[#This Row],[cigs por dia]])</f>
        <v>6</v>
      </c>
      <c r="P2282" t="str">
        <f>IF(smoking_health_data_final[[#This Row],[Hipercolesterolemia (y/n)]]=1,"si","no")</f>
        <v>si</v>
      </c>
      <c r="Q2282">
        <f>IF(IFERROR(VLOOKUP(smoking_health_data_final[[#This Row],[Edad]],A2283:A6182,1,FALSE),0),1,0)</f>
        <v>1</v>
      </c>
    </row>
    <row r="2283" spans="1:17" x14ac:dyDescent="0.3">
      <c r="A2283">
        <v>56</v>
      </c>
      <c r="B2283" t="s">
        <v>3</v>
      </c>
      <c r="C2283" t="s">
        <v>1</v>
      </c>
      <c r="D2283">
        <v>55</v>
      </c>
      <c r="E2283">
        <f>GESTEP(smoking_health_data_final[[#This Row],[Ritmo cardiaco]],100)</f>
        <v>0</v>
      </c>
      <c r="F2283" t="str">
        <f>IF(smoking_health_data_final[[#This Row],[Taquicardia 1/0]]=0,"no","si")</f>
        <v>no</v>
      </c>
      <c r="G2283" s="2" t="s">
        <v>86</v>
      </c>
      <c r="H2283">
        <f>GESTEP(smoking_health_data_final[[#This Row],[Presión sistólica]],140)</f>
        <v>0</v>
      </c>
      <c r="I2283" t="str">
        <f>IF(smoking_health_data_final[[#This Row],[Hipertensión (0/1)]]=1,"si","no")</f>
        <v>no</v>
      </c>
      <c r="J2283" t="s">
        <v>209</v>
      </c>
      <c r="K2283">
        <v>6</v>
      </c>
      <c r="L2283">
        <v>217</v>
      </c>
      <c r="M2283">
        <f>IF(smoking_health_data_final[[#This Row],[colesterol]]="","Desconocido",smoking_health_data_final[[#This Row],[colesterol]])</f>
        <v>217</v>
      </c>
      <c r="N2283">
        <f>GESTEP(smoking_health_data_final[[#This Row],[colesterol]],200)</f>
        <v>1</v>
      </c>
      <c r="O2283">
        <f>IF(smoking_health_data_final[[#This Row],[cigs por dia]]="","n/s",smoking_health_data_final[[#This Row],[cigs por dia]])</f>
        <v>6</v>
      </c>
      <c r="P2283" t="str">
        <f>IF(smoking_health_data_final[[#This Row],[Hipercolesterolemia (y/n)]]=1,"si","no")</f>
        <v>si</v>
      </c>
      <c r="Q2283">
        <f>IF(IFERROR(VLOOKUP(smoking_health_data_final[[#This Row],[Edad]],A2284:A6183,1,FALSE),0),1,0)</f>
        <v>1</v>
      </c>
    </row>
    <row r="2284" spans="1:17" x14ac:dyDescent="0.3">
      <c r="A2284">
        <v>61</v>
      </c>
      <c r="B2284" t="s">
        <v>3</v>
      </c>
      <c r="C2284" t="s">
        <v>1</v>
      </c>
      <c r="D2284">
        <v>110</v>
      </c>
      <c r="E2284">
        <f>GESTEP(smoking_health_data_final[[#This Row],[Ritmo cardiaco]],100)</f>
        <v>1</v>
      </c>
      <c r="F2284" t="str">
        <f>IF(smoking_health_data_final[[#This Row],[Taquicardia 1/0]]=0,"no","si")</f>
        <v>si</v>
      </c>
      <c r="G2284" s="2" t="s">
        <v>135</v>
      </c>
      <c r="H2284">
        <f>GESTEP(smoking_health_data_final[[#This Row],[Presión sistólica]],140)</f>
        <v>1</v>
      </c>
      <c r="I2284" t="str">
        <f>IF(smoking_health_data_final[[#This Row],[Hipertensión (0/1)]]=1,"si","no")</f>
        <v>si</v>
      </c>
      <c r="J2284" t="s">
        <v>214</v>
      </c>
      <c r="K2284">
        <v>6</v>
      </c>
      <c r="L2284">
        <v>290</v>
      </c>
      <c r="M2284">
        <f>IF(smoking_health_data_final[[#This Row],[colesterol]]="","Desconocido",smoking_health_data_final[[#This Row],[colesterol]])</f>
        <v>290</v>
      </c>
      <c r="N2284">
        <f>GESTEP(smoking_health_data_final[[#This Row],[colesterol]],200)</f>
        <v>1</v>
      </c>
      <c r="O2284">
        <f>IF(smoking_health_data_final[[#This Row],[cigs por dia]]="","n/s",smoking_health_data_final[[#This Row],[cigs por dia]])</f>
        <v>6</v>
      </c>
      <c r="P2284" t="str">
        <f>IF(smoking_health_data_final[[#This Row],[Hipercolesterolemia (y/n)]]=1,"si","no")</f>
        <v>si</v>
      </c>
      <c r="Q2284">
        <f>IF(IFERROR(VLOOKUP(smoking_health_data_final[[#This Row],[Edad]],A2285:A6184,1,FALSE),0),1,0)</f>
        <v>1</v>
      </c>
    </row>
    <row r="2285" spans="1:17" x14ac:dyDescent="0.3">
      <c r="A2285">
        <v>47</v>
      </c>
      <c r="B2285" t="s">
        <v>3</v>
      </c>
      <c r="C2285" t="s">
        <v>1</v>
      </c>
      <c r="D2285">
        <v>80</v>
      </c>
      <c r="E2285">
        <f>GESTEP(smoking_health_data_final[[#This Row],[Ritmo cardiaco]],100)</f>
        <v>0</v>
      </c>
      <c r="F2285" t="str">
        <f>IF(smoking_health_data_final[[#This Row],[Taquicardia 1/0]]=0,"no","si")</f>
        <v>no</v>
      </c>
      <c r="G2285" s="2" t="s">
        <v>54</v>
      </c>
      <c r="H2285">
        <f>GESTEP(smoking_health_data_final[[#This Row],[Presión sistólica]],140)</f>
        <v>0</v>
      </c>
      <c r="I2285" t="str">
        <f>IF(smoking_health_data_final[[#This Row],[Hipertensión (0/1)]]=1,"si","no")</f>
        <v>no</v>
      </c>
      <c r="J2285" t="s">
        <v>214</v>
      </c>
      <c r="K2285">
        <v>6</v>
      </c>
      <c r="L2285">
        <v>234</v>
      </c>
      <c r="M2285">
        <f>IF(smoking_health_data_final[[#This Row],[colesterol]]="","Desconocido",smoking_health_data_final[[#This Row],[colesterol]])</f>
        <v>234</v>
      </c>
      <c r="N2285">
        <f>GESTEP(smoking_health_data_final[[#This Row],[colesterol]],200)</f>
        <v>1</v>
      </c>
      <c r="O2285">
        <f>IF(smoking_health_data_final[[#This Row],[cigs por dia]]="","n/s",smoking_health_data_final[[#This Row],[cigs por dia]])</f>
        <v>6</v>
      </c>
      <c r="P2285" t="str">
        <f>IF(smoking_health_data_final[[#This Row],[Hipercolesterolemia (y/n)]]=1,"si","no")</f>
        <v>si</v>
      </c>
      <c r="Q2285">
        <f>IF(IFERROR(VLOOKUP(smoking_health_data_final[[#This Row],[Edad]],A2286:A6185,1,FALSE),0),1,0)</f>
        <v>1</v>
      </c>
    </row>
    <row r="2286" spans="1:17" x14ac:dyDescent="0.3">
      <c r="A2286">
        <v>41</v>
      </c>
      <c r="B2286" t="s">
        <v>3</v>
      </c>
      <c r="C2286" t="s">
        <v>1</v>
      </c>
      <c r="D2286">
        <v>80</v>
      </c>
      <c r="E2286">
        <f>GESTEP(smoking_health_data_final[[#This Row],[Ritmo cardiaco]],100)</f>
        <v>0</v>
      </c>
      <c r="F2286" t="str">
        <f>IF(smoking_health_data_final[[#This Row],[Taquicardia 1/0]]=0,"no","si")</f>
        <v>no</v>
      </c>
      <c r="G2286" s="2" t="s">
        <v>158</v>
      </c>
      <c r="H2286">
        <f>GESTEP(smoking_health_data_final[[#This Row],[Presión sistólica]],140)</f>
        <v>0</v>
      </c>
      <c r="I2286" t="str">
        <f>IF(smoking_health_data_final[[#This Row],[Hipertensión (0/1)]]=1,"si","no")</f>
        <v>no</v>
      </c>
      <c r="J2286" t="s">
        <v>53</v>
      </c>
      <c r="K2286">
        <v>7</v>
      </c>
      <c r="L2286">
        <v>260</v>
      </c>
      <c r="M2286">
        <f>IF(smoking_health_data_final[[#This Row],[colesterol]]="","Desconocido",smoking_health_data_final[[#This Row],[colesterol]])</f>
        <v>260</v>
      </c>
      <c r="N2286">
        <f>GESTEP(smoking_health_data_final[[#This Row],[colesterol]],200)</f>
        <v>1</v>
      </c>
      <c r="O2286">
        <f>IF(smoking_health_data_final[[#This Row],[cigs por dia]]="","n/s",smoking_health_data_final[[#This Row],[cigs por dia]])</f>
        <v>7</v>
      </c>
      <c r="P2286" t="str">
        <f>IF(smoking_health_data_final[[#This Row],[Hipercolesterolemia (y/n)]]=1,"si","no")</f>
        <v>si</v>
      </c>
      <c r="Q2286">
        <f>IF(IFERROR(VLOOKUP(smoking_health_data_final[[#This Row],[Edad]],A2287:A6186,1,FALSE),0),1,0)</f>
        <v>1</v>
      </c>
    </row>
    <row r="2287" spans="1:17" x14ac:dyDescent="0.3">
      <c r="A2287">
        <v>46</v>
      </c>
      <c r="B2287" t="s">
        <v>3</v>
      </c>
      <c r="C2287" t="s">
        <v>1</v>
      </c>
      <c r="D2287">
        <v>66</v>
      </c>
      <c r="E2287">
        <f>GESTEP(smoking_health_data_final[[#This Row],[Ritmo cardiaco]],100)</f>
        <v>0</v>
      </c>
      <c r="F2287" t="str">
        <f>IF(smoking_health_data_final[[#This Row],[Taquicardia 1/0]]=0,"no","si")</f>
        <v>no</v>
      </c>
      <c r="G2287" s="2" t="s">
        <v>191</v>
      </c>
      <c r="H2287">
        <f>GESTEP(smoking_health_data_final[[#This Row],[Presión sistólica]],140)</f>
        <v>1</v>
      </c>
      <c r="I2287" t="str">
        <f>IF(smoking_health_data_final[[#This Row],[Hipertensión (0/1)]]=1,"si","no")</f>
        <v>si</v>
      </c>
      <c r="J2287" t="s">
        <v>59</v>
      </c>
      <c r="K2287">
        <v>7</v>
      </c>
      <c r="L2287">
        <v>280</v>
      </c>
      <c r="M2287">
        <f>IF(smoking_health_data_final[[#This Row],[colesterol]]="","Desconocido",smoking_health_data_final[[#This Row],[colesterol]])</f>
        <v>280</v>
      </c>
      <c r="N2287">
        <f>GESTEP(smoking_health_data_final[[#This Row],[colesterol]],200)</f>
        <v>1</v>
      </c>
      <c r="O2287">
        <f>IF(smoking_health_data_final[[#This Row],[cigs por dia]]="","n/s",smoking_health_data_final[[#This Row],[cigs por dia]])</f>
        <v>7</v>
      </c>
      <c r="P2287" t="str">
        <f>IF(smoking_health_data_final[[#This Row],[Hipercolesterolemia (y/n)]]=1,"si","no")</f>
        <v>si</v>
      </c>
      <c r="Q2287">
        <f>IF(IFERROR(VLOOKUP(smoking_health_data_final[[#This Row],[Edad]],A2288:A6187,1,FALSE),0),1,0)</f>
        <v>1</v>
      </c>
    </row>
    <row r="2288" spans="1:17" x14ac:dyDescent="0.3">
      <c r="A2288">
        <v>38</v>
      </c>
      <c r="B2288" t="s">
        <v>3</v>
      </c>
      <c r="C2288" t="s">
        <v>1</v>
      </c>
      <c r="D2288">
        <v>72</v>
      </c>
      <c r="E2288">
        <f>GESTEP(smoking_health_data_final[[#This Row],[Ritmo cardiaco]],100)</f>
        <v>0</v>
      </c>
      <c r="F2288" t="str">
        <f>IF(smoking_health_data_final[[#This Row],[Taquicardia 1/0]]=0,"no","si")</f>
        <v>no</v>
      </c>
      <c r="G2288" s="2" t="s">
        <v>215</v>
      </c>
      <c r="H2288">
        <f>GESTEP(smoking_health_data_final[[#This Row],[Presión sistólica]],140)</f>
        <v>0</v>
      </c>
      <c r="I2288" t="str">
        <f>IF(smoking_health_data_final[[#This Row],[Hipertensión (0/1)]]=1,"si","no")</f>
        <v>no</v>
      </c>
      <c r="J2288" t="s">
        <v>145</v>
      </c>
      <c r="K2288">
        <v>7</v>
      </c>
      <c r="L2288">
        <v>160</v>
      </c>
      <c r="M2288">
        <f>IF(smoking_health_data_final[[#This Row],[colesterol]]="","Desconocido",smoking_health_data_final[[#This Row],[colesterol]])</f>
        <v>160</v>
      </c>
      <c r="N2288">
        <f>GESTEP(smoking_health_data_final[[#This Row],[colesterol]],200)</f>
        <v>0</v>
      </c>
      <c r="O2288">
        <f>IF(smoking_health_data_final[[#This Row],[cigs por dia]]="","n/s",smoking_health_data_final[[#This Row],[cigs por dia]])</f>
        <v>7</v>
      </c>
      <c r="P2288" t="str">
        <f>IF(smoking_health_data_final[[#This Row],[Hipercolesterolemia (y/n)]]=1,"si","no")</f>
        <v>no</v>
      </c>
      <c r="Q2288">
        <f>IF(IFERROR(VLOOKUP(smoking_health_data_final[[#This Row],[Edad]],A2289:A6188,1,FALSE),0),1,0)</f>
        <v>1</v>
      </c>
    </row>
    <row r="2289" spans="1:17" x14ac:dyDescent="0.3">
      <c r="A2289">
        <v>62</v>
      </c>
      <c r="B2289" t="s">
        <v>0</v>
      </c>
      <c r="C2289" t="s">
        <v>1</v>
      </c>
      <c r="D2289">
        <v>70</v>
      </c>
      <c r="E2289">
        <f>GESTEP(smoking_health_data_final[[#This Row],[Ritmo cardiaco]],100)</f>
        <v>0</v>
      </c>
      <c r="F2289" t="str">
        <f>IF(smoking_health_data_final[[#This Row],[Taquicardia 1/0]]=0,"no","si")</f>
        <v>no</v>
      </c>
      <c r="G2289" s="2" t="s">
        <v>60</v>
      </c>
      <c r="H2289">
        <f>GESTEP(smoking_health_data_final[[#This Row],[Presión sistólica]],140)</f>
        <v>0</v>
      </c>
      <c r="I2289" t="str">
        <f>IF(smoking_health_data_final[[#This Row],[Hipertensión (0/1)]]=1,"si","no")</f>
        <v>no</v>
      </c>
      <c r="J2289" t="s">
        <v>15</v>
      </c>
      <c r="K2289">
        <v>7</v>
      </c>
      <c r="L2289">
        <v>260</v>
      </c>
      <c r="M2289">
        <f>IF(smoking_health_data_final[[#This Row],[colesterol]]="","Desconocido",smoking_health_data_final[[#This Row],[colesterol]])</f>
        <v>260</v>
      </c>
      <c r="N2289">
        <f>GESTEP(smoking_health_data_final[[#This Row],[colesterol]],200)</f>
        <v>1</v>
      </c>
      <c r="O2289">
        <f>IF(smoking_health_data_final[[#This Row],[cigs por dia]]="","n/s",smoking_health_data_final[[#This Row],[cigs por dia]])</f>
        <v>7</v>
      </c>
      <c r="P2289" t="str">
        <f>IF(smoking_health_data_final[[#This Row],[Hipercolesterolemia (y/n)]]=1,"si","no")</f>
        <v>si</v>
      </c>
      <c r="Q2289">
        <f>IF(IFERROR(VLOOKUP(smoking_health_data_final[[#This Row],[Edad]],A2290:A6189,1,FALSE),0),1,0)</f>
        <v>1</v>
      </c>
    </row>
    <row r="2290" spans="1:17" x14ac:dyDescent="0.3">
      <c r="A2290">
        <v>42</v>
      </c>
      <c r="B2290" t="s">
        <v>3</v>
      </c>
      <c r="C2290" t="s">
        <v>1</v>
      </c>
      <c r="D2290">
        <v>60</v>
      </c>
      <c r="E2290">
        <f>GESTEP(smoking_health_data_final[[#This Row],[Ritmo cardiaco]],100)</f>
        <v>0</v>
      </c>
      <c r="F2290" t="str">
        <f>IF(smoking_health_data_final[[#This Row],[Taquicardia 1/0]]=0,"no","si")</f>
        <v>no</v>
      </c>
      <c r="G2290" s="2" t="s">
        <v>39</v>
      </c>
      <c r="H2290">
        <f>GESTEP(smoking_health_data_final[[#This Row],[Presión sistólica]],140)</f>
        <v>0</v>
      </c>
      <c r="I2290" t="str">
        <f>IF(smoking_health_data_final[[#This Row],[Hipertensión (0/1)]]=1,"si","no")</f>
        <v>no</v>
      </c>
      <c r="J2290" t="s">
        <v>17</v>
      </c>
      <c r="K2290">
        <v>7</v>
      </c>
      <c r="L2290">
        <v>273</v>
      </c>
      <c r="M2290">
        <f>IF(smoking_health_data_final[[#This Row],[colesterol]]="","Desconocido",smoking_health_data_final[[#This Row],[colesterol]])</f>
        <v>273</v>
      </c>
      <c r="N2290">
        <f>GESTEP(smoking_health_data_final[[#This Row],[colesterol]],200)</f>
        <v>1</v>
      </c>
      <c r="O2290">
        <f>IF(smoking_health_data_final[[#This Row],[cigs por dia]]="","n/s",smoking_health_data_final[[#This Row],[cigs por dia]])</f>
        <v>7</v>
      </c>
      <c r="P2290" t="str">
        <f>IF(smoking_health_data_final[[#This Row],[Hipercolesterolemia (y/n)]]=1,"si","no")</f>
        <v>si</v>
      </c>
      <c r="Q2290">
        <f>IF(IFERROR(VLOOKUP(smoking_health_data_final[[#This Row],[Edad]],A2291:A6190,1,FALSE),0),1,0)</f>
        <v>1</v>
      </c>
    </row>
    <row r="2291" spans="1:17" x14ac:dyDescent="0.3">
      <c r="A2291">
        <v>38</v>
      </c>
      <c r="B2291" t="s">
        <v>0</v>
      </c>
      <c r="C2291" t="s">
        <v>1</v>
      </c>
      <c r="D2291">
        <v>77</v>
      </c>
      <c r="E2291">
        <f>GESTEP(smoking_health_data_final[[#This Row],[Ritmo cardiaco]],100)</f>
        <v>0</v>
      </c>
      <c r="F2291" t="str">
        <f>IF(smoking_health_data_final[[#This Row],[Taquicardia 1/0]]=0,"no","si")</f>
        <v>no</v>
      </c>
      <c r="G2291" s="2" t="s">
        <v>43</v>
      </c>
      <c r="H2291">
        <f>GESTEP(smoking_health_data_final[[#This Row],[Presión sistólica]],140)</f>
        <v>0</v>
      </c>
      <c r="I2291" t="str">
        <f>IF(smoking_health_data_final[[#This Row],[Hipertensión (0/1)]]=1,"si","no")</f>
        <v>no</v>
      </c>
      <c r="J2291" t="s">
        <v>184</v>
      </c>
      <c r="K2291">
        <v>7</v>
      </c>
      <c r="L2291">
        <v>229</v>
      </c>
      <c r="M2291">
        <f>IF(smoking_health_data_final[[#This Row],[colesterol]]="","Desconocido",smoking_health_data_final[[#This Row],[colesterol]])</f>
        <v>229</v>
      </c>
      <c r="N2291">
        <f>GESTEP(smoking_health_data_final[[#This Row],[colesterol]],200)</f>
        <v>1</v>
      </c>
      <c r="O2291">
        <f>IF(smoking_health_data_final[[#This Row],[cigs por dia]]="","n/s",smoking_health_data_final[[#This Row],[cigs por dia]])</f>
        <v>7</v>
      </c>
      <c r="P2291" t="str">
        <f>IF(smoking_health_data_final[[#This Row],[Hipercolesterolemia (y/n)]]=1,"si","no")</f>
        <v>si</v>
      </c>
      <c r="Q2291">
        <f>IF(IFERROR(VLOOKUP(smoking_health_data_final[[#This Row],[Edad]],A2292:A6191,1,FALSE),0),1,0)</f>
        <v>1</v>
      </c>
    </row>
    <row r="2292" spans="1:17" x14ac:dyDescent="0.3">
      <c r="A2292">
        <v>45</v>
      </c>
      <c r="B2292" t="s">
        <v>3</v>
      </c>
      <c r="C2292" t="s">
        <v>1</v>
      </c>
      <c r="D2292">
        <v>85</v>
      </c>
      <c r="E2292">
        <f>GESTEP(smoking_health_data_final[[#This Row],[Ritmo cardiaco]],100)</f>
        <v>0</v>
      </c>
      <c r="F2292" t="str">
        <f>IF(smoking_health_data_final[[#This Row],[Taquicardia 1/0]]=0,"no","si")</f>
        <v>no</v>
      </c>
      <c r="G2292" s="2" t="s">
        <v>59</v>
      </c>
      <c r="H2292">
        <f>GESTEP(smoking_health_data_final[[#This Row],[Presión sistólica]],140)</f>
        <v>0</v>
      </c>
      <c r="I2292" t="str">
        <f>IF(smoking_health_data_final[[#This Row],[Hipertensión (0/1)]]=1,"si","no")</f>
        <v>no</v>
      </c>
      <c r="J2292" t="s">
        <v>186</v>
      </c>
      <c r="K2292">
        <v>7</v>
      </c>
      <c r="L2292">
        <v>199</v>
      </c>
      <c r="M2292">
        <f>IF(smoking_health_data_final[[#This Row],[colesterol]]="","Desconocido",smoking_health_data_final[[#This Row],[colesterol]])</f>
        <v>199</v>
      </c>
      <c r="N2292">
        <f>GESTEP(smoking_health_data_final[[#This Row],[colesterol]],200)</f>
        <v>0</v>
      </c>
      <c r="O2292">
        <f>IF(smoking_health_data_final[[#This Row],[cigs por dia]]="","n/s",smoking_health_data_final[[#This Row],[cigs por dia]])</f>
        <v>7</v>
      </c>
      <c r="P2292" t="str">
        <f>IF(smoking_health_data_final[[#This Row],[Hipercolesterolemia (y/n)]]=1,"si","no")</f>
        <v>no</v>
      </c>
      <c r="Q2292">
        <f>IF(IFERROR(VLOOKUP(smoking_health_data_final[[#This Row],[Edad]],A2293:A6192,1,FALSE),0),1,0)</f>
        <v>1</v>
      </c>
    </row>
    <row r="2293" spans="1:17" x14ac:dyDescent="0.3">
      <c r="A2293">
        <v>51</v>
      </c>
      <c r="B2293" t="s">
        <v>0</v>
      </c>
      <c r="C2293" t="s">
        <v>1</v>
      </c>
      <c r="D2293">
        <v>80</v>
      </c>
      <c r="E2293">
        <f>GESTEP(smoking_health_data_final[[#This Row],[Ritmo cardiaco]],100)</f>
        <v>0</v>
      </c>
      <c r="F2293" t="str">
        <f>IF(smoking_health_data_final[[#This Row],[Taquicardia 1/0]]=0,"no","si")</f>
        <v>no</v>
      </c>
      <c r="G2293" s="2" t="s">
        <v>64</v>
      </c>
      <c r="H2293">
        <f>GESTEP(smoking_health_data_final[[#This Row],[Presión sistólica]],140)</f>
        <v>0</v>
      </c>
      <c r="I2293" t="str">
        <f>IF(smoking_health_data_final[[#This Row],[Hipertensión (0/1)]]=1,"si","no")</f>
        <v>no</v>
      </c>
      <c r="J2293" t="s">
        <v>186</v>
      </c>
      <c r="K2293">
        <v>7</v>
      </c>
      <c r="L2293">
        <v>133</v>
      </c>
      <c r="M2293">
        <f>IF(smoking_health_data_final[[#This Row],[colesterol]]="","Desconocido",smoking_health_data_final[[#This Row],[colesterol]])</f>
        <v>133</v>
      </c>
      <c r="N2293">
        <f>GESTEP(smoking_health_data_final[[#This Row],[colesterol]],200)</f>
        <v>0</v>
      </c>
      <c r="O2293">
        <f>IF(smoking_health_data_final[[#This Row],[cigs por dia]]="","n/s",smoking_health_data_final[[#This Row],[cigs por dia]])</f>
        <v>7</v>
      </c>
      <c r="P2293" t="str">
        <f>IF(smoking_health_data_final[[#This Row],[Hipercolesterolemia (y/n)]]=1,"si","no")</f>
        <v>no</v>
      </c>
      <c r="Q2293">
        <f>IF(IFERROR(VLOOKUP(smoking_health_data_final[[#This Row],[Edad]],A2294:A6193,1,FALSE),0),1,0)</f>
        <v>1</v>
      </c>
    </row>
    <row r="2294" spans="1:17" x14ac:dyDescent="0.3">
      <c r="A2294">
        <v>61</v>
      </c>
      <c r="B2294" t="s">
        <v>0</v>
      </c>
      <c r="C2294" t="s">
        <v>1</v>
      </c>
      <c r="D2294">
        <v>70</v>
      </c>
      <c r="E2294">
        <f>GESTEP(smoking_health_data_final[[#This Row],[Ritmo cardiaco]],100)</f>
        <v>0</v>
      </c>
      <c r="F2294" t="str">
        <f>IF(smoking_health_data_final[[#This Row],[Taquicardia 1/0]]=0,"no","si")</f>
        <v>no</v>
      </c>
      <c r="G2294" s="2" t="s">
        <v>63</v>
      </c>
      <c r="H2294">
        <f>GESTEP(smoking_health_data_final[[#This Row],[Presión sistólica]],140)</f>
        <v>0</v>
      </c>
      <c r="I2294" t="str">
        <f>IF(smoking_health_data_final[[#This Row],[Hipertensión (0/1)]]=1,"si","no")</f>
        <v>no</v>
      </c>
      <c r="J2294" t="s">
        <v>21</v>
      </c>
      <c r="K2294">
        <v>7</v>
      </c>
      <c r="L2294">
        <v>176</v>
      </c>
      <c r="M2294">
        <f>IF(smoking_health_data_final[[#This Row],[colesterol]]="","Desconocido",smoking_health_data_final[[#This Row],[colesterol]])</f>
        <v>176</v>
      </c>
      <c r="N2294">
        <f>GESTEP(smoking_health_data_final[[#This Row],[colesterol]],200)</f>
        <v>0</v>
      </c>
      <c r="O2294">
        <f>IF(smoking_health_data_final[[#This Row],[cigs por dia]]="","n/s",smoking_health_data_final[[#This Row],[cigs por dia]])</f>
        <v>7</v>
      </c>
      <c r="P2294" t="str">
        <f>IF(smoking_health_data_final[[#This Row],[Hipercolesterolemia (y/n)]]=1,"si","no")</f>
        <v>no</v>
      </c>
      <c r="Q2294">
        <f>IF(IFERROR(VLOOKUP(smoking_health_data_final[[#This Row],[Edad]],A2295:A6194,1,FALSE),0),1,0)</f>
        <v>1</v>
      </c>
    </row>
    <row r="2295" spans="1:17" x14ac:dyDescent="0.3">
      <c r="A2295">
        <v>46</v>
      </c>
      <c r="B2295" t="s">
        <v>3</v>
      </c>
      <c r="C2295" t="s">
        <v>1</v>
      </c>
      <c r="D2295">
        <v>85</v>
      </c>
      <c r="E2295">
        <f>GESTEP(smoking_health_data_final[[#This Row],[Ritmo cardiaco]],100)</f>
        <v>0</v>
      </c>
      <c r="F2295" t="str">
        <f>IF(smoking_health_data_final[[#This Row],[Taquicardia 1/0]]=0,"no","si")</f>
        <v>no</v>
      </c>
      <c r="G2295" s="2" t="s">
        <v>153</v>
      </c>
      <c r="H2295">
        <f>GESTEP(smoking_health_data_final[[#This Row],[Presión sistólica]],140)</f>
        <v>1</v>
      </c>
      <c r="I2295" t="str">
        <f>IF(smoking_health_data_final[[#This Row],[Hipertensión (0/1)]]=1,"si","no")</f>
        <v>si</v>
      </c>
      <c r="J2295" t="s">
        <v>40</v>
      </c>
      <c r="K2295">
        <v>7</v>
      </c>
      <c r="L2295">
        <v>282</v>
      </c>
      <c r="M2295">
        <f>IF(smoking_health_data_final[[#This Row],[colesterol]]="","Desconocido",smoking_health_data_final[[#This Row],[colesterol]])</f>
        <v>282</v>
      </c>
      <c r="N2295">
        <f>GESTEP(smoking_health_data_final[[#This Row],[colesterol]],200)</f>
        <v>1</v>
      </c>
      <c r="O2295">
        <f>IF(smoking_health_data_final[[#This Row],[cigs por dia]]="","n/s",smoking_health_data_final[[#This Row],[cigs por dia]])</f>
        <v>7</v>
      </c>
      <c r="P2295" t="str">
        <f>IF(smoking_health_data_final[[#This Row],[Hipercolesterolemia (y/n)]]=1,"si","no")</f>
        <v>si</v>
      </c>
      <c r="Q2295">
        <f>IF(IFERROR(VLOOKUP(smoking_health_data_final[[#This Row],[Edad]],A2296:A6195,1,FALSE),0),1,0)</f>
        <v>1</v>
      </c>
    </row>
    <row r="2296" spans="1:17" x14ac:dyDescent="0.3">
      <c r="A2296">
        <v>56</v>
      </c>
      <c r="B2296" t="s">
        <v>0</v>
      </c>
      <c r="C2296" t="s">
        <v>1</v>
      </c>
      <c r="D2296">
        <v>70</v>
      </c>
      <c r="E2296">
        <f>GESTEP(smoking_health_data_final[[#This Row],[Ritmo cardiaco]],100)</f>
        <v>0</v>
      </c>
      <c r="F2296" t="str">
        <f>IF(smoking_health_data_final[[#This Row],[Taquicardia 1/0]]=0,"no","si")</f>
        <v>no</v>
      </c>
      <c r="G2296" s="2" t="s">
        <v>51</v>
      </c>
      <c r="H2296">
        <f>GESTEP(smoking_health_data_final[[#This Row],[Presión sistólica]],140)</f>
        <v>1</v>
      </c>
      <c r="I2296" t="str">
        <f>IF(smoking_health_data_final[[#This Row],[Hipertensión (0/1)]]=1,"si","no")</f>
        <v>si</v>
      </c>
      <c r="J2296" t="s">
        <v>224</v>
      </c>
      <c r="K2296">
        <v>7</v>
      </c>
      <c r="L2296">
        <v>222</v>
      </c>
      <c r="M2296">
        <f>IF(smoking_health_data_final[[#This Row],[colesterol]]="","Desconocido",smoking_health_data_final[[#This Row],[colesterol]])</f>
        <v>222</v>
      </c>
      <c r="N2296">
        <f>GESTEP(smoking_health_data_final[[#This Row],[colesterol]],200)</f>
        <v>1</v>
      </c>
      <c r="O2296">
        <f>IF(smoking_health_data_final[[#This Row],[cigs por dia]]="","n/s",smoking_health_data_final[[#This Row],[cigs por dia]])</f>
        <v>7</v>
      </c>
      <c r="P2296" t="str">
        <f>IF(smoking_health_data_final[[#This Row],[Hipercolesterolemia (y/n)]]=1,"si","no")</f>
        <v>si</v>
      </c>
      <c r="Q2296">
        <f>IF(IFERROR(VLOOKUP(smoking_health_data_final[[#This Row],[Edad]],A2297:A6196,1,FALSE),0),1,0)</f>
        <v>1</v>
      </c>
    </row>
    <row r="2297" spans="1:17" x14ac:dyDescent="0.3">
      <c r="A2297">
        <v>64</v>
      </c>
      <c r="B2297" t="s">
        <v>3</v>
      </c>
      <c r="C2297" t="s">
        <v>1</v>
      </c>
      <c r="D2297">
        <v>75</v>
      </c>
      <c r="E2297">
        <f>GESTEP(smoking_health_data_final[[#This Row],[Ritmo cardiaco]],100)</f>
        <v>0</v>
      </c>
      <c r="F2297" t="str">
        <f>IF(smoking_health_data_final[[#This Row],[Taquicardia 1/0]]=0,"no","si")</f>
        <v>no</v>
      </c>
      <c r="G2297" s="2">
        <v>182.5</v>
      </c>
      <c r="H2297">
        <f>GESTEP(smoking_health_data_final[[#This Row],[Presión sistólica]],140)</f>
        <v>1</v>
      </c>
      <c r="I2297" t="str">
        <f>IF(smoking_health_data_final[[#This Row],[Hipertensión (0/1)]]=1,"si","no")</f>
        <v>si</v>
      </c>
      <c r="J2297" t="s">
        <v>93</v>
      </c>
      <c r="K2297">
        <v>8</v>
      </c>
      <c r="L2297">
        <v>317</v>
      </c>
      <c r="M2297">
        <f>IF(smoking_health_data_final[[#This Row],[colesterol]]="","Desconocido",smoking_health_data_final[[#This Row],[colesterol]])</f>
        <v>317</v>
      </c>
      <c r="N2297">
        <f>GESTEP(smoking_health_data_final[[#This Row],[colesterol]],200)</f>
        <v>1</v>
      </c>
      <c r="O2297">
        <f>IF(smoking_health_data_final[[#This Row],[cigs por dia]]="","n/s",smoking_health_data_final[[#This Row],[cigs por dia]])</f>
        <v>8</v>
      </c>
      <c r="P2297" t="str">
        <f>IF(smoking_health_data_final[[#This Row],[Hipercolesterolemia (y/n)]]=1,"si","no")</f>
        <v>si</v>
      </c>
      <c r="Q2297">
        <f>IF(IFERROR(VLOOKUP(smoking_health_data_final[[#This Row],[Edad]],A2298:A6197,1,FALSE),0),1,0)</f>
        <v>1</v>
      </c>
    </row>
    <row r="2298" spans="1:17" x14ac:dyDescent="0.3">
      <c r="A2298">
        <v>44</v>
      </c>
      <c r="B2298" t="s">
        <v>3</v>
      </c>
      <c r="C2298" t="s">
        <v>1</v>
      </c>
      <c r="D2298">
        <v>95</v>
      </c>
      <c r="E2298">
        <f>GESTEP(smoking_health_data_final[[#This Row],[Ritmo cardiaco]],100)</f>
        <v>0</v>
      </c>
      <c r="F2298" t="str">
        <f>IF(smoking_health_data_final[[#This Row],[Taquicardia 1/0]]=0,"no","si")</f>
        <v>no</v>
      </c>
      <c r="G2298" s="2" t="s">
        <v>30</v>
      </c>
      <c r="H2298">
        <f>GESTEP(smoking_health_data_final[[#This Row],[Presión sistólica]],140)</f>
        <v>0</v>
      </c>
      <c r="I2298" t="str">
        <f>IF(smoking_health_data_final[[#This Row],[Hipertensión (0/1)]]=1,"si","no")</f>
        <v>no</v>
      </c>
      <c r="J2298" t="s">
        <v>145</v>
      </c>
      <c r="K2298">
        <v>8</v>
      </c>
      <c r="L2298">
        <v>351</v>
      </c>
      <c r="M2298">
        <f>IF(smoking_health_data_final[[#This Row],[colesterol]]="","Desconocido",smoking_health_data_final[[#This Row],[colesterol]])</f>
        <v>351</v>
      </c>
      <c r="N2298">
        <f>GESTEP(smoking_health_data_final[[#This Row],[colesterol]],200)</f>
        <v>1</v>
      </c>
      <c r="O2298">
        <f>IF(smoking_health_data_final[[#This Row],[cigs por dia]]="","n/s",smoking_health_data_final[[#This Row],[cigs por dia]])</f>
        <v>8</v>
      </c>
      <c r="P2298" t="str">
        <f>IF(smoking_health_data_final[[#This Row],[Hipercolesterolemia (y/n)]]=1,"si","no")</f>
        <v>si</v>
      </c>
      <c r="Q2298">
        <f>IF(IFERROR(VLOOKUP(smoking_health_data_final[[#This Row],[Edad]],A2299:A6198,1,FALSE),0),1,0)</f>
        <v>1</v>
      </c>
    </row>
    <row r="2299" spans="1:17" x14ac:dyDescent="0.3">
      <c r="A2299">
        <v>43</v>
      </c>
      <c r="B2299" t="s">
        <v>3</v>
      </c>
      <c r="C2299" t="s">
        <v>1</v>
      </c>
      <c r="D2299">
        <v>90</v>
      </c>
      <c r="E2299">
        <f>GESTEP(smoking_health_data_final[[#This Row],[Ritmo cardiaco]],100)</f>
        <v>0</v>
      </c>
      <c r="F2299" t="str">
        <f>IF(smoking_health_data_final[[#This Row],[Taquicardia 1/0]]=0,"no","si")</f>
        <v>no</v>
      </c>
      <c r="G2299" s="2">
        <v>119.5</v>
      </c>
      <c r="H2299">
        <f>GESTEP(smoking_health_data_final[[#This Row],[Presión sistólica]],140)</f>
        <v>0</v>
      </c>
      <c r="I2299" t="str">
        <f>IF(smoking_health_data_final[[#This Row],[Hipertensión (0/1)]]=1,"si","no")</f>
        <v>no</v>
      </c>
      <c r="J2299" t="s">
        <v>169</v>
      </c>
      <c r="K2299">
        <v>8</v>
      </c>
      <c r="L2299">
        <v>192</v>
      </c>
      <c r="M2299">
        <f>IF(smoking_health_data_final[[#This Row],[colesterol]]="","Desconocido",smoking_health_data_final[[#This Row],[colesterol]])</f>
        <v>192</v>
      </c>
      <c r="N2299">
        <f>GESTEP(smoking_health_data_final[[#This Row],[colesterol]],200)</f>
        <v>0</v>
      </c>
      <c r="O2299">
        <f>IF(smoking_health_data_final[[#This Row],[cigs por dia]]="","n/s",smoking_health_data_final[[#This Row],[cigs por dia]])</f>
        <v>8</v>
      </c>
      <c r="P2299" t="str">
        <f>IF(smoking_health_data_final[[#This Row],[Hipercolesterolemia (y/n)]]=1,"si","no")</f>
        <v>no</v>
      </c>
      <c r="Q2299">
        <f>IF(IFERROR(VLOOKUP(smoking_health_data_final[[#This Row],[Edad]],A2300:A6199,1,FALSE),0),1,0)</f>
        <v>1</v>
      </c>
    </row>
    <row r="2300" spans="1:17" x14ac:dyDescent="0.3">
      <c r="A2300">
        <v>39</v>
      </c>
      <c r="B2300" t="s">
        <v>3</v>
      </c>
      <c r="C2300" t="s">
        <v>1</v>
      </c>
      <c r="D2300">
        <v>64</v>
      </c>
      <c r="E2300">
        <f>GESTEP(smoking_health_data_final[[#This Row],[Ritmo cardiaco]],100)</f>
        <v>0</v>
      </c>
      <c r="F2300" t="str">
        <f>IF(smoking_health_data_final[[#This Row],[Taquicardia 1/0]]=0,"no","si")</f>
        <v>no</v>
      </c>
      <c r="G2300" s="2" t="s">
        <v>130</v>
      </c>
      <c r="H2300">
        <f>GESTEP(smoking_health_data_final[[#This Row],[Presión sistólica]],140)</f>
        <v>0</v>
      </c>
      <c r="I2300" t="str">
        <f>IF(smoking_health_data_final[[#This Row],[Hipertensión (0/1)]]=1,"si","no")</f>
        <v>no</v>
      </c>
      <c r="J2300" t="s">
        <v>181</v>
      </c>
      <c r="K2300">
        <v>8</v>
      </c>
      <c r="L2300">
        <v>192</v>
      </c>
      <c r="M2300">
        <f>IF(smoking_health_data_final[[#This Row],[colesterol]]="","Desconocido",smoking_health_data_final[[#This Row],[colesterol]])</f>
        <v>192</v>
      </c>
      <c r="N2300">
        <f>GESTEP(smoking_health_data_final[[#This Row],[colesterol]],200)</f>
        <v>0</v>
      </c>
      <c r="O2300">
        <f>IF(smoking_health_data_final[[#This Row],[cigs por dia]]="","n/s",smoking_health_data_final[[#This Row],[cigs por dia]])</f>
        <v>8</v>
      </c>
      <c r="P2300" t="str">
        <f>IF(smoking_health_data_final[[#This Row],[Hipercolesterolemia (y/n)]]=1,"si","no")</f>
        <v>no</v>
      </c>
      <c r="Q2300">
        <f>IF(IFERROR(VLOOKUP(smoking_health_data_final[[#This Row],[Edad]],A2301:A6200,1,FALSE),0),1,0)</f>
        <v>1</v>
      </c>
    </row>
    <row r="2301" spans="1:17" x14ac:dyDescent="0.3">
      <c r="A2301">
        <v>49</v>
      </c>
      <c r="B2301" t="s">
        <v>3</v>
      </c>
      <c r="C2301" t="s">
        <v>1</v>
      </c>
      <c r="D2301">
        <v>60</v>
      </c>
      <c r="E2301">
        <f>GESTEP(smoking_health_data_final[[#This Row],[Ritmo cardiaco]],100)</f>
        <v>0</v>
      </c>
      <c r="F2301" t="str">
        <f>IF(smoking_health_data_final[[#This Row],[Taquicardia 1/0]]=0,"no","si")</f>
        <v>no</v>
      </c>
      <c r="G2301" s="2" t="s">
        <v>30</v>
      </c>
      <c r="H2301">
        <f>GESTEP(smoking_health_data_final[[#This Row],[Presión sistólica]],140)</f>
        <v>0</v>
      </c>
      <c r="I2301" t="str">
        <f>IF(smoking_health_data_final[[#This Row],[Hipertensión (0/1)]]=1,"si","no")</f>
        <v>no</v>
      </c>
      <c r="J2301" t="s">
        <v>182</v>
      </c>
      <c r="K2301">
        <v>8</v>
      </c>
      <c r="L2301">
        <v>215</v>
      </c>
      <c r="M2301">
        <f>IF(smoking_health_data_final[[#This Row],[colesterol]]="","Desconocido",smoking_health_data_final[[#This Row],[colesterol]])</f>
        <v>215</v>
      </c>
      <c r="N2301">
        <f>GESTEP(smoking_health_data_final[[#This Row],[colesterol]],200)</f>
        <v>1</v>
      </c>
      <c r="O2301">
        <f>IF(smoking_health_data_final[[#This Row],[cigs por dia]]="","n/s",smoking_health_data_final[[#This Row],[cigs por dia]])</f>
        <v>8</v>
      </c>
      <c r="P2301" t="str">
        <f>IF(smoking_health_data_final[[#This Row],[Hipercolesterolemia (y/n)]]=1,"si","no")</f>
        <v>si</v>
      </c>
      <c r="Q2301">
        <f>IF(IFERROR(VLOOKUP(smoking_health_data_final[[#This Row],[Edad]],A2302:A6201,1,FALSE),0),1,0)</f>
        <v>1</v>
      </c>
    </row>
    <row r="2302" spans="1:17" x14ac:dyDescent="0.3">
      <c r="A2302">
        <v>50</v>
      </c>
      <c r="B2302" t="s">
        <v>3</v>
      </c>
      <c r="C2302" t="s">
        <v>1</v>
      </c>
      <c r="D2302">
        <v>80</v>
      </c>
      <c r="E2302">
        <f>GESTEP(smoking_health_data_final[[#This Row],[Ritmo cardiaco]],100)</f>
        <v>0</v>
      </c>
      <c r="F2302" t="str">
        <f>IF(smoking_health_data_final[[#This Row],[Taquicardia 1/0]]=0,"no","si")</f>
        <v>no</v>
      </c>
      <c r="G2302" s="2" t="s">
        <v>83</v>
      </c>
      <c r="H2302">
        <f>GESTEP(smoking_health_data_final[[#This Row],[Presión sistólica]],140)</f>
        <v>0</v>
      </c>
      <c r="I2302" t="str">
        <f>IF(smoking_health_data_final[[#This Row],[Hipertensión (0/1)]]=1,"si","no")</f>
        <v>no</v>
      </c>
      <c r="J2302" t="s">
        <v>21</v>
      </c>
      <c r="K2302">
        <v>8</v>
      </c>
      <c r="L2302">
        <v>292</v>
      </c>
      <c r="M2302">
        <f>IF(smoking_health_data_final[[#This Row],[colesterol]]="","Desconocido",smoking_health_data_final[[#This Row],[colesterol]])</f>
        <v>292</v>
      </c>
      <c r="N2302">
        <f>GESTEP(smoking_health_data_final[[#This Row],[colesterol]],200)</f>
        <v>1</v>
      </c>
      <c r="O2302">
        <f>IF(smoking_health_data_final[[#This Row],[cigs por dia]]="","n/s",smoking_health_data_final[[#This Row],[cigs por dia]])</f>
        <v>8</v>
      </c>
      <c r="P2302" t="str">
        <f>IF(smoking_health_data_final[[#This Row],[Hipercolesterolemia (y/n)]]=1,"si","no")</f>
        <v>si</v>
      </c>
      <c r="Q2302">
        <f>IF(IFERROR(VLOOKUP(smoking_health_data_final[[#This Row],[Edad]],A2303:A6202,1,FALSE),0),1,0)</f>
        <v>1</v>
      </c>
    </row>
    <row r="2303" spans="1:17" x14ac:dyDescent="0.3">
      <c r="A2303">
        <v>64</v>
      </c>
      <c r="B2303" t="s">
        <v>0</v>
      </c>
      <c r="C2303" t="s">
        <v>1</v>
      </c>
      <c r="D2303">
        <v>52</v>
      </c>
      <c r="E2303">
        <f>GESTEP(smoking_health_data_final[[#This Row],[Ritmo cardiaco]],100)</f>
        <v>0</v>
      </c>
      <c r="F2303" t="str">
        <f>IF(smoking_health_data_final[[#This Row],[Taquicardia 1/0]]=0,"no","si")</f>
        <v>no</v>
      </c>
      <c r="G2303" s="2" t="s">
        <v>38</v>
      </c>
      <c r="H2303">
        <f>GESTEP(smoking_health_data_final[[#This Row],[Presión sistólica]],140)</f>
        <v>0</v>
      </c>
      <c r="I2303" t="str">
        <f>IF(smoking_health_data_final[[#This Row],[Hipertensión (0/1)]]=1,"si","no")</f>
        <v>no</v>
      </c>
      <c r="J2303" t="s">
        <v>209</v>
      </c>
      <c r="K2303">
        <v>8</v>
      </c>
      <c r="L2303">
        <v>211</v>
      </c>
      <c r="M2303">
        <f>IF(smoking_health_data_final[[#This Row],[colesterol]]="","Desconocido",smoking_health_data_final[[#This Row],[colesterol]])</f>
        <v>211</v>
      </c>
      <c r="N2303">
        <f>GESTEP(smoking_health_data_final[[#This Row],[colesterol]],200)</f>
        <v>1</v>
      </c>
      <c r="O2303">
        <f>IF(smoking_health_data_final[[#This Row],[cigs por dia]]="","n/s",smoking_health_data_final[[#This Row],[cigs por dia]])</f>
        <v>8</v>
      </c>
      <c r="P2303" t="str">
        <f>IF(smoking_health_data_final[[#This Row],[Hipercolesterolemia (y/n)]]=1,"si","no")</f>
        <v>si</v>
      </c>
      <c r="Q2303">
        <f>IF(IFERROR(VLOOKUP(smoking_health_data_final[[#This Row],[Edad]],A2304:A6203,1,FALSE),0),1,0)</f>
        <v>1</v>
      </c>
    </row>
    <row r="2304" spans="1:17" x14ac:dyDescent="0.3">
      <c r="A2304">
        <v>45</v>
      </c>
      <c r="B2304" t="s">
        <v>3</v>
      </c>
      <c r="C2304" t="s">
        <v>1</v>
      </c>
      <c r="D2304">
        <v>86</v>
      </c>
      <c r="E2304">
        <f>GESTEP(smoking_health_data_final[[#This Row],[Ritmo cardiaco]],100)</f>
        <v>0</v>
      </c>
      <c r="F2304" t="str">
        <f>IF(smoking_health_data_final[[#This Row],[Taquicardia 1/0]]=0,"no","si")</f>
        <v>no</v>
      </c>
      <c r="G2304" s="2" t="s">
        <v>39</v>
      </c>
      <c r="H2304">
        <f>GESTEP(smoking_health_data_final[[#This Row],[Presión sistólica]],140)</f>
        <v>0</v>
      </c>
      <c r="I2304" t="str">
        <f>IF(smoking_health_data_final[[#This Row],[Hipertensión (0/1)]]=1,"si","no")</f>
        <v>no</v>
      </c>
      <c r="J2304" t="s">
        <v>210</v>
      </c>
      <c r="K2304">
        <v>8</v>
      </c>
      <c r="L2304">
        <v>195</v>
      </c>
      <c r="M2304">
        <f>IF(smoking_health_data_final[[#This Row],[colesterol]]="","Desconocido",smoking_health_data_final[[#This Row],[colesterol]])</f>
        <v>195</v>
      </c>
      <c r="N2304">
        <f>GESTEP(smoking_health_data_final[[#This Row],[colesterol]],200)</f>
        <v>0</v>
      </c>
      <c r="O2304">
        <f>IF(smoking_health_data_final[[#This Row],[cigs por dia]]="","n/s",smoking_health_data_final[[#This Row],[cigs por dia]])</f>
        <v>8</v>
      </c>
      <c r="P2304" t="str">
        <f>IF(smoking_health_data_final[[#This Row],[Hipercolesterolemia (y/n)]]=1,"si","no")</f>
        <v>no</v>
      </c>
      <c r="Q2304">
        <f>IF(IFERROR(VLOOKUP(smoking_health_data_final[[#This Row],[Edad]],A2305:A6204,1,FALSE),0),1,0)</f>
        <v>1</v>
      </c>
    </row>
    <row r="2305" spans="1:17" x14ac:dyDescent="0.3">
      <c r="A2305">
        <v>40</v>
      </c>
      <c r="B2305" t="s">
        <v>0</v>
      </c>
      <c r="C2305" t="s">
        <v>1</v>
      </c>
      <c r="D2305">
        <v>80</v>
      </c>
      <c r="E2305">
        <f>GESTEP(smoking_health_data_final[[#This Row],[Ritmo cardiaco]],100)</f>
        <v>0</v>
      </c>
      <c r="F2305" t="str">
        <f>IF(smoking_health_data_final[[#This Row],[Taquicardia 1/0]]=0,"no","si")</f>
        <v>no</v>
      </c>
      <c r="G2305" s="2" t="s">
        <v>70</v>
      </c>
      <c r="H2305">
        <f>GESTEP(smoking_health_data_final[[#This Row],[Presión sistólica]],140)</f>
        <v>0</v>
      </c>
      <c r="I2305" t="str">
        <f>IF(smoking_health_data_final[[#This Row],[Hipertensión (0/1)]]=1,"si","no")</f>
        <v>no</v>
      </c>
      <c r="J2305" t="s">
        <v>215</v>
      </c>
      <c r="K2305">
        <v>8</v>
      </c>
      <c r="L2305">
        <v>302</v>
      </c>
      <c r="M2305">
        <f>IF(smoking_health_data_final[[#This Row],[colesterol]]="","Desconocido",smoking_health_data_final[[#This Row],[colesterol]])</f>
        <v>302</v>
      </c>
      <c r="N2305">
        <f>GESTEP(smoking_health_data_final[[#This Row],[colesterol]],200)</f>
        <v>1</v>
      </c>
      <c r="O2305">
        <f>IF(smoking_health_data_final[[#This Row],[cigs por dia]]="","n/s",smoking_health_data_final[[#This Row],[cigs por dia]])</f>
        <v>8</v>
      </c>
      <c r="P2305" t="str">
        <f>IF(smoking_health_data_final[[#This Row],[Hipercolesterolemia (y/n)]]=1,"si","no")</f>
        <v>si</v>
      </c>
      <c r="Q2305">
        <f>IF(IFERROR(VLOOKUP(smoking_health_data_final[[#This Row],[Edad]],A2306:A6205,1,FALSE),0),1,0)</f>
        <v>1</v>
      </c>
    </row>
    <row r="2306" spans="1:17" x14ac:dyDescent="0.3">
      <c r="A2306">
        <v>40</v>
      </c>
      <c r="B2306" t="s">
        <v>3</v>
      </c>
      <c r="C2306" t="s">
        <v>1</v>
      </c>
      <c r="D2306">
        <v>75</v>
      </c>
      <c r="E2306">
        <f>GESTEP(smoking_health_data_final[[#This Row],[Ritmo cardiaco]],100)</f>
        <v>0</v>
      </c>
      <c r="F2306" t="str">
        <f>IF(smoking_health_data_final[[#This Row],[Taquicardia 1/0]]=0,"no","si")</f>
        <v>no</v>
      </c>
      <c r="G2306" s="2" t="s">
        <v>91</v>
      </c>
      <c r="H2306">
        <f>GESTEP(smoking_health_data_final[[#This Row],[Presión sistólica]],140)</f>
        <v>0</v>
      </c>
      <c r="I2306" t="str">
        <f>IF(smoking_health_data_final[[#This Row],[Hipertensión (0/1)]]=1,"si","no")</f>
        <v>no</v>
      </c>
      <c r="J2306" t="s">
        <v>33</v>
      </c>
      <c r="K2306">
        <v>9</v>
      </c>
      <c r="L2306">
        <v>193</v>
      </c>
      <c r="M2306">
        <f>IF(smoking_health_data_final[[#This Row],[colesterol]]="","Desconocido",smoking_health_data_final[[#This Row],[colesterol]])</f>
        <v>193</v>
      </c>
      <c r="N2306">
        <f>GESTEP(smoking_health_data_final[[#This Row],[colesterol]],200)</f>
        <v>0</v>
      </c>
      <c r="O2306">
        <f>IF(smoking_health_data_final[[#This Row],[cigs por dia]]="","n/s",smoking_health_data_final[[#This Row],[cigs por dia]])</f>
        <v>9</v>
      </c>
      <c r="P2306" t="str">
        <f>IF(smoking_health_data_final[[#This Row],[Hipercolesterolemia (y/n)]]=1,"si","no")</f>
        <v>no</v>
      </c>
      <c r="Q2306">
        <f>IF(IFERROR(VLOOKUP(smoking_health_data_final[[#This Row],[Edad]],A2307:A6206,1,FALSE),0),1,0)</f>
        <v>1</v>
      </c>
    </row>
    <row r="2307" spans="1:17" x14ac:dyDescent="0.3">
      <c r="A2307">
        <v>45</v>
      </c>
      <c r="B2307" t="s">
        <v>3</v>
      </c>
      <c r="C2307" t="s">
        <v>1</v>
      </c>
      <c r="D2307">
        <v>63</v>
      </c>
      <c r="E2307">
        <f>GESTEP(smoking_health_data_final[[#This Row],[Ritmo cardiaco]],100)</f>
        <v>0</v>
      </c>
      <c r="F2307" t="str">
        <f>IF(smoking_health_data_final[[#This Row],[Taquicardia 1/0]]=0,"no","si")</f>
        <v>no</v>
      </c>
      <c r="G2307" s="2" t="s">
        <v>4</v>
      </c>
      <c r="H2307">
        <f>GESTEP(smoking_health_data_final[[#This Row],[Presión sistólica]],140)</f>
        <v>0</v>
      </c>
      <c r="I2307" t="str">
        <f>IF(smoking_health_data_final[[#This Row],[Hipertensión (0/1)]]=1,"si","no")</f>
        <v>no</v>
      </c>
      <c r="J2307" t="s">
        <v>50</v>
      </c>
      <c r="K2307">
        <v>9</v>
      </c>
      <c r="L2307">
        <v>268</v>
      </c>
      <c r="M2307">
        <f>IF(smoking_health_data_final[[#This Row],[colesterol]]="","Desconocido",smoking_health_data_final[[#This Row],[colesterol]])</f>
        <v>268</v>
      </c>
      <c r="N2307">
        <f>GESTEP(smoking_health_data_final[[#This Row],[colesterol]],200)</f>
        <v>1</v>
      </c>
      <c r="O2307">
        <f>IF(smoking_health_data_final[[#This Row],[cigs por dia]]="","n/s",smoking_health_data_final[[#This Row],[cigs por dia]])</f>
        <v>9</v>
      </c>
      <c r="P2307" t="str">
        <f>IF(smoking_health_data_final[[#This Row],[Hipercolesterolemia (y/n)]]=1,"si","no")</f>
        <v>si</v>
      </c>
      <c r="Q2307">
        <f>IF(IFERROR(VLOOKUP(smoking_health_data_final[[#This Row],[Edad]],A2308:A6207,1,FALSE),0),1,0)</f>
        <v>1</v>
      </c>
    </row>
    <row r="2308" spans="1:17" x14ac:dyDescent="0.3">
      <c r="A2308">
        <v>67</v>
      </c>
      <c r="B2308" t="s">
        <v>0</v>
      </c>
      <c r="C2308" t="s">
        <v>1</v>
      </c>
      <c r="D2308">
        <v>70</v>
      </c>
      <c r="E2308">
        <f>GESTEP(smoking_health_data_final[[#This Row],[Ritmo cardiaco]],100)</f>
        <v>0</v>
      </c>
      <c r="F2308" t="str">
        <f>IF(smoking_health_data_final[[#This Row],[Taquicardia 1/0]]=0,"no","si")</f>
        <v>no</v>
      </c>
      <c r="G2308" s="2" t="s">
        <v>27</v>
      </c>
      <c r="H2308">
        <f>GESTEP(smoking_health_data_final[[#This Row],[Presión sistólica]],140)</f>
        <v>0</v>
      </c>
      <c r="I2308" t="str">
        <f>IF(smoking_health_data_final[[#This Row],[Hipertensión (0/1)]]=1,"si","no")</f>
        <v>no</v>
      </c>
      <c r="J2308" t="s">
        <v>53</v>
      </c>
      <c r="K2308">
        <v>9</v>
      </c>
      <c r="L2308">
        <v>245</v>
      </c>
      <c r="M2308">
        <f>IF(smoking_health_data_final[[#This Row],[colesterol]]="","Desconocido",smoking_health_data_final[[#This Row],[colesterol]])</f>
        <v>245</v>
      </c>
      <c r="N2308">
        <f>GESTEP(smoking_health_data_final[[#This Row],[colesterol]],200)</f>
        <v>1</v>
      </c>
      <c r="O2308">
        <f>IF(smoking_health_data_final[[#This Row],[cigs por dia]]="","n/s",smoking_health_data_final[[#This Row],[cigs por dia]])</f>
        <v>9</v>
      </c>
      <c r="P2308" t="str">
        <f>IF(smoking_health_data_final[[#This Row],[Hipercolesterolemia (y/n)]]=1,"si","no")</f>
        <v>si</v>
      </c>
      <c r="Q2308">
        <f>IF(IFERROR(VLOOKUP(smoking_health_data_final[[#This Row],[Edad]],A2309:A6208,1,FALSE),0),1,0)</f>
        <v>1</v>
      </c>
    </row>
    <row r="2309" spans="1:17" x14ac:dyDescent="0.3">
      <c r="A2309">
        <v>50</v>
      </c>
      <c r="B2309" t="s">
        <v>3</v>
      </c>
      <c r="C2309" t="s">
        <v>1</v>
      </c>
      <c r="D2309">
        <v>90</v>
      </c>
      <c r="E2309">
        <f>GESTEP(smoking_health_data_final[[#This Row],[Ritmo cardiaco]],100)</f>
        <v>0</v>
      </c>
      <c r="F2309" t="str">
        <f>IF(smoking_health_data_final[[#This Row],[Taquicardia 1/0]]=0,"no","si")</f>
        <v>no</v>
      </c>
      <c r="G2309" s="2" t="s">
        <v>52</v>
      </c>
      <c r="H2309">
        <f>GESTEP(smoking_health_data_final[[#This Row],[Presión sistólica]],140)</f>
        <v>0</v>
      </c>
      <c r="I2309" t="str">
        <f>IF(smoking_health_data_final[[#This Row],[Hipertensión (0/1)]]=1,"si","no")</f>
        <v>no</v>
      </c>
      <c r="J2309" t="s">
        <v>53</v>
      </c>
      <c r="K2309">
        <v>9</v>
      </c>
      <c r="L2309">
        <v>229</v>
      </c>
      <c r="M2309">
        <f>IF(smoking_health_data_final[[#This Row],[colesterol]]="","Desconocido",smoking_health_data_final[[#This Row],[colesterol]])</f>
        <v>229</v>
      </c>
      <c r="N2309">
        <f>GESTEP(smoking_health_data_final[[#This Row],[colesterol]],200)</f>
        <v>1</v>
      </c>
      <c r="O2309">
        <f>IF(smoking_health_data_final[[#This Row],[cigs por dia]]="","n/s",smoking_health_data_final[[#This Row],[cigs por dia]])</f>
        <v>9</v>
      </c>
      <c r="P2309" t="str">
        <f>IF(smoking_health_data_final[[#This Row],[Hipercolesterolemia (y/n)]]=1,"si","no")</f>
        <v>si</v>
      </c>
      <c r="Q2309">
        <f>IF(IFERROR(VLOOKUP(smoking_health_data_final[[#This Row],[Edad]],A2310:A6209,1,FALSE),0),1,0)</f>
        <v>1</v>
      </c>
    </row>
    <row r="2310" spans="1:17" x14ac:dyDescent="0.3">
      <c r="A2310">
        <v>54</v>
      </c>
      <c r="B2310" t="s">
        <v>0</v>
      </c>
      <c r="C2310" t="s">
        <v>1</v>
      </c>
      <c r="D2310">
        <v>69</v>
      </c>
      <c r="E2310">
        <f>GESTEP(smoking_health_data_final[[#This Row],[Ritmo cardiaco]],100)</f>
        <v>0</v>
      </c>
      <c r="F2310" t="str">
        <f>IF(smoking_health_data_final[[#This Row],[Taquicardia 1/0]]=0,"no","si")</f>
        <v>no</v>
      </c>
      <c r="G2310" s="2" t="s">
        <v>158</v>
      </c>
      <c r="H2310">
        <f>GESTEP(smoking_health_data_final[[#This Row],[Presión sistólica]],140)</f>
        <v>0</v>
      </c>
      <c r="I2310" t="str">
        <f>IF(smoking_health_data_final[[#This Row],[Hipertensión (0/1)]]=1,"si","no")</f>
        <v>no</v>
      </c>
      <c r="J2310" t="s">
        <v>5</v>
      </c>
      <c r="K2310">
        <v>9</v>
      </c>
      <c r="L2310">
        <v>241</v>
      </c>
      <c r="M2310">
        <f>IF(smoking_health_data_final[[#This Row],[colesterol]]="","Desconocido",smoking_health_data_final[[#This Row],[colesterol]])</f>
        <v>241</v>
      </c>
      <c r="N2310">
        <f>GESTEP(smoking_health_data_final[[#This Row],[colesterol]],200)</f>
        <v>1</v>
      </c>
      <c r="O2310">
        <f>IF(smoking_health_data_final[[#This Row],[cigs por dia]]="","n/s",smoking_health_data_final[[#This Row],[cigs por dia]])</f>
        <v>9</v>
      </c>
      <c r="P2310" t="str">
        <f>IF(smoking_health_data_final[[#This Row],[Hipercolesterolemia (y/n)]]=1,"si","no")</f>
        <v>si</v>
      </c>
      <c r="Q2310">
        <f>IF(IFERROR(VLOOKUP(smoking_health_data_final[[#This Row],[Edad]],A2311:A6210,1,FALSE),0),1,0)</f>
        <v>1</v>
      </c>
    </row>
    <row r="2311" spans="1:17" x14ac:dyDescent="0.3">
      <c r="A2311">
        <v>37</v>
      </c>
      <c r="B2311" t="s">
        <v>0</v>
      </c>
      <c r="C2311" t="s">
        <v>1</v>
      </c>
      <c r="D2311">
        <v>67</v>
      </c>
      <c r="E2311">
        <f>GESTEP(smoking_health_data_final[[#This Row],[Ritmo cardiaco]],100)</f>
        <v>0</v>
      </c>
      <c r="F2311" t="str">
        <f>IF(smoking_health_data_final[[#This Row],[Taquicardia 1/0]]=0,"no","si")</f>
        <v>no</v>
      </c>
      <c r="G2311" s="2" t="s">
        <v>28</v>
      </c>
      <c r="H2311">
        <f>GESTEP(smoking_health_data_final[[#This Row],[Presión sistólica]],140)</f>
        <v>0</v>
      </c>
      <c r="I2311" t="str">
        <f>IF(smoking_health_data_final[[#This Row],[Hipertensión (0/1)]]=1,"si","no")</f>
        <v>no</v>
      </c>
      <c r="J2311" t="s">
        <v>5</v>
      </c>
      <c r="K2311">
        <v>9</v>
      </c>
      <c r="L2311">
        <v>237</v>
      </c>
      <c r="M2311">
        <f>IF(smoking_health_data_final[[#This Row],[colesterol]]="","Desconocido",smoking_health_data_final[[#This Row],[colesterol]])</f>
        <v>237</v>
      </c>
      <c r="N2311">
        <f>GESTEP(smoking_health_data_final[[#This Row],[colesterol]],200)</f>
        <v>1</v>
      </c>
      <c r="O2311">
        <f>IF(smoking_health_data_final[[#This Row],[cigs por dia]]="","n/s",smoking_health_data_final[[#This Row],[cigs por dia]])</f>
        <v>9</v>
      </c>
      <c r="P2311" t="str">
        <f>IF(smoking_health_data_final[[#This Row],[Hipercolesterolemia (y/n)]]=1,"si","no")</f>
        <v>si</v>
      </c>
      <c r="Q2311">
        <f>IF(IFERROR(VLOOKUP(smoking_health_data_final[[#This Row],[Edad]],A2312:A6211,1,FALSE),0),1,0)</f>
        <v>1</v>
      </c>
    </row>
    <row r="2312" spans="1:17" x14ac:dyDescent="0.3">
      <c r="A2312">
        <v>40</v>
      </c>
      <c r="B2312" t="s">
        <v>3</v>
      </c>
      <c r="C2312" t="s">
        <v>1</v>
      </c>
      <c r="D2312">
        <v>80</v>
      </c>
      <c r="E2312">
        <f>GESTEP(smoking_health_data_final[[#This Row],[Ritmo cardiaco]],100)</f>
        <v>0</v>
      </c>
      <c r="F2312" t="str">
        <f>IF(smoking_health_data_final[[#This Row],[Taquicardia 1/0]]=0,"no","si")</f>
        <v>no</v>
      </c>
      <c r="G2312" s="2" t="s">
        <v>42</v>
      </c>
      <c r="H2312">
        <f>GESTEP(smoking_health_data_final[[#This Row],[Presión sistólica]],140)</f>
        <v>0</v>
      </c>
      <c r="I2312" t="str">
        <f>IF(smoking_health_data_final[[#This Row],[Hipertensión (0/1)]]=1,"si","no")</f>
        <v>no</v>
      </c>
      <c r="J2312" t="s">
        <v>5</v>
      </c>
      <c r="K2312">
        <v>9</v>
      </c>
      <c r="L2312">
        <v>240</v>
      </c>
      <c r="M2312">
        <f>IF(smoking_health_data_final[[#This Row],[colesterol]]="","Desconocido",smoking_health_data_final[[#This Row],[colesterol]])</f>
        <v>240</v>
      </c>
      <c r="N2312">
        <f>GESTEP(smoking_health_data_final[[#This Row],[colesterol]],200)</f>
        <v>1</v>
      </c>
      <c r="O2312">
        <f>IF(smoking_health_data_final[[#This Row],[cigs por dia]]="","n/s",smoking_health_data_final[[#This Row],[cigs por dia]])</f>
        <v>9</v>
      </c>
      <c r="P2312" t="str">
        <f>IF(smoking_health_data_final[[#This Row],[Hipercolesterolemia (y/n)]]=1,"si","no")</f>
        <v>si</v>
      </c>
      <c r="Q2312">
        <f>IF(IFERROR(VLOOKUP(smoking_health_data_final[[#This Row],[Edad]],A2313:A6212,1,FALSE),0),1,0)</f>
        <v>1</v>
      </c>
    </row>
    <row r="2313" spans="1:17" x14ac:dyDescent="0.3">
      <c r="A2313">
        <v>54</v>
      </c>
      <c r="B2313" t="s">
        <v>3</v>
      </c>
      <c r="C2313" t="s">
        <v>1</v>
      </c>
      <c r="D2313">
        <v>88</v>
      </c>
      <c r="E2313">
        <f>GESTEP(smoking_health_data_final[[#This Row],[Ritmo cardiaco]],100)</f>
        <v>0</v>
      </c>
      <c r="F2313" t="str">
        <f>IF(smoking_health_data_final[[#This Row],[Taquicardia 1/0]]=0,"no","si")</f>
        <v>no</v>
      </c>
      <c r="G2313" s="2" t="s">
        <v>52</v>
      </c>
      <c r="H2313">
        <f>GESTEP(smoking_health_data_final[[#This Row],[Presión sistólica]],140)</f>
        <v>0</v>
      </c>
      <c r="I2313" t="str">
        <f>IF(smoking_health_data_final[[#This Row],[Hipertensión (0/1)]]=1,"si","no")</f>
        <v>no</v>
      </c>
      <c r="J2313" t="s">
        <v>8</v>
      </c>
      <c r="K2313">
        <v>9</v>
      </c>
      <c r="L2313">
        <v>266</v>
      </c>
      <c r="M2313">
        <f>IF(smoking_health_data_final[[#This Row],[colesterol]]="","Desconocido",smoking_health_data_final[[#This Row],[colesterol]])</f>
        <v>266</v>
      </c>
      <c r="N2313">
        <f>GESTEP(smoking_health_data_final[[#This Row],[colesterol]],200)</f>
        <v>1</v>
      </c>
      <c r="O2313">
        <f>IF(smoking_health_data_final[[#This Row],[cigs por dia]]="","n/s",smoking_health_data_final[[#This Row],[cigs por dia]])</f>
        <v>9</v>
      </c>
      <c r="P2313" t="str">
        <f>IF(smoking_health_data_final[[#This Row],[Hipercolesterolemia (y/n)]]=1,"si","no")</f>
        <v>si</v>
      </c>
      <c r="Q2313">
        <f>IF(IFERROR(VLOOKUP(smoking_health_data_final[[#This Row],[Edad]],A2314:A6213,1,FALSE),0),1,0)</f>
        <v>1</v>
      </c>
    </row>
    <row r="2314" spans="1:17" x14ac:dyDescent="0.3">
      <c r="A2314">
        <v>66</v>
      </c>
      <c r="B2314" t="s">
        <v>3</v>
      </c>
      <c r="C2314" t="s">
        <v>1</v>
      </c>
      <c r="D2314">
        <v>83</v>
      </c>
      <c r="E2314">
        <f>GESTEP(smoking_health_data_final[[#This Row],[Ritmo cardiaco]],100)</f>
        <v>0</v>
      </c>
      <c r="F2314" t="str">
        <f>IF(smoking_health_data_final[[#This Row],[Taquicardia 1/0]]=0,"no","si")</f>
        <v>no</v>
      </c>
      <c r="G2314" s="2" t="s">
        <v>4</v>
      </c>
      <c r="H2314">
        <f>GESTEP(smoking_health_data_final[[#This Row],[Presión sistólica]],140)</f>
        <v>0</v>
      </c>
      <c r="I2314" t="str">
        <f>IF(smoking_health_data_final[[#This Row],[Hipertensión (0/1)]]=1,"si","no")</f>
        <v>no</v>
      </c>
      <c r="J2314" t="s">
        <v>8</v>
      </c>
      <c r="K2314">
        <v>9</v>
      </c>
      <c r="L2314">
        <v>225</v>
      </c>
      <c r="M2314">
        <f>IF(smoking_health_data_final[[#This Row],[colesterol]]="","Desconocido",smoking_health_data_final[[#This Row],[colesterol]])</f>
        <v>225</v>
      </c>
      <c r="N2314">
        <f>GESTEP(smoking_health_data_final[[#This Row],[colesterol]],200)</f>
        <v>1</v>
      </c>
      <c r="O2314">
        <f>IF(smoking_health_data_final[[#This Row],[cigs por dia]]="","n/s",smoking_health_data_final[[#This Row],[cigs por dia]])</f>
        <v>9</v>
      </c>
      <c r="P2314" t="str">
        <f>IF(smoking_health_data_final[[#This Row],[Hipercolesterolemia (y/n)]]=1,"si","no")</f>
        <v>si</v>
      </c>
      <c r="Q2314">
        <f>IF(IFERROR(VLOOKUP(smoking_health_data_final[[#This Row],[Edad]],A2315:A6214,1,FALSE),0),1,0)</f>
        <v>1</v>
      </c>
    </row>
    <row r="2315" spans="1:17" x14ac:dyDescent="0.3">
      <c r="A2315">
        <v>41</v>
      </c>
      <c r="B2315" t="s">
        <v>3</v>
      </c>
      <c r="C2315" t="s">
        <v>1</v>
      </c>
      <c r="D2315">
        <v>80</v>
      </c>
      <c r="E2315">
        <f>GESTEP(smoking_health_data_final[[#This Row],[Ritmo cardiaco]],100)</f>
        <v>0</v>
      </c>
      <c r="F2315" t="str">
        <f>IF(smoking_health_data_final[[#This Row],[Taquicardia 1/0]]=0,"no","si")</f>
        <v>no</v>
      </c>
      <c r="G2315" s="2" t="s">
        <v>59</v>
      </c>
      <c r="H2315">
        <f>GESTEP(smoking_health_data_final[[#This Row],[Presión sistólica]],140)</f>
        <v>0</v>
      </c>
      <c r="I2315" t="str">
        <f>IF(smoking_health_data_final[[#This Row],[Hipertensión (0/1)]]=1,"si","no")</f>
        <v>no</v>
      </c>
      <c r="J2315" t="s">
        <v>8</v>
      </c>
      <c r="K2315">
        <v>9</v>
      </c>
      <c r="L2315">
        <v>200</v>
      </c>
      <c r="M2315">
        <f>IF(smoking_health_data_final[[#This Row],[colesterol]]="","Desconocido",smoking_health_data_final[[#This Row],[colesterol]])</f>
        <v>200</v>
      </c>
      <c r="N2315">
        <f>GESTEP(smoking_health_data_final[[#This Row],[colesterol]],200)</f>
        <v>1</v>
      </c>
      <c r="O2315">
        <f>IF(smoking_health_data_final[[#This Row],[cigs por dia]]="","n/s",smoking_health_data_final[[#This Row],[cigs por dia]])</f>
        <v>9</v>
      </c>
      <c r="P2315" t="str">
        <f>IF(smoking_health_data_final[[#This Row],[Hipercolesterolemia (y/n)]]=1,"si","no")</f>
        <v>si</v>
      </c>
      <c r="Q2315">
        <f>IF(IFERROR(VLOOKUP(smoking_health_data_final[[#This Row],[Edad]],A2316:A6215,1,FALSE),0),1,0)</f>
        <v>1</v>
      </c>
    </row>
    <row r="2316" spans="1:17" x14ac:dyDescent="0.3">
      <c r="A2316">
        <v>37</v>
      </c>
      <c r="B2316" t="s">
        <v>3</v>
      </c>
      <c r="C2316" t="s">
        <v>1</v>
      </c>
      <c r="D2316">
        <v>85</v>
      </c>
      <c r="E2316">
        <f>GESTEP(smoking_health_data_final[[#This Row],[Ritmo cardiaco]],100)</f>
        <v>0</v>
      </c>
      <c r="F2316" t="str">
        <f>IF(smoking_health_data_final[[#This Row],[Taquicardia 1/0]]=0,"no","si")</f>
        <v>no</v>
      </c>
      <c r="G2316" s="2" t="s">
        <v>42</v>
      </c>
      <c r="H2316">
        <f>GESTEP(smoking_health_data_final[[#This Row],[Presión sistólica]],140)</f>
        <v>0</v>
      </c>
      <c r="I2316" t="str">
        <f>IF(smoking_health_data_final[[#This Row],[Hipertensión (0/1)]]=1,"si","no")</f>
        <v>no</v>
      </c>
      <c r="J2316" t="s">
        <v>8</v>
      </c>
      <c r="K2316">
        <v>9</v>
      </c>
      <c r="L2316">
        <v>185</v>
      </c>
      <c r="M2316">
        <f>IF(smoking_health_data_final[[#This Row],[colesterol]]="","Desconocido",smoking_health_data_final[[#This Row],[colesterol]])</f>
        <v>185</v>
      </c>
      <c r="N2316">
        <f>GESTEP(smoking_health_data_final[[#This Row],[colesterol]],200)</f>
        <v>0</v>
      </c>
      <c r="O2316">
        <f>IF(smoking_health_data_final[[#This Row],[cigs por dia]]="","n/s",smoking_health_data_final[[#This Row],[cigs por dia]])</f>
        <v>9</v>
      </c>
      <c r="P2316" t="str">
        <f>IF(smoking_health_data_final[[#This Row],[Hipercolesterolemia (y/n)]]=1,"si","no")</f>
        <v>no</v>
      </c>
      <c r="Q2316">
        <f>IF(IFERROR(VLOOKUP(smoking_health_data_final[[#This Row],[Edad]],A2317:A6216,1,FALSE),0),1,0)</f>
        <v>1</v>
      </c>
    </row>
    <row r="2317" spans="1:17" x14ac:dyDescent="0.3">
      <c r="A2317">
        <v>59</v>
      </c>
      <c r="B2317" t="s">
        <v>3</v>
      </c>
      <c r="C2317" t="s">
        <v>1</v>
      </c>
      <c r="D2317">
        <v>74</v>
      </c>
      <c r="E2317">
        <f>GESTEP(smoking_health_data_final[[#This Row],[Ritmo cardiaco]],100)</f>
        <v>0</v>
      </c>
      <c r="F2317" t="str">
        <f>IF(smoking_health_data_final[[#This Row],[Taquicardia 1/0]]=0,"no","si")</f>
        <v>no</v>
      </c>
      <c r="G2317" s="2">
        <v>127.5</v>
      </c>
      <c r="H2317">
        <f>GESTEP(smoking_health_data_final[[#This Row],[Presión sistólica]],140)</f>
        <v>0</v>
      </c>
      <c r="I2317" t="str">
        <f>IF(smoking_health_data_final[[#This Row],[Hipertensión (0/1)]]=1,"si","no")</f>
        <v>no</v>
      </c>
      <c r="J2317" t="s">
        <v>8</v>
      </c>
      <c r="K2317">
        <v>9</v>
      </c>
      <c r="L2317">
        <v>229</v>
      </c>
      <c r="M2317">
        <f>IF(smoking_health_data_final[[#This Row],[colesterol]]="","Desconocido",smoking_health_data_final[[#This Row],[colesterol]])</f>
        <v>229</v>
      </c>
      <c r="N2317">
        <f>GESTEP(smoking_health_data_final[[#This Row],[colesterol]],200)</f>
        <v>1</v>
      </c>
      <c r="O2317">
        <f>IF(smoking_health_data_final[[#This Row],[cigs por dia]]="","n/s",smoking_health_data_final[[#This Row],[cigs por dia]])</f>
        <v>9</v>
      </c>
      <c r="P2317" t="str">
        <f>IF(smoking_health_data_final[[#This Row],[Hipercolesterolemia (y/n)]]=1,"si","no")</f>
        <v>si</v>
      </c>
      <c r="Q2317">
        <f>IF(IFERROR(VLOOKUP(smoking_health_data_final[[#This Row],[Edad]],A2318:A6217,1,FALSE),0),1,0)</f>
        <v>1</v>
      </c>
    </row>
    <row r="2318" spans="1:17" x14ac:dyDescent="0.3">
      <c r="A2318">
        <v>38</v>
      </c>
      <c r="B2318" t="s">
        <v>0</v>
      </c>
      <c r="C2318" t="s">
        <v>1</v>
      </c>
      <c r="D2318">
        <v>80</v>
      </c>
      <c r="E2318">
        <f>GESTEP(smoking_health_data_final[[#This Row],[Ritmo cardiaco]],100)</f>
        <v>0</v>
      </c>
      <c r="F2318" t="str">
        <f>IF(smoking_health_data_final[[#This Row],[Taquicardia 1/0]]=0,"no","si")</f>
        <v>no</v>
      </c>
      <c r="G2318" s="2" t="s">
        <v>38</v>
      </c>
      <c r="H2318">
        <f>GESTEP(smoking_health_data_final[[#This Row],[Presión sistólica]],140)</f>
        <v>0</v>
      </c>
      <c r="I2318" t="str">
        <f>IF(smoking_health_data_final[[#This Row],[Hipertensión (0/1)]]=1,"si","no")</f>
        <v>no</v>
      </c>
      <c r="J2318" t="s">
        <v>10</v>
      </c>
      <c r="K2318">
        <v>9</v>
      </c>
      <c r="L2318">
        <v>274</v>
      </c>
      <c r="M2318">
        <f>IF(smoking_health_data_final[[#This Row],[colesterol]]="","Desconocido",smoking_health_data_final[[#This Row],[colesterol]])</f>
        <v>274</v>
      </c>
      <c r="N2318">
        <f>GESTEP(smoking_health_data_final[[#This Row],[colesterol]],200)</f>
        <v>1</v>
      </c>
      <c r="O2318">
        <f>IF(smoking_health_data_final[[#This Row],[cigs por dia]]="","n/s",smoking_health_data_final[[#This Row],[cigs por dia]])</f>
        <v>9</v>
      </c>
      <c r="P2318" t="str">
        <f>IF(smoking_health_data_final[[#This Row],[Hipercolesterolemia (y/n)]]=1,"si","no")</f>
        <v>si</v>
      </c>
      <c r="Q2318">
        <f>IF(IFERROR(VLOOKUP(smoking_health_data_final[[#This Row],[Edad]],A2319:A6218,1,FALSE),0),1,0)</f>
        <v>1</v>
      </c>
    </row>
    <row r="2319" spans="1:17" x14ac:dyDescent="0.3">
      <c r="A2319">
        <v>42</v>
      </c>
      <c r="B2319" t="s">
        <v>3</v>
      </c>
      <c r="C2319" t="s">
        <v>1</v>
      </c>
      <c r="D2319">
        <v>78</v>
      </c>
      <c r="E2319">
        <f>GESTEP(smoking_health_data_final[[#This Row],[Ritmo cardiaco]],100)</f>
        <v>0</v>
      </c>
      <c r="F2319" t="str">
        <f>IF(smoking_health_data_final[[#This Row],[Taquicardia 1/0]]=0,"no","si")</f>
        <v>no</v>
      </c>
      <c r="G2319" s="2" t="s">
        <v>4</v>
      </c>
      <c r="H2319">
        <f>GESTEP(smoking_health_data_final[[#This Row],[Presión sistólica]],140)</f>
        <v>0</v>
      </c>
      <c r="I2319" t="str">
        <f>IF(smoking_health_data_final[[#This Row],[Hipertensión (0/1)]]=1,"si","no")</f>
        <v>no</v>
      </c>
      <c r="J2319" t="s">
        <v>10</v>
      </c>
      <c r="K2319">
        <v>9</v>
      </c>
      <c r="L2319">
        <v>231</v>
      </c>
      <c r="M2319">
        <f>IF(smoking_health_data_final[[#This Row],[colesterol]]="","Desconocido",smoking_health_data_final[[#This Row],[colesterol]])</f>
        <v>231</v>
      </c>
      <c r="N2319">
        <f>GESTEP(smoking_health_data_final[[#This Row],[colesterol]],200)</f>
        <v>1</v>
      </c>
      <c r="O2319">
        <f>IF(smoking_health_data_final[[#This Row],[cigs por dia]]="","n/s",smoking_health_data_final[[#This Row],[cigs por dia]])</f>
        <v>9</v>
      </c>
      <c r="P2319" t="str">
        <f>IF(smoking_health_data_final[[#This Row],[Hipercolesterolemia (y/n)]]=1,"si","no")</f>
        <v>si</v>
      </c>
      <c r="Q2319">
        <f>IF(IFERROR(VLOOKUP(smoking_health_data_final[[#This Row],[Edad]],A2320:A6219,1,FALSE),0),1,0)</f>
        <v>1</v>
      </c>
    </row>
    <row r="2320" spans="1:17" x14ac:dyDescent="0.3">
      <c r="A2320">
        <v>38</v>
      </c>
      <c r="B2320" t="s">
        <v>0</v>
      </c>
      <c r="C2320" t="s">
        <v>1</v>
      </c>
      <c r="D2320">
        <v>75</v>
      </c>
      <c r="E2320">
        <f>GESTEP(smoking_health_data_final[[#This Row],[Ritmo cardiaco]],100)</f>
        <v>0</v>
      </c>
      <c r="F2320" t="str">
        <f>IF(smoking_health_data_final[[#This Row],[Taquicardia 1/0]]=0,"no","si")</f>
        <v>no</v>
      </c>
      <c r="G2320" s="2" t="s">
        <v>52</v>
      </c>
      <c r="H2320">
        <f>GESTEP(smoking_health_data_final[[#This Row],[Presión sistólica]],140)</f>
        <v>0</v>
      </c>
      <c r="I2320" t="str">
        <f>IF(smoking_health_data_final[[#This Row],[Hipertensión (0/1)]]=1,"si","no")</f>
        <v>no</v>
      </c>
      <c r="J2320" t="s">
        <v>10</v>
      </c>
      <c r="K2320">
        <v>9</v>
      </c>
      <c r="L2320">
        <v>305</v>
      </c>
      <c r="M2320">
        <f>IF(smoking_health_data_final[[#This Row],[colesterol]]="","Desconocido",smoking_health_data_final[[#This Row],[colesterol]])</f>
        <v>305</v>
      </c>
      <c r="N2320">
        <f>GESTEP(smoking_health_data_final[[#This Row],[colesterol]],200)</f>
        <v>1</v>
      </c>
      <c r="O2320">
        <f>IF(smoking_health_data_final[[#This Row],[cigs por dia]]="","n/s",smoking_health_data_final[[#This Row],[cigs por dia]])</f>
        <v>9</v>
      </c>
      <c r="P2320" t="str">
        <f>IF(smoking_health_data_final[[#This Row],[Hipercolesterolemia (y/n)]]=1,"si","no")</f>
        <v>si</v>
      </c>
      <c r="Q2320">
        <f>IF(IFERROR(VLOOKUP(smoking_health_data_final[[#This Row],[Edad]],A2321:A6220,1,FALSE),0),1,0)</f>
        <v>1</v>
      </c>
    </row>
    <row r="2321" spans="1:17" x14ac:dyDescent="0.3">
      <c r="A2321">
        <v>55</v>
      </c>
      <c r="B2321" t="s">
        <v>3</v>
      </c>
      <c r="C2321" t="s">
        <v>1</v>
      </c>
      <c r="D2321">
        <v>68</v>
      </c>
      <c r="E2321">
        <f>GESTEP(smoking_health_data_final[[#This Row],[Ritmo cardiaco]],100)</f>
        <v>0</v>
      </c>
      <c r="F2321" t="str">
        <f>IF(smoking_health_data_final[[#This Row],[Taquicardia 1/0]]=0,"no","si")</f>
        <v>no</v>
      </c>
      <c r="G2321" s="2" t="s">
        <v>89</v>
      </c>
      <c r="H2321">
        <f>GESTEP(smoking_health_data_final[[#This Row],[Presión sistólica]],140)</f>
        <v>1</v>
      </c>
      <c r="I2321" t="str">
        <f>IF(smoking_health_data_final[[#This Row],[Hipertensión (0/1)]]=1,"si","no")</f>
        <v>si</v>
      </c>
      <c r="J2321" t="s">
        <v>90</v>
      </c>
      <c r="K2321">
        <v>9</v>
      </c>
      <c r="L2321">
        <v>263</v>
      </c>
      <c r="M2321">
        <f>IF(smoking_health_data_final[[#This Row],[colesterol]]="","Desconocido",smoking_health_data_final[[#This Row],[colesterol]])</f>
        <v>263</v>
      </c>
      <c r="N2321">
        <f>GESTEP(smoking_health_data_final[[#This Row],[colesterol]],200)</f>
        <v>1</v>
      </c>
      <c r="O2321">
        <f>IF(smoking_health_data_final[[#This Row],[cigs por dia]]="","n/s",smoking_health_data_final[[#This Row],[cigs por dia]])</f>
        <v>9</v>
      </c>
      <c r="P2321" t="str">
        <f>IF(smoking_health_data_final[[#This Row],[Hipercolesterolemia (y/n)]]=1,"si","no")</f>
        <v>si</v>
      </c>
      <c r="Q2321">
        <f>IF(IFERROR(VLOOKUP(smoking_health_data_final[[#This Row],[Edad]],A2322:A6221,1,FALSE),0),1,0)</f>
        <v>1</v>
      </c>
    </row>
    <row r="2322" spans="1:17" x14ac:dyDescent="0.3">
      <c r="A2322">
        <v>45</v>
      </c>
      <c r="B2322" t="s">
        <v>3</v>
      </c>
      <c r="C2322" t="s">
        <v>1</v>
      </c>
      <c r="D2322">
        <v>70</v>
      </c>
      <c r="E2322">
        <f>GESTEP(smoking_health_data_final[[#This Row],[Ritmo cardiaco]],100)</f>
        <v>0</v>
      </c>
      <c r="F2322" t="str">
        <f>IF(smoking_health_data_final[[#This Row],[Taquicardia 1/0]]=0,"no","si")</f>
        <v>no</v>
      </c>
      <c r="G2322" s="2" t="s">
        <v>79</v>
      </c>
      <c r="H2322">
        <f>GESTEP(smoking_health_data_final[[#This Row],[Presión sistólica]],140)</f>
        <v>1</v>
      </c>
      <c r="I2322" t="str">
        <f>IF(smoking_health_data_final[[#This Row],[Hipertensión (0/1)]]=1,"si","no")</f>
        <v>si</v>
      </c>
      <c r="J2322" t="s">
        <v>93</v>
      </c>
      <c r="K2322">
        <v>9</v>
      </c>
      <c r="L2322">
        <v>261</v>
      </c>
      <c r="M2322">
        <f>IF(smoking_health_data_final[[#This Row],[colesterol]]="","Desconocido",smoking_health_data_final[[#This Row],[colesterol]])</f>
        <v>261</v>
      </c>
      <c r="N2322">
        <f>GESTEP(smoking_health_data_final[[#This Row],[colesterol]],200)</f>
        <v>1</v>
      </c>
      <c r="O2322">
        <f>IF(smoking_health_data_final[[#This Row],[cigs por dia]]="","n/s",smoking_health_data_final[[#This Row],[cigs por dia]])</f>
        <v>9</v>
      </c>
      <c r="P2322" t="str">
        <f>IF(smoking_health_data_final[[#This Row],[Hipercolesterolemia (y/n)]]=1,"si","no")</f>
        <v>si</v>
      </c>
      <c r="Q2322">
        <f>IF(IFERROR(VLOOKUP(smoking_health_data_final[[#This Row],[Edad]],A2323:A6222,1,FALSE),0),1,0)</f>
        <v>1</v>
      </c>
    </row>
    <row r="2323" spans="1:17" x14ac:dyDescent="0.3">
      <c r="A2323">
        <v>49</v>
      </c>
      <c r="B2323" t="s">
        <v>3</v>
      </c>
      <c r="C2323" t="s">
        <v>1</v>
      </c>
      <c r="D2323">
        <v>76</v>
      </c>
      <c r="E2323">
        <f>GESTEP(smoking_health_data_final[[#This Row],[Ritmo cardiaco]],100)</f>
        <v>0</v>
      </c>
      <c r="F2323" t="str">
        <f>IF(smoking_health_data_final[[#This Row],[Taquicardia 1/0]]=0,"no","si")</f>
        <v>no</v>
      </c>
      <c r="G2323" s="2" t="s">
        <v>51</v>
      </c>
      <c r="H2323">
        <f>GESTEP(smoking_health_data_final[[#This Row],[Presión sistólica]],140)</f>
        <v>1</v>
      </c>
      <c r="I2323" t="str">
        <f>IF(smoking_health_data_final[[#This Row],[Hipertensión (0/1)]]=1,"si","no")</f>
        <v>si</v>
      </c>
      <c r="J2323" t="s">
        <v>93</v>
      </c>
      <c r="K2323">
        <v>9</v>
      </c>
      <c r="L2323">
        <v>266</v>
      </c>
      <c r="M2323">
        <f>IF(smoking_health_data_final[[#This Row],[colesterol]]="","Desconocido",smoking_health_data_final[[#This Row],[colesterol]])</f>
        <v>266</v>
      </c>
      <c r="N2323">
        <f>GESTEP(smoking_health_data_final[[#This Row],[colesterol]],200)</f>
        <v>1</v>
      </c>
      <c r="O2323">
        <f>IF(smoking_health_data_final[[#This Row],[cigs por dia]]="","n/s",smoking_health_data_final[[#This Row],[cigs por dia]])</f>
        <v>9</v>
      </c>
      <c r="P2323" t="str">
        <f>IF(smoking_health_data_final[[#This Row],[Hipercolesterolemia (y/n)]]=1,"si","no")</f>
        <v>si</v>
      </c>
      <c r="Q2323">
        <f>IF(IFERROR(VLOOKUP(smoking_health_data_final[[#This Row],[Edad]],A2324:A6223,1,FALSE),0),1,0)</f>
        <v>1</v>
      </c>
    </row>
    <row r="2324" spans="1:17" x14ac:dyDescent="0.3">
      <c r="A2324">
        <v>65</v>
      </c>
      <c r="B2324" t="s">
        <v>3</v>
      </c>
      <c r="C2324" t="s">
        <v>1</v>
      </c>
      <c r="D2324">
        <v>82</v>
      </c>
      <c r="E2324">
        <f>GESTEP(smoking_health_data_final[[#This Row],[Ritmo cardiaco]],100)</f>
        <v>0</v>
      </c>
      <c r="F2324" t="str">
        <f>IF(smoking_health_data_final[[#This Row],[Taquicardia 1/0]]=0,"no","si")</f>
        <v>no</v>
      </c>
      <c r="G2324" s="2">
        <v>144.5</v>
      </c>
      <c r="H2324">
        <f>GESTEP(smoking_health_data_final[[#This Row],[Presión sistólica]],140)</f>
        <v>1</v>
      </c>
      <c r="I2324" t="str">
        <f>IF(smoking_health_data_final[[#This Row],[Hipertensión (0/1)]]=1,"si","no")</f>
        <v>si</v>
      </c>
      <c r="J2324" t="s">
        <v>93</v>
      </c>
      <c r="K2324">
        <v>9</v>
      </c>
      <c r="L2324">
        <v>271</v>
      </c>
      <c r="M2324">
        <f>IF(smoking_health_data_final[[#This Row],[colesterol]]="","Desconocido",smoking_health_data_final[[#This Row],[colesterol]])</f>
        <v>271</v>
      </c>
      <c r="N2324">
        <f>GESTEP(smoking_health_data_final[[#This Row],[colesterol]],200)</f>
        <v>1</v>
      </c>
      <c r="O2324">
        <f>IF(smoking_health_data_final[[#This Row],[cigs por dia]]="","n/s",smoking_health_data_final[[#This Row],[cigs por dia]])</f>
        <v>9</v>
      </c>
      <c r="P2324" t="str">
        <f>IF(smoking_health_data_final[[#This Row],[Hipercolesterolemia (y/n)]]=1,"si","no")</f>
        <v>si</v>
      </c>
      <c r="Q2324">
        <f>IF(IFERROR(VLOOKUP(smoking_health_data_final[[#This Row],[Edad]],A2325:A6224,1,FALSE),0),1,0)</f>
        <v>1</v>
      </c>
    </row>
    <row r="2325" spans="1:17" x14ac:dyDescent="0.3">
      <c r="A2325">
        <v>48</v>
      </c>
      <c r="B2325" t="s">
        <v>0</v>
      </c>
      <c r="C2325" t="s">
        <v>1</v>
      </c>
      <c r="D2325">
        <v>80</v>
      </c>
      <c r="E2325">
        <f>GESTEP(smoking_health_data_final[[#This Row],[Ritmo cardiaco]],100)</f>
        <v>0</v>
      </c>
      <c r="F2325" t="str">
        <f>IF(smoking_health_data_final[[#This Row],[Taquicardia 1/0]]=0,"no","si")</f>
        <v>no</v>
      </c>
      <c r="G2325" s="2">
        <v>117.5</v>
      </c>
      <c r="H2325">
        <f>GESTEP(smoking_health_data_final[[#This Row],[Presión sistólica]],140)</f>
        <v>0</v>
      </c>
      <c r="I2325" t="str">
        <f>IF(smoking_health_data_final[[#This Row],[Hipertensión (0/1)]]=1,"si","no")</f>
        <v>no</v>
      </c>
      <c r="J2325" t="s">
        <v>102</v>
      </c>
      <c r="K2325">
        <v>9</v>
      </c>
      <c r="L2325">
        <v>203</v>
      </c>
      <c r="M2325">
        <f>IF(smoking_health_data_final[[#This Row],[colesterol]]="","Desconocido",smoking_health_data_final[[#This Row],[colesterol]])</f>
        <v>203</v>
      </c>
      <c r="N2325">
        <f>GESTEP(smoking_health_data_final[[#This Row],[colesterol]],200)</f>
        <v>1</v>
      </c>
      <c r="O2325">
        <f>IF(smoking_health_data_final[[#This Row],[cigs por dia]]="","n/s",smoking_health_data_final[[#This Row],[cigs por dia]])</f>
        <v>9</v>
      </c>
      <c r="P2325" t="str">
        <f>IF(smoking_health_data_final[[#This Row],[Hipercolesterolemia (y/n)]]=1,"si","no")</f>
        <v>si</v>
      </c>
      <c r="Q2325">
        <f>IF(IFERROR(VLOOKUP(smoking_health_data_final[[#This Row],[Edad]],A2326:A6225,1,FALSE),0),1,0)</f>
        <v>1</v>
      </c>
    </row>
    <row r="2326" spans="1:17" x14ac:dyDescent="0.3">
      <c r="A2326">
        <v>50</v>
      </c>
      <c r="B2326" t="s">
        <v>0</v>
      </c>
      <c r="C2326" t="s">
        <v>1</v>
      </c>
      <c r="D2326">
        <v>85</v>
      </c>
      <c r="E2326">
        <f>GESTEP(smoking_health_data_final[[#This Row],[Ritmo cardiaco]],100)</f>
        <v>0</v>
      </c>
      <c r="F2326" t="str">
        <f>IF(smoking_health_data_final[[#This Row],[Taquicardia 1/0]]=0,"no","si")</f>
        <v>no</v>
      </c>
      <c r="G2326" s="2" t="s">
        <v>79</v>
      </c>
      <c r="H2326">
        <f>GESTEP(smoking_health_data_final[[#This Row],[Presión sistólica]],140)</f>
        <v>1</v>
      </c>
      <c r="I2326" t="str">
        <f>IF(smoking_health_data_final[[#This Row],[Hipertensión (0/1)]]=1,"si","no")</f>
        <v>si</v>
      </c>
      <c r="J2326" t="s">
        <v>102</v>
      </c>
      <c r="K2326">
        <v>9</v>
      </c>
      <c r="L2326">
        <v>206</v>
      </c>
      <c r="M2326">
        <f>IF(smoking_health_data_final[[#This Row],[colesterol]]="","Desconocido",smoking_health_data_final[[#This Row],[colesterol]])</f>
        <v>206</v>
      </c>
      <c r="N2326">
        <f>GESTEP(smoking_health_data_final[[#This Row],[colesterol]],200)</f>
        <v>1</v>
      </c>
      <c r="O2326">
        <f>IF(smoking_health_data_final[[#This Row],[cigs por dia]]="","n/s",smoking_health_data_final[[#This Row],[cigs por dia]])</f>
        <v>9</v>
      </c>
      <c r="P2326" t="str">
        <f>IF(smoking_health_data_final[[#This Row],[Hipercolesterolemia (y/n)]]=1,"si","no")</f>
        <v>si</v>
      </c>
      <c r="Q2326">
        <f>IF(IFERROR(VLOOKUP(smoking_health_data_final[[#This Row],[Edad]],A2327:A6226,1,FALSE),0),1,0)</f>
        <v>1</v>
      </c>
    </row>
    <row r="2327" spans="1:17" x14ac:dyDescent="0.3">
      <c r="A2327">
        <v>47</v>
      </c>
      <c r="B2327" t="s">
        <v>3</v>
      </c>
      <c r="C2327" t="s">
        <v>1</v>
      </c>
      <c r="D2327">
        <v>72</v>
      </c>
      <c r="E2327">
        <f>GESTEP(smoking_health_data_final[[#This Row],[Ritmo cardiaco]],100)</f>
        <v>0</v>
      </c>
      <c r="F2327" t="str">
        <f>IF(smoking_health_data_final[[#This Row],[Taquicardia 1/0]]=0,"no","si")</f>
        <v>no</v>
      </c>
      <c r="G2327" s="2" t="s">
        <v>72</v>
      </c>
      <c r="H2327">
        <f>GESTEP(smoking_health_data_final[[#This Row],[Presión sistólica]],140)</f>
        <v>1</v>
      </c>
      <c r="I2327" t="str">
        <f>IF(smoking_health_data_final[[#This Row],[Hipertensión (0/1)]]=1,"si","no")</f>
        <v>si</v>
      </c>
      <c r="J2327" t="s">
        <v>102</v>
      </c>
      <c r="K2327">
        <v>9</v>
      </c>
      <c r="L2327">
        <v>214</v>
      </c>
      <c r="M2327">
        <f>IF(smoking_health_data_final[[#This Row],[colesterol]]="","Desconocido",smoking_health_data_final[[#This Row],[colesterol]])</f>
        <v>214</v>
      </c>
      <c r="N2327">
        <f>GESTEP(smoking_health_data_final[[#This Row],[colesterol]],200)</f>
        <v>1</v>
      </c>
      <c r="O2327">
        <f>IF(smoking_health_data_final[[#This Row],[cigs por dia]]="","n/s",smoking_health_data_final[[#This Row],[cigs por dia]])</f>
        <v>9</v>
      </c>
      <c r="P2327" t="str">
        <f>IF(smoking_health_data_final[[#This Row],[Hipercolesterolemia (y/n)]]=1,"si","no")</f>
        <v>si</v>
      </c>
      <c r="Q2327">
        <f>IF(IFERROR(VLOOKUP(smoking_health_data_final[[#This Row],[Edad]],A2328:A6227,1,FALSE),0),1,0)</f>
        <v>1</v>
      </c>
    </row>
    <row r="2328" spans="1:17" x14ac:dyDescent="0.3">
      <c r="A2328">
        <v>48</v>
      </c>
      <c r="B2328" t="s">
        <v>3</v>
      </c>
      <c r="C2328" t="s">
        <v>1</v>
      </c>
      <c r="D2328">
        <v>75</v>
      </c>
      <c r="E2328">
        <f>GESTEP(smoking_health_data_final[[#This Row],[Ritmo cardiaco]],100)</f>
        <v>0</v>
      </c>
      <c r="F2328" t="str">
        <f>IF(smoking_health_data_final[[#This Row],[Taquicardia 1/0]]=0,"no","si")</f>
        <v>no</v>
      </c>
      <c r="G2328" s="2" t="s">
        <v>89</v>
      </c>
      <c r="H2328">
        <f>GESTEP(smoking_health_data_final[[#This Row],[Presión sistólica]],140)</f>
        <v>1</v>
      </c>
      <c r="I2328" t="str">
        <f>IF(smoking_health_data_final[[#This Row],[Hipertensión (0/1)]]=1,"si","no")</f>
        <v>si</v>
      </c>
      <c r="J2328" t="s">
        <v>35</v>
      </c>
      <c r="K2328">
        <v>9</v>
      </c>
      <c r="L2328">
        <v>266</v>
      </c>
      <c r="M2328">
        <f>IF(smoking_health_data_final[[#This Row],[colesterol]]="","Desconocido",smoking_health_data_final[[#This Row],[colesterol]])</f>
        <v>266</v>
      </c>
      <c r="N2328">
        <f>GESTEP(smoking_health_data_final[[#This Row],[colesterol]],200)</f>
        <v>1</v>
      </c>
      <c r="O2328">
        <f>IF(smoking_health_data_final[[#This Row],[cigs por dia]]="","n/s",smoking_health_data_final[[#This Row],[cigs por dia]])</f>
        <v>9</v>
      </c>
      <c r="P2328" t="str">
        <f>IF(smoking_health_data_final[[#This Row],[Hipercolesterolemia (y/n)]]=1,"si","no")</f>
        <v>si</v>
      </c>
      <c r="Q2328">
        <f>IF(IFERROR(VLOOKUP(smoking_health_data_final[[#This Row],[Edad]],A2329:A6228,1,FALSE),0),1,0)</f>
        <v>1</v>
      </c>
    </row>
    <row r="2329" spans="1:17" x14ac:dyDescent="0.3">
      <c r="A2329">
        <v>46</v>
      </c>
      <c r="B2329" t="s">
        <v>0</v>
      </c>
      <c r="C2329" t="s">
        <v>1</v>
      </c>
      <c r="D2329">
        <v>60</v>
      </c>
      <c r="E2329">
        <f>GESTEP(smoking_health_data_final[[#This Row],[Ritmo cardiaco]],100)</f>
        <v>0</v>
      </c>
      <c r="F2329" t="str">
        <f>IF(smoking_health_data_final[[#This Row],[Taquicardia 1/0]]=0,"no","si")</f>
        <v>no</v>
      </c>
      <c r="G2329" s="2">
        <v>113.5</v>
      </c>
      <c r="H2329">
        <f>GESTEP(smoking_health_data_final[[#This Row],[Presión sistólica]],140)</f>
        <v>0</v>
      </c>
      <c r="I2329" t="str">
        <f>IF(smoking_health_data_final[[#This Row],[Hipertensión (0/1)]]=1,"si","no")</f>
        <v>no</v>
      </c>
      <c r="J2329" t="s">
        <v>13</v>
      </c>
      <c r="K2329">
        <v>9</v>
      </c>
      <c r="L2329">
        <v>255</v>
      </c>
      <c r="M2329">
        <f>IF(smoking_health_data_final[[#This Row],[colesterol]]="","Desconocido",smoking_health_data_final[[#This Row],[colesterol]])</f>
        <v>255</v>
      </c>
      <c r="N2329">
        <f>GESTEP(smoking_health_data_final[[#This Row],[colesterol]],200)</f>
        <v>1</v>
      </c>
      <c r="O2329">
        <f>IF(smoking_health_data_final[[#This Row],[cigs por dia]]="","n/s",smoking_health_data_final[[#This Row],[cigs por dia]])</f>
        <v>9</v>
      </c>
      <c r="P2329" t="str">
        <f>IF(smoking_health_data_final[[#This Row],[Hipercolesterolemia (y/n)]]=1,"si","no")</f>
        <v>si</v>
      </c>
      <c r="Q2329">
        <f>IF(IFERROR(VLOOKUP(smoking_health_data_final[[#This Row],[Edad]],A2330:A6229,1,FALSE),0),1,0)</f>
        <v>1</v>
      </c>
    </row>
    <row r="2330" spans="1:17" x14ac:dyDescent="0.3">
      <c r="A2330">
        <v>53</v>
      </c>
      <c r="B2330" t="s">
        <v>3</v>
      </c>
      <c r="C2330" t="s">
        <v>1</v>
      </c>
      <c r="D2330">
        <v>110</v>
      </c>
      <c r="E2330">
        <f>GESTEP(smoking_health_data_final[[#This Row],[Ritmo cardiaco]],100)</f>
        <v>1</v>
      </c>
      <c r="F2330" t="str">
        <f>IF(smoking_health_data_final[[#This Row],[Taquicardia 1/0]]=0,"no","si")</f>
        <v>si</v>
      </c>
      <c r="G2330" s="2" t="s">
        <v>83</v>
      </c>
      <c r="H2330">
        <f>GESTEP(smoking_health_data_final[[#This Row],[Presión sistólica]],140)</f>
        <v>0</v>
      </c>
      <c r="I2330" t="str">
        <f>IF(smoking_health_data_final[[#This Row],[Hipertensión (0/1)]]=1,"si","no")</f>
        <v>no</v>
      </c>
      <c r="J2330" t="s">
        <v>133</v>
      </c>
      <c r="K2330">
        <v>9</v>
      </c>
      <c r="L2330">
        <v>210</v>
      </c>
      <c r="M2330">
        <f>IF(smoking_health_data_final[[#This Row],[colesterol]]="","Desconocido",smoking_health_data_final[[#This Row],[colesterol]])</f>
        <v>210</v>
      </c>
      <c r="N2330">
        <f>GESTEP(smoking_health_data_final[[#This Row],[colesterol]],200)</f>
        <v>1</v>
      </c>
      <c r="O2330">
        <f>IF(smoking_health_data_final[[#This Row],[cigs por dia]]="","n/s",smoking_health_data_final[[#This Row],[cigs por dia]])</f>
        <v>9</v>
      </c>
      <c r="P2330" t="str">
        <f>IF(smoking_health_data_final[[#This Row],[Hipercolesterolemia (y/n)]]=1,"si","no")</f>
        <v>si</v>
      </c>
      <c r="Q2330">
        <f>IF(IFERROR(VLOOKUP(smoking_health_data_final[[#This Row],[Edad]],A2331:A6230,1,FALSE),0),1,0)</f>
        <v>1</v>
      </c>
    </row>
    <row r="2331" spans="1:17" x14ac:dyDescent="0.3">
      <c r="A2331">
        <v>37</v>
      </c>
      <c r="B2331" t="s">
        <v>3</v>
      </c>
      <c r="C2331" t="s">
        <v>1</v>
      </c>
      <c r="D2331">
        <v>65</v>
      </c>
      <c r="E2331">
        <f>GESTEP(smoking_health_data_final[[#This Row],[Ritmo cardiaco]],100)</f>
        <v>0</v>
      </c>
      <c r="F2331" t="str">
        <f>IF(smoking_health_data_final[[#This Row],[Taquicardia 1/0]]=0,"no","si")</f>
        <v>no</v>
      </c>
      <c r="G2331" s="2" t="s">
        <v>39</v>
      </c>
      <c r="H2331">
        <f>GESTEP(smoking_health_data_final[[#This Row],[Presión sistólica]],140)</f>
        <v>0</v>
      </c>
      <c r="I2331" t="str">
        <f>IF(smoking_health_data_final[[#This Row],[Hipertensión (0/1)]]=1,"si","no")</f>
        <v>no</v>
      </c>
      <c r="J2331" t="s">
        <v>229</v>
      </c>
      <c r="K2331">
        <v>9</v>
      </c>
      <c r="L2331">
        <v>205</v>
      </c>
      <c r="M2331">
        <f>IF(smoking_health_data_final[[#This Row],[colesterol]]="","Desconocido",smoking_health_data_final[[#This Row],[colesterol]])</f>
        <v>205</v>
      </c>
      <c r="N2331">
        <f>GESTEP(smoking_health_data_final[[#This Row],[colesterol]],200)</f>
        <v>1</v>
      </c>
      <c r="O2331">
        <f>IF(smoking_health_data_final[[#This Row],[cigs por dia]]="","n/s",smoking_health_data_final[[#This Row],[cigs por dia]])</f>
        <v>9</v>
      </c>
      <c r="P2331" t="str">
        <f>IF(smoking_health_data_final[[#This Row],[Hipercolesterolemia (y/n)]]=1,"si","no")</f>
        <v>si</v>
      </c>
      <c r="Q2331">
        <f>IF(IFERROR(VLOOKUP(smoking_health_data_final[[#This Row],[Edad]],A2332:A6231,1,FALSE),0),1,0)</f>
        <v>1</v>
      </c>
    </row>
    <row r="2332" spans="1:17" x14ac:dyDescent="0.3">
      <c r="A2332">
        <v>44</v>
      </c>
      <c r="B2332" t="s">
        <v>3</v>
      </c>
      <c r="C2332" t="s">
        <v>1</v>
      </c>
      <c r="D2332">
        <v>70</v>
      </c>
      <c r="E2332">
        <f>GESTEP(smoking_health_data_final[[#This Row],[Ritmo cardiaco]],100)</f>
        <v>0</v>
      </c>
      <c r="F2332" t="str">
        <f>IF(smoking_health_data_final[[#This Row],[Taquicardia 1/0]]=0,"no","si")</f>
        <v>no</v>
      </c>
      <c r="G2332" s="2" t="s">
        <v>67</v>
      </c>
      <c r="H2332">
        <f>GESTEP(smoking_health_data_final[[#This Row],[Presión sistólica]],140)</f>
        <v>0</v>
      </c>
      <c r="I2332" t="str">
        <f>IF(smoking_health_data_final[[#This Row],[Hipertensión (0/1)]]=1,"si","no")</f>
        <v>no</v>
      </c>
      <c r="J2332" t="s">
        <v>15</v>
      </c>
      <c r="K2332">
        <v>9</v>
      </c>
      <c r="L2332">
        <v>185</v>
      </c>
      <c r="M2332">
        <f>IF(smoking_health_data_final[[#This Row],[colesterol]]="","Desconocido",smoking_health_data_final[[#This Row],[colesterol]])</f>
        <v>185</v>
      </c>
      <c r="N2332">
        <f>GESTEP(smoking_health_data_final[[#This Row],[colesterol]],200)</f>
        <v>0</v>
      </c>
      <c r="O2332">
        <f>IF(smoking_health_data_final[[#This Row],[cigs por dia]]="","n/s",smoking_health_data_final[[#This Row],[cigs por dia]])</f>
        <v>9</v>
      </c>
      <c r="P2332" t="str">
        <f>IF(smoking_health_data_final[[#This Row],[Hipercolesterolemia (y/n)]]=1,"si","no")</f>
        <v>no</v>
      </c>
      <c r="Q2332">
        <f>IF(IFERROR(VLOOKUP(smoking_health_data_final[[#This Row],[Edad]],A2333:A6232,1,FALSE),0),1,0)</f>
        <v>1</v>
      </c>
    </row>
    <row r="2333" spans="1:17" x14ac:dyDescent="0.3">
      <c r="A2333">
        <v>39</v>
      </c>
      <c r="B2333" t="s">
        <v>3</v>
      </c>
      <c r="C2333" t="s">
        <v>1</v>
      </c>
      <c r="D2333">
        <v>60</v>
      </c>
      <c r="E2333">
        <f>GESTEP(smoking_health_data_final[[#This Row],[Ritmo cardiaco]],100)</f>
        <v>0</v>
      </c>
      <c r="F2333" t="str">
        <f>IF(smoking_health_data_final[[#This Row],[Taquicardia 1/0]]=0,"no","si")</f>
        <v>no</v>
      </c>
      <c r="G2333" s="2">
        <v>110.5</v>
      </c>
      <c r="H2333">
        <f>GESTEP(smoking_health_data_final[[#This Row],[Presión sistólica]],140)</f>
        <v>0</v>
      </c>
      <c r="I2333" t="str">
        <f>IF(smoking_health_data_final[[#This Row],[Hipertensión (0/1)]]=1,"si","no")</f>
        <v>no</v>
      </c>
      <c r="J2333" t="s">
        <v>15</v>
      </c>
      <c r="K2333">
        <v>9</v>
      </c>
      <c r="L2333">
        <v>170</v>
      </c>
      <c r="M2333">
        <f>IF(smoking_health_data_final[[#This Row],[colesterol]]="","Desconocido",smoking_health_data_final[[#This Row],[colesterol]])</f>
        <v>170</v>
      </c>
      <c r="N2333">
        <f>GESTEP(smoking_health_data_final[[#This Row],[colesterol]],200)</f>
        <v>0</v>
      </c>
      <c r="O2333">
        <f>IF(smoking_health_data_final[[#This Row],[cigs por dia]]="","n/s",smoking_health_data_final[[#This Row],[cigs por dia]])</f>
        <v>9</v>
      </c>
      <c r="P2333" t="str">
        <f>IF(smoking_health_data_final[[#This Row],[Hipercolesterolemia (y/n)]]=1,"si","no")</f>
        <v>no</v>
      </c>
      <c r="Q2333">
        <f>IF(IFERROR(VLOOKUP(smoking_health_data_final[[#This Row],[Edad]],A2334:A6233,1,FALSE),0),1,0)</f>
        <v>1</v>
      </c>
    </row>
    <row r="2334" spans="1:17" x14ac:dyDescent="0.3">
      <c r="A2334">
        <v>38</v>
      </c>
      <c r="B2334" t="s">
        <v>3</v>
      </c>
      <c r="C2334" t="s">
        <v>1</v>
      </c>
      <c r="D2334">
        <v>110</v>
      </c>
      <c r="E2334">
        <f>GESTEP(smoking_health_data_final[[#This Row],[Ritmo cardiaco]],100)</f>
        <v>1</v>
      </c>
      <c r="F2334" t="str">
        <f>IF(smoking_health_data_final[[#This Row],[Taquicardia 1/0]]=0,"no","si")</f>
        <v>si</v>
      </c>
      <c r="G2334" s="2" t="s">
        <v>91</v>
      </c>
      <c r="H2334">
        <f>GESTEP(smoking_health_data_final[[#This Row],[Presión sistólica]],140)</f>
        <v>0</v>
      </c>
      <c r="I2334" t="str">
        <f>IF(smoking_health_data_final[[#This Row],[Hipertensión (0/1)]]=1,"si","no")</f>
        <v>no</v>
      </c>
      <c r="J2334" t="s">
        <v>15</v>
      </c>
      <c r="K2334">
        <v>9</v>
      </c>
      <c r="L2334">
        <v>220</v>
      </c>
      <c r="M2334">
        <f>IF(smoking_health_data_final[[#This Row],[colesterol]]="","Desconocido",smoking_health_data_final[[#This Row],[colesterol]])</f>
        <v>220</v>
      </c>
      <c r="N2334">
        <f>GESTEP(smoking_health_data_final[[#This Row],[colesterol]],200)</f>
        <v>1</v>
      </c>
      <c r="O2334">
        <f>IF(smoking_health_data_final[[#This Row],[cigs por dia]]="","n/s",smoking_health_data_final[[#This Row],[cigs por dia]])</f>
        <v>9</v>
      </c>
      <c r="P2334" t="str">
        <f>IF(smoking_health_data_final[[#This Row],[Hipercolesterolemia (y/n)]]=1,"si","no")</f>
        <v>si</v>
      </c>
      <c r="Q2334">
        <f>IF(IFERROR(VLOOKUP(smoking_health_data_final[[#This Row],[Edad]],A2335:A6234,1,FALSE),0),1,0)</f>
        <v>1</v>
      </c>
    </row>
    <row r="2335" spans="1:17" x14ac:dyDescent="0.3">
      <c r="A2335">
        <v>39</v>
      </c>
      <c r="B2335" t="s">
        <v>3</v>
      </c>
      <c r="C2335" t="s">
        <v>1</v>
      </c>
      <c r="D2335">
        <v>70</v>
      </c>
      <c r="E2335">
        <f>GESTEP(smoking_health_data_final[[#This Row],[Ritmo cardiaco]],100)</f>
        <v>0</v>
      </c>
      <c r="F2335" t="str">
        <f>IF(smoking_health_data_final[[#This Row],[Taquicardia 1/0]]=0,"no","si")</f>
        <v>no</v>
      </c>
      <c r="G2335" s="2" t="s">
        <v>55</v>
      </c>
      <c r="H2335">
        <f>GESTEP(smoking_health_data_final[[#This Row],[Presión sistólica]],140)</f>
        <v>0</v>
      </c>
      <c r="I2335" t="str">
        <f>IF(smoking_health_data_final[[#This Row],[Hipertensión (0/1)]]=1,"si","no")</f>
        <v>no</v>
      </c>
      <c r="J2335" t="s">
        <v>17</v>
      </c>
      <c r="K2335">
        <v>9</v>
      </c>
      <c r="L2335">
        <v>180</v>
      </c>
      <c r="M2335">
        <f>IF(smoking_health_data_final[[#This Row],[colesterol]]="","Desconocido",smoking_health_data_final[[#This Row],[colesterol]])</f>
        <v>180</v>
      </c>
      <c r="N2335">
        <f>GESTEP(smoking_health_data_final[[#This Row],[colesterol]],200)</f>
        <v>0</v>
      </c>
      <c r="O2335">
        <f>IF(smoking_health_data_final[[#This Row],[cigs por dia]]="","n/s",smoking_health_data_final[[#This Row],[cigs por dia]])</f>
        <v>9</v>
      </c>
      <c r="P2335" t="str">
        <f>IF(smoking_health_data_final[[#This Row],[Hipercolesterolemia (y/n)]]=1,"si","no")</f>
        <v>no</v>
      </c>
      <c r="Q2335">
        <f>IF(IFERROR(VLOOKUP(smoking_health_data_final[[#This Row],[Edad]],A2336:A6235,1,FALSE),0),1,0)</f>
        <v>1</v>
      </c>
    </row>
    <row r="2336" spans="1:17" x14ac:dyDescent="0.3">
      <c r="A2336">
        <v>42</v>
      </c>
      <c r="B2336" t="s">
        <v>0</v>
      </c>
      <c r="C2336" t="s">
        <v>1</v>
      </c>
      <c r="D2336">
        <v>61</v>
      </c>
      <c r="E2336">
        <f>GESTEP(smoking_health_data_final[[#This Row],[Ritmo cardiaco]],100)</f>
        <v>0</v>
      </c>
      <c r="F2336" t="str">
        <f>IF(smoking_health_data_final[[#This Row],[Taquicardia 1/0]]=0,"no","si")</f>
        <v>no</v>
      </c>
      <c r="G2336" s="2" t="s">
        <v>4</v>
      </c>
      <c r="H2336">
        <f>GESTEP(smoking_health_data_final[[#This Row],[Presión sistólica]],140)</f>
        <v>0</v>
      </c>
      <c r="I2336" t="str">
        <f>IF(smoking_health_data_final[[#This Row],[Hipertensión (0/1)]]=1,"si","no")</f>
        <v>no</v>
      </c>
      <c r="J2336" t="s">
        <v>17</v>
      </c>
      <c r="K2336">
        <v>9</v>
      </c>
      <c r="L2336">
        <v>205</v>
      </c>
      <c r="M2336">
        <f>IF(smoking_health_data_final[[#This Row],[colesterol]]="","Desconocido",smoking_health_data_final[[#This Row],[colesterol]])</f>
        <v>205</v>
      </c>
      <c r="N2336">
        <f>GESTEP(smoking_health_data_final[[#This Row],[colesterol]],200)</f>
        <v>1</v>
      </c>
      <c r="O2336">
        <f>IF(smoking_health_data_final[[#This Row],[cigs por dia]]="","n/s",smoking_health_data_final[[#This Row],[cigs por dia]])</f>
        <v>9</v>
      </c>
      <c r="P2336" t="str">
        <f>IF(smoking_health_data_final[[#This Row],[Hipercolesterolemia (y/n)]]=1,"si","no")</f>
        <v>si</v>
      </c>
      <c r="Q2336">
        <f>IF(IFERROR(VLOOKUP(smoking_health_data_final[[#This Row],[Edad]],A2337:A6236,1,FALSE),0),1,0)</f>
        <v>1</v>
      </c>
    </row>
    <row r="2337" spans="1:17" x14ac:dyDescent="0.3">
      <c r="A2337">
        <v>47</v>
      </c>
      <c r="B2337" t="s">
        <v>3</v>
      </c>
      <c r="C2337" t="s">
        <v>1</v>
      </c>
      <c r="D2337">
        <v>60</v>
      </c>
      <c r="E2337">
        <f>GESTEP(smoking_health_data_final[[#This Row],[Ritmo cardiaco]],100)</f>
        <v>0</v>
      </c>
      <c r="F2337" t="str">
        <f>IF(smoking_health_data_final[[#This Row],[Taquicardia 1/0]]=0,"no","si")</f>
        <v>no</v>
      </c>
      <c r="G2337" s="2" t="s">
        <v>40</v>
      </c>
      <c r="H2337">
        <f>GESTEP(smoking_health_data_final[[#This Row],[Presión sistólica]],140)</f>
        <v>0</v>
      </c>
      <c r="I2337" t="str">
        <f>IF(smoking_health_data_final[[#This Row],[Hipertensión (0/1)]]=1,"si","no")</f>
        <v>no</v>
      </c>
      <c r="J2337" t="s">
        <v>17</v>
      </c>
      <c r="K2337">
        <v>9</v>
      </c>
      <c r="L2337">
        <v>250</v>
      </c>
      <c r="M2337">
        <f>IF(smoking_health_data_final[[#This Row],[colesterol]]="","Desconocido",smoking_health_data_final[[#This Row],[colesterol]])</f>
        <v>250</v>
      </c>
      <c r="N2337">
        <f>GESTEP(smoking_health_data_final[[#This Row],[colesterol]],200)</f>
        <v>1</v>
      </c>
      <c r="O2337">
        <f>IF(smoking_health_data_final[[#This Row],[cigs por dia]]="","n/s",smoking_health_data_final[[#This Row],[cigs por dia]])</f>
        <v>9</v>
      </c>
      <c r="P2337" t="str">
        <f>IF(smoking_health_data_final[[#This Row],[Hipercolesterolemia (y/n)]]=1,"si","no")</f>
        <v>si</v>
      </c>
      <c r="Q2337">
        <f>IF(IFERROR(VLOOKUP(smoking_health_data_final[[#This Row],[Edad]],A2338:A6237,1,FALSE),0),1,0)</f>
        <v>1</v>
      </c>
    </row>
    <row r="2338" spans="1:17" x14ac:dyDescent="0.3">
      <c r="A2338">
        <v>44</v>
      </c>
      <c r="B2338" t="s">
        <v>3</v>
      </c>
      <c r="C2338" t="s">
        <v>1</v>
      </c>
      <c r="D2338">
        <v>72</v>
      </c>
      <c r="E2338">
        <f>GESTEP(smoking_health_data_final[[#This Row],[Ritmo cardiaco]],100)</f>
        <v>0</v>
      </c>
      <c r="F2338" t="str">
        <f>IF(smoking_health_data_final[[#This Row],[Taquicardia 1/0]]=0,"no","si")</f>
        <v>no</v>
      </c>
      <c r="G2338" s="2" t="s">
        <v>49</v>
      </c>
      <c r="H2338">
        <f>GESTEP(smoking_health_data_final[[#This Row],[Presión sistólica]],140)</f>
        <v>0</v>
      </c>
      <c r="I2338" t="str">
        <f>IF(smoking_health_data_final[[#This Row],[Hipertensión (0/1)]]=1,"si","no")</f>
        <v>no</v>
      </c>
      <c r="J2338" t="s">
        <v>17</v>
      </c>
      <c r="K2338">
        <v>9</v>
      </c>
      <c r="L2338">
        <v>231</v>
      </c>
      <c r="M2338">
        <f>IF(smoking_health_data_final[[#This Row],[colesterol]]="","Desconocido",smoking_health_data_final[[#This Row],[colesterol]])</f>
        <v>231</v>
      </c>
      <c r="N2338">
        <f>GESTEP(smoking_health_data_final[[#This Row],[colesterol]],200)</f>
        <v>1</v>
      </c>
      <c r="O2338">
        <f>IF(smoking_health_data_final[[#This Row],[cigs por dia]]="","n/s",smoking_health_data_final[[#This Row],[cigs por dia]])</f>
        <v>9</v>
      </c>
      <c r="P2338" t="str">
        <f>IF(smoking_health_data_final[[#This Row],[Hipercolesterolemia (y/n)]]=1,"si","no")</f>
        <v>si</v>
      </c>
      <c r="Q2338">
        <f>IF(IFERROR(VLOOKUP(smoking_health_data_final[[#This Row],[Edad]],A2339:A6238,1,FALSE),0),1,0)</f>
        <v>1</v>
      </c>
    </row>
    <row r="2339" spans="1:17" x14ac:dyDescent="0.3">
      <c r="A2339">
        <v>59</v>
      </c>
      <c r="B2339" t="s">
        <v>0</v>
      </c>
      <c r="C2339" t="s">
        <v>1</v>
      </c>
      <c r="D2339">
        <v>57</v>
      </c>
      <c r="E2339">
        <f>GESTEP(smoking_health_data_final[[#This Row],[Ritmo cardiaco]],100)</f>
        <v>0</v>
      </c>
      <c r="F2339" t="str">
        <f>IF(smoking_health_data_final[[#This Row],[Taquicardia 1/0]]=0,"no","si")</f>
        <v>no</v>
      </c>
      <c r="G2339" s="2" t="s">
        <v>59</v>
      </c>
      <c r="H2339">
        <f>GESTEP(smoking_health_data_final[[#This Row],[Presión sistólica]],140)</f>
        <v>0</v>
      </c>
      <c r="I2339" t="str">
        <f>IF(smoking_health_data_final[[#This Row],[Hipertensión (0/1)]]=1,"si","no")</f>
        <v>no</v>
      </c>
      <c r="J2339" t="s">
        <v>18</v>
      </c>
      <c r="K2339">
        <v>9</v>
      </c>
      <c r="L2339">
        <v>200</v>
      </c>
      <c r="M2339">
        <f>IF(smoking_health_data_final[[#This Row],[colesterol]]="","Desconocido",smoking_health_data_final[[#This Row],[colesterol]])</f>
        <v>200</v>
      </c>
      <c r="N2339">
        <f>GESTEP(smoking_health_data_final[[#This Row],[colesterol]],200)</f>
        <v>1</v>
      </c>
      <c r="O2339">
        <f>IF(smoking_health_data_final[[#This Row],[cigs por dia]]="","n/s",smoking_health_data_final[[#This Row],[cigs por dia]])</f>
        <v>9</v>
      </c>
      <c r="P2339" t="str">
        <f>IF(smoking_health_data_final[[#This Row],[Hipercolesterolemia (y/n)]]=1,"si","no")</f>
        <v>si</v>
      </c>
      <c r="Q2339">
        <f>IF(IFERROR(VLOOKUP(smoking_health_data_final[[#This Row],[Edad]],A2340:A6239,1,FALSE),0),1,0)</f>
        <v>1</v>
      </c>
    </row>
    <row r="2340" spans="1:17" x14ac:dyDescent="0.3">
      <c r="A2340">
        <v>47</v>
      </c>
      <c r="B2340" t="s">
        <v>3</v>
      </c>
      <c r="C2340" t="s">
        <v>1</v>
      </c>
      <c r="D2340">
        <v>87</v>
      </c>
      <c r="E2340">
        <f>GESTEP(smoking_health_data_final[[#This Row],[Ritmo cardiaco]],100)</f>
        <v>0</v>
      </c>
      <c r="F2340" t="str">
        <f>IF(smoking_health_data_final[[#This Row],[Taquicardia 1/0]]=0,"no","si")</f>
        <v>no</v>
      </c>
      <c r="G2340" s="2" t="s">
        <v>67</v>
      </c>
      <c r="H2340">
        <f>GESTEP(smoking_health_data_final[[#This Row],[Presión sistólica]],140)</f>
        <v>0</v>
      </c>
      <c r="I2340" t="str">
        <f>IF(smoking_health_data_final[[#This Row],[Hipertensión (0/1)]]=1,"si","no")</f>
        <v>no</v>
      </c>
      <c r="J2340" t="s">
        <v>18</v>
      </c>
      <c r="K2340">
        <v>9</v>
      </c>
      <c r="L2340">
        <v>261</v>
      </c>
      <c r="M2340">
        <f>IF(smoking_health_data_final[[#This Row],[colesterol]]="","Desconocido",smoking_health_data_final[[#This Row],[colesterol]])</f>
        <v>261</v>
      </c>
      <c r="N2340">
        <f>GESTEP(smoking_health_data_final[[#This Row],[colesterol]],200)</f>
        <v>1</v>
      </c>
      <c r="O2340">
        <f>IF(smoking_health_data_final[[#This Row],[cigs por dia]]="","n/s",smoking_health_data_final[[#This Row],[cigs por dia]])</f>
        <v>9</v>
      </c>
      <c r="P2340" t="str">
        <f>IF(smoking_health_data_final[[#This Row],[Hipercolesterolemia (y/n)]]=1,"si","no")</f>
        <v>si</v>
      </c>
      <c r="Q2340">
        <f>IF(IFERROR(VLOOKUP(smoking_health_data_final[[#This Row],[Edad]],A2341:A6240,1,FALSE),0),1,0)</f>
        <v>1</v>
      </c>
    </row>
    <row r="2341" spans="1:17" x14ac:dyDescent="0.3">
      <c r="A2341">
        <v>61</v>
      </c>
      <c r="B2341" t="s">
        <v>3</v>
      </c>
      <c r="C2341" t="s">
        <v>1</v>
      </c>
      <c r="D2341">
        <v>65</v>
      </c>
      <c r="E2341">
        <f>GESTEP(smoking_health_data_final[[#This Row],[Ritmo cardiaco]],100)</f>
        <v>0</v>
      </c>
      <c r="F2341" t="str">
        <f>IF(smoking_health_data_final[[#This Row],[Taquicardia 1/0]]=0,"no","si")</f>
        <v>no</v>
      </c>
      <c r="G2341" s="2" t="s">
        <v>11</v>
      </c>
      <c r="H2341">
        <f>GESTEP(smoking_health_data_final[[#This Row],[Presión sistólica]],140)</f>
        <v>0</v>
      </c>
      <c r="I2341" t="str">
        <f>IF(smoking_health_data_final[[#This Row],[Hipertensión (0/1)]]=1,"si","no")</f>
        <v>no</v>
      </c>
      <c r="J2341" t="s">
        <v>18</v>
      </c>
      <c r="K2341">
        <v>9</v>
      </c>
      <c r="L2341">
        <v>252</v>
      </c>
      <c r="M2341">
        <f>IF(smoking_health_data_final[[#This Row],[colesterol]]="","Desconocido",smoking_health_data_final[[#This Row],[colesterol]])</f>
        <v>252</v>
      </c>
      <c r="N2341">
        <f>GESTEP(smoking_health_data_final[[#This Row],[colesterol]],200)</f>
        <v>1</v>
      </c>
      <c r="O2341">
        <f>IF(smoking_health_data_final[[#This Row],[cigs por dia]]="","n/s",smoking_health_data_final[[#This Row],[cigs por dia]])</f>
        <v>9</v>
      </c>
      <c r="P2341" t="str">
        <f>IF(smoking_health_data_final[[#This Row],[Hipercolesterolemia (y/n)]]=1,"si","no")</f>
        <v>si</v>
      </c>
      <c r="Q2341">
        <f>IF(IFERROR(VLOOKUP(smoking_health_data_final[[#This Row],[Edad]],A2342:A6241,1,FALSE),0),1,0)</f>
        <v>1</v>
      </c>
    </row>
    <row r="2342" spans="1:17" x14ac:dyDescent="0.3">
      <c r="A2342">
        <v>60</v>
      </c>
      <c r="B2342" t="s">
        <v>0</v>
      </c>
      <c r="C2342" t="s">
        <v>1</v>
      </c>
      <c r="D2342">
        <v>67</v>
      </c>
      <c r="E2342">
        <f>GESTEP(smoking_health_data_final[[#This Row],[Ritmo cardiaco]],100)</f>
        <v>0</v>
      </c>
      <c r="F2342" t="str">
        <f>IF(smoking_health_data_final[[#This Row],[Taquicardia 1/0]]=0,"no","si")</f>
        <v>no</v>
      </c>
      <c r="G2342" s="2" t="s">
        <v>88</v>
      </c>
      <c r="H2342">
        <f>GESTEP(smoking_health_data_final[[#This Row],[Presión sistólica]],140)</f>
        <v>1</v>
      </c>
      <c r="I2342" t="str">
        <f>IF(smoking_health_data_final[[#This Row],[Hipertensión (0/1)]]=1,"si","no")</f>
        <v>si</v>
      </c>
      <c r="J2342" t="s">
        <v>148</v>
      </c>
      <c r="K2342">
        <v>9</v>
      </c>
      <c r="L2342">
        <v>166</v>
      </c>
      <c r="M2342">
        <f>IF(smoking_health_data_final[[#This Row],[colesterol]]="","Desconocido",smoking_health_data_final[[#This Row],[colesterol]])</f>
        <v>166</v>
      </c>
      <c r="N2342">
        <f>GESTEP(smoking_health_data_final[[#This Row],[colesterol]],200)</f>
        <v>0</v>
      </c>
      <c r="O2342">
        <f>IF(smoking_health_data_final[[#This Row],[cigs por dia]]="","n/s",smoking_health_data_final[[#This Row],[cigs por dia]])</f>
        <v>9</v>
      </c>
      <c r="P2342" t="str">
        <f>IF(smoking_health_data_final[[#This Row],[Hipercolesterolemia (y/n)]]=1,"si","no")</f>
        <v>no</v>
      </c>
      <c r="Q2342">
        <f>IF(IFERROR(VLOOKUP(smoking_health_data_final[[#This Row],[Edad]],A2343:A6242,1,FALSE),0),1,0)</f>
        <v>1</v>
      </c>
    </row>
    <row r="2343" spans="1:17" x14ac:dyDescent="0.3">
      <c r="A2343">
        <v>47</v>
      </c>
      <c r="B2343" t="s">
        <v>3</v>
      </c>
      <c r="C2343" t="s">
        <v>1</v>
      </c>
      <c r="D2343">
        <v>70</v>
      </c>
      <c r="E2343">
        <f>GESTEP(smoking_health_data_final[[#This Row],[Ritmo cardiaco]],100)</f>
        <v>0</v>
      </c>
      <c r="F2343" t="str">
        <f>IF(smoking_health_data_final[[#This Row],[Taquicardia 1/0]]=0,"no","si")</f>
        <v>no</v>
      </c>
      <c r="G2343" s="2" t="s">
        <v>69</v>
      </c>
      <c r="H2343">
        <f>GESTEP(smoking_health_data_final[[#This Row],[Presión sistólica]],140)</f>
        <v>0</v>
      </c>
      <c r="I2343" t="str">
        <f>IF(smoking_health_data_final[[#This Row],[Hipertensión (0/1)]]=1,"si","no")</f>
        <v>no</v>
      </c>
      <c r="J2343" t="s">
        <v>148</v>
      </c>
      <c r="K2343">
        <v>9</v>
      </c>
      <c r="L2343">
        <v>253</v>
      </c>
      <c r="M2343">
        <f>IF(smoking_health_data_final[[#This Row],[colesterol]]="","Desconocido",smoking_health_data_final[[#This Row],[colesterol]])</f>
        <v>253</v>
      </c>
      <c r="N2343">
        <f>GESTEP(smoking_health_data_final[[#This Row],[colesterol]],200)</f>
        <v>1</v>
      </c>
      <c r="O2343">
        <f>IF(smoking_health_data_final[[#This Row],[cigs por dia]]="","n/s",smoking_health_data_final[[#This Row],[cigs por dia]])</f>
        <v>9</v>
      </c>
      <c r="P2343" t="str">
        <f>IF(smoking_health_data_final[[#This Row],[Hipercolesterolemia (y/n)]]=1,"si","no")</f>
        <v>si</v>
      </c>
      <c r="Q2343">
        <f>IF(IFERROR(VLOOKUP(smoking_health_data_final[[#This Row],[Edad]],A2344:A6243,1,FALSE),0),1,0)</f>
        <v>1</v>
      </c>
    </row>
    <row r="2344" spans="1:17" x14ac:dyDescent="0.3">
      <c r="A2344">
        <v>40</v>
      </c>
      <c r="B2344" t="s">
        <v>3</v>
      </c>
      <c r="C2344" t="s">
        <v>1</v>
      </c>
      <c r="D2344">
        <v>80</v>
      </c>
      <c r="E2344">
        <f>GESTEP(smoking_health_data_final[[#This Row],[Ritmo cardiaco]],100)</f>
        <v>0</v>
      </c>
      <c r="F2344" t="str">
        <f>IF(smoking_health_data_final[[#This Row],[Taquicardia 1/0]]=0,"no","si")</f>
        <v>no</v>
      </c>
      <c r="G2344" s="2" t="s">
        <v>42</v>
      </c>
      <c r="H2344">
        <f>GESTEP(smoking_health_data_final[[#This Row],[Presión sistólica]],140)</f>
        <v>0</v>
      </c>
      <c r="I2344" t="str">
        <f>IF(smoking_health_data_final[[#This Row],[Hipertensión (0/1)]]=1,"si","no")</f>
        <v>no</v>
      </c>
      <c r="J2344" t="s">
        <v>148</v>
      </c>
      <c r="K2344">
        <v>9</v>
      </c>
      <c r="L2344">
        <v>189</v>
      </c>
      <c r="M2344">
        <f>IF(smoking_health_data_final[[#This Row],[colesterol]]="","Desconocido",smoking_health_data_final[[#This Row],[colesterol]])</f>
        <v>189</v>
      </c>
      <c r="N2344">
        <f>GESTEP(smoking_health_data_final[[#This Row],[colesterol]],200)</f>
        <v>0</v>
      </c>
      <c r="O2344">
        <f>IF(smoking_health_data_final[[#This Row],[cigs por dia]]="","n/s",smoking_health_data_final[[#This Row],[cigs por dia]])</f>
        <v>9</v>
      </c>
      <c r="P2344" t="str">
        <f>IF(smoking_health_data_final[[#This Row],[Hipercolesterolemia (y/n)]]=1,"si","no")</f>
        <v>no</v>
      </c>
      <c r="Q2344">
        <f>IF(IFERROR(VLOOKUP(smoking_health_data_final[[#This Row],[Edad]],A2345:A6244,1,FALSE),0),1,0)</f>
        <v>1</v>
      </c>
    </row>
    <row r="2345" spans="1:17" x14ac:dyDescent="0.3">
      <c r="A2345">
        <v>50</v>
      </c>
      <c r="B2345" t="s">
        <v>3</v>
      </c>
      <c r="C2345" t="s">
        <v>1</v>
      </c>
      <c r="D2345">
        <v>75</v>
      </c>
      <c r="E2345">
        <f>GESTEP(smoking_health_data_final[[#This Row],[Ritmo cardiaco]],100)</f>
        <v>0</v>
      </c>
      <c r="F2345" t="str">
        <f>IF(smoking_health_data_final[[#This Row],[Taquicardia 1/0]]=0,"no","si")</f>
        <v>no</v>
      </c>
      <c r="G2345" s="2">
        <v>136.5</v>
      </c>
      <c r="H2345">
        <f>GESTEP(smoking_health_data_final[[#This Row],[Presión sistólica]],140)</f>
        <v>0</v>
      </c>
      <c r="I2345" t="str">
        <f>IF(smoking_health_data_final[[#This Row],[Hipertensión (0/1)]]=1,"si","no")</f>
        <v>no</v>
      </c>
      <c r="J2345" t="s">
        <v>148</v>
      </c>
      <c r="K2345">
        <v>9</v>
      </c>
      <c r="L2345">
        <v>256</v>
      </c>
      <c r="M2345">
        <f>IF(smoking_health_data_final[[#This Row],[colesterol]]="","Desconocido",smoking_health_data_final[[#This Row],[colesterol]])</f>
        <v>256</v>
      </c>
      <c r="N2345">
        <f>GESTEP(smoking_health_data_final[[#This Row],[colesterol]],200)</f>
        <v>1</v>
      </c>
      <c r="O2345">
        <f>IF(smoking_health_data_final[[#This Row],[cigs por dia]]="","n/s",smoking_health_data_final[[#This Row],[cigs por dia]])</f>
        <v>9</v>
      </c>
      <c r="P2345" t="str">
        <f>IF(smoking_health_data_final[[#This Row],[Hipercolesterolemia (y/n)]]=1,"si","no")</f>
        <v>si</v>
      </c>
      <c r="Q2345">
        <f>IF(IFERROR(VLOOKUP(smoking_health_data_final[[#This Row],[Edad]],A2346:A6245,1,FALSE),0),1,0)</f>
        <v>1</v>
      </c>
    </row>
    <row r="2346" spans="1:17" x14ac:dyDescent="0.3">
      <c r="A2346">
        <v>42</v>
      </c>
      <c r="B2346" t="s">
        <v>3</v>
      </c>
      <c r="C2346" t="s">
        <v>1</v>
      </c>
      <c r="D2346">
        <v>84</v>
      </c>
      <c r="E2346">
        <f>GESTEP(smoking_health_data_final[[#This Row],[Ritmo cardiaco]],100)</f>
        <v>0</v>
      </c>
      <c r="F2346" t="str">
        <f>IF(smoking_health_data_final[[#This Row],[Taquicardia 1/0]]=0,"no","si")</f>
        <v>no</v>
      </c>
      <c r="G2346" s="2" t="s">
        <v>27</v>
      </c>
      <c r="H2346">
        <f>GESTEP(smoking_health_data_final[[#This Row],[Presión sistólica]],140)</f>
        <v>0</v>
      </c>
      <c r="I2346" t="str">
        <f>IF(smoking_health_data_final[[#This Row],[Hipertensión (0/1)]]=1,"si","no")</f>
        <v>no</v>
      </c>
      <c r="J2346" t="s">
        <v>148</v>
      </c>
      <c r="K2346">
        <v>9</v>
      </c>
      <c r="L2346">
        <v>195</v>
      </c>
      <c r="M2346">
        <f>IF(smoking_health_data_final[[#This Row],[colesterol]]="","Desconocido",smoking_health_data_final[[#This Row],[colesterol]])</f>
        <v>195</v>
      </c>
      <c r="N2346">
        <f>GESTEP(smoking_health_data_final[[#This Row],[colesterol]],200)</f>
        <v>0</v>
      </c>
      <c r="O2346">
        <f>IF(smoking_health_data_final[[#This Row],[cigs por dia]]="","n/s",smoking_health_data_final[[#This Row],[cigs por dia]])</f>
        <v>9</v>
      </c>
      <c r="P2346" t="str">
        <f>IF(smoking_health_data_final[[#This Row],[Hipercolesterolemia (y/n)]]=1,"si","no")</f>
        <v>no</v>
      </c>
      <c r="Q2346">
        <f>IF(IFERROR(VLOOKUP(smoking_health_data_final[[#This Row],[Edad]],A2347:A6246,1,FALSE),0),1,0)</f>
        <v>1</v>
      </c>
    </row>
    <row r="2347" spans="1:17" x14ac:dyDescent="0.3">
      <c r="A2347">
        <v>51</v>
      </c>
      <c r="B2347" t="s">
        <v>3</v>
      </c>
      <c r="C2347" t="s">
        <v>1</v>
      </c>
      <c r="D2347">
        <v>75</v>
      </c>
      <c r="E2347">
        <f>GESTEP(smoking_health_data_final[[#This Row],[Ritmo cardiaco]],100)</f>
        <v>0</v>
      </c>
      <c r="F2347" t="str">
        <f>IF(smoking_health_data_final[[#This Row],[Taquicardia 1/0]]=0,"no","si")</f>
        <v>no</v>
      </c>
      <c r="G2347" s="2" t="s">
        <v>96</v>
      </c>
      <c r="H2347">
        <f>GESTEP(smoking_health_data_final[[#This Row],[Presión sistólica]],140)</f>
        <v>1</v>
      </c>
      <c r="I2347" t="str">
        <f>IF(smoking_health_data_final[[#This Row],[Hipertensión (0/1)]]=1,"si","no")</f>
        <v>si</v>
      </c>
      <c r="J2347" t="s">
        <v>149</v>
      </c>
      <c r="K2347">
        <v>9</v>
      </c>
      <c r="L2347">
        <v>320</v>
      </c>
      <c r="M2347">
        <f>IF(smoking_health_data_final[[#This Row],[colesterol]]="","Desconocido",smoking_health_data_final[[#This Row],[colesterol]])</f>
        <v>320</v>
      </c>
      <c r="N2347">
        <f>GESTEP(smoking_health_data_final[[#This Row],[colesterol]],200)</f>
        <v>1</v>
      </c>
      <c r="O2347">
        <f>IF(smoking_health_data_final[[#This Row],[cigs por dia]]="","n/s",smoking_health_data_final[[#This Row],[cigs por dia]])</f>
        <v>9</v>
      </c>
      <c r="P2347" t="str">
        <f>IF(smoking_health_data_final[[#This Row],[Hipercolesterolemia (y/n)]]=1,"si","no")</f>
        <v>si</v>
      </c>
      <c r="Q2347">
        <f>IF(IFERROR(VLOOKUP(smoking_health_data_final[[#This Row],[Edad]],A2348:A6247,1,FALSE),0),1,0)</f>
        <v>1</v>
      </c>
    </row>
    <row r="2348" spans="1:17" x14ac:dyDescent="0.3">
      <c r="A2348">
        <v>46</v>
      </c>
      <c r="B2348" t="s">
        <v>0</v>
      </c>
      <c r="C2348" t="s">
        <v>1</v>
      </c>
      <c r="D2348">
        <v>80</v>
      </c>
      <c r="E2348">
        <f>GESTEP(smoking_health_data_final[[#This Row],[Ritmo cardiaco]],100)</f>
        <v>0</v>
      </c>
      <c r="F2348" t="str">
        <f>IF(smoking_health_data_final[[#This Row],[Taquicardia 1/0]]=0,"no","si")</f>
        <v>no</v>
      </c>
      <c r="G2348" s="2" t="s">
        <v>27</v>
      </c>
      <c r="H2348">
        <f>GESTEP(smoking_health_data_final[[#This Row],[Presión sistólica]],140)</f>
        <v>0</v>
      </c>
      <c r="I2348" t="str">
        <f>IF(smoking_health_data_final[[#This Row],[Hipertensión (0/1)]]=1,"si","no")</f>
        <v>no</v>
      </c>
      <c r="J2348" t="s">
        <v>149</v>
      </c>
      <c r="K2348">
        <v>9</v>
      </c>
      <c r="L2348">
        <v>216</v>
      </c>
      <c r="M2348">
        <f>IF(smoking_health_data_final[[#This Row],[colesterol]]="","Desconocido",smoking_health_data_final[[#This Row],[colesterol]])</f>
        <v>216</v>
      </c>
      <c r="N2348">
        <f>GESTEP(smoking_health_data_final[[#This Row],[colesterol]],200)</f>
        <v>1</v>
      </c>
      <c r="O2348">
        <f>IF(smoking_health_data_final[[#This Row],[cigs por dia]]="","n/s",smoking_health_data_final[[#This Row],[cigs por dia]])</f>
        <v>9</v>
      </c>
      <c r="P2348" t="str">
        <f>IF(smoking_health_data_final[[#This Row],[Hipercolesterolemia (y/n)]]=1,"si","no")</f>
        <v>si</v>
      </c>
      <c r="Q2348">
        <f>IF(IFERROR(VLOOKUP(smoking_health_data_final[[#This Row],[Edad]],A2349:A6248,1,FALSE),0),1,0)</f>
        <v>1</v>
      </c>
    </row>
    <row r="2349" spans="1:17" x14ac:dyDescent="0.3">
      <c r="A2349">
        <v>48</v>
      </c>
      <c r="B2349" t="s">
        <v>3</v>
      </c>
      <c r="C2349" t="s">
        <v>1</v>
      </c>
      <c r="D2349">
        <v>85</v>
      </c>
      <c r="E2349">
        <f>GESTEP(smoking_health_data_final[[#This Row],[Ritmo cardiaco]],100)</f>
        <v>0</v>
      </c>
      <c r="F2349" t="str">
        <f>IF(smoking_health_data_final[[#This Row],[Taquicardia 1/0]]=0,"no","si")</f>
        <v>no</v>
      </c>
      <c r="G2349" s="2" t="s">
        <v>91</v>
      </c>
      <c r="H2349">
        <f>GESTEP(smoking_health_data_final[[#This Row],[Presión sistólica]],140)</f>
        <v>0</v>
      </c>
      <c r="I2349" t="str">
        <f>IF(smoking_health_data_final[[#This Row],[Hipertensión (0/1)]]=1,"si","no")</f>
        <v>no</v>
      </c>
      <c r="J2349" t="s">
        <v>149</v>
      </c>
      <c r="K2349">
        <v>9</v>
      </c>
      <c r="L2349">
        <v>280</v>
      </c>
      <c r="M2349">
        <f>IF(smoking_health_data_final[[#This Row],[colesterol]]="","Desconocido",smoking_health_data_final[[#This Row],[colesterol]])</f>
        <v>280</v>
      </c>
      <c r="N2349">
        <f>GESTEP(smoking_health_data_final[[#This Row],[colesterol]],200)</f>
        <v>1</v>
      </c>
      <c r="O2349">
        <f>IF(smoking_health_data_final[[#This Row],[cigs por dia]]="","n/s",smoking_health_data_final[[#This Row],[cigs por dia]])</f>
        <v>9</v>
      </c>
      <c r="P2349" t="str">
        <f>IF(smoking_health_data_final[[#This Row],[Hipercolesterolemia (y/n)]]=1,"si","no")</f>
        <v>si</v>
      </c>
      <c r="Q2349">
        <f>IF(IFERROR(VLOOKUP(smoking_health_data_final[[#This Row],[Edad]],A2350:A6249,1,FALSE),0),1,0)</f>
        <v>1</v>
      </c>
    </row>
    <row r="2350" spans="1:17" x14ac:dyDescent="0.3">
      <c r="A2350">
        <v>41</v>
      </c>
      <c r="B2350" t="s">
        <v>3</v>
      </c>
      <c r="C2350" t="s">
        <v>1</v>
      </c>
      <c r="D2350">
        <v>110</v>
      </c>
      <c r="E2350">
        <f>GESTEP(smoking_health_data_final[[#This Row],[Ritmo cardiaco]],100)</f>
        <v>1</v>
      </c>
      <c r="F2350" t="str">
        <f>IF(smoking_health_data_final[[#This Row],[Taquicardia 1/0]]=0,"no","si")</f>
        <v>si</v>
      </c>
      <c r="G2350" s="2" t="s">
        <v>69</v>
      </c>
      <c r="H2350">
        <f>GESTEP(smoking_health_data_final[[#This Row],[Presión sistólica]],140)</f>
        <v>0</v>
      </c>
      <c r="I2350" t="str">
        <f>IF(smoking_health_data_final[[#This Row],[Hipertensión (0/1)]]=1,"si","no")</f>
        <v>no</v>
      </c>
      <c r="J2350" t="s">
        <v>151</v>
      </c>
      <c r="K2350">
        <v>9</v>
      </c>
      <c r="L2350">
        <v>280</v>
      </c>
      <c r="M2350">
        <f>IF(smoking_health_data_final[[#This Row],[colesterol]]="","Desconocido",smoking_health_data_final[[#This Row],[colesterol]])</f>
        <v>280</v>
      </c>
      <c r="N2350">
        <f>GESTEP(smoking_health_data_final[[#This Row],[colesterol]],200)</f>
        <v>1</v>
      </c>
      <c r="O2350">
        <f>IF(smoking_health_data_final[[#This Row],[cigs por dia]]="","n/s",smoking_health_data_final[[#This Row],[cigs por dia]])</f>
        <v>9</v>
      </c>
      <c r="P2350" t="str">
        <f>IF(smoking_health_data_final[[#This Row],[Hipercolesterolemia (y/n)]]=1,"si","no")</f>
        <v>si</v>
      </c>
      <c r="Q2350">
        <f>IF(IFERROR(VLOOKUP(smoking_health_data_final[[#This Row],[Edad]],A2351:A6250,1,FALSE),0),1,0)</f>
        <v>1</v>
      </c>
    </row>
    <row r="2351" spans="1:17" x14ac:dyDescent="0.3">
      <c r="A2351">
        <v>50</v>
      </c>
      <c r="B2351" t="s">
        <v>3</v>
      </c>
      <c r="C2351" t="s">
        <v>1</v>
      </c>
      <c r="D2351">
        <v>66</v>
      </c>
      <c r="E2351">
        <f>GESTEP(smoking_health_data_final[[#This Row],[Ritmo cardiaco]],100)</f>
        <v>0</v>
      </c>
      <c r="F2351" t="str">
        <f>IF(smoking_health_data_final[[#This Row],[Taquicardia 1/0]]=0,"no","si")</f>
        <v>no</v>
      </c>
      <c r="G2351" s="2" t="s">
        <v>96</v>
      </c>
      <c r="H2351">
        <f>GESTEP(smoking_health_data_final[[#This Row],[Presión sistólica]],140)</f>
        <v>1</v>
      </c>
      <c r="I2351" t="str">
        <f>IF(smoking_health_data_final[[#This Row],[Hipertensión (0/1)]]=1,"si","no")</f>
        <v>si</v>
      </c>
      <c r="J2351" t="s">
        <v>151</v>
      </c>
      <c r="K2351">
        <v>9</v>
      </c>
      <c r="L2351">
        <v>161</v>
      </c>
      <c r="M2351">
        <f>IF(smoking_health_data_final[[#This Row],[colesterol]]="","Desconocido",smoking_health_data_final[[#This Row],[colesterol]])</f>
        <v>161</v>
      </c>
      <c r="N2351">
        <f>GESTEP(smoking_health_data_final[[#This Row],[colesterol]],200)</f>
        <v>0</v>
      </c>
      <c r="O2351">
        <f>IF(smoking_health_data_final[[#This Row],[cigs por dia]]="","n/s",smoking_health_data_final[[#This Row],[cigs por dia]])</f>
        <v>9</v>
      </c>
      <c r="P2351" t="str">
        <f>IF(smoking_health_data_final[[#This Row],[Hipercolesterolemia (y/n)]]=1,"si","no")</f>
        <v>no</v>
      </c>
      <c r="Q2351">
        <f>IF(IFERROR(VLOOKUP(smoking_health_data_final[[#This Row],[Edad]],A2352:A6251,1,FALSE),0),1,0)</f>
        <v>1</v>
      </c>
    </row>
    <row r="2352" spans="1:17" x14ac:dyDescent="0.3">
      <c r="A2352">
        <v>49</v>
      </c>
      <c r="B2352" t="s">
        <v>0</v>
      </c>
      <c r="C2352" t="s">
        <v>1</v>
      </c>
      <c r="D2352">
        <v>64</v>
      </c>
      <c r="E2352">
        <f>GESTEP(smoking_health_data_final[[#This Row],[Ritmo cardiaco]],100)</f>
        <v>0</v>
      </c>
      <c r="F2352" t="str">
        <f>IF(smoking_health_data_final[[#This Row],[Taquicardia 1/0]]=0,"no","si")</f>
        <v>no</v>
      </c>
      <c r="G2352" s="2" t="s">
        <v>97</v>
      </c>
      <c r="H2352">
        <f>GESTEP(smoking_health_data_final[[#This Row],[Presión sistólica]],140)</f>
        <v>1</v>
      </c>
      <c r="I2352" t="str">
        <f>IF(smoking_health_data_final[[#This Row],[Hipertensión (0/1)]]=1,"si","no")</f>
        <v>si</v>
      </c>
      <c r="J2352" t="s">
        <v>155</v>
      </c>
      <c r="K2352">
        <v>9</v>
      </c>
      <c r="L2352">
        <v>278</v>
      </c>
      <c r="M2352">
        <f>IF(smoking_health_data_final[[#This Row],[colesterol]]="","Desconocido",smoking_health_data_final[[#This Row],[colesterol]])</f>
        <v>278</v>
      </c>
      <c r="N2352">
        <f>GESTEP(smoking_health_data_final[[#This Row],[colesterol]],200)</f>
        <v>1</v>
      </c>
      <c r="O2352">
        <f>IF(smoking_health_data_final[[#This Row],[cigs por dia]]="","n/s",smoking_health_data_final[[#This Row],[cigs por dia]])</f>
        <v>9</v>
      </c>
      <c r="P2352" t="str">
        <f>IF(smoking_health_data_final[[#This Row],[Hipercolesterolemia (y/n)]]=1,"si","no")</f>
        <v>si</v>
      </c>
      <c r="Q2352">
        <f>IF(IFERROR(VLOOKUP(smoking_health_data_final[[#This Row],[Edad]],A2353:A6252,1,FALSE),0),1,0)</f>
        <v>1</v>
      </c>
    </row>
    <row r="2353" spans="1:17" x14ac:dyDescent="0.3">
      <c r="A2353">
        <v>48</v>
      </c>
      <c r="B2353" t="s">
        <v>3</v>
      </c>
      <c r="C2353" t="s">
        <v>1</v>
      </c>
      <c r="D2353">
        <v>85</v>
      </c>
      <c r="E2353">
        <f>GESTEP(smoking_health_data_final[[#This Row],[Ritmo cardiaco]],100)</f>
        <v>0</v>
      </c>
      <c r="F2353" t="str">
        <f>IF(smoking_health_data_final[[#This Row],[Taquicardia 1/0]]=0,"no","si")</f>
        <v>no</v>
      </c>
      <c r="G2353" s="2" t="s">
        <v>76</v>
      </c>
      <c r="H2353">
        <f>GESTEP(smoking_health_data_final[[#This Row],[Presión sistólica]],140)</f>
        <v>1</v>
      </c>
      <c r="I2353" t="str">
        <f>IF(smoking_health_data_final[[#This Row],[Hipertensión (0/1)]]=1,"si","no")</f>
        <v>si</v>
      </c>
      <c r="J2353" t="s">
        <v>155</v>
      </c>
      <c r="K2353">
        <v>9</v>
      </c>
      <c r="L2353">
        <v>340</v>
      </c>
      <c r="M2353">
        <f>IF(smoking_health_data_final[[#This Row],[colesterol]]="","Desconocido",smoking_health_data_final[[#This Row],[colesterol]])</f>
        <v>340</v>
      </c>
      <c r="N2353">
        <f>GESTEP(smoking_health_data_final[[#This Row],[colesterol]],200)</f>
        <v>1</v>
      </c>
      <c r="O2353">
        <f>IF(smoking_health_data_final[[#This Row],[cigs por dia]]="","n/s",smoking_health_data_final[[#This Row],[cigs por dia]])</f>
        <v>9</v>
      </c>
      <c r="P2353" t="str">
        <f>IF(smoking_health_data_final[[#This Row],[Hipercolesterolemia (y/n)]]=1,"si","no")</f>
        <v>si</v>
      </c>
      <c r="Q2353">
        <f>IF(IFERROR(VLOOKUP(smoking_health_data_final[[#This Row],[Edad]],A2354:A6253,1,FALSE),0),1,0)</f>
        <v>1</v>
      </c>
    </row>
    <row r="2354" spans="1:17" x14ac:dyDescent="0.3">
      <c r="A2354">
        <v>46</v>
      </c>
      <c r="B2354" t="s">
        <v>0</v>
      </c>
      <c r="C2354" t="s">
        <v>1</v>
      </c>
      <c r="D2354">
        <v>75</v>
      </c>
      <c r="E2354">
        <f>GESTEP(smoking_health_data_final[[#This Row],[Ritmo cardiaco]],100)</f>
        <v>0</v>
      </c>
      <c r="F2354" t="str">
        <f>IF(smoking_health_data_final[[#This Row],[Taquicardia 1/0]]=0,"no","si")</f>
        <v>no</v>
      </c>
      <c r="G2354" s="2" t="s">
        <v>71</v>
      </c>
      <c r="H2354">
        <f>GESTEP(smoking_health_data_final[[#This Row],[Presión sistólica]],140)</f>
        <v>0</v>
      </c>
      <c r="I2354" t="str">
        <f>IF(smoking_health_data_final[[#This Row],[Hipertensión (0/1)]]=1,"si","no")</f>
        <v>no</v>
      </c>
      <c r="J2354" t="s">
        <v>157</v>
      </c>
      <c r="K2354">
        <v>9</v>
      </c>
      <c r="L2354">
        <v>346</v>
      </c>
      <c r="M2354">
        <f>IF(smoking_health_data_final[[#This Row],[colesterol]]="","Desconocido",smoking_health_data_final[[#This Row],[colesterol]])</f>
        <v>346</v>
      </c>
      <c r="N2354">
        <f>GESTEP(smoking_health_data_final[[#This Row],[colesterol]],200)</f>
        <v>1</v>
      </c>
      <c r="O2354">
        <f>IF(smoking_health_data_final[[#This Row],[cigs por dia]]="","n/s",smoking_health_data_final[[#This Row],[cigs por dia]])</f>
        <v>9</v>
      </c>
      <c r="P2354" t="str">
        <f>IF(smoking_health_data_final[[#This Row],[Hipercolesterolemia (y/n)]]=1,"si","no")</f>
        <v>si</v>
      </c>
      <c r="Q2354">
        <f>IF(IFERROR(VLOOKUP(smoking_health_data_final[[#This Row],[Edad]],A2355:A6254,1,FALSE),0),1,0)</f>
        <v>1</v>
      </c>
    </row>
    <row r="2355" spans="1:17" x14ac:dyDescent="0.3">
      <c r="A2355">
        <v>60</v>
      </c>
      <c r="B2355" t="s">
        <v>0</v>
      </c>
      <c r="C2355" t="s">
        <v>1</v>
      </c>
      <c r="D2355">
        <v>65</v>
      </c>
      <c r="E2355">
        <f>GESTEP(smoking_health_data_final[[#This Row],[Ritmo cardiaco]],100)</f>
        <v>0</v>
      </c>
      <c r="F2355" t="str">
        <f>IF(smoking_health_data_final[[#This Row],[Taquicardia 1/0]]=0,"no","si")</f>
        <v>no</v>
      </c>
      <c r="G2355" s="2">
        <v>108.5</v>
      </c>
      <c r="H2355">
        <f>GESTEP(smoking_health_data_final[[#This Row],[Presión sistólica]],140)</f>
        <v>0</v>
      </c>
      <c r="I2355" t="str">
        <f>IF(smoking_health_data_final[[#This Row],[Hipertensión (0/1)]]=1,"si","no")</f>
        <v>no</v>
      </c>
      <c r="J2355" t="s">
        <v>170</v>
      </c>
      <c r="K2355">
        <v>9</v>
      </c>
      <c r="L2355">
        <v>235</v>
      </c>
      <c r="M2355">
        <f>IF(smoking_health_data_final[[#This Row],[colesterol]]="","Desconocido",smoking_health_data_final[[#This Row],[colesterol]])</f>
        <v>235</v>
      </c>
      <c r="N2355">
        <f>GESTEP(smoking_health_data_final[[#This Row],[colesterol]],200)</f>
        <v>1</v>
      </c>
      <c r="O2355">
        <f>IF(smoking_health_data_final[[#This Row],[cigs por dia]]="","n/s",smoking_health_data_final[[#This Row],[cigs por dia]])</f>
        <v>9</v>
      </c>
      <c r="P2355" t="str">
        <f>IF(smoking_health_data_final[[#This Row],[Hipercolesterolemia (y/n)]]=1,"si","no")</f>
        <v>si</v>
      </c>
      <c r="Q2355">
        <f>IF(IFERROR(VLOOKUP(smoking_health_data_final[[#This Row],[Edad]],A2356:A6255,1,FALSE),0),1,0)</f>
        <v>1</v>
      </c>
    </row>
    <row r="2356" spans="1:17" x14ac:dyDescent="0.3">
      <c r="A2356">
        <v>44</v>
      </c>
      <c r="B2356" t="s">
        <v>3</v>
      </c>
      <c r="C2356" t="s">
        <v>1</v>
      </c>
      <c r="D2356">
        <v>80</v>
      </c>
      <c r="E2356">
        <f>GESTEP(smoking_health_data_final[[#This Row],[Ritmo cardiaco]],100)</f>
        <v>0</v>
      </c>
      <c r="F2356" t="str">
        <f>IF(smoking_health_data_final[[#This Row],[Taquicardia 1/0]]=0,"no","si")</f>
        <v>no</v>
      </c>
      <c r="G2356" s="2" t="s">
        <v>54</v>
      </c>
      <c r="H2356">
        <f>GESTEP(smoking_health_data_final[[#This Row],[Presión sistólica]],140)</f>
        <v>0</v>
      </c>
      <c r="I2356" t="str">
        <f>IF(smoking_health_data_final[[#This Row],[Hipertensión (0/1)]]=1,"si","no")</f>
        <v>no</v>
      </c>
      <c r="J2356" t="s">
        <v>19</v>
      </c>
      <c r="K2356">
        <v>9</v>
      </c>
      <c r="L2356">
        <v>212</v>
      </c>
      <c r="M2356">
        <f>IF(smoking_health_data_final[[#This Row],[colesterol]]="","Desconocido",smoking_health_data_final[[#This Row],[colesterol]])</f>
        <v>212</v>
      </c>
      <c r="N2356">
        <f>GESTEP(smoking_health_data_final[[#This Row],[colesterol]],200)</f>
        <v>1</v>
      </c>
      <c r="O2356">
        <f>IF(smoking_health_data_final[[#This Row],[cigs por dia]]="","n/s",smoking_health_data_final[[#This Row],[cigs por dia]])</f>
        <v>9</v>
      </c>
      <c r="P2356" t="str">
        <f>IF(smoking_health_data_final[[#This Row],[Hipercolesterolemia (y/n)]]=1,"si","no")</f>
        <v>si</v>
      </c>
      <c r="Q2356">
        <f>IF(IFERROR(VLOOKUP(smoking_health_data_final[[#This Row],[Edad]],A2357:A6256,1,FALSE),0),1,0)</f>
        <v>1</v>
      </c>
    </row>
    <row r="2357" spans="1:17" x14ac:dyDescent="0.3">
      <c r="A2357">
        <v>58</v>
      </c>
      <c r="B2357" t="s">
        <v>0</v>
      </c>
      <c r="C2357" t="s">
        <v>1</v>
      </c>
      <c r="D2357">
        <v>76</v>
      </c>
      <c r="E2357">
        <f>GESTEP(smoking_health_data_final[[#This Row],[Ritmo cardiaco]],100)</f>
        <v>0</v>
      </c>
      <c r="F2357" t="str">
        <f>IF(smoking_health_data_final[[#This Row],[Taquicardia 1/0]]=0,"no","si")</f>
        <v>no</v>
      </c>
      <c r="G2357" s="2" t="s">
        <v>116</v>
      </c>
      <c r="H2357">
        <f>GESTEP(smoking_health_data_final[[#This Row],[Presión sistólica]],140)</f>
        <v>1</v>
      </c>
      <c r="I2357" t="str">
        <f>IF(smoking_health_data_final[[#This Row],[Hipertensión (0/1)]]=1,"si","no")</f>
        <v>si</v>
      </c>
      <c r="J2357" t="s">
        <v>20</v>
      </c>
      <c r="K2357">
        <v>9</v>
      </c>
      <c r="L2357">
        <v>242</v>
      </c>
      <c r="M2357">
        <f>IF(smoking_health_data_final[[#This Row],[colesterol]]="","Desconocido",smoking_health_data_final[[#This Row],[colesterol]])</f>
        <v>242</v>
      </c>
      <c r="N2357">
        <f>GESTEP(smoking_health_data_final[[#This Row],[colesterol]],200)</f>
        <v>1</v>
      </c>
      <c r="O2357">
        <f>IF(smoking_health_data_final[[#This Row],[cigs por dia]]="","n/s",smoking_health_data_final[[#This Row],[cigs por dia]])</f>
        <v>9</v>
      </c>
      <c r="P2357" t="str">
        <f>IF(smoking_health_data_final[[#This Row],[Hipercolesterolemia (y/n)]]=1,"si","no")</f>
        <v>si</v>
      </c>
      <c r="Q2357">
        <f>IF(IFERROR(VLOOKUP(smoking_health_data_final[[#This Row],[Edad]],A2358:A6257,1,FALSE),0),1,0)</f>
        <v>1</v>
      </c>
    </row>
    <row r="2358" spans="1:17" x14ac:dyDescent="0.3">
      <c r="A2358">
        <v>58</v>
      </c>
      <c r="B2358" t="s">
        <v>0</v>
      </c>
      <c r="C2358" t="s">
        <v>1</v>
      </c>
      <c r="D2358">
        <v>80</v>
      </c>
      <c r="E2358">
        <f>GESTEP(smoking_health_data_final[[#This Row],[Ritmo cardiaco]],100)</f>
        <v>0</v>
      </c>
      <c r="F2358" t="str">
        <f>IF(smoking_health_data_final[[#This Row],[Taquicardia 1/0]]=0,"no","si")</f>
        <v>no</v>
      </c>
      <c r="G2358" s="2" t="s">
        <v>79</v>
      </c>
      <c r="H2358">
        <f>GESTEP(smoking_health_data_final[[#This Row],[Presión sistólica]],140)</f>
        <v>1</v>
      </c>
      <c r="I2358" t="str">
        <f>IF(smoking_health_data_final[[#This Row],[Hipertensión (0/1)]]=1,"si","no")</f>
        <v>si</v>
      </c>
      <c r="J2358" t="s">
        <v>172</v>
      </c>
      <c r="K2358">
        <v>9</v>
      </c>
      <c r="L2358">
        <v>229</v>
      </c>
      <c r="M2358">
        <f>IF(smoking_health_data_final[[#This Row],[colesterol]]="","Desconocido",smoking_health_data_final[[#This Row],[colesterol]])</f>
        <v>229</v>
      </c>
      <c r="N2358">
        <f>GESTEP(smoking_health_data_final[[#This Row],[colesterol]],200)</f>
        <v>1</v>
      </c>
      <c r="O2358">
        <f>IF(smoking_health_data_final[[#This Row],[cigs por dia]]="","n/s",smoking_health_data_final[[#This Row],[cigs por dia]])</f>
        <v>9</v>
      </c>
      <c r="P2358" t="str">
        <f>IF(smoking_health_data_final[[#This Row],[Hipercolesterolemia (y/n)]]=1,"si","no")</f>
        <v>si</v>
      </c>
      <c r="Q2358">
        <f>IF(IFERROR(VLOOKUP(smoking_health_data_final[[#This Row],[Edad]],A2359:A6258,1,FALSE),0),1,0)</f>
        <v>1</v>
      </c>
    </row>
    <row r="2359" spans="1:17" x14ac:dyDescent="0.3">
      <c r="A2359">
        <v>52</v>
      </c>
      <c r="B2359" t="s">
        <v>3</v>
      </c>
      <c r="C2359" t="s">
        <v>1</v>
      </c>
      <c r="D2359">
        <v>79</v>
      </c>
      <c r="E2359">
        <f>GESTEP(smoking_health_data_final[[#This Row],[Ritmo cardiaco]],100)</f>
        <v>0</v>
      </c>
      <c r="F2359" t="str">
        <f>IF(smoking_health_data_final[[#This Row],[Taquicardia 1/0]]=0,"no","si")</f>
        <v>no</v>
      </c>
      <c r="G2359" s="2">
        <v>121.5</v>
      </c>
      <c r="H2359">
        <f>GESTEP(smoking_health_data_final[[#This Row],[Presión sistólica]],140)</f>
        <v>0</v>
      </c>
      <c r="I2359" t="str">
        <f>IF(smoking_health_data_final[[#This Row],[Hipertensión (0/1)]]=1,"si","no")</f>
        <v>no</v>
      </c>
      <c r="J2359" t="s">
        <v>178</v>
      </c>
      <c r="K2359">
        <v>9</v>
      </c>
      <c r="L2359">
        <v>218</v>
      </c>
      <c r="M2359">
        <f>IF(smoking_health_data_final[[#This Row],[colesterol]]="","Desconocido",smoking_health_data_final[[#This Row],[colesterol]])</f>
        <v>218</v>
      </c>
      <c r="N2359">
        <f>GESTEP(smoking_health_data_final[[#This Row],[colesterol]],200)</f>
        <v>1</v>
      </c>
      <c r="O2359">
        <f>IF(smoking_health_data_final[[#This Row],[cigs por dia]]="","n/s",smoking_health_data_final[[#This Row],[cigs por dia]])</f>
        <v>9</v>
      </c>
      <c r="P2359" t="str">
        <f>IF(smoking_health_data_final[[#This Row],[Hipercolesterolemia (y/n)]]=1,"si","no")</f>
        <v>si</v>
      </c>
      <c r="Q2359">
        <f>IF(IFERROR(VLOOKUP(smoking_health_data_final[[#This Row],[Edad]],A2360:A6259,1,FALSE),0),1,0)</f>
        <v>1</v>
      </c>
    </row>
    <row r="2360" spans="1:17" x14ac:dyDescent="0.3">
      <c r="A2360">
        <v>38</v>
      </c>
      <c r="B2360" t="s">
        <v>3</v>
      </c>
      <c r="C2360" t="s">
        <v>1</v>
      </c>
      <c r="D2360">
        <v>85</v>
      </c>
      <c r="E2360">
        <f>GESTEP(smoking_health_data_final[[#This Row],[Ritmo cardiaco]],100)</f>
        <v>0</v>
      </c>
      <c r="F2360" t="str">
        <f>IF(smoking_health_data_final[[#This Row],[Taquicardia 1/0]]=0,"no","si")</f>
        <v>no</v>
      </c>
      <c r="G2360" s="2" t="s">
        <v>59</v>
      </c>
      <c r="H2360">
        <f>GESTEP(smoking_health_data_final[[#This Row],[Presión sistólica]],140)</f>
        <v>0</v>
      </c>
      <c r="I2360" t="str">
        <f>IF(smoking_health_data_final[[#This Row],[Hipertensión (0/1)]]=1,"si","no")</f>
        <v>no</v>
      </c>
      <c r="J2360" t="s">
        <v>183</v>
      </c>
      <c r="K2360">
        <v>9</v>
      </c>
      <c r="L2360">
        <v>180</v>
      </c>
      <c r="M2360">
        <f>IF(smoking_health_data_final[[#This Row],[colesterol]]="","Desconocido",smoking_health_data_final[[#This Row],[colesterol]])</f>
        <v>180</v>
      </c>
      <c r="N2360">
        <f>GESTEP(smoking_health_data_final[[#This Row],[colesterol]],200)</f>
        <v>0</v>
      </c>
      <c r="O2360">
        <f>IF(smoking_health_data_final[[#This Row],[cigs por dia]]="","n/s",smoking_health_data_final[[#This Row],[cigs por dia]])</f>
        <v>9</v>
      </c>
      <c r="P2360" t="str">
        <f>IF(smoking_health_data_final[[#This Row],[Hipercolesterolemia (y/n)]]=1,"si","no")</f>
        <v>no</v>
      </c>
      <c r="Q2360">
        <f>IF(IFERROR(VLOOKUP(smoking_health_data_final[[#This Row],[Edad]],A2361:A6260,1,FALSE),0),1,0)</f>
        <v>1</v>
      </c>
    </row>
    <row r="2361" spans="1:17" x14ac:dyDescent="0.3">
      <c r="A2361">
        <v>49</v>
      </c>
      <c r="B2361" t="s">
        <v>3</v>
      </c>
      <c r="C2361" t="s">
        <v>1</v>
      </c>
      <c r="D2361">
        <v>74</v>
      </c>
      <c r="E2361">
        <f>GESTEP(smoking_health_data_final[[#This Row],[Ritmo cardiaco]],100)</f>
        <v>0</v>
      </c>
      <c r="F2361" t="str">
        <f>IF(smoking_health_data_final[[#This Row],[Taquicardia 1/0]]=0,"no","si")</f>
        <v>no</v>
      </c>
      <c r="G2361" s="2" t="s">
        <v>130</v>
      </c>
      <c r="H2361">
        <f>GESTEP(smoking_health_data_final[[#This Row],[Presión sistólica]],140)</f>
        <v>0</v>
      </c>
      <c r="I2361" t="str">
        <f>IF(smoking_health_data_final[[#This Row],[Hipertensión (0/1)]]=1,"si","no")</f>
        <v>no</v>
      </c>
      <c r="J2361" t="s">
        <v>184</v>
      </c>
      <c r="K2361">
        <v>9</v>
      </c>
      <c r="L2361">
        <v>235</v>
      </c>
      <c r="M2361">
        <f>IF(smoking_health_data_final[[#This Row],[colesterol]]="","Desconocido",smoking_health_data_final[[#This Row],[colesterol]])</f>
        <v>235</v>
      </c>
      <c r="N2361">
        <f>GESTEP(smoking_health_data_final[[#This Row],[colesterol]],200)</f>
        <v>1</v>
      </c>
      <c r="O2361">
        <f>IF(smoking_health_data_final[[#This Row],[cigs por dia]]="","n/s",smoking_health_data_final[[#This Row],[cigs por dia]])</f>
        <v>9</v>
      </c>
      <c r="P2361" t="str">
        <f>IF(smoking_health_data_final[[#This Row],[Hipercolesterolemia (y/n)]]=1,"si","no")</f>
        <v>si</v>
      </c>
      <c r="Q2361">
        <f>IF(IFERROR(VLOOKUP(smoking_health_data_final[[#This Row],[Edad]],A2362:A6261,1,FALSE),0),1,0)</f>
        <v>1</v>
      </c>
    </row>
    <row r="2362" spans="1:17" x14ac:dyDescent="0.3">
      <c r="A2362">
        <v>38</v>
      </c>
      <c r="B2362" t="s">
        <v>3</v>
      </c>
      <c r="C2362" t="s">
        <v>1</v>
      </c>
      <c r="D2362">
        <v>75</v>
      </c>
      <c r="E2362">
        <f>GESTEP(smoking_health_data_final[[#This Row],[Ritmo cardiaco]],100)</f>
        <v>0</v>
      </c>
      <c r="F2362" t="str">
        <f>IF(smoking_health_data_final[[#This Row],[Taquicardia 1/0]]=0,"no","si")</f>
        <v>no</v>
      </c>
      <c r="G2362" s="2" t="s">
        <v>34</v>
      </c>
      <c r="H2362">
        <f>GESTEP(smoking_health_data_final[[#This Row],[Presión sistólica]],140)</f>
        <v>0</v>
      </c>
      <c r="I2362" t="str">
        <f>IF(smoking_health_data_final[[#This Row],[Hipertensión (0/1)]]=1,"si","no")</f>
        <v>no</v>
      </c>
      <c r="J2362" t="s">
        <v>184</v>
      </c>
      <c r="K2362">
        <v>9</v>
      </c>
      <c r="L2362">
        <v>224</v>
      </c>
      <c r="M2362">
        <f>IF(smoking_health_data_final[[#This Row],[colesterol]]="","Desconocido",smoking_health_data_final[[#This Row],[colesterol]])</f>
        <v>224</v>
      </c>
      <c r="N2362">
        <f>GESTEP(smoking_health_data_final[[#This Row],[colesterol]],200)</f>
        <v>1</v>
      </c>
      <c r="O2362">
        <f>IF(smoking_health_data_final[[#This Row],[cigs por dia]]="","n/s",smoking_health_data_final[[#This Row],[cigs por dia]])</f>
        <v>9</v>
      </c>
      <c r="P2362" t="str">
        <f>IF(smoking_health_data_final[[#This Row],[Hipercolesterolemia (y/n)]]=1,"si","no")</f>
        <v>si</v>
      </c>
      <c r="Q2362">
        <f>IF(IFERROR(VLOOKUP(smoking_health_data_final[[#This Row],[Edad]],A2363:A6262,1,FALSE),0),1,0)</f>
        <v>1</v>
      </c>
    </row>
    <row r="2363" spans="1:17" x14ac:dyDescent="0.3">
      <c r="A2363">
        <v>48</v>
      </c>
      <c r="B2363" t="s">
        <v>3</v>
      </c>
      <c r="C2363" t="s">
        <v>1</v>
      </c>
      <c r="D2363">
        <v>95</v>
      </c>
      <c r="E2363">
        <f>GESTEP(smoking_health_data_final[[#This Row],[Ritmo cardiaco]],100)</f>
        <v>0</v>
      </c>
      <c r="F2363" t="str">
        <f>IF(smoking_health_data_final[[#This Row],[Taquicardia 1/0]]=0,"no","si")</f>
        <v>no</v>
      </c>
      <c r="G2363" s="2">
        <v>114.5</v>
      </c>
      <c r="H2363">
        <f>GESTEP(smoking_health_data_final[[#This Row],[Presión sistólica]],140)</f>
        <v>0</v>
      </c>
      <c r="I2363" t="str">
        <f>IF(smoking_health_data_final[[#This Row],[Hipertensión (0/1)]]=1,"si","no")</f>
        <v>no</v>
      </c>
      <c r="J2363" t="s">
        <v>184</v>
      </c>
      <c r="K2363">
        <v>9</v>
      </c>
      <c r="L2363">
        <v>248</v>
      </c>
      <c r="M2363">
        <f>IF(smoking_health_data_final[[#This Row],[colesterol]]="","Desconocido",smoking_health_data_final[[#This Row],[colesterol]])</f>
        <v>248</v>
      </c>
      <c r="N2363">
        <f>GESTEP(smoking_health_data_final[[#This Row],[colesterol]],200)</f>
        <v>1</v>
      </c>
      <c r="O2363">
        <f>IF(smoking_health_data_final[[#This Row],[cigs por dia]]="","n/s",smoking_health_data_final[[#This Row],[cigs por dia]])</f>
        <v>9</v>
      </c>
      <c r="P2363" t="str">
        <f>IF(smoking_health_data_final[[#This Row],[Hipercolesterolemia (y/n)]]=1,"si","no")</f>
        <v>si</v>
      </c>
      <c r="Q2363">
        <f>IF(IFERROR(VLOOKUP(smoking_health_data_final[[#This Row],[Edad]],A2364:A6263,1,FALSE),0),1,0)</f>
        <v>1</v>
      </c>
    </row>
    <row r="2364" spans="1:17" x14ac:dyDescent="0.3">
      <c r="A2364">
        <v>43</v>
      </c>
      <c r="B2364" t="s">
        <v>3</v>
      </c>
      <c r="C2364" t="s">
        <v>1</v>
      </c>
      <c r="D2364">
        <v>93</v>
      </c>
      <c r="E2364">
        <f>GESTEP(smoking_health_data_final[[#This Row],[Ritmo cardiaco]],100)</f>
        <v>0</v>
      </c>
      <c r="F2364" t="str">
        <f>IF(smoking_health_data_final[[#This Row],[Taquicardia 1/0]]=0,"no","si")</f>
        <v>no</v>
      </c>
      <c r="G2364" s="2">
        <v>95.5</v>
      </c>
      <c r="H2364">
        <f>GESTEP(smoking_health_data_final[[#This Row],[Presión sistólica]],140)</f>
        <v>0</v>
      </c>
      <c r="I2364" t="str">
        <f>IF(smoking_health_data_final[[#This Row],[Hipertensión (0/1)]]=1,"si","no")</f>
        <v>no</v>
      </c>
      <c r="J2364" t="s">
        <v>184</v>
      </c>
      <c r="K2364">
        <v>9</v>
      </c>
      <c r="L2364">
        <v>207</v>
      </c>
      <c r="M2364">
        <f>IF(smoking_health_data_final[[#This Row],[colesterol]]="","Desconocido",smoking_health_data_final[[#This Row],[colesterol]])</f>
        <v>207</v>
      </c>
      <c r="N2364">
        <f>GESTEP(smoking_health_data_final[[#This Row],[colesterol]],200)</f>
        <v>1</v>
      </c>
      <c r="O2364">
        <f>IF(smoking_health_data_final[[#This Row],[cigs por dia]]="","n/s",smoking_health_data_final[[#This Row],[cigs por dia]])</f>
        <v>9</v>
      </c>
      <c r="P2364" t="str">
        <f>IF(smoking_health_data_final[[#This Row],[Hipercolesterolemia (y/n)]]=1,"si","no")</f>
        <v>si</v>
      </c>
      <c r="Q2364">
        <f>IF(IFERROR(VLOOKUP(smoking_health_data_final[[#This Row],[Edad]],A2365:A6264,1,FALSE),0),1,0)</f>
        <v>1</v>
      </c>
    </row>
    <row r="2365" spans="1:17" x14ac:dyDescent="0.3">
      <c r="A2365">
        <v>59</v>
      </c>
      <c r="B2365" t="s">
        <v>3</v>
      </c>
      <c r="C2365" t="s">
        <v>1</v>
      </c>
      <c r="D2365">
        <v>78</v>
      </c>
      <c r="E2365">
        <f>GESTEP(smoking_health_data_final[[#This Row],[Ritmo cardiaco]],100)</f>
        <v>0</v>
      </c>
      <c r="F2365" t="str">
        <f>IF(smoking_health_data_final[[#This Row],[Taquicardia 1/0]]=0,"no","si")</f>
        <v>no</v>
      </c>
      <c r="G2365" s="2" t="s">
        <v>70</v>
      </c>
      <c r="H2365">
        <f>GESTEP(smoking_health_data_final[[#This Row],[Presión sistólica]],140)</f>
        <v>0</v>
      </c>
      <c r="I2365" t="str">
        <f>IF(smoking_health_data_final[[#This Row],[Hipertensión (0/1)]]=1,"si","no")</f>
        <v>no</v>
      </c>
      <c r="J2365" t="s">
        <v>185</v>
      </c>
      <c r="K2365">
        <v>9</v>
      </c>
      <c r="L2365">
        <v>184</v>
      </c>
      <c r="M2365">
        <f>IF(smoking_health_data_final[[#This Row],[colesterol]]="","Desconocido",smoking_health_data_final[[#This Row],[colesterol]])</f>
        <v>184</v>
      </c>
      <c r="N2365">
        <f>GESTEP(smoking_health_data_final[[#This Row],[colesterol]],200)</f>
        <v>0</v>
      </c>
      <c r="O2365">
        <f>IF(smoking_health_data_final[[#This Row],[cigs por dia]]="","n/s",smoking_health_data_final[[#This Row],[cigs por dia]])</f>
        <v>9</v>
      </c>
      <c r="P2365" t="str">
        <f>IF(smoking_health_data_final[[#This Row],[Hipercolesterolemia (y/n)]]=1,"si","no")</f>
        <v>no</v>
      </c>
      <c r="Q2365">
        <f>IF(IFERROR(VLOOKUP(smoking_health_data_final[[#This Row],[Edad]],A2366:A6265,1,FALSE),0),1,0)</f>
        <v>1</v>
      </c>
    </row>
    <row r="2366" spans="1:17" x14ac:dyDescent="0.3">
      <c r="A2366">
        <v>42</v>
      </c>
      <c r="B2366" t="s">
        <v>3</v>
      </c>
      <c r="C2366" t="s">
        <v>1</v>
      </c>
      <c r="D2366">
        <v>83</v>
      </c>
      <c r="E2366">
        <f>GESTEP(smoking_health_data_final[[#This Row],[Ritmo cardiaco]],100)</f>
        <v>0</v>
      </c>
      <c r="F2366" t="str">
        <f>IF(smoking_health_data_final[[#This Row],[Taquicardia 1/0]]=0,"no","si")</f>
        <v>no</v>
      </c>
      <c r="G2366" s="2" t="s">
        <v>16</v>
      </c>
      <c r="H2366">
        <f>GESTEP(smoking_health_data_final[[#This Row],[Presión sistólica]],140)</f>
        <v>0</v>
      </c>
      <c r="I2366" t="str">
        <f>IF(smoking_health_data_final[[#This Row],[Hipertensión (0/1)]]=1,"si","no")</f>
        <v>no</v>
      </c>
      <c r="J2366" t="s">
        <v>185</v>
      </c>
      <c r="K2366">
        <v>9</v>
      </c>
      <c r="L2366">
        <v>185</v>
      </c>
      <c r="M2366">
        <f>IF(smoking_health_data_final[[#This Row],[colesterol]]="","Desconocido",smoking_health_data_final[[#This Row],[colesterol]])</f>
        <v>185</v>
      </c>
      <c r="N2366">
        <f>GESTEP(smoking_health_data_final[[#This Row],[colesterol]],200)</f>
        <v>0</v>
      </c>
      <c r="O2366">
        <f>IF(smoking_health_data_final[[#This Row],[cigs por dia]]="","n/s",smoking_health_data_final[[#This Row],[cigs por dia]])</f>
        <v>9</v>
      </c>
      <c r="P2366" t="str">
        <f>IF(smoking_health_data_final[[#This Row],[Hipercolesterolemia (y/n)]]=1,"si","no")</f>
        <v>no</v>
      </c>
      <c r="Q2366">
        <f>IF(IFERROR(VLOOKUP(smoking_health_data_final[[#This Row],[Edad]],A2367:A6266,1,FALSE),0),1,0)</f>
        <v>1</v>
      </c>
    </row>
    <row r="2367" spans="1:17" x14ac:dyDescent="0.3">
      <c r="A2367">
        <v>44</v>
      </c>
      <c r="B2367" t="s">
        <v>3</v>
      </c>
      <c r="C2367" t="s">
        <v>1</v>
      </c>
      <c r="D2367">
        <v>80</v>
      </c>
      <c r="E2367">
        <f>GESTEP(smoking_health_data_final[[#This Row],[Ritmo cardiaco]],100)</f>
        <v>0</v>
      </c>
      <c r="F2367" t="str">
        <f>IF(smoking_health_data_final[[#This Row],[Taquicardia 1/0]]=0,"no","si")</f>
        <v>no</v>
      </c>
      <c r="G2367" s="2" t="s">
        <v>61</v>
      </c>
      <c r="H2367">
        <f>GESTEP(smoking_health_data_final[[#This Row],[Presión sistólica]],140)</f>
        <v>0</v>
      </c>
      <c r="I2367" t="str">
        <f>IF(smoking_health_data_final[[#This Row],[Hipertensión (0/1)]]=1,"si","no")</f>
        <v>no</v>
      </c>
      <c r="J2367" t="s">
        <v>185</v>
      </c>
      <c r="K2367">
        <v>9</v>
      </c>
      <c r="L2367">
        <v>140</v>
      </c>
      <c r="M2367">
        <f>IF(smoking_health_data_final[[#This Row],[colesterol]]="","Desconocido",smoking_health_data_final[[#This Row],[colesterol]])</f>
        <v>140</v>
      </c>
      <c r="N2367">
        <f>GESTEP(smoking_health_data_final[[#This Row],[colesterol]],200)</f>
        <v>0</v>
      </c>
      <c r="O2367">
        <f>IF(smoking_health_data_final[[#This Row],[cigs por dia]]="","n/s",smoking_health_data_final[[#This Row],[cigs por dia]])</f>
        <v>9</v>
      </c>
      <c r="P2367" t="str">
        <f>IF(smoking_health_data_final[[#This Row],[Hipercolesterolemia (y/n)]]=1,"si","no")</f>
        <v>no</v>
      </c>
      <c r="Q2367">
        <f>IF(IFERROR(VLOOKUP(smoking_health_data_final[[#This Row],[Edad]],A2368:A6267,1,FALSE),0),1,0)</f>
        <v>1</v>
      </c>
    </row>
    <row r="2368" spans="1:17" x14ac:dyDescent="0.3">
      <c r="A2368">
        <v>39</v>
      </c>
      <c r="B2368" t="s">
        <v>0</v>
      </c>
      <c r="C2368" t="s">
        <v>1</v>
      </c>
      <c r="D2368">
        <v>79</v>
      </c>
      <c r="E2368">
        <f>GESTEP(smoking_health_data_final[[#This Row],[Ritmo cardiaco]],100)</f>
        <v>0</v>
      </c>
      <c r="F2368" t="str">
        <f>IF(smoking_health_data_final[[#This Row],[Taquicardia 1/0]]=0,"no","si")</f>
        <v>no</v>
      </c>
      <c r="G2368" s="2" t="s">
        <v>61</v>
      </c>
      <c r="H2368">
        <f>GESTEP(smoking_health_data_final[[#This Row],[Presión sistólica]],140)</f>
        <v>0</v>
      </c>
      <c r="I2368" t="str">
        <f>IF(smoking_health_data_final[[#This Row],[Hipertensión (0/1)]]=1,"si","no")</f>
        <v>no</v>
      </c>
      <c r="J2368" t="s">
        <v>185</v>
      </c>
      <c r="K2368">
        <v>9</v>
      </c>
      <c r="L2368">
        <v>271</v>
      </c>
      <c r="M2368">
        <f>IF(smoking_health_data_final[[#This Row],[colesterol]]="","Desconocido",smoking_health_data_final[[#This Row],[colesterol]])</f>
        <v>271</v>
      </c>
      <c r="N2368">
        <f>GESTEP(smoking_health_data_final[[#This Row],[colesterol]],200)</f>
        <v>1</v>
      </c>
      <c r="O2368">
        <f>IF(smoking_health_data_final[[#This Row],[cigs por dia]]="","n/s",smoking_health_data_final[[#This Row],[cigs por dia]])</f>
        <v>9</v>
      </c>
      <c r="P2368" t="str">
        <f>IF(smoking_health_data_final[[#This Row],[Hipercolesterolemia (y/n)]]=1,"si","no")</f>
        <v>si</v>
      </c>
      <c r="Q2368">
        <f>IF(IFERROR(VLOOKUP(smoking_health_data_final[[#This Row],[Edad]],A2369:A6268,1,FALSE),0),1,0)</f>
        <v>1</v>
      </c>
    </row>
    <row r="2369" spans="1:17" x14ac:dyDescent="0.3">
      <c r="A2369">
        <v>40</v>
      </c>
      <c r="B2369" t="s">
        <v>3</v>
      </c>
      <c r="C2369" t="s">
        <v>1</v>
      </c>
      <c r="D2369">
        <v>85</v>
      </c>
      <c r="E2369">
        <f>GESTEP(smoking_health_data_final[[#This Row],[Ritmo cardiaco]],100)</f>
        <v>0</v>
      </c>
      <c r="F2369" t="str">
        <f>IF(smoking_health_data_final[[#This Row],[Taquicardia 1/0]]=0,"no","si")</f>
        <v>no</v>
      </c>
      <c r="G2369" s="2" t="s">
        <v>61</v>
      </c>
      <c r="H2369">
        <f>GESTEP(smoking_health_data_final[[#This Row],[Presión sistólica]],140)</f>
        <v>0</v>
      </c>
      <c r="I2369" t="str">
        <f>IF(smoking_health_data_final[[#This Row],[Hipertensión (0/1)]]=1,"si","no")</f>
        <v>no</v>
      </c>
      <c r="J2369" t="s">
        <v>186</v>
      </c>
      <c r="K2369">
        <v>9</v>
      </c>
      <c r="L2369">
        <v>239</v>
      </c>
      <c r="M2369">
        <f>IF(smoking_health_data_final[[#This Row],[colesterol]]="","Desconocido",smoking_health_data_final[[#This Row],[colesterol]])</f>
        <v>239</v>
      </c>
      <c r="N2369">
        <f>GESTEP(smoking_health_data_final[[#This Row],[colesterol]],200)</f>
        <v>1</v>
      </c>
      <c r="O2369">
        <f>IF(smoking_health_data_final[[#This Row],[cigs por dia]]="","n/s",smoking_health_data_final[[#This Row],[cigs por dia]])</f>
        <v>9</v>
      </c>
      <c r="P2369" t="str">
        <f>IF(smoking_health_data_final[[#This Row],[Hipercolesterolemia (y/n)]]=1,"si","no")</f>
        <v>si</v>
      </c>
      <c r="Q2369">
        <f>IF(IFERROR(VLOOKUP(smoking_health_data_final[[#This Row],[Edad]],A2370:A6269,1,FALSE),0),1,0)</f>
        <v>1</v>
      </c>
    </row>
    <row r="2370" spans="1:17" x14ac:dyDescent="0.3">
      <c r="A2370">
        <v>39</v>
      </c>
      <c r="B2370" t="s">
        <v>3</v>
      </c>
      <c r="C2370" t="s">
        <v>1</v>
      </c>
      <c r="D2370">
        <v>65</v>
      </c>
      <c r="E2370">
        <f>GESTEP(smoking_health_data_final[[#This Row],[Ritmo cardiaco]],100)</f>
        <v>0</v>
      </c>
      <c r="F2370" t="str">
        <f>IF(smoking_health_data_final[[#This Row],[Taquicardia 1/0]]=0,"no","si")</f>
        <v>no</v>
      </c>
      <c r="G2370" s="2" t="s">
        <v>11</v>
      </c>
      <c r="H2370">
        <f>GESTEP(smoking_health_data_final[[#This Row],[Presión sistólica]],140)</f>
        <v>0</v>
      </c>
      <c r="I2370" t="str">
        <f>IF(smoking_health_data_final[[#This Row],[Hipertensión (0/1)]]=1,"si","no")</f>
        <v>no</v>
      </c>
      <c r="J2370" t="s">
        <v>186</v>
      </c>
      <c r="K2370">
        <v>9</v>
      </c>
      <c r="L2370">
        <v>191</v>
      </c>
      <c r="M2370">
        <f>IF(smoking_health_data_final[[#This Row],[colesterol]]="","Desconocido",smoking_health_data_final[[#This Row],[colesterol]])</f>
        <v>191</v>
      </c>
      <c r="N2370">
        <f>GESTEP(smoking_health_data_final[[#This Row],[colesterol]],200)</f>
        <v>0</v>
      </c>
      <c r="O2370">
        <f>IF(smoking_health_data_final[[#This Row],[cigs por dia]]="","n/s",smoking_health_data_final[[#This Row],[cigs por dia]])</f>
        <v>9</v>
      </c>
      <c r="P2370" t="str">
        <f>IF(smoking_health_data_final[[#This Row],[Hipercolesterolemia (y/n)]]=1,"si","no")</f>
        <v>no</v>
      </c>
      <c r="Q2370">
        <f>IF(IFERROR(VLOOKUP(smoking_health_data_final[[#This Row],[Edad]],A2371:A6270,1,FALSE),0),1,0)</f>
        <v>1</v>
      </c>
    </row>
    <row r="2371" spans="1:17" x14ac:dyDescent="0.3">
      <c r="A2371">
        <v>39</v>
      </c>
      <c r="B2371" t="s">
        <v>3</v>
      </c>
      <c r="C2371" t="s">
        <v>1</v>
      </c>
      <c r="D2371">
        <v>75</v>
      </c>
      <c r="E2371">
        <f>GESTEP(smoking_health_data_final[[#This Row],[Ritmo cardiaco]],100)</f>
        <v>0</v>
      </c>
      <c r="F2371" t="str">
        <f>IF(smoking_health_data_final[[#This Row],[Taquicardia 1/0]]=0,"no","si")</f>
        <v>no</v>
      </c>
      <c r="G2371" s="2" t="s">
        <v>4</v>
      </c>
      <c r="H2371">
        <f>GESTEP(smoking_health_data_final[[#This Row],[Presión sistólica]],140)</f>
        <v>0</v>
      </c>
      <c r="I2371" t="str">
        <f>IF(smoking_health_data_final[[#This Row],[Hipertensión (0/1)]]=1,"si","no")</f>
        <v>no</v>
      </c>
      <c r="J2371" t="s">
        <v>186</v>
      </c>
      <c r="K2371">
        <v>9</v>
      </c>
      <c r="L2371">
        <v>270</v>
      </c>
      <c r="M2371">
        <f>IF(smoking_health_data_final[[#This Row],[colesterol]]="","Desconocido",smoking_health_data_final[[#This Row],[colesterol]])</f>
        <v>270</v>
      </c>
      <c r="N2371">
        <f>GESTEP(smoking_health_data_final[[#This Row],[colesterol]],200)</f>
        <v>1</v>
      </c>
      <c r="O2371">
        <f>IF(smoking_health_data_final[[#This Row],[cigs por dia]]="","n/s",smoking_health_data_final[[#This Row],[cigs por dia]])</f>
        <v>9</v>
      </c>
      <c r="P2371" t="str">
        <f>IF(smoking_health_data_final[[#This Row],[Hipercolesterolemia (y/n)]]=1,"si","no")</f>
        <v>si</v>
      </c>
      <c r="Q2371">
        <f>IF(IFERROR(VLOOKUP(smoking_health_data_final[[#This Row],[Edad]],A2372:A6271,1,FALSE),0),1,0)</f>
        <v>1</v>
      </c>
    </row>
    <row r="2372" spans="1:17" x14ac:dyDescent="0.3">
      <c r="A2372">
        <v>40</v>
      </c>
      <c r="B2372" t="s">
        <v>3</v>
      </c>
      <c r="C2372" t="s">
        <v>1</v>
      </c>
      <c r="D2372">
        <v>46</v>
      </c>
      <c r="E2372">
        <f>GESTEP(smoking_health_data_final[[#This Row],[Ritmo cardiaco]],100)</f>
        <v>0</v>
      </c>
      <c r="F2372" t="str">
        <f>IF(smoking_health_data_final[[#This Row],[Taquicardia 1/0]]=0,"no","si")</f>
        <v>no</v>
      </c>
      <c r="G2372" s="2" t="s">
        <v>59</v>
      </c>
      <c r="H2372">
        <f>GESTEP(smoking_health_data_final[[#This Row],[Presión sistólica]],140)</f>
        <v>0</v>
      </c>
      <c r="I2372" t="str">
        <f>IF(smoking_health_data_final[[#This Row],[Hipertensión (0/1)]]=1,"si","no")</f>
        <v>no</v>
      </c>
      <c r="J2372" t="s">
        <v>186</v>
      </c>
      <c r="K2372">
        <v>9</v>
      </c>
      <c r="L2372">
        <v>207</v>
      </c>
      <c r="M2372">
        <f>IF(smoking_health_data_final[[#This Row],[colesterol]]="","Desconocido",smoking_health_data_final[[#This Row],[colesterol]])</f>
        <v>207</v>
      </c>
      <c r="N2372">
        <f>GESTEP(smoking_health_data_final[[#This Row],[colesterol]],200)</f>
        <v>1</v>
      </c>
      <c r="O2372">
        <f>IF(smoking_health_data_final[[#This Row],[cigs por dia]]="","n/s",smoking_health_data_final[[#This Row],[cigs por dia]])</f>
        <v>9</v>
      </c>
      <c r="P2372" t="str">
        <f>IF(smoking_health_data_final[[#This Row],[Hipercolesterolemia (y/n)]]=1,"si","no")</f>
        <v>si</v>
      </c>
      <c r="Q2372">
        <f>IF(IFERROR(VLOOKUP(smoking_health_data_final[[#This Row],[Edad]],A2373:A6272,1,FALSE),0),1,0)</f>
        <v>1</v>
      </c>
    </row>
    <row r="2373" spans="1:17" x14ac:dyDescent="0.3">
      <c r="A2373">
        <v>63</v>
      </c>
      <c r="B2373" t="s">
        <v>0</v>
      </c>
      <c r="C2373" t="s">
        <v>1</v>
      </c>
      <c r="D2373">
        <v>74</v>
      </c>
      <c r="E2373">
        <f>GESTEP(smoking_health_data_final[[#This Row],[Ritmo cardiaco]],100)</f>
        <v>0</v>
      </c>
      <c r="F2373" t="str">
        <f>IF(smoking_health_data_final[[#This Row],[Taquicardia 1/0]]=0,"no","si")</f>
        <v>no</v>
      </c>
      <c r="G2373" s="2" t="s">
        <v>55</v>
      </c>
      <c r="H2373">
        <f>GESTEP(smoking_health_data_final[[#This Row],[Presión sistólica]],140)</f>
        <v>0</v>
      </c>
      <c r="I2373" t="str">
        <f>IF(smoking_health_data_final[[#This Row],[Hipertensión (0/1)]]=1,"si","no")</f>
        <v>no</v>
      </c>
      <c r="J2373" t="s">
        <v>21</v>
      </c>
      <c r="K2373">
        <v>9</v>
      </c>
      <c r="L2373">
        <v>188</v>
      </c>
      <c r="M2373">
        <f>IF(smoking_health_data_final[[#This Row],[colesterol]]="","Desconocido",smoking_health_data_final[[#This Row],[colesterol]])</f>
        <v>188</v>
      </c>
      <c r="N2373">
        <f>GESTEP(smoking_health_data_final[[#This Row],[colesterol]],200)</f>
        <v>0</v>
      </c>
      <c r="O2373">
        <f>IF(smoking_health_data_final[[#This Row],[cigs por dia]]="","n/s",smoking_health_data_final[[#This Row],[cigs por dia]])</f>
        <v>9</v>
      </c>
      <c r="P2373" t="str">
        <f>IF(smoking_health_data_final[[#This Row],[Hipercolesterolemia (y/n)]]=1,"si","no")</f>
        <v>no</v>
      </c>
      <c r="Q2373">
        <f>IF(IFERROR(VLOOKUP(smoking_health_data_final[[#This Row],[Edad]],A2374:A6273,1,FALSE),0),1,0)</f>
        <v>1</v>
      </c>
    </row>
    <row r="2374" spans="1:17" x14ac:dyDescent="0.3">
      <c r="A2374">
        <v>45</v>
      </c>
      <c r="B2374" t="s">
        <v>0</v>
      </c>
      <c r="C2374" t="s">
        <v>1</v>
      </c>
      <c r="D2374">
        <v>75</v>
      </c>
      <c r="E2374">
        <f>GESTEP(smoking_health_data_final[[#This Row],[Ritmo cardiaco]],100)</f>
        <v>0</v>
      </c>
      <c r="F2374" t="str">
        <f>IF(smoking_health_data_final[[#This Row],[Taquicardia 1/0]]=0,"no","si")</f>
        <v>no</v>
      </c>
      <c r="G2374" s="2">
        <v>156.5</v>
      </c>
      <c r="H2374">
        <f>GESTEP(smoking_health_data_final[[#This Row],[Presión sistólica]],140)</f>
        <v>1</v>
      </c>
      <c r="I2374" t="str">
        <f>IF(smoking_health_data_final[[#This Row],[Hipertensión (0/1)]]=1,"si","no")</f>
        <v>si</v>
      </c>
      <c r="J2374" t="s">
        <v>23</v>
      </c>
      <c r="K2374">
        <v>9</v>
      </c>
      <c r="L2374">
        <v>265</v>
      </c>
      <c r="M2374">
        <f>IF(smoking_health_data_final[[#This Row],[colesterol]]="","Desconocido",smoking_health_data_final[[#This Row],[colesterol]])</f>
        <v>265</v>
      </c>
      <c r="N2374">
        <f>GESTEP(smoking_health_data_final[[#This Row],[colesterol]],200)</f>
        <v>1</v>
      </c>
      <c r="O2374">
        <f>IF(smoking_health_data_final[[#This Row],[cigs por dia]]="","n/s",smoking_health_data_final[[#This Row],[cigs por dia]])</f>
        <v>9</v>
      </c>
      <c r="P2374" t="str">
        <f>IF(smoking_health_data_final[[#This Row],[Hipercolesterolemia (y/n)]]=1,"si","no")</f>
        <v>si</v>
      </c>
      <c r="Q2374">
        <f>IF(IFERROR(VLOOKUP(smoking_health_data_final[[#This Row],[Edad]],A2375:A6274,1,FALSE),0),1,0)</f>
        <v>1</v>
      </c>
    </row>
    <row r="2375" spans="1:17" x14ac:dyDescent="0.3">
      <c r="A2375">
        <v>53</v>
      </c>
      <c r="B2375" t="s">
        <v>3</v>
      </c>
      <c r="C2375" t="s">
        <v>1</v>
      </c>
      <c r="D2375">
        <v>82</v>
      </c>
      <c r="E2375">
        <f>GESTEP(smoking_health_data_final[[#This Row],[Ritmo cardiaco]],100)</f>
        <v>0</v>
      </c>
      <c r="F2375" t="str">
        <f>IF(smoking_health_data_final[[#This Row],[Taquicardia 1/0]]=0,"no","si")</f>
        <v>no</v>
      </c>
      <c r="G2375" s="2" t="s">
        <v>22</v>
      </c>
      <c r="H2375">
        <f>GESTEP(smoking_health_data_final[[#This Row],[Presión sistólica]],140)</f>
        <v>0</v>
      </c>
      <c r="I2375" t="str">
        <f>IF(smoking_health_data_final[[#This Row],[Hipertensión (0/1)]]=1,"si","no")</f>
        <v>no</v>
      </c>
      <c r="J2375" t="s">
        <v>23</v>
      </c>
      <c r="K2375">
        <v>9</v>
      </c>
      <c r="L2375">
        <v>309</v>
      </c>
      <c r="M2375">
        <f>IF(smoking_health_data_final[[#This Row],[colesterol]]="","Desconocido",smoking_health_data_final[[#This Row],[colesterol]])</f>
        <v>309</v>
      </c>
      <c r="N2375">
        <f>GESTEP(smoking_health_data_final[[#This Row],[colesterol]],200)</f>
        <v>1</v>
      </c>
      <c r="O2375">
        <f>IF(smoking_health_data_final[[#This Row],[cigs por dia]]="","n/s",smoking_health_data_final[[#This Row],[cigs por dia]])</f>
        <v>9</v>
      </c>
      <c r="P2375" t="str">
        <f>IF(smoking_health_data_final[[#This Row],[Hipercolesterolemia (y/n)]]=1,"si","no")</f>
        <v>si</v>
      </c>
      <c r="Q2375">
        <f>IF(IFERROR(VLOOKUP(smoking_health_data_final[[#This Row],[Edad]],A2376:A6275,1,FALSE),0),1,0)</f>
        <v>1</v>
      </c>
    </row>
    <row r="2376" spans="1:17" x14ac:dyDescent="0.3">
      <c r="A2376">
        <v>50</v>
      </c>
      <c r="B2376" t="s">
        <v>0</v>
      </c>
      <c r="C2376" t="s">
        <v>1</v>
      </c>
      <c r="D2376">
        <v>75</v>
      </c>
      <c r="E2376">
        <f>GESTEP(smoking_health_data_final[[#This Row],[Ritmo cardiaco]],100)</f>
        <v>0</v>
      </c>
      <c r="F2376" t="str">
        <f>IF(smoking_health_data_final[[#This Row],[Taquicardia 1/0]]=0,"no","si")</f>
        <v>no</v>
      </c>
      <c r="G2376" s="2" t="s">
        <v>11</v>
      </c>
      <c r="H2376">
        <f>GESTEP(smoking_health_data_final[[#This Row],[Presión sistólica]],140)</f>
        <v>0</v>
      </c>
      <c r="I2376" t="str">
        <f>IF(smoking_health_data_final[[#This Row],[Hipertensión (0/1)]]=1,"si","no")</f>
        <v>no</v>
      </c>
      <c r="J2376" t="s">
        <v>34</v>
      </c>
      <c r="K2376">
        <v>9</v>
      </c>
      <c r="L2376">
        <v>296</v>
      </c>
      <c r="M2376">
        <f>IF(smoking_health_data_final[[#This Row],[colesterol]]="","Desconocido",smoking_health_data_final[[#This Row],[colesterol]])</f>
        <v>296</v>
      </c>
      <c r="N2376">
        <f>GESTEP(smoking_health_data_final[[#This Row],[colesterol]],200)</f>
        <v>1</v>
      </c>
      <c r="O2376">
        <f>IF(smoking_health_data_final[[#This Row],[cigs por dia]]="","n/s",smoking_health_data_final[[#This Row],[cigs por dia]])</f>
        <v>9</v>
      </c>
      <c r="P2376" t="str">
        <f>IF(smoking_health_data_final[[#This Row],[Hipercolesterolemia (y/n)]]=1,"si","no")</f>
        <v>si</v>
      </c>
      <c r="Q2376">
        <f>IF(IFERROR(VLOOKUP(smoking_health_data_final[[#This Row],[Edad]],A2377:A6276,1,FALSE),0),1,0)</f>
        <v>1</v>
      </c>
    </row>
    <row r="2377" spans="1:17" x14ac:dyDescent="0.3">
      <c r="A2377">
        <v>46</v>
      </c>
      <c r="B2377" t="s">
        <v>0</v>
      </c>
      <c r="C2377" t="s">
        <v>1</v>
      </c>
      <c r="D2377">
        <v>78</v>
      </c>
      <c r="E2377">
        <f>GESTEP(smoking_health_data_final[[#This Row],[Ritmo cardiaco]],100)</f>
        <v>0</v>
      </c>
      <c r="F2377" t="str">
        <f>IF(smoking_health_data_final[[#This Row],[Taquicardia 1/0]]=0,"no","si")</f>
        <v>no</v>
      </c>
      <c r="G2377" s="2">
        <v>137.5</v>
      </c>
      <c r="H2377">
        <f>GESTEP(smoking_health_data_final[[#This Row],[Presión sistólica]],140)</f>
        <v>0</v>
      </c>
      <c r="I2377" t="str">
        <f>IF(smoking_health_data_final[[#This Row],[Hipertensión (0/1)]]=1,"si","no")</f>
        <v>no</v>
      </c>
      <c r="J2377" t="s">
        <v>47</v>
      </c>
      <c r="K2377">
        <v>9</v>
      </c>
      <c r="L2377">
        <v>260</v>
      </c>
      <c r="M2377">
        <f>IF(smoking_health_data_final[[#This Row],[colesterol]]="","Desconocido",smoking_health_data_final[[#This Row],[colesterol]])</f>
        <v>260</v>
      </c>
      <c r="N2377">
        <f>GESTEP(smoking_health_data_final[[#This Row],[colesterol]],200)</f>
        <v>1</v>
      </c>
      <c r="O2377">
        <f>IF(smoking_health_data_final[[#This Row],[cigs por dia]]="","n/s",smoking_health_data_final[[#This Row],[cigs por dia]])</f>
        <v>9</v>
      </c>
      <c r="P2377" t="str">
        <f>IF(smoking_health_data_final[[#This Row],[Hipercolesterolemia (y/n)]]=1,"si","no")</f>
        <v>si</v>
      </c>
      <c r="Q2377">
        <f>IF(IFERROR(VLOOKUP(smoking_health_data_final[[#This Row],[Edad]],A2378:A6277,1,FALSE),0),1,0)</f>
        <v>1</v>
      </c>
    </row>
    <row r="2378" spans="1:17" x14ac:dyDescent="0.3">
      <c r="A2378">
        <v>57</v>
      </c>
      <c r="B2378" t="s">
        <v>3</v>
      </c>
      <c r="C2378" t="s">
        <v>1</v>
      </c>
      <c r="D2378">
        <v>98</v>
      </c>
      <c r="E2378">
        <f>GESTEP(smoking_health_data_final[[#This Row],[Ritmo cardiaco]],100)</f>
        <v>0</v>
      </c>
      <c r="F2378" t="str">
        <f>IF(smoking_health_data_final[[#This Row],[Taquicardia 1/0]]=0,"no","si")</f>
        <v>no</v>
      </c>
      <c r="G2378" s="2" t="s">
        <v>79</v>
      </c>
      <c r="H2378">
        <f>GESTEP(smoking_health_data_final[[#This Row],[Presión sistólica]],140)</f>
        <v>1</v>
      </c>
      <c r="I2378" t="str">
        <f>IF(smoking_health_data_final[[#This Row],[Hipertensión (0/1)]]=1,"si","no")</f>
        <v>si</v>
      </c>
      <c r="J2378" t="s">
        <v>47</v>
      </c>
      <c r="K2378">
        <v>9</v>
      </c>
      <c r="L2378">
        <v>382</v>
      </c>
      <c r="M2378">
        <f>IF(smoking_health_data_final[[#This Row],[colesterol]]="","Desconocido",smoking_health_data_final[[#This Row],[colesterol]])</f>
        <v>382</v>
      </c>
      <c r="N2378">
        <f>GESTEP(smoking_health_data_final[[#This Row],[colesterol]],200)</f>
        <v>1</v>
      </c>
      <c r="O2378">
        <f>IF(smoking_health_data_final[[#This Row],[cigs por dia]]="","n/s",smoking_health_data_final[[#This Row],[cigs por dia]])</f>
        <v>9</v>
      </c>
      <c r="P2378" t="str">
        <f>IF(smoking_health_data_final[[#This Row],[Hipercolesterolemia (y/n)]]=1,"si","no")</f>
        <v>si</v>
      </c>
      <c r="Q2378">
        <f>IF(IFERROR(VLOOKUP(smoking_health_data_final[[#This Row],[Edad]],A2379:A6278,1,FALSE),0),1,0)</f>
        <v>1</v>
      </c>
    </row>
    <row r="2379" spans="1:17" x14ac:dyDescent="0.3">
      <c r="A2379">
        <v>55</v>
      </c>
      <c r="B2379" t="s">
        <v>3</v>
      </c>
      <c r="C2379" t="s">
        <v>1</v>
      </c>
      <c r="D2379">
        <v>62</v>
      </c>
      <c r="E2379">
        <f>GESTEP(smoking_health_data_final[[#This Row],[Ritmo cardiaco]],100)</f>
        <v>0</v>
      </c>
      <c r="F2379" t="str">
        <f>IF(smoking_health_data_final[[#This Row],[Taquicardia 1/0]]=0,"no","si")</f>
        <v>no</v>
      </c>
      <c r="G2379" s="2">
        <v>145.5</v>
      </c>
      <c r="H2379">
        <f>GESTEP(smoking_health_data_final[[#This Row],[Presión sistólica]],140)</f>
        <v>1</v>
      </c>
      <c r="I2379" t="str">
        <f>IF(smoking_health_data_final[[#This Row],[Hipertensión (0/1)]]=1,"si","no")</f>
        <v>si</v>
      </c>
      <c r="J2379" t="s">
        <v>47</v>
      </c>
      <c r="K2379">
        <v>9</v>
      </c>
      <c r="L2379">
        <v>244</v>
      </c>
      <c r="M2379">
        <f>IF(smoking_health_data_final[[#This Row],[colesterol]]="","Desconocido",smoking_health_data_final[[#This Row],[colesterol]])</f>
        <v>244</v>
      </c>
      <c r="N2379">
        <f>GESTEP(smoking_health_data_final[[#This Row],[colesterol]],200)</f>
        <v>1</v>
      </c>
      <c r="O2379">
        <f>IF(smoking_health_data_final[[#This Row],[cigs por dia]]="","n/s",smoking_health_data_final[[#This Row],[cigs por dia]])</f>
        <v>9</v>
      </c>
      <c r="P2379" t="str">
        <f>IF(smoking_health_data_final[[#This Row],[Hipercolesterolemia (y/n)]]=1,"si","no")</f>
        <v>si</v>
      </c>
      <c r="Q2379">
        <f>IF(IFERROR(VLOOKUP(smoking_health_data_final[[#This Row],[Edad]],A2380:A6279,1,FALSE),0),1,0)</f>
        <v>1</v>
      </c>
    </row>
    <row r="2380" spans="1:17" x14ac:dyDescent="0.3">
      <c r="A2380">
        <v>51</v>
      </c>
      <c r="B2380" t="s">
        <v>0</v>
      </c>
      <c r="C2380" t="s">
        <v>1</v>
      </c>
      <c r="D2380">
        <v>98</v>
      </c>
      <c r="E2380">
        <f>GESTEP(smoking_health_data_final[[#This Row],[Ritmo cardiaco]],100)</f>
        <v>0</v>
      </c>
      <c r="F2380" t="str">
        <f>IF(smoking_health_data_final[[#This Row],[Taquicardia 1/0]]=0,"no","si")</f>
        <v>no</v>
      </c>
      <c r="G2380" s="2" t="s">
        <v>104</v>
      </c>
      <c r="H2380">
        <f>GESTEP(smoking_health_data_final[[#This Row],[Presión sistólica]],140)</f>
        <v>1</v>
      </c>
      <c r="I2380" t="str">
        <f>IF(smoking_health_data_final[[#This Row],[Hipertensión (0/1)]]=1,"si","no")</f>
        <v>si</v>
      </c>
      <c r="J2380" t="s">
        <v>40</v>
      </c>
      <c r="K2380">
        <v>9</v>
      </c>
      <c r="L2380">
        <v>251</v>
      </c>
      <c r="M2380">
        <f>IF(smoking_health_data_final[[#This Row],[colesterol]]="","Desconocido",smoking_health_data_final[[#This Row],[colesterol]])</f>
        <v>251</v>
      </c>
      <c r="N2380">
        <f>GESTEP(smoking_health_data_final[[#This Row],[colesterol]],200)</f>
        <v>1</v>
      </c>
      <c r="O2380">
        <f>IF(smoking_health_data_final[[#This Row],[cigs por dia]]="","n/s",smoking_health_data_final[[#This Row],[cigs por dia]])</f>
        <v>9</v>
      </c>
      <c r="P2380" t="str">
        <f>IF(smoking_health_data_final[[#This Row],[Hipercolesterolemia (y/n)]]=1,"si","no")</f>
        <v>si</v>
      </c>
      <c r="Q2380">
        <f>IF(IFERROR(VLOOKUP(smoking_health_data_final[[#This Row],[Edad]],A2381:A6280,1,FALSE),0),1,0)</f>
        <v>1</v>
      </c>
    </row>
    <row r="2381" spans="1:17" x14ac:dyDescent="0.3">
      <c r="A2381">
        <v>57</v>
      </c>
      <c r="B2381" t="s">
        <v>0</v>
      </c>
      <c r="C2381" t="s">
        <v>1</v>
      </c>
      <c r="D2381">
        <v>69</v>
      </c>
      <c r="E2381">
        <f>GESTEP(smoking_health_data_final[[#This Row],[Ritmo cardiaco]],100)</f>
        <v>0</v>
      </c>
      <c r="F2381" t="str">
        <f>IF(smoking_health_data_final[[#This Row],[Taquicardia 1/0]]=0,"no","si")</f>
        <v>no</v>
      </c>
      <c r="G2381" s="2" t="s">
        <v>99</v>
      </c>
      <c r="H2381">
        <f>GESTEP(smoking_health_data_final[[#This Row],[Presión sistólica]],140)</f>
        <v>1</v>
      </c>
      <c r="I2381" t="str">
        <f>IF(smoking_health_data_final[[#This Row],[Hipertensión (0/1)]]=1,"si","no")</f>
        <v>si</v>
      </c>
      <c r="J2381" t="s">
        <v>28</v>
      </c>
      <c r="K2381">
        <v>9</v>
      </c>
      <c r="L2381">
        <v>274</v>
      </c>
      <c r="M2381">
        <f>IF(smoking_health_data_final[[#This Row],[colesterol]]="","Desconocido",smoking_health_data_final[[#This Row],[colesterol]])</f>
        <v>274</v>
      </c>
      <c r="N2381">
        <f>GESTEP(smoking_health_data_final[[#This Row],[colesterol]],200)</f>
        <v>1</v>
      </c>
      <c r="O2381">
        <f>IF(smoking_health_data_final[[#This Row],[cigs por dia]]="","n/s",smoking_health_data_final[[#This Row],[cigs por dia]])</f>
        <v>9</v>
      </c>
      <c r="P2381" t="str">
        <f>IF(smoking_health_data_final[[#This Row],[Hipercolesterolemia (y/n)]]=1,"si","no")</f>
        <v>si</v>
      </c>
      <c r="Q2381">
        <f>IF(IFERROR(VLOOKUP(smoking_health_data_final[[#This Row],[Edad]],A2382:A6281,1,FALSE),0),1,0)</f>
        <v>1</v>
      </c>
    </row>
    <row r="2382" spans="1:17" x14ac:dyDescent="0.3">
      <c r="A2382">
        <v>47</v>
      </c>
      <c r="B2382" t="s">
        <v>0</v>
      </c>
      <c r="C2382" t="s">
        <v>1</v>
      </c>
      <c r="D2382">
        <v>65</v>
      </c>
      <c r="E2382">
        <f>GESTEP(smoking_health_data_final[[#This Row],[Ritmo cardiaco]],100)</f>
        <v>0</v>
      </c>
      <c r="F2382" t="str">
        <f>IF(smoking_health_data_final[[#This Row],[Taquicardia 1/0]]=0,"no","si")</f>
        <v>no</v>
      </c>
      <c r="G2382" s="2" t="s">
        <v>74</v>
      </c>
      <c r="H2382">
        <f>GESTEP(smoking_health_data_final[[#This Row],[Presión sistólica]],140)</f>
        <v>0</v>
      </c>
      <c r="I2382" t="str">
        <f>IF(smoking_health_data_final[[#This Row],[Hipertensión (0/1)]]=1,"si","no")</f>
        <v>no</v>
      </c>
      <c r="J2382" t="s">
        <v>192</v>
      </c>
      <c r="K2382">
        <v>9</v>
      </c>
      <c r="L2382">
        <v>184</v>
      </c>
      <c r="M2382">
        <f>IF(smoking_health_data_final[[#This Row],[colesterol]]="","Desconocido",smoking_health_data_final[[#This Row],[colesterol]])</f>
        <v>184</v>
      </c>
      <c r="N2382">
        <f>GESTEP(smoking_health_data_final[[#This Row],[colesterol]],200)</f>
        <v>0</v>
      </c>
      <c r="O2382">
        <f>IF(smoking_health_data_final[[#This Row],[cigs por dia]]="","n/s",smoking_health_data_final[[#This Row],[cigs por dia]])</f>
        <v>9</v>
      </c>
      <c r="P2382" t="str">
        <f>IF(smoking_health_data_final[[#This Row],[Hipercolesterolemia (y/n)]]=1,"si","no")</f>
        <v>no</v>
      </c>
      <c r="Q2382">
        <f>IF(IFERROR(VLOOKUP(smoking_health_data_final[[#This Row],[Edad]],A2383:A6282,1,FALSE),0),1,0)</f>
        <v>1</v>
      </c>
    </row>
    <row r="2383" spans="1:17" x14ac:dyDescent="0.3">
      <c r="A2383">
        <v>55</v>
      </c>
      <c r="B2383" t="s">
        <v>3</v>
      </c>
      <c r="C2383" t="s">
        <v>1</v>
      </c>
      <c r="D2383">
        <v>89</v>
      </c>
      <c r="E2383">
        <f>GESTEP(smoking_health_data_final[[#This Row],[Ritmo cardiaco]],100)</f>
        <v>0</v>
      </c>
      <c r="F2383" t="str">
        <f>IF(smoking_health_data_final[[#This Row],[Taquicardia 1/0]]=0,"no","si")</f>
        <v>no</v>
      </c>
      <c r="G2383" s="2" t="s">
        <v>152</v>
      </c>
      <c r="H2383">
        <f>GESTEP(smoking_health_data_final[[#This Row],[Presión sistólica]],140)</f>
        <v>1</v>
      </c>
      <c r="I2383" t="str">
        <f>IF(smoking_health_data_final[[#This Row],[Hipertensión (0/1)]]=1,"si","no")</f>
        <v>si</v>
      </c>
      <c r="J2383" t="s">
        <v>197</v>
      </c>
      <c r="K2383">
        <v>9</v>
      </c>
      <c r="L2383">
        <v>248</v>
      </c>
      <c r="M2383">
        <f>IF(smoking_health_data_final[[#This Row],[colesterol]]="","Desconocido",smoking_health_data_final[[#This Row],[colesterol]])</f>
        <v>248</v>
      </c>
      <c r="N2383">
        <f>GESTEP(smoking_health_data_final[[#This Row],[colesterol]],200)</f>
        <v>1</v>
      </c>
      <c r="O2383">
        <f>IF(smoking_health_data_final[[#This Row],[cigs por dia]]="","n/s",smoking_health_data_final[[#This Row],[cigs por dia]])</f>
        <v>9</v>
      </c>
      <c r="P2383" t="str">
        <f>IF(smoking_health_data_final[[#This Row],[Hipercolesterolemia (y/n)]]=1,"si","no")</f>
        <v>si</v>
      </c>
      <c r="Q2383">
        <f>IF(IFERROR(VLOOKUP(smoking_health_data_final[[#This Row],[Edad]],A2384:A6283,1,FALSE),0),1,0)</f>
        <v>1</v>
      </c>
    </row>
    <row r="2384" spans="1:17" x14ac:dyDescent="0.3">
      <c r="A2384">
        <v>40</v>
      </c>
      <c r="B2384" t="s">
        <v>3</v>
      </c>
      <c r="C2384" t="s">
        <v>1</v>
      </c>
      <c r="D2384">
        <v>89</v>
      </c>
      <c r="E2384">
        <f>GESTEP(smoking_health_data_final[[#This Row],[Ritmo cardiaco]],100)</f>
        <v>0</v>
      </c>
      <c r="F2384" t="str">
        <f>IF(smoking_health_data_final[[#This Row],[Taquicardia 1/0]]=0,"no","si")</f>
        <v>no</v>
      </c>
      <c r="G2384" s="2" t="s">
        <v>61</v>
      </c>
      <c r="H2384">
        <f>GESTEP(smoking_health_data_final[[#This Row],[Presión sistólica]],140)</f>
        <v>0</v>
      </c>
      <c r="I2384" t="str">
        <f>IF(smoking_health_data_final[[#This Row],[Hipertensión (0/1)]]=1,"si","no")</f>
        <v>no</v>
      </c>
      <c r="J2384" t="s">
        <v>198</v>
      </c>
      <c r="K2384">
        <v>9</v>
      </c>
      <c r="L2384">
        <v>180</v>
      </c>
      <c r="M2384">
        <f>IF(smoking_health_data_final[[#This Row],[colesterol]]="","Desconocido",smoking_health_data_final[[#This Row],[colesterol]])</f>
        <v>180</v>
      </c>
      <c r="N2384">
        <f>GESTEP(smoking_health_data_final[[#This Row],[colesterol]],200)</f>
        <v>0</v>
      </c>
      <c r="O2384">
        <f>IF(smoking_health_data_final[[#This Row],[cigs por dia]]="","n/s",smoking_health_data_final[[#This Row],[cigs por dia]])</f>
        <v>9</v>
      </c>
      <c r="P2384" t="str">
        <f>IF(smoking_health_data_final[[#This Row],[Hipercolesterolemia (y/n)]]=1,"si","no")</f>
        <v>no</v>
      </c>
      <c r="Q2384">
        <f>IF(IFERROR(VLOOKUP(smoking_health_data_final[[#This Row],[Edad]],A2385:A6284,1,FALSE),0),1,0)</f>
        <v>1</v>
      </c>
    </row>
    <row r="2385" spans="1:17" x14ac:dyDescent="0.3">
      <c r="A2385">
        <v>42</v>
      </c>
      <c r="B2385" t="s">
        <v>3</v>
      </c>
      <c r="C2385" t="s">
        <v>1</v>
      </c>
      <c r="D2385">
        <v>65</v>
      </c>
      <c r="E2385">
        <f>GESTEP(smoking_health_data_final[[#This Row],[Ritmo cardiaco]],100)</f>
        <v>0</v>
      </c>
      <c r="F2385" t="str">
        <f>IF(smoking_health_data_final[[#This Row],[Taquicardia 1/0]]=0,"no","si")</f>
        <v>no</v>
      </c>
      <c r="G2385" s="2">
        <v>109.5</v>
      </c>
      <c r="H2385">
        <f>GESTEP(smoking_health_data_final[[#This Row],[Presión sistólica]],140)</f>
        <v>0</v>
      </c>
      <c r="I2385" t="str">
        <f>IF(smoking_health_data_final[[#This Row],[Hipertensión (0/1)]]=1,"si","no")</f>
        <v>no</v>
      </c>
      <c r="J2385" t="s">
        <v>207</v>
      </c>
      <c r="K2385">
        <v>9</v>
      </c>
      <c r="L2385">
        <v>218</v>
      </c>
      <c r="M2385">
        <f>IF(smoking_health_data_final[[#This Row],[colesterol]]="","Desconocido",smoking_health_data_final[[#This Row],[colesterol]])</f>
        <v>218</v>
      </c>
      <c r="N2385">
        <f>GESTEP(smoking_health_data_final[[#This Row],[colesterol]],200)</f>
        <v>1</v>
      </c>
      <c r="O2385">
        <f>IF(smoking_health_data_final[[#This Row],[cigs por dia]]="","n/s",smoking_health_data_final[[#This Row],[cigs por dia]])</f>
        <v>9</v>
      </c>
      <c r="P2385" t="str">
        <f>IF(smoking_health_data_final[[#This Row],[Hipercolesterolemia (y/n)]]=1,"si","no")</f>
        <v>si</v>
      </c>
      <c r="Q2385">
        <f>IF(IFERROR(VLOOKUP(smoking_health_data_final[[#This Row],[Edad]],A2386:A6285,1,FALSE),0),1,0)</f>
        <v>1</v>
      </c>
    </row>
    <row r="2386" spans="1:17" x14ac:dyDescent="0.3">
      <c r="A2386">
        <v>47</v>
      </c>
      <c r="B2386" t="s">
        <v>0</v>
      </c>
      <c r="C2386" t="s">
        <v>1</v>
      </c>
      <c r="D2386">
        <v>68</v>
      </c>
      <c r="E2386">
        <f>GESTEP(smoking_health_data_final[[#This Row],[Ritmo cardiaco]],100)</f>
        <v>0</v>
      </c>
      <c r="F2386" t="str">
        <f>IF(smoking_health_data_final[[#This Row],[Taquicardia 1/0]]=0,"no","si")</f>
        <v>no</v>
      </c>
      <c r="G2386" s="2" t="s">
        <v>70</v>
      </c>
      <c r="H2386">
        <f>GESTEP(smoking_health_data_final[[#This Row],[Presión sistólica]],140)</f>
        <v>0</v>
      </c>
      <c r="I2386" t="str">
        <f>IF(smoking_health_data_final[[#This Row],[Hipertensión (0/1)]]=1,"si","no")</f>
        <v>no</v>
      </c>
      <c r="J2386" t="s">
        <v>207</v>
      </c>
      <c r="K2386">
        <v>9</v>
      </c>
      <c r="L2386">
        <v>201</v>
      </c>
      <c r="M2386">
        <f>IF(smoking_health_data_final[[#This Row],[colesterol]]="","Desconocido",smoking_health_data_final[[#This Row],[colesterol]])</f>
        <v>201</v>
      </c>
      <c r="N2386">
        <f>GESTEP(smoking_health_data_final[[#This Row],[colesterol]],200)</f>
        <v>1</v>
      </c>
      <c r="O2386">
        <f>IF(smoking_health_data_final[[#This Row],[cigs por dia]]="","n/s",smoking_health_data_final[[#This Row],[cigs por dia]])</f>
        <v>9</v>
      </c>
      <c r="P2386" t="str">
        <f>IF(smoking_health_data_final[[#This Row],[Hipercolesterolemia (y/n)]]=1,"si","no")</f>
        <v>si</v>
      </c>
      <c r="Q2386">
        <f>IF(IFERROR(VLOOKUP(smoking_health_data_final[[#This Row],[Edad]],A2387:A6286,1,FALSE),0),1,0)</f>
        <v>1</v>
      </c>
    </row>
    <row r="2387" spans="1:17" x14ac:dyDescent="0.3">
      <c r="A2387">
        <v>41</v>
      </c>
      <c r="B2387" t="s">
        <v>3</v>
      </c>
      <c r="C2387" t="s">
        <v>1</v>
      </c>
      <c r="D2387">
        <v>78</v>
      </c>
      <c r="E2387">
        <f>GESTEP(smoking_health_data_final[[#This Row],[Ritmo cardiaco]],100)</f>
        <v>0</v>
      </c>
      <c r="F2387" t="str">
        <f>IF(smoking_health_data_final[[#This Row],[Taquicardia 1/0]]=0,"no","si")</f>
        <v>no</v>
      </c>
      <c r="G2387" s="2" t="s">
        <v>28</v>
      </c>
      <c r="H2387">
        <f>GESTEP(smoking_health_data_final[[#This Row],[Presión sistólica]],140)</f>
        <v>0</v>
      </c>
      <c r="I2387" t="str">
        <f>IF(smoking_health_data_final[[#This Row],[Hipertensión (0/1)]]=1,"si","no")</f>
        <v>no</v>
      </c>
      <c r="J2387" t="s">
        <v>207</v>
      </c>
      <c r="K2387">
        <v>9</v>
      </c>
      <c r="L2387">
        <v>218</v>
      </c>
      <c r="M2387">
        <f>IF(smoking_health_data_final[[#This Row],[colesterol]]="","Desconocido",smoking_health_data_final[[#This Row],[colesterol]])</f>
        <v>218</v>
      </c>
      <c r="N2387">
        <f>GESTEP(smoking_health_data_final[[#This Row],[colesterol]],200)</f>
        <v>1</v>
      </c>
      <c r="O2387">
        <f>IF(smoking_health_data_final[[#This Row],[cigs por dia]]="","n/s",smoking_health_data_final[[#This Row],[cigs por dia]])</f>
        <v>9</v>
      </c>
      <c r="P2387" t="str">
        <f>IF(smoking_health_data_final[[#This Row],[Hipercolesterolemia (y/n)]]=1,"si","no")</f>
        <v>si</v>
      </c>
      <c r="Q2387">
        <f>IF(IFERROR(VLOOKUP(smoking_health_data_final[[#This Row],[Edad]],A2388:A6287,1,FALSE),0),1,0)</f>
        <v>1</v>
      </c>
    </row>
    <row r="2388" spans="1:17" x14ac:dyDescent="0.3">
      <c r="A2388">
        <v>51</v>
      </c>
      <c r="B2388" t="s">
        <v>0</v>
      </c>
      <c r="C2388" t="s">
        <v>1</v>
      </c>
      <c r="D2388">
        <v>83</v>
      </c>
      <c r="E2388">
        <f>GESTEP(smoking_health_data_final[[#This Row],[Ritmo cardiaco]],100)</f>
        <v>0</v>
      </c>
      <c r="F2388" t="str">
        <f>IF(smoking_health_data_final[[#This Row],[Taquicardia 1/0]]=0,"no","si")</f>
        <v>no</v>
      </c>
      <c r="G2388" s="2" t="s">
        <v>42</v>
      </c>
      <c r="H2388">
        <f>GESTEP(smoking_health_data_final[[#This Row],[Presión sistólica]],140)</f>
        <v>0</v>
      </c>
      <c r="I2388" t="str">
        <f>IF(smoking_health_data_final[[#This Row],[Hipertensión (0/1)]]=1,"si","no")</f>
        <v>no</v>
      </c>
      <c r="J2388" t="s">
        <v>207</v>
      </c>
      <c r="K2388">
        <v>9</v>
      </c>
      <c r="L2388">
        <v>255</v>
      </c>
      <c r="M2388">
        <f>IF(smoking_health_data_final[[#This Row],[colesterol]]="","Desconocido",smoking_health_data_final[[#This Row],[colesterol]])</f>
        <v>255</v>
      </c>
      <c r="N2388">
        <f>GESTEP(smoking_health_data_final[[#This Row],[colesterol]],200)</f>
        <v>1</v>
      </c>
      <c r="O2388">
        <f>IF(smoking_health_data_final[[#This Row],[cigs por dia]]="","n/s",smoking_health_data_final[[#This Row],[cigs por dia]])</f>
        <v>9</v>
      </c>
      <c r="P2388" t="str">
        <f>IF(smoking_health_data_final[[#This Row],[Hipercolesterolemia (y/n)]]=1,"si","no")</f>
        <v>si</v>
      </c>
      <c r="Q2388">
        <f>IF(IFERROR(VLOOKUP(smoking_health_data_final[[#This Row],[Edad]],A2389:A6288,1,FALSE),0),1,0)</f>
        <v>1</v>
      </c>
    </row>
    <row r="2389" spans="1:17" x14ac:dyDescent="0.3">
      <c r="A2389">
        <v>49</v>
      </c>
      <c r="B2389" t="s">
        <v>3</v>
      </c>
      <c r="C2389" t="s">
        <v>1</v>
      </c>
      <c r="D2389">
        <v>85</v>
      </c>
      <c r="E2389">
        <f>GESTEP(smoking_health_data_final[[#This Row],[Ritmo cardiaco]],100)</f>
        <v>0</v>
      </c>
      <c r="F2389" t="str">
        <f>IF(smoking_health_data_final[[#This Row],[Taquicardia 1/0]]=0,"no","si")</f>
        <v>no</v>
      </c>
      <c r="G2389" s="2" t="s">
        <v>30</v>
      </c>
      <c r="H2389">
        <f>GESTEP(smoking_health_data_final[[#This Row],[Presión sistólica]],140)</f>
        <v>0</v>
      </c>
      <c r="I2389" t="str">
        <f>IF(smoking_health_data_final[[#This Row],[Hipertensión (0/1)]]=1,"si","no")</f>
        <v>no</v>
      </c>
      <c r="J2389" t="s">
        <v>208</v>
      </c>
      <c r="K2389">
        <v>9</v>
      </c>
      <c r="L2389">
        <v>226</v>
      </c>
      <c r="M2389">
        <f>IF(smoking_health_data_final[[#This Row],[colesterol]]="","Desconocido",smoking_health_data_final[[#This Row],[colesterol]])</f>
        <v>226</v>
      </c>
      <c r="N2389">
        <f>GESTEP(smoking_health_data_final[[#This Row],[colesterol]],200)</f>
        <v>1</v>
      </c>
      <c r="O2389">
        <f>IF(smoking_health_data_final[[#This Row],[cigs por dia]]="","n/s",smoking_health_data_final[[#This Row],[cigs por dia]])</f>
        <v>9</v>
      </c>
      <c r="P2389" t="str">
        <f>IF(smoking_health_data_final[[#This Row],[Hipercolesterolemia (y/n)]]=1,"si","no")</f>
        <v>si</v>
      </c>
      <c r="Q2389">
        <f>IF(IFERROR(VLOOKUP(smoking_health_data_final[[#This Row],[Edad]],A2390:A6289,1,FALSE),0),1,0)</f>
        <v>1</v>
      </c>
    </row>
    <row r="2390" spans="1:17" x14ac:dyDescent="0.3">
      <c r="A2390">
        <v>48</v>
      </c>
      <c r="B2390" t="s">
        <v>3</v>
      </c>
      <c r="C2390" t="s">
        <v>1</v>
      </c>
      <c r="D2390">
        <v>73</v>
      </c>
      <c r="E2390">
        <f>GESTEP(smoking_health_data_final[[#This Row],[Ritmo cardiaco]],100)</f>
        <v>0</v>
      </c>
      <c r="F2390" t="str">
        <f>IF(smoking_health_data_final[[#This Row],[Taquicardia 1/0]]=0,"no","si")</f>
        <v>no</v>
      </c>
      <c r="G2390" s="2" t="s">
        <v>130</v>
      </c>
      <c r="H2390">
        <f>GESTEP(smoking_health_data_final[[#This Row],[Presión sistólica]],140)</f>
        <v>0</v>
      </c>
      <c r="I2390" t="str">
        <f>IF(smoking_health_data_final[[#This Row],[Hipertensión (0/1)]]=1,"si","no")</f>
        <v>no</v>
      </c>
      <c r="J2390" t="s">
        <v>208</v>
      </c>
      <c r="K2390">
        <v>9</v>
      </c>
      <c r="L2390">
        <v>195</v>
      </c>
      <c r="M2390">
        <f>IF(smoking_health_data_final[[#This Row],[colesterol]]="","Desconocido",smoking_health_data_final[[#This Row],[colesterol]])</f>
        <v>195</v>
      </c>
      <c r="N2390">
        <f>GESTEP(smoking_health_data_final[[#This Row],[colesterol]],200)</f>
        <v>0</v>
      </c>
      <c r="O2390">
        <f>IF(smoking_health_data_final[[#This Row],[cigs por dia]]="","n/s",smoking_health_data_final[[#This Row],[cigs por dia]])</f>
        <v>9</v>
      </c>
      <c r="P2390" t="str">
        <f>IF(smoking_health_data_final[[#This Row],[Hipercolesterolemia (y/n)]]=1,"si","no")</f>
        <v>no</v>
      </c>
      <c r="Q2390">
        <f>IF(IFERROR(VLOOKUP(smoking_health_data_final[[#This Row],[Edad]],A2391:A6290,1,FALSE),0),1,0)</f>
        <v>1</v>
      </c>
    </row>
    <row r="2391" spans="1:17" x14ac:dyDescent="0.3">
      <c r="A2391">
        <v>64</v>
      </c>
      <c r="B2391" t="s">
        <v>3</v>
      </c>
      <c r="C2391" t="s">
        <v>1</v>
      </c>
      <c r="D2391">
        <v>60</v>
      </c>
      <c r="E2391">
        <f>GESTEP(smoking_health_data_final[[#This Row],[Ritmo cardiaco]],100)</f>
        <v>0</v>
      </c>
      <c r="F2391" t="str">
        <f>IF(smoking_health_data_final[[#This Row],[Taquicardia 1/0]]=0,"no","si")</f>
        <v>no</v>
      </c>
      <c r="G2391" s="2" t="s">
        <v>54</v>
      </c>
      <c r="H2391">
        <f>GESTEP(smoking_health_data_final[[#This Row],[Presión sistólica]],140)</f>
        <v>0</v>
      </c>
      <c r="I2391" t="str">
        <f>IF(smoking_health_data_final[[#This Row],[Hipertensión (0/1)]]=1,"si","no")</f>
        <v>no</v>
      </c>
      <c r="J2391" t="s">
        <v>208</v>
      </c>
      <c r="K2391">
        <v>9</v>
      </c>
      <c r="L2391">
        <v>342</v>
      </c>
      <c r="M2391">
        <f>IF(smoking_health_data_final[[#This Row],[colesterol]]="","Desconocido",smoking_health_data_final[[#This Row],[colesterol]])</f>
        <v>342</v>
      </c>
      <c r="N2391">
        <f>GESTEP(smoking_health_data_final[[#This Row],[colesterol]],200)</f>
        <v>1</v>
      </c>
      <c r="O2391">
        <f>IF(smoking_health_data_final[[#This Row],[cigs por dia]]="","n/s",smoking_health_data_final[[#This Row],[cigs por dia]])</f>
        <v>9</v>
      </c>
      <c r="P2391" t="str">
        <f>IF(smoking_health_data_final[[#This Row],[Hipercolesterolemia (y/n)]]=1,"si","no")</f>
        <v>si</v>
      </c>
      <c r="Q2391">
        <f>IF(IFERROR(VLOOKUP(smoking_health_data_final[[#This Row],[Edad]],A2392:A6291,1,FALSE),0),1,0)</f>
        <v>1</v>
      </c>
    </row>
    <row r="2392" spans="1:17" x14ac:dyDescent="0.3">
      <c r="A2392">
        <v>40</v>
      </c>
      <c r="B2392" t="s">
        <v>3</v>
      </c>
      <c r="C2392" t="s">
        <v>1</v>
      </c>
      <c r="D2392">
        <v>72</v>
      </c>
      <c r="E2392">
        <f>GESTEP(smoking_health_data_final[[#This Row],[Ritmo cardiaco]],100)</f>
        <v>0</v>
      </c>
      <c r="F2392" t="str">
        <f>IF(smoking_health_data_final[[#This Row],[Taquicardia 1/0]]=0,"no","si")</f>
        <v>no</v>
      </c>
      <c r="G2392" s="2" t="s">
        <v>157</v>
      </c>
      <c r="H2392">
        <f>GESTEP(smoking_health_data_final[[#This Row],[Presión sistólica]],140)</f>
        <v>0</v>
      </c>
      <c r="I2392" t="str">
        <f>IF(smoking_health_data_final[[#This Row],[Hipertensión (0/1)]]=1,"si","no")</f>
        <v>no</v>
      </c>
      <c r="J2392" t="s">
        <v>208</v>
      </c>
      <c r="K2392">
        <v>9</v>
      </c>
      <c r="L2392">
        <v>262</v>
      </c>
      <c r="M2392">
        <f>IF(smoking_health_data_final[[#This Row],[colesterol]]="","Desconocido",smoking_health_data_final[[#This Row],[colesterol]])</f>
        <v>262</v>
      </c>
      <c r="N2392">
        <f>GESTEP(smoking_health_data_final[[#This Row],[colesterol]],200)</f>
        <v>1</v>
      </c>
      <c r="O2392">
        <f>IF(smoking_health_data_final[[#This Row],[cigs por dia]]="","n/s",smoking_health_data_final[[#This Row],[cigs por dia]])</f>
        <v>9</v>
      </c>
      <c r="P2392" t="str">
        <f>IF(smoking_health_data_final[[#This Row],[Hipercolesterolemia (y/n)]]=1,"si","no")</f>
        <v>si</v>
      </c>
      <c r="Q2392">
        <f>IF(IFERROR(VLOOKUP(smoking_health_data_final[[#This Row],[Edad]],A2393:A6292,1,FALSE),0),1,0)</f>
        <v>1</v>
      </c>
    </row>
    <row r="2393" spans="1:17" x14ac:dyDescent="0.3">
      <c r="A2393">
        <v>52</v>
      </c>
      <c r="B2393" t="s">
        <v>3</v>
      </c>
      <c r="C2393" t="s">
        <v>1</v>
      </c>
      <c r="D2393">
        <v>72</v>
      </c>
      <c r="E2393">
        <f>GESTEP(smoking_health_data_final[[#This Row],[Ritmo cardiaco]],100)</f>
        <v>0</v>
      </c>
      <c r="F2393" t="str">
        <f>IF(smoking_health_data_final[[#This Row],[Taquicardia 1/0]]=0,"no","si")</f>
        <v>no</v>
      </c>
      <c r="G2393" s="2" t="s">
        <v>32</v>
      </c>
      <c r="H2393">
        <f>GESTEP(smoking_health_data_final[[#This Row],[Presión sistólica]],140)</f>
        <v>0</v>
      </c>
      <c r="I2393" t="str">
        <f>IF(smoking_health_data_final[[#This Row],[Hipertensión (0/1)]]=1,"si","no")</f>
        <v>no</v>
      </c>
      <c r="J2393" t="s">
        <v>209</v>
      </c>
      <c r="K2393">
        <v>9</v>
      </c>
      <c r="L2393">
        <v>249</v>
      </c>
      <c r="M2393">
        <f>IF(smoking_health_data_final[[#This Row],[colesterol]]="","Desconocido",smoking_health_data_final[[#This Row],[colesterol]])</f>
        <v>249</v>
      </c>
      <c r="N2393">
        <f>GESTEP(smoking_health_data_final[[#This Row],[colesterol]],200)</f>
        <v>1</v>
      </c>
      <c r="O2393">
        <f>IF(smoking_health_data_final[[#This Row],[cigs por dia]]="","n/s",smoking_health_data_final[[#This Row],[cigs por dia]])</f>
        <v>9</v>
      </c>
      <c r="P2393" t="str">
        <f>IF(smoking_health_data_final[[#This Row],[Hipercolesterolemia (y/n)]]=1,"si","no")</f>
        <v>si</v>
      </c>
      <c r="Q2393">
        <f>IF(IFERROR(VLOOKUP(smoking_health_data_final[[#This Row],[Edad]],A2394:A6293,1,FALSE),0),1,0)</f>
        <v>1</v>
      </c>
    </row>
    <row r="2394" spans="1:17" x14ac:dyDescent="0.3">
      <c r="A2394">
        <v>42</v>
      </c>
      <c r="B2394" t="s">
        <v>3</v>
      </c>
      <c r="C2394" t="s">
        <v>1</v>
      </c>
      <c r="D2394">
        <v>57</v>
      </c>
      <c r="E2394">
        <f>GESTEP(smoking_health_data_final[[#This Row],[Ritmo cardiaco]],100)</f>
        <v>0</v>
      </c>
      <c r="F2394" t="str">
        <f>IF(smoking_health_data_final[[#This Row],[Taquicardia 1/0]]=0,"no","si")</f>
        <v>no</v>
      </c>
      <c r="G2394" s="2" t="s">
        <v>11</v>
      </c>
      <c r="H2394">
        <f>GESTEP(smoking_health_data_final[[#This Row],[Presión sistólica]],140)</f>
        <v>0</v>
      </c>
      <c r="I2394" t="str">
        <f>IF(smoking_health_data_final[[#This Row],[Hipertensión (0/1)]]=1,"si","no")</f>
        <v>no</v>
      </c>
      <c r="J2394" t="s">
        <v>209</v>
      </c>
      <c r="K2394">
        <v>9</v>
      </c>
      <c r="L2394">
        <v>200</v>
      </c>
      <c r="M2394">
        <f>IF(smoking_health_data_final[[#This Row],[colesterol]]="","Desconocido",smoking_health_data_final[[#This Row],[colesterol]])</f>
        <v>200</v>
      </c>
      <c r="N2394">
        <f>GESTEP(smoking_health_data_final[[#This Row],[colesterol]],200)</f>
        <v>1</v>
      </c>
      <c r="O2394">
        <f>IF(smoking_health_data_final[[#This Row],[cigs por dia]]="","n/s",smoking_health_data_final[[#This Row],[cigs por dia]])</f>
        <v>9</v>
      </c>
      <c r="P2394" t="str">
        <f>IF(smoking_health_data_final[[#This Row],[Hipercolesterolemia (y/n)]]=1,"si","no")</f>
        <v>si</v>
      </c>
      <c r="Q2394">
        <f>IF(IFERROR(VLOOKUP(smoking_health_data_final[[#This Row],[Edad]],A2395:A6294,1,FALSE),0),1,0)</f>
        <v>1</v>
      </c>
    </row>
    <row r="2395" spans="1:17" x14ac:dyDescent="0.3">
      <c r="A2395">
        <v>38</v>
      </c>
      <c r="B2395" t="s">
        <v>0</v>
      </c>
      <c r="C2395" t="s">
        <v>1</v>
      </c>
      <c r="D2395">
        <v>75</v>
      </c>
      <c r="E2395">
        <f>GESTEP(smoking_health_data_final[[#This Row],[Ritmo cardiaco]],100)</f>
        <v>0</v>
      </c>
      <c r="F2395" t="str">
        <f>IF(smoking_health_data_final[[#This Row],[Taquicardia 1/0]]=0,"no","si")</f>
        <v>no</v>
      </c>
      <c r="G2395" s="2">
        <v>117.5</v>
      </c>
      <c r="H2395">
        <f>GESTEP(smoking_health_data_final[[#This Row],[Presión sistólica]],140)</f>
        <v>0</v>
      </c>
      <c r="I2395" t="str">
        <f>IF(smoking_health_data_final[[#This Row],[Hipertensión (0/1)]]=1,"si","no")</f>
        <v>no</v>
      </c>
      <c r="J2395" t="s">
        <v>209</v>
      </c>
      <c r="K2395">
        <v>9</v>
      </c>
      <c r="L2395">
        <v>163</v>
      </c>
      <c r="M2395">
        <f>IF(smoking_health_data_final[[#This Row],[colesterol]]="","Desconocido",smoking_health_data_final[[#This Row],[colesterol]])</f>
        <v>163</v>
      </c>
      <c r="N2395">
        <f>GESTEP(smoking_health_data_final[[#This Row],[colesterol]],200)</f>
        <v>0</v>
      </c>
      <c r="O2395">
        <f>IF(smoking_health_data_final[[#This Row],[cigs por dia]]="","n/s",smoking_health_data_final[[#This Row],[cigs por dia]])</f>
        <v>9</v>
      </c>
      <c r="P2395" t="str">
        <f>IF(smoking_health_data_final[[#This Row],[Hipercolesterolemia (y/n)]]=1,"si","no")</f>
        <v>no</v>
      </c>
      <c r="Q2395">
        <f>IF(IFERROR(VLOOKUP(smoking_health_data_final[[#This Row],[Edad]],A2396:A6295,1,FALSE),0),1,0)</f>
        <v>1</v>
      </c>
    </row>
    <row r="2396" spans="1:17" x14ac:dyDescent="0.3">
      <c r="A2396">
        <v>64</v>
      </c>
      <c r="B2396" t="s">
        <v>3</v>
      </c>
      <c r="C2396" t="s">
        <v>1</v>
      </c>
      <c r="D2396">
        <v>73</v>
      </c>
      <c r="E2396">
        <f>GESTEP(smoking_health_data_final[[#This Row],[Ritmo cardiaco]],100)</f>
        <v>0</v>
      </c>
      <c r="F2396" t="str">
        <f>IF(smoking_health_data_final[[#This Row],[Taquicardia 1/0]]=0,"no","si")</f>
        <v>no</v>
      </c>
      <c r="G2396" s="2" t="s">
        <v>96</v>
      </c>
      <c r="H2396">
        <f>GESTEP(smoking_health_data_final[[#This Row],[Presión sistólica]],140)</f>
        <v>1</v>
      </c>
      <c r="I2396" t="str">
        <f>IF(smoking_health_data_final[[#This Row],[Hipertensión (0/1)]]=1,"si","no")</f>
        <v>si</v>
      </c>
      <c r="J2396" t="s">
        <v>210</v>
      </c>
      <c r="K2396">
        <v>9</v>
      </c>
      <c r="L2396">
        <v>250</v>
      </c>
      <c r="M2396">
        <f>IF(smoking_health_data_final[[#This Row],[colesterol]]="","Desconocido",smoking_health_data_final[[#This Row],[colesterol]])</f>
        <v>250</v>
      </c>
      <c r="N2396">
        <f>GESTEP(smoking_health_data_final[[#This Row],[colesterol]],200)</f>
        <v>1</v>
      </c>
      <c r="O2396">
        <f>IF(smoking_health_data_final[[#This Row],[cigs por dia]]="","n/s",smoking_health_data_final[[#This Row],[cigs por dia]])</f>
        <v>9</v>
      </c>
      <c r="P2396" t="str">
        <f>IF(smoking_health_data_final[[#This Row],[Hipercolesterolemia (y/n)]]=1,"si","no")</f>
        <v>si</v>
      </c>
      <c r="Q2396">
        <f>IF(IFERROR(VLOOKUP(smoking_health_data_final[[#This Row],[Edad]],A2397:A6296,1,FALSE),0),1,0)</f>
        <v>1</v>
      </c>
    </row>
    <row r="2397" spans="1:17" x14ac:dyDescent="0.3">
      <c r="A2397">
        <v>42</v>
      </c>
      <c r="B2397" t="s">
        <v>3</v>
      </c>
      <c r="C2397" t="s">
        <v>1</v>
      </c>
      <c r="D2397">
        <v>80</v>
      </c>
      <c r="E2397">
        <f>GESTEP(smoking_health_data_final[[#This Row],[Ritmo cardiaco]],100)</f>
        <v>0</v>
      </c>
      <c r="F2397" t="str">
        <f>IF(smoking_health_data_final[[#This Row],[Taquicardia 1/0]]=0,"no","si")</f>
        <v>no</v>
      </c>
      <c r="G2397" s="2">
        <v>115.5</v>
      </c>
      <c r="H2397">
        <f>GESTEP(smoking_health_data_final[[#This Row],[Presión sistólica]],140)</f>
        <v>0</v>
      </c>
      <c r="I2397" t="str">
        <f>IF(smoking_health_data_final[[#This Row],[Hipertensión (0/1)]]=1,"si","no")</f>
        <v>no</v>
      </c>
      <c r="J2397" t="s">
        <v>210</v>
      </c>
      <c r="K2397">
        <v>9</v>
      </c>
      <c r="L2397">
        <v>281</v>
      </c>
      <c r="M2397">
        <f>IF(smoking_health_data_final[[#This Row],[colesterol]]="","Desconocido",smoking_health_data_final[[#This Row],[colesterol]])</f>
        <v>281</v>
      </c>
      <c r="N2397">
        <f>GESTEP(smoking_health_data_final[[#This Row],[colesterol]],200)</f>
        <v>1</v>
      </c>
      <c r="O2397">
        <f>IF(smoking_health_data_final[[#This Row],[cigs por dia]]="","n/s",smoking_health_data_final[[#This Row],[cigs por dia]])</f>
        <v>9</v>
      </c>
      <c r="P2397" t="str">
        <f>IF(smoking_health_data_final[[#This Row],[Hipercolesterolemia (y/n)]]=1,"si","no")</f>
        <v>si</v>
      </c>
      <c r="Q2397">
        <f>IF(IFERROR(VLOOKUP(smoking_health_data_final[[#This Row],[Edad]],A2398:A6297,1,FALSE),0),1,0)</f>
        <v>1</v>
      </c>
    </row>
    <row r="2398" spans="1:17" x14ac:dyDescent="0.3">
      <c r="A2398">
        <v>49</v>
      </c>
      <c r="B2398" t="s">
        <v>0</v>
      </c>
      <c r="C2398" t="s">
        <v>1</v>
      </c>
      <c r="D2398">
        <v>48</v>
      </c>
      <c r="E2398">
        <f>GESTEP(smoking_health_data_final[[#This Row],[Ritmo cardiaco]],100)</f>
        <v>0</v>
      </c>
      <c r="F2398" t="str">
        <f>IF(smoking_health_data_final[[#This Row],[Taquicardia 1/0]]=0,"no","si")</f>
        <v>no</v>
      </c>
      <c r="G2398" s="2" t="s">
        <v>42</v>
      </c>
      <c r="H2398">
        <f>GESTEP(smoking_health_data_final[[#This Row],[Presión sistólica]],140)</f>
        <v>0</v>
      </c>
      <c r="I2398" t="str">
        <f>IF(smoking_health_data_final[[#This Row],[Hipertensión (0/1)]]=1,"si","no")</f>
        <v>no</v>
      </c>
      <c r="J2398" t="s">
        <v>210</v>
      </c>
      <c r="K2398">
        <v>9</v>
      </c>
      <c r="L2398">
        <v>193</v>
      </c>
      <c r="M2398">
        <f>IF(smoking_health_data_final[[#This Row],[colesterol]]="","Desconocido",smoking_health_data_final[[#This Row],[colesterol]])</f>
        <v>193</v>
      </c>
      <c r="N2398">
        <f>GESTEP(smoking_health_data_final[[#This Row],[colesterol]],200)</f>
        <v>0</v>
      </c>
      <c r="O2398">
        <f>IF(smoking_health_data_final[[#This Row],[cigs por dia]]="","n/s",smoking_health_data_final[[#This Row],[cigs por dia]])</f>
        <v>9</v>
      </c>
      <c r="P2398" t="str">
        <f>IF(smoking_health_data_final[[#This Row],[Hipercolesterolemia (y/n)]]=1,"si","no")</f>
        <v>no</v>
      </c>
      <c r="Q2398">
        <f>IF(IFERROR(VLOOKUP(smoking_health_data_final[[#This Row],[Edad]],A2399:A6298,1,FALSE),0),1,0)</f>
        <v>1</v>
      </c>
    </row>
    <row r="2399" spans="1:17" x14ac:dyDescent="0.3">
      <c r="A2399">
        <v>63</v>
      </c>
      <c r="B2399" t="s">
        <v>0</v>
      </c>
      <c r="C2399" t="s">
        <v>1</v>
      </c>
      <c r="D2399">
        <v>65</v>
      </c>
      <c r="E2399">
        <f>GESTEP(smoking_health_data_final[[#This Row],[Ritmo cardiaco]],100)</f>
        <v>0</v>
      </c>
      <c r="F2399" t="str">
        <f>IF(smoking_health_data_final[[#This Row],[Taquicardia 1/0]]=0,"no","si")</f>
        <v>no</v>
      </c>
      <c r="G2399" s="2" t="s">
        <v>43</v>
      </c>
      <c r="H2399">
        <f>GESTEP(smoking_health_data_final[[#This Row],[Presión sistólica]],140)</f>
        <v>0</v>
      </c>
      <c r="I2399" t="str">
        <f>IF(smoking_health_data_final[[#This Row],[Hipertensión (0/1)]]=1,"si","no")</f>
        <v>no</v>
      </c>
      <c r="J2399" t="s">
        <v>211</v>
      </c>
      <c r="K2399">
        <v>9</v>
      </c>
      <c r="L2399">
        <v>176</v>
      </c>
      <c r="M2399">
        <f>IF(smoking_health_data_final[[#This Row],[colesterol]]="","Desconocido",smoking_health_data_final[[#This Row],[colesterol]])</f>
        <v>176</v>
      </c>
      <c r="N2399">
        <f>GESTEP(smoking_health_data_final[[#This Row],[colesterol]],200)</f>
        <v>0</v>
      </c>
      <c r="O2399">
        <f>IF(smoking_health_data_final[[#This Row],[cigs por dia]]="","n/s",smoking_health_data_final[[#This Row],[cigs por dia]])</f>
        <v>9</v>
      </c>
      <c r="P2399" t="str">
        <f>IF(smoking_health_data_final[[#This Row],[Hipercolesterolemia (y/n)]]=1,"si","no")</f>
        <v>no</v>
      </c>
      <c r="Q2399">
        <f>IF(IFERROR(VLOOKUP(smoking_health_data_final[[#This Row],[Edad]],A2400:A6299,1,FALSE),0),1,0)</f>
        <v>1</v>
      </c>
    </row>
    <row r="2400" spans="1:17" x14ac:dyDescent="0.3">
      <c r="A2400">
        <v>44</v>
      </c>
      <c r="B2400" t="s">
        <v>0</v>
      </c>
      <c r="C2400" t="s">
        <v>1</v>
      </c>
      <c r="D2400">
        <v>70</v>
      </c>
      <c r="E2400">
        <f>GESTEP(smoking_health_data_final[[#This Row],[Ritmo cardiaco]],100)</f>
        <v>0</v>
      </c>
      <c r="F2400" t="str">
        <f>IF(smoking_health_data_final[[#This Row],[Taquicardia 1/0]]=0,"no","si")</f>
        <v>no</v>
      </c>
      <c r="G2400" s="2" t="s">
        <v>52</v>
      </c>
      <c r="H2400">
        <f>GESTEP(smoking_health_data_final[[#This Row],[Presión sistólica]],140)</f>
        <v>0</v>
      </c>
      <c r="I2400" t="str">
        <f>IF(smoking_health_data_final[[#This Row],[Hipertensión (0/1)]]=1,"si","no")</f>
        <v>no</v>
      </c>
      <c r="J2400" t="s">
        <v>211</v>
      </c>
      <c r="K2400">
        <v>9</v>
      </c>
      <c r="L2400">
        <v>273</v>
      </c>
      <c r="M2400">
        <f>IF(smoking_health_data_final[[#This Row],[colesterol]]="","Desconocido",smoking_health_data_final[[#This Row],[colesterol]])</f>
        <v>273</v>
      </c>
      <c r="N2400">
        <f>GESTEP(smoking_health_data_final[[#This Row],[colesterol]],200)</f>
        <v>1</v>
      </c>
      <c r="O2400">
        <f>IF(smoking_health_data_final[[#This Row],[cigs por dia]]="","n/s",smoking_health_data_final[[#This Row],[cigs por dia]])</f>
        <v>9</v>
      </c>
      <c r="P2400" t="str">
        <f>IF(smoking_health_data_final[[#This Row],[Hipercolesterolemia (y/n)]]=1,"si","no")</f>
        <v>si</v>
      </c>
      <c r="Q2400">
        <f>IF(IFERROR(VLOOKUP(smoking_health_data_final[[#This Row],[Edad]],A2401:A6300,1,FALSE),0),1,0)</f>
        <v>1</v>
      </c>
    </row>
    <row r="2401" spans="1:17" x14ac:dyDescent="0.3">
      <c r="A2401">
        <v>36</v>
      </c>
      <c r="B2401" t="s">
        <v>3</v>
      </c>
      <c r="C2401" t="s">
        <v>1</v>
      </c>
      <c r="D2401">
        <v>75</v>
      </c>
      <c r="E2401">
        <f>GESTEP(smoking_health_data_final[[#This Row],[Ritmo cardiaco]],100)</f>
        <v>0</v>
      </c>
      <c r="F2401" t="str">
        <f>IF(smoking_health_data_final[[#This Row],[Taquicardia 1/0]]=0,"no","si")</f>
        <v>no</v>
      </c>
      <c r="G2401" s="2" t="s">
        <v>57</v>
      </c>
      <c r="H2401">
        <f>GESTEP(smoking_health_data_final[[#This Row],[Presión sistólica]],140)</f>
        <v>0</v>
      </c>
      <c r="I2401" t="str">
        <f>IF(smoking_health_data_final[[#This Row],[Hipertensión (0/1)]]=1,"si","no")</f>
        <v>no</v>
      </c>
      <c r="J2401" t="s">
        <v>211</v>
      </c>
      <c r="K2401">
        <v>9</v>
      </c>
      <c r="L2401">
        <v>212</v>
      </c>
      <c r="M2401">
        <f>IF(smoking_health_data_final[[#This Row],[colesterol]]="","Desconocido",smoking_health_data_final[[#This Row],[colesterol]])</f>
        <v>212</v>
      </c>
      <c r="N2401">
        <f>GESTEP(smoking_health_data_final[[#This Row],[colesterol]],200)</f>
        <v>1</v>
      </c>
      <c r="O2401">
        <f>IF(smoking_health_data_final[[#This Row],[cigs por dia]]="","n/s",smoking_health_data_final[[#This Row],[cigs por dia]])</f>
        <v>9</v>
      </c>
      <c r="P2401" t="str">
        <f>IF(smoking_health_data_final[[#This Row],[Hipercolesterolemia (y/n)]]=1,"si","no")</f>
        <v>si</v>
      </c>
      <c r="Q2401">
        <f>IF(IFERROR(VLOOKUP(smoking_health_data_final[[#This Row],[Edad]],A2402:A6301,1,FALSE),0),1,0)</f>
        <v>1</v>
      </c>
    </row>
    <row r="2402" spans="1:17" x14ac:dyDescent="0.3">
      <c r="A2402">
        <v>53</v>
      </c>
      <c r="B2402" t="s">
        <v>3</v>
      </c>
      <c r="C2402" t="s">
        <v>1</v>
      </c>
      <c r="D2402">
        <v>63</v>
      </c>
      <c r="E2402">
        <f>GESTEP(smoking_health_data_final[[#This Row],[Ritmo cardiaco]],100)</f>
        <v>0</v>
      </c>
      <c r="F2402" t="str">
        <f>IF(smoking_health_data_final[[#This Row],[Taquicardia 1/0]]=0,"no","si")</f>
        <v>no</v>
      </c>
      <c r="G2402" s="2" t="s">
        <v>25</v>
      </c>
      <c r="H2402">
        <f>GESTEP(smoking_health_data_final[[#This Row],[Presión sistólica]],140)</f>
        <v>0</v>
      </c>
      <c r="I2402" t="str">
        <f>IF(smoking_health_data_final[[#This Row],[Hipertensión (0/1)]]=1,"si","no")</f>
        <v>no</v>
      </c>
      <c r="J2402" t="s">
        <v>212</v>
      </c>
      <c r="K2402">
        <v>9</v>
      </c>
      <c r="L2402">
        <v>278</v>
      </c>
      <c r="M2402">
        <f>IF(smoking_health_data_final[[#This Row],[colesterol]]="","Desconocido",smoking_health_data_final[[#This Row],[colesterol]])</f>
        <v>278</v>
      </c>
      <c r="N2402">
        <f>GESTEP(smoking_health_data_final[[#This Row],[colesterol]],200)</f>
        <v>1</v>
      </c>
      <c r="O2402">
        <f>IF(smoking_health_data_final[[#This Row],[cigs por dia]]="","n/s",smoking_health_data_final[[#This Row],[cigs por dia]])</f>
        <v>9</v>
      </c>
      <c r="P2402" t="str">
        <f>IF(smoking_health_data_final[[#This Row],[Hipercolesterolemia (y/n)]]=1,"si","no")</f>
        <v>si</v>
      </c>
      <c r="Q2402">
        <f>IF(IFERROR(VLOOKUP(smoking_health_data_final[[#This Row],[Edad]],A2403:A6302,1,FALSE),0),1,0)</f>
        <v>1</v>
      </c>
    </row>
    <row r="2403" spans="1:17" x14ac:dyDescent="0.3">
      <c r="A2403">
        <v>43</v>
      </c>
      <c r="B2403" t="s">
        <v>0</v>
      </c>
      <c r="C2403" t="s">
        <v>1</v>
      </c>
      <c r="D2403">
        <v>80</v>
      </c>
      <c r="E2403">
        <f>GESTEP(smoking_health_data_final[[#This Row],[Ritmo cardiaco]],100)</f>
        <v>0</v>
      </c>
      <c r="F2403" t="str">
        <f>IF(smoking_health_data_final[[#This Row],[Taquicardia 1/0]]=0,"no","si")</f>
        <v>no</v>
      </c>
      <c r="G2403" s="2" t="s">
        <v>25</v>
      </c>
      <c r="H2403">
        <f>GESTEP(smoking_health_data_final[[#This Row],[Presión sistólica]],140)</f>
        <v>0</v>
      </c>
      <c r="I2403" t="str">
        <f>IF(smoking_health_data_final[[#This Row],[Hipertensión (0/1)]]=1,"si","no")</f>
        <v>no</v>
      </c>
      <c r="J2403" t="s">
        <v>212</v>
      </c>
      <c r="K2403">
        <v>9</v>
      </c>
      <c r="L2403">
        <v>229</v>
      </c>
      <c r="M2403">
        <f>IF(smoking_health_data_final[[#This Row],[colesterol]]="","Desconocido",smoking_health_data_final[[#This Row],[colesterol]])</f>
        <v>229</v>
      </c>
      <c r="N2403">
        <f>GESTEP(smoking_health_data_final[[#This Row],[colesterol]],200)</f>
        <v>1</v>
      </c>
      <c r="O2403">
        <f>IF(smoking_health_data_final[[#This Row],[cigs por dia]]="","n/s",smoking_health_data_final[[#This Row],[cigs por dia]])</f>
        <v>9</v>
      </c>
      <c r="P2403" t="str">
        <f>IF(smoking_health_data_final[[#This Row],[Hipercolesterolemia (y/n)]]=1,"si","no")</f>
        <v>si</v>
      </c>
      <c r="Q2403">
        <f>IF(IFERROR(VLOOKUP(smoking_health_data_final[[#This Row],[Edad]],A2404:A6303,1,FALSE),0),1,0)</f>
        <v>1</v>
      </c>
    </row>
    <row r="2404" spans="1:17" x14ac:dyDescent="0.3">
      <c r="A2404">
        <v>51</v>
      </c>
      <c r="B2404" t="s">
        <v>0</v>
      </c>
      <c r="C2404" t="s">
        <v>1</v>
      </c>
      <c r="D2404">
        <v>95</v>
      </c>
      <c r="E2404">
        <f>GESTEP(smoking_health_data_final[[#This Row],[Ritmo cardiaco]],100)</f>
        <v>0</v>
      </c>
      <c r="F2404" t="str">
        <f>IF(smoking_health_data_final[[#This Row],[Taquicardia 1/0]]=0,"no","si")</f>
        <v>no</v>
      </c>
      <c r="G2404" s="2" t="s">
        <v>152</v>
      </c>
      <c r="H2404">
        <f>GESTEP(smoking_health_data_final[[#This Row],[Presión sistólica]],140)</f>
        <v>1</v>
      </c>
      <c r="I2404" t="str">
        <f>IF(smoking_health_data_final[[#This Row],[Hipertensión (0/1)]]=1,"si","no")</f>
        <v>si</v>
      </c>
      <c r="J2404" t="s">
        <v>212</v>
      </c>
      <c r="K2404">
        <v>9</v>
      </c>
      <c r="L2404">
        <v>696</v>
      </c>
      <c r="M2404">
        <f>IF(smoking_health_data_final[[#This Row],[colesterol]]="","Desconocido",smoking_health_data_final[[#This Row],[colesterol]])</f>
        <v>696</v>
      </c>
      <c r="N2404">
        <f>GESTEP(smoking_health_data_final[[#This Row],[colesterol]],200)</f>
        <v>1</v>
      </c>
      <c r="O2404">
        <f>IF(smoking_health_data_final[[#This Row],[cigs por dia]]="","n/s",smoking_health_data_final[[#This Row],[cigs por dia]])</f>
        <v>9</v>
      </c>
      <c r="P2404" t="str">
        <f>IF(smoking_health_data_final[[#This Row],[Hipercolesterolemia (y/n)]]=1,"si","no")</f>
        <v>si</v>
      </c>
      <c r="Q2404">
        <f>IF(IFERROR(VLOOKUP(smoking_health_data_final[[#This Row],[Edad]],A2405:A6304,1,FALSE),0),1,0)</f>
        <v>1</v>
      </c>
    </row>
    <row r="2405" spans="1:17" x14ac:dyDescent="0.3">
      <c r="A2405">
        <v>61</v>
      </c>
      <c r="B2405" t="s">
        <v>3</v>
      </c>
      <c r="C2405" t="s">
        <v>1</v>
      </c>
      <c r="D2405">
        <v>70</v>
      </c>
      <c r="E2405">
        <f>GESTEP(smoking_health_data_final[[#This Row],[Ritmo cardiaco]],100)</f>
        <v>0</v>
      </c>
      <c r="F2405" t="str">
        <f>IF(smoking_health_data_final[[#This Row],[Taquicardia 1/0]]=0,"no","si")</f>
        <v>no</v>
      </c>
      <c r="G2405" s="2">
        <v>134.5</v>
      </c>
      <c r="H2405">
        <f>GESTEP(smoking_health_data_final[[#This Row],[Presión sistólica]],140)</f>
        <v>0</v>
      </c>
      <c r="I2405" t="str">
        <f>IF(smoking_health_data_final[[#This Row],[Hipertensión (0/1)]]=1,"si","no")</f>
        <v>no</v>
      </c>
      <c r="J2405" t="s">
        <v>212</v>
      </c>
      <c r="K2405">
        <v>9</v>
      </c>
      <c r="L2405">
        <v>259</v>
      </c>
      <c r="M2405">
        <f>IF(smoking_health_data_final[[#This Row],[colesterol]]="","Desconocido",smoking_health_data_final[[#This Row],[colesterol]])</f>
        <v>259</v>
      </c>
      <c r="N2405">
        <f>GESTEP(smoking_health_data_final[[#This Row],[colesterol]],200)</f>
        <v>1</v>
      </c>
      <c r="O2405">
        <f>IF(smoking_health_data_final[[#This Row],[cigs por dia]]="","n/s",smoking_health_data_final[[#This Row],[cigs por dia]])</f>
        <v>9</v>
      </c>
      <c r="P2405" t="str">
        <f>IF(smoking_health_data_final[[#This Row],[Hipercolesterolemia (y/n)]]=1,"si","no")</f>
        <v>si</v>
      </c>
      <c r="Q2405">
        <f>IF(IFERROR(VLOOKUP(smoking_health_data_final[[#This Row],[Edad]],A2406:A6305,1,FALSE),0),1,0)</f>
        <v>1</v>
      </c>
    </row>
    <row r="2406" spans="1:17" x14ac:dyDescent="0.3">
      <c r="A2406">
        <v>55</v>
      </c>
      <c r="B2406" t="s">
        <v>3</v>
      </c>
      <c r="C2406" t="s">
        <v>1</v>
      </c>
      <c r="D2406">
        <v>96</v>
      </c>
      <c r="E2406">
        <f>GESTEP(smoking_health_data_final[[#This Row],[Ritmo cardiaco]],100)</f>
        <v>0</v>
      </c>
      <c r="F2406" t="str">
        <f>IF(smoking_health_data_final[[#This Row],[Taquicardia 1/0]]=0,"no","si")</f>
        <v>no</v>
      </c>
      <c r="G2406" s="2" t="s">
        <v>77</v>
      </c>
      <c r="H2406">
        <f>GESTEP(smoking_health_data_final[[#This Row],[Presión sistólica]],140)</f>
        <v>1</v>
      </c>
      <c r="I2406" t="str">
        <f>IF(smoking_health_data_final[[#This Row],[Hipertensión (0/1)]]=1,"si","no")</f>
        <v>si</v>
      </c>
      <c r="J2406" t="s">
        <v>212</v>
      </c>
      <c r="K2406">
        <v>9</v>
      </c>
      <c r="L2406">
        <v>265</v>
      </c>
      <c r="M2406">
        <f>IF(smoking_health_data_final[[#This Row],[colesterol]]="","Desconocido",smoking_health_data_final[[#This Row],[colesterol]])</f>
        <v>265</v>
      </c>
      <c r="N2406">
        <f>GESTEP(smoking_health_data_final[[#This Row],[colesterol]],200)</f>
        <v>1</v>
      </c>
      <c r="O2406">
        <f>IF(smoking_health_data_final[[#This Row],[cigs por dia]]="","n/s",smoking_health_data_final[[#This Row],[cigs por dia]])</f>
        <v>9</v>
      </c>
      <c r="P2406" t="str">
        <f>IF(smoking_health_data_final[[#This Row],[Hipercolesterolemia (y/n)]]=1,"si","no")</f>
        <v>si</v>
      </c>
      <c r="Q2406">
        <f>IF(IFERROR(VLOOKUP(smoking_health_data_final[[#This Row],[Edad]],A2407:A6306,1,FALSE),0),1,0)</f>
        <v>1</v>
      </c>
    </row>
    <row r="2407" spans="1:17" x14ac:dyDescent="0.3">
      <c r="A2407">
        <v>42</v>
      </c>
      <c r="B2407" t="s">
        <v>3</v>
      </c>
      <c r="C2407" t="s">
        <v>1</v>
      </c>
      <c r="D2407">
        <v>83</v>
      </c>
      <c r="E2407">
        <f>GESTEP(smoking_health_data_final[[#This Row],[Ritmo cardiaco]],100)</f>
        <v>0</v>
      </c>
      <c r="F2407" t="str">
        <f>IF(smoking_health_data_final[[#This Row],[Taquicardia 1/0]]=0,"no","si")</f>
        <v>no</v>
      </c>
      <c r="G2407" s="2" t="s">
        <v>78</v>
      </c>
      <c r="H2407">
        <f>GESTEP(smoking_health_data_final[[#This Row],[Presión sistólica]],140)</f>
        <v>0</v>
      </c>
      <c r="I2407" t="str">
        <f>IF(smoking_health_data_final[[#This Row],[Hipertensión (0/1)]]=1,"si","no")</f>
        <v>no</v>
      </c>
      <c r="J2407" t="s">
        <v>214</v>
      </c>
      <c r="K2407">
        <v>9</v>
      </c>
      <c r="L2407">
        <v>165</v>
      </c>
      <c r="M2407">
        <f>IF(smoking_health_data_final[[#This Row],[colesterol]]="","Desconocido",smoking_health_data_final[[#This Row],[colesterol]])</f>
        <v>165</v>
      </c>
      <c r="N2407">
        <f>GESTEP(smoking_health_data_final[[#This Row],[colesterol]],200)</f>
        <v>0</v>
      </c>
      <c r="O2407">
        <f>IF(smoking_health_data_final[[#This Row],[cigs por dia]]="","n/s",smoking_health_data_final[[#This Row],[cigs por dia]])</f>
        <v>9</v>
      </c>
      <c r="P2407" t="str">
        <f>IF(smoking_health_data_final[[#This Row],[Hipercolesterolemia (y/n)]]=1,"si","no")</f>
        <v>no</v>
      </c>
      <c r="Q2407">
        <f>IF(IFERROR(VLOOKUP(smoking_health_data_final[[#This Row],[Edad]],A2408:A6307,1,FALSE),0),1,0)</f>
        <v>1</v>
      </c>
    </row>
    <row r="2408" spans="1:17" x14ac:dyDescent="0.3">
      <c r="A2408">
        <v>45</v>
      </c>
      <c r="B2408" t="s">
        <v>0</v>
      </c>
      <c r="C2408" t="s">
        <v>1</v>
      </c>
      <c r="D2408">
        <v>70</v>
      </c>
      <c r="E2408">
        <f>GESTEP(smoking_health_data_final[[#This Row],[Ritmo cardiaco]],100)</f>
        <v>0</v>
      </c>
      <c r="F2408" t="str">
        <f>IF(smoking_health_data_final[[#This Row],[Taquicardia 1/0]]=0,"no","si")</f>
        <v>no</v>
      </c>
      <c r="G2408" s="2" t="s">
        <v>83</v>
      </c>
      <c r="H2408">
        <f>GESTEP(smoking_health_data_final[[#This Row],[Presión sistólica]],140)</f>
        <v>0</v>
      </c>
      <c r="I2408" t="str">
        <f>IF(smoking_health_data_final[[#This Row],[Hipertensión (0/1)]]=1,"si","no")</f>
        <v>no</v>
      </c>
      <c r="J2408" t="s">
        <v>214</v>
      </c>
      <c r="K2408">
        <v>9</v>
      </c>
      <c r="L2408">
        <v>188</v>
      </c>
      <c r="M2408">
        <f>IF(smoking_health_data_final[[#This Row],[colesterol]]="","Desconocido",smoking_health_data_final[[#This Row],[colesterol]])</f>
        <v>188</v>
      </c>
      <c r="N2408">
        <f>GESTEP(smoking_health_data_final[[#This Row],[colesterol]],200)</f>
        <v>0</v>
      </c>
      <c r="O2408">
        <f>IF(smoking_health_data_final[[#This Row],[cigs por dia]]="","n/s",smoking_health_data_final[[#This Row],[cigs por dia]])</f>
        <v>9</v>
      </c>
      <c r="P2408" t="str">
        <f>IF(smoking_health_data_final[[#This Row],[Hipercolesterolemia (y/n)]]=1,"si","no")</f>
        <v>no</v>
      </c>
      <c r="Q2408">
        <f>IF(IFERROR(VLOOKUP(smoking_health_data_final[[#This Row],[Edad]],A2409:A6308,1,FALSE),0),1,0)</f>
        <v>1</v>
      </c>
    </row>
    <row r="2409" spans="1:17" x14ac:dyDescent="0.3">
      <c r="A2409">
        <v>53</v>
      </c>
      <c r="B2409" t="s">
        <v>0</v>
      </c>
      <c r="C2409" t="s">
        <v>1</v>
      </c>
      <c r="D2409">
        <v>83</v>
      </c>
      <c r="E2409">
        <f>GESTEP(smoking_health_data_final[[#This Row],[Ritmo cardiaco]],100)</f>
        <v>0</v>
      </c>
      <c r="F2409" t="str">
        <f>IF(smoking_health_data_final[[#This Row],[Taquicardia 1/0]]=0,"no","si")</f>
        <v>no</v>
      </c>
      <c r="G2409" s="2" t="s">
        <v>71</v>
      </c>
      <c r="H2409">
        <f>GESTEP(smoking_health_data_final[[#This Row],[Presión sistólica]],140)</f>
        <v>0</v>
      </c>
      <c r="I2409" t="str">
        <f>IF(smoking_health_data_final[[#This Row],[Hipertensión (0/1)]]=1,"si","no")</f>
        <v>no</v>
      </c>
      <c r="J2409" t="s">
        <v>24</v>
      </c>
      <c r="K2409">
        <v>9</v>
      </c>
      <c r="L2409">
        <v>230</v>
      </c>
      <c r="M2409">
        <f>IF(smoking_health_data_final[[#This Row],[colesterol]]="","Desconocido",smoking_health_data_final[[#This Row],[colesterol]])</f>
        <v>230</v>
      </c>
      <c r="N2409">
        <f>GESTEP(smoking_health_data_final[[#This Row],[colesterol]],200)</f>
        <v>1</v>
      </c>
      <c r="O2409">
        <f>IF(smoking_health_data_final[[#This Row],[cigs por dia]]="","n/s",smoking_health_data_final[[#This Row],[cigs por dia]])</f>
        <v>9</v>
      </c>
      <c r="P2409" t="str">
        <f>IF(smoking_health_data_final[[#This Row],[Hipercolesterolemia (y/n)]]=1,"si","no")</f>
        <v>si</v>
      </c>
      <c r="Q2409">
        <f>IF(IFERROR(VLOOKUP(smoking_health_data_final[[#This Row],[Edad]],A2410:A6309,1,FALSE),0),1,0)</f>
        <v>1</v>
      </c>
    </row>
    <row r="2410" spans="1:17" x14ac:dyDescent="0.3">
      <c r="A2410">
        <v>39</v>
      </c>
      <c r="B2410" t="s">
        <v>0</v>
      </c>
      <c r="C2410" t="s">
        <v>1</v>
      </c>
      <c r="D2410">
        <v>75</v>
      </c>
      <c r="E2410">
        <f>GESTEP(smoking_health_data_final[[#This Row],[Ritmo cardiaco]],100)</f>
        <v>0</v>
      </c>
      <c r="F2410" t="str">
        <f>IF(smoking_health_data_final[[#This Row],[Taquicardia 1/0]]=0,"no","si")</f>
        <v>no</v>
      </c>
      <c r="G2410" s="2" t="s">
        <v>105</v>
      </c>
      <c r="H2410">
        <f>GESTEP(smoking_health_data_final[[#This Row],[Presión sistólica]],140)</f>
        <v>1</v>
      </c>
      <c r="I2410" t="str">
        <f>IF(smoking_health_data_final[[#This Row],[Hipertensión (0/1)]]=1,"si","no")</f>
        <v>si</v>
      </c>
      <c r="J2410" t="s">
        <v>49</v>
      </c>
      <c r="K2410">
        <v>9</v>
      </c>
      <c r="L2410">
        <v>273</v>
      </c>
      <c r="M2410">
        <f>IF(smoking_health_data_final[[#This Row],[colesterol]]="","Desconocido",smoking_health_data_final[[#This Row],[colesterol]])</f>
        <v>273</v>
      </c>
      <c r="N2410">
        <f>GESTEP(smoking_health_data_final[[#This Row],[colesterol]],200)</f>
        <v>1</v>
      </c>
      <c r="O2410">
        <f>IF(smoking_health_data_final[[#This Row],[cigs por dia]]="","n/s",smoking_health_data_final[[#This Row],[cigs por dia]])</f>
        <v>9</v>
      </c>
      <c r="P2410" t="str">
        <f>IF(smoking_health_data_final[[#This Row],[Hipercolesterolemia (y/n)]]=1,"si","no")</f>
        <v>si</v>
      </c>
      <c r="Q2410">
        <f>IF(IFERROR(VLOOKUP(smoking_health_data_final[[#This Row],[Edad]],A2411:A6310,1,FALSE),0),1,0)</f>
        <v>1</v>
      </c>
    </row>
    <row r="2411" spans="1:17" x14ac:dyDescent="0.3">
      <c r="A2411">
        <v>56</v>
      </c>
      <c r="B2411" t="s">
        <v>3</v>
      </c>
      <c r="C2411" t="s">
        <v>1</v>
      </c>
      <c r="D2411">
        <v>72</v>
      </c>
      <c r="E2411">
        <f>GESTEP(smoking_health_data_final[[#This Row],[Ritmo cardiaco]],100)</f>
        <v>0</v>
      </c>
      <c r="F2411" t="str">
        <f>IF(smoking_health_data_final[[#This Row],[Taquicardia 1/0]]=0,"no","si")</f>
        <v>no</v>
      </c>
      <c r="G2411" s="2" t="s">
        <v>92</v>
      </c>
      <c r="H2411">
        <f>GESTEP(smoking_health_data_final[[#This Row],[Presión sistólica]],140)</f>
        <v>1</v>
      </c>
      <c r="I2411" t="str">
        <f>IF(smoking_health_data_final[[#This Row],[Hipertensión (0/1)]]=1,"si","no")</f>
        <v>si</v>
      </c>
      <c r="J2411" t="s">
        <v>42</v>
      </c>
      <c r="K2411">
        <v>9</v>
      </c>
      <c r="L2411">
        <v>285</v>
      </c>
      <c r="M2411">
        <f>IF(smoking_health_data_final[[#This Row],[colesterol]]="","Desconocido",smoking_health_data_final[[#This Row],[colesterol]])</f>
        <v>285</v>
      </c>
      <c r="N2411">
        <f>GESTEP(smoking_health_data_final[[#This Row],[colesterol]],200)</f>
        <v>1</v>
      </c>
      <c r="O2411">
        <f>IF(smoking_health_data_final[[#This Row],[cigs por dia]]="","n/s",smoking_health_data_final[[#This Row],[cigs por dia]])</f>
        <v>9</v>
      </c>
      <c r="P2411" t="str">
        <f>IF(smoking_health_data_final[[#This Row],[Hipercolesterolemia (y/n)]]=1,"si","no")</f>
        <v>si</v>
      </c>
      <c r="Q2411">
        <f>IF(IFERROR(VLOOKUP(smoking_health_data_final[[#This Row],[Edad]],A2412:A6311,1,FALSE),0),1,0)</f>
        <v>1</v>
      </c>
    </row>
    <row r="2412" spans="1:17" x14ac:dyDescent="0.3">
      <c r="A2412">
        <v>38</v>
      </c>
      <c r="B2412" t="s">
        <v>3</v>
      </c>
      <c r="C2412" t="s">
        <v>1</v>
      </c>
      <c r="D2412">
        <v>90</v>
      </c>
      <c r="E2412">
        <f>GESTEP(smoking_health_data_final[[#This Row],[Ritmo cardiaco]],100)</f>
        <v>0</v>
      </c>
      <c r="F2412" t="str">
        <f>IF(smoking_health_data_final[[#This Row],[Taquicardia 1/0]]=0,"no","si")</f>
        <v>no</v>
      </c>
      <c r="G2412" s="2">
        <v>102.5</v>
      </c>
      <c r="H2412">
        <f>GESTEP(smoking_health_data_final[[#This Row],[Presión sistólica]],140)</f>
        <v>0</v>
      </c>
      <c r="I2412" t="str">
        <f>IF(smoking_health_data_final[[#This Row],[Hipertensión (0/1)]]=1,"si","no")</f>
        <v>no</v>
      </c>
      <c r="J2412" t="s">
        <v>218</v>
      </c>
      <c r="K2412">
        <v>9</v>
      </c>
      <c r="L2412">
        <v>160</v>
      </c>
      <c r="M2412">
        <f>IF(smoking_health_data_final[[#This Row],[colesterol]]="","Desconocido",smoking_health_data_final[[#This Row],[colesterol]])</f>
        <v>160</v>
      </c>
      <c r="N2412">
        <f>GESTEP(smoking_health_data_final[[#This Row],[colesterol]],200)</f>
        <v>0</v>
      </c>
      <c r="O2412">
        <f>IF(smoking_health_data_final[[#This Row],[cigs por dia]]="","n/s",smoking_health_data_final[[#This Row],[cigs por dia]])</f>
        <v>9</v>
      </c>
      <c r="P2412" t="str">
        <f>IF(smoking_health_data_final[[#This Row],[Hipercolesterolemia (y/n)]]=1,"si","no")</f>
        <v>no</v>
      </c>
      <c r="Q2412">
        <f>IF(IFERROR(VLOOKUP(smoking_health_data_final[[#This Row],[Edad]],A2413:A6312,1,FALSE),0),1,0)</f>
        <v>1</v>
      </c>
    </row>
    <row r="2413" spans="1:17" x14ac:dyDescent="0.3">
      <c r="A2413">
        <v>55</v>
      </c>
      <c r="B2413" t="s">
        <v>3</v>
      </c>
      <c r="C2413" t="s">
        <v>1</v>
      </c>
      <c r="D2413">
        <v>76</v>
      </c>
      <c r="E2413">
        <f>GESTEP(smoking_health_data_final[[#This Row],[Ritmo cardiaco]],100)</f>
        <v>0</v>
      </c>
      <c r="F2413" t="str">
        <f>IF(smoking_health_data_final[[#This Row],[Taquicardia 1/0]]=0,"no","si")</f>
        <v>no</v>
      </c>
      <c r="G2413" s="2" t="s">
        <v>88</v>
      </c>
      <c r="H2413">
        <f>GESTEP(smoking_health_data_final[[#This Row],[Presión sistólica]],140)</f>
        <v>1</v>
      </c>
      <c r="I2413" t="str">
        <f>IF(smoking_health_data_final[[#This Row],[Hipertensión (0/1)]]=1,"si","no")</f>
        <v>si</v>
      </c>
      <c r="J2413" t="s">
        <v>222</v>
      </c>
      <c r="K2413">
        <v>9</v>
      </c>
      <c r="L2413">
        <v>289</v>
      </c>
      <c r="M2413">
        <f>IF(smoking_health_data_final[[#This Row],[colesterol]]="","Desconocido",smoking_health_data_final[[#This Row],[colesterol]])</f>
        <v>289</v>
      </c>
      <c r="N2413">
        <f>GESTEP(smoking_health_data_final[[#This Row],[colesterol]],200)</f>
        <v>1</v>
      </c>
      <c r="O2413">
        <f>IF(smoking_health_data_final[[#This Row],[cigs por dia]]="","n/s",smoking_health_data_final[[#This Row],[cigs por dia]])</f>
        <v>9</v>
      </c>
      <c r="P2413" t="str">
        <f>IF(smoking_health_data_final[[#This Row],[Hipercolesterolemia (y/n)]]=1,"si","no")</f>
        <v>si</v>
      </c>
      <c r="Q2413">
        <f>IF(IFERROR(VLOOKUP(smoking_health_data_final[[#This Row],[Edad]],A2414:A6313,1,FALSE),0),1,0)</f>
        <v>1</v>
      </c>
    </row>
    <row r="2414" spans="1:17" x14ac:dyDescent="0.3">
      <c r="A2414">
        <v>45</v>
      </c>
      <c r="B2414" t="s">
        <v>3</v>
      </c>
      <c r="C2414" t="s">
        <v>1</v>
      </c>
      <c r="D2414">
        <v>60</v>
      </c>
      <c r="E2414">
        <f>GESTEP(smoking_health_data_final[[#This Row],[Ritmo cardiaco]],100)</f>
        <v>0</v>
      </c>
      <c r="F2414" t="str">
        <f>IF(smoking_health_data_final[[#This Row],[Taquicardia 1/0]]=0,"no","si")</f>
        <v>no</v>
      </c>
      <c r="G2414" s="2">
        <v>93.5</v>
      </c>
      <c r="H2414">
        <f>GESTEP(smoking_health_data_final[[#This Row],[Presión sistólica]],140)</f>
        <v>0</v>
      </c>
      <c r="I2414" t="str">
        <f>IF(smoking_health_data_final[[#This Row],[Hipertensión (0/1)]]=1,"si","no")</f>
        <v>no</v>
      </c>
      <c r="J2414" t="s">
        <v>31</v>
      </c>
      <c r="K2414">
        <v>10</v>
      </c>
      <c r="L2414">
        <v>202</v>
      </c>
      <c r="M2414">
        <f>IF(smoking_health_data_final[[#This Row],[colesterol]]="","Desconocido",smoking_health_data_final[[#This Row],[colesterol]])</f>
        <v>202</v>
      </c>
      <c r="N2414">
        <f>GESTEP(smoking_health_data_final[[#This Row],[colesterol]],200)</f>
        <v>1</v>
      </c>
      <c r="O2414">
        <f>IF(smoking_health_data_final[[#This Row],[cigs por dia]]="","n/s",smoking_health_data_final[[#This Row],[cigs por dia]])</f>
        <v>10</v>
      </c>
      <c r="P2414" t="str">
        <f>IF(smoking_health_data_final[[#This Row],[Hipercolesterolemia (y/n)]]=1,"si","no")</f>
        <v>si</v>
      </c>
      <c r="Q2414">
        <f>IF(IFERROR(VLOOKUP(smoking_health_data_final[[#This Row],[Edad]],A2415:A6314,1,FALSE),0),1,0)</f>
        <v>1</v>
      </c>
    </row>
    <row r="2415" spans="1:17" x14ac:dyDescent="0.3">
      <c r="A2415">
        <v>49</v>
      </c>
      <c r="B2415" t="s">
        <v>3</v>
      </c>
      <c r="C2415" t="s">
        <v>1</v>
      </c>
      <c r="D2415">
        <v>77</v>
      </c>
      <c r="E2415">
        <f>GESTEP(smoking_health_data_final[[#This Row],[Ritmo cardiaco]],100)</f>
        <v>0</v>
      </c>
      <c r="F2415" t="str">
        <f>IF(smoking_health_data_final[[#This Row],[Taquicardia 1/0]]=0,"no","si")</f>
        <v>no</v>
      </c>
      <c r="G2415" s="2" t="s">
        <v>24</v>
      </c>
      <c r="H2415">
        <f>GESTEP(smoking_health_data_final[[#This Row],[Presión sistólica]],140)</f>
        <v>0</v>
      </c>
      <c r="I2415" t="str">
        <f>IF(smoking_health_data_final[[#This Row],[Hipertensión (0/1)]]=1,"si","no")</f>
        <v>no</v>
      </c>
      <c r="J2415" t="s">
        <v>33</v>
      </c>
      <c r="K2415">
        <v>10</v>
      </c>
      <c r="L2415">
        <v>288</v>
      </c>
      <c r="M2415">
        <f>IF(smoking_health_data_final[[#This Row],[colesterol]]="","Desconocido",smoking_health_data_final[[#This Row],[colesterol]])</f>
        <v>288</v>
      </c>
      <c r="N2415">
        <f>GESTEP(smoking_health_data_final[[#This Row],[colesterol]],200)</f>
        <v>1</v>
      </c>
      <c r="O2415">
        <f>IF(smoking_health_data_final[[#This Row],[cigs por dia]]="","n/s",smoking_health_data_final[[#This Row],[cigs por dia]])</f>
        <v>10</v>
      </c>
      <c r="P2415" t="str">
        <f>IF(smoking_health_data_final[[#This Row],[Hipercolesterolemia (y/n)]]=1,"si","no")</f>
        <v>si</v>
      </c>
      <c r="Q2415">
        <f>IF(IFERROR(VLOOKUP(smoking_health_data_final[[#This Row],[Edad]],A2416:A6315,1,FALSE),0),1,0)</f>
        <v>1</v>
      </c>
    </row>
    <row r="2416" spans="1:17" x14ac:dyDescent="0.3">
      <c r="A2416">
        <v>44</v>
      </c>
      <c r="B2416" t="s">
        <v>3</v>
      </c>
      <c r="C2416" t="s">
        <v>1</v>
      </c>
      <c r="D2416">
        <v>75</v>
      </c>
      <c r="E2416">
        <f>GESTEP(smoking_health_data_final[[#This Row],[Ritmo cardiaco]],100)</f>
        <v>0</v>
      </c>
      <c r="F2416" t="str">
        <f>IF(smoking_health_data_final[[#This Row],[Taquicardia 1/0]]=0,"no","si")</f>
        <v>no</v>
      </c>
      <c r="G2416" s="2" t="s">
        <v>4</v>
      </c>
      <c r="H2416">
        <f>GESTEP(smoking_health_data_final[[#This Row],[Presión sistólica]],140)</f>
        <v>0</v>
      </c>
      <c r="I2416" t="str">
        <f>IF(smoking_health_data_final[[#This Row],[Hipertensión (0/1)]]=1,"si","no")</f>
        <v>no</v>
      </c>
      <c r="J2416" t="s">
        <v>50</v>
      </c>
      <c r="K2416">
        <v>10</v>
      </c>
      <c r="L2416">
        <v>152</v>
      </c>
      <c r="M2416">
        <f>IF(smoking_health_data_final[[#This Row],[colesterol]]="","Desconocido",smoking_health_data_final[[#This Row],[colesterol]])</f>
        <v>152</v>
      </c>
      <c r="N2416">
        <f>GESTEP(smoking_health_data_final[[#This Row],[colesterol]],200)</f>
        <v>0</v>
      </c>
      <c r="O2416">
        <f>IF(smoking_health_data_final[[#This Row],[cigs por dia]]="","n/s",smoking_health_data_final[[#This Row],[cigs por dia]])</f>
        <v>10</v>
      </c>
      <c r="P2416" t="str">
        <f>IF(smoking_health_data_final[[#This Row],[Hipercolesterolemia (y/n)]]=1,"si","no")</f>
        <v>no</v>
      </c>
      <c r="Q2416">
        <f>IF(IFERROR(VLOOKUP(smoking_health_data_final[[#This Row],[Edad]],A2417:A6316,1,FALSE),0),1,0)</f>
        <v>1</v>
      </c>
    </row>
    <row r="2417" spans="1:17" x14ac:dyDescent="0.3">
      <c r="A2417">
        <v>46</v>
      </c>
      <c r="B2417" t="s">
        <v>3</v>
      </c>
      <c r="C2417" t="s">
        <v>1</v>
      </c>
      <c r="D2417">
        <v>70</v>
      </c>
      <c r="E2417">
        <f>GESTEP(smoking_health_data_final[[#This Row],[Ritmo cardiaco]],100)</f>
        <v>0</v>
      </c>
      <c r="F2417" t="str">
        <f>IF(smoking_health_data_final[[#This Row],[Taquicardia 1/0]]=0,"no","si")</f>
        <v>no</v>
      </c>
      <c r="G2417" s="2" t="s">
        <v>55</v>
      </c>
      <c r="H2417">
        <f>GESTEP(smoking_health_data_final[[#This Row],[Presión sistólica]],140)</f>
        <v>0</v>
      </c>
      <c r="I2417" t="str">
        <f>IF(smoking_health_data_final[[#This Row],[Hipertensión (0/1)]]=1,"si","no")</f>
        <v>no</v>
      </c>
      <c r="J2417" t="s">
        <v>53</v>
      </c>
      <c r="K2417">
        <v>10</v>
      </c>
      <c r="L2417">
        <v>392</v>
      </c>
      <c r="M2417">
        <f>IF(smoking_health_data_final[[#This Row],[colesterol]]="","Desconocido",smoking_health_data_final[[#This Row],[colesterol]])</f>
        <v>392</v>
      </c>
      <c r="N2417">
        <f>GESTEP(smoking_health_data_final[[#This Row],[colesterol]],200)</f>
        <v>1</v>
      </c>
      <c r="O2417">
        <f>IF(smoking_health_data_final[[#This Row],[cigs por dia]]="","n/s",smoking_health_data_final[[#This Row],[cigs por dia]])</f>
        <v>10</v>
      </c>
      <c r="P2417" t="str">
        <f>IF(smoking_health_data_final[[#This Row],[Hipercolesterolemia (y/n)]]=1,"si","no")</f>
        <v>si</v>
      </c>
      <c r="Q2417">
        <f>IF(IFERROR(VLOOKUP(smoking_health_data_final[[#This Row],[Edad]],A2418:A6317,1,FALSE),0),1,0)</f>
        <v>1</v>
      </c>
    </row>
    <row r="2418" spans="1:17" x14ac:dyDescent="0.3">
      <c r="A2418">
        <v>38</v>
      </c>
      <c r="B2418" t="s">
        <v>3</v>
      </c>
      <c r="C2418" t="s">
        <v>1</v>
      </c>
      <c r="D2418">
        <v>60</v>
      </c>
      <c r="E2418">
        <f>GESTEP(smoking_health_data_final[[#This Row],[Ritmo cardiaco]],100)</f>
        <v>0</v>
      </c>
      <c r="F2418" t="str">
        <f>IF(smoking_health_data_final[[#This Row],[Taquicardia 1/0]]=0,"no","si")</f>
        <v>no</v>
      </c>
      <c r="G2418" s="2" t="s">
        <v>55</v>
      </c>
      <c r="H2418">
        <f>GESTEP(smoking_health_data_final[[#This Row],[Presión sistólica]],140)</f>
        <v>0</v>
      </c>
      <c r="I2418" t="str">
        <f>IF(smoking_health_data_final[[#This Row],[Hipertensión (0/1)]]=1,"si","no")</f>
        <v>no</v>
      </c>
      <c r="J2418" t="s">
        <v>53</v>
      </c>
      <c r="K2418">
        <v>10</v>
      </c>
      <c r="L2418">
        <v>309</v>
      </c>
      <c r="M2418">
        <f>IF(smoking_health_data_final[[#This Row],[colesterol]]="","Desconocido",smoking_health_data_final[[#This Row],[colesterol]])</f>
        <v>309</v>
      </c>
      <c r="N2418">
        <f>GESTEP(smoking_health_data_final[[#This Row],[colesterol]],200)</f>
        <v>1</v>
      </c>
      <c r="O2418">
        <f>IF(smoking_health_data_final[[#This Row],[cigs por dia]]="","n/s",smoking_health_data_final[[#This Row],[cigs por dia]])</f>
        <v>10</v>
      </c>
      <c r="P2418" t="str">
        <f>IF(smoking_health_data_final[[#This Row],[Hipercolesterolemia (y/n)]]=1,"si","no")</f>
        <v>si</v>
      </c>
      <c r="Q2418">
        <f>IF(IFERROR(VLOOKUP(smoking_health_data_final[[#This Row],[Edad]],A2419:A6318,1,FALSE),0),1,0)</f>
        <v>1</v>
      </c>
    </row>
    <row r="2419" spans="1:17" x14ac:dyDescent="0.3">
      <c r="A2419">
        <v>47</v>
      </c>
      <c r="B2419" t="s">
        <v>3</v>
      </c>
      <c r="C2419" t="s">
        <v>1</v>
      </c>
      <c r="D2419">
        <v>90</v>
      </c>
      <c r="E2419">
        <f>GESTEP(smoking_health_data_final[[#This Row],[Ritmo cardiaco]],100)</f>
        <v>0</v>
      </c>
      <c r="F2419" t="str">
        <f>IF(smoking_health_data_final[[#This Row],[Taquicardia 1/0]]=0,"no","si")</f>
        <v>no</v>
      </c>
      <c r="G2419" s="2" t="s">
        <v>74</v>
      </c>
      <c r="H2419">
        <f>GESTEP(smoking_health_data_final[[#This Row],[Presión sistólica]],140)</f>
        <v>0</v>
      </c>
      <c r="I2419" t="str">
        <f>IF(smoking_health_data_final[[#This Row],[Hipertensión (0/1)]]=1,"si","no")</f>
        <v>no</v>
      </c>
      <c r="J2419" t="s">
        <v>53</v>
      </c>
      <c r="K2419">
        <v>10</v>
      </c>
      <c r="L2419">
        <v>205</v>
      </c>
      <c r="M2419">
        <f>IF(smoking_health_data_final[[#This Row],[colesterol]]="","Desconocido",smoking_health_data_final[[#This Row],[colesterol]])</f>
        <v>205</v>
      </c>
      <c r="N2419">
        <f>GESTEP(smoking_health_data_final[[#This Row],[colesterol]],200)</f>
        <v>1</v>
      </c>
      <c r="O2419">
        <f>IF(smoking_health_data_final[[#This Row],[cigs por dia]]="","n/s",smoking_health_data_final[[#This Row],[cigs por dia]])</f>
        <v>10</v>
      </c>
      <c r="P2419" t="str">
        <f>IF(smoking_health_data_final[[#This Row],[Hipercolesterolemia (y/n)]]=1,"si","no")</f>
        <v>si</v>
      </c>
      <c r="Q2419">
        <f>IF(IFERROR(VLOOKUP(smoking_health_data_final[[#This Row],[Edad]],A2420:A6319,1,FALSE),0),1,0)</f>
        <v>1</v>
      </c>
    </row>
    <row r="2420" spans="1:17" x14ac:dyDescent="0.3">
      <c r="A2420">
        <v>41</v>
      </c>
      <c r="B2420" t="s">
        <v>3</v>
      </c>
      <c r="C2420" t="s">
        <v>1</v>
      </c>
      <c r="D2420">
        <v>60</v>
      </c>
      <c r="E2420">
        <f>GESTEP(smoking_health_data_final[[#This Row],[Ritmo cardiaco]],100)</f>
        <v>0</v>
      </c>
      <c r="F2420" t="str">
        <f>IF(smoking_health_data_final[[#This Row],[Taquicardia 1/0]]=0,"no","si")</f>
        <v>no</v>
      </c>
      <c r="G2420" s="2" t="s">
        <v>11</v>
      </c>
      <c r="H2420">
        <f>GESTEP(smoking_health_data_final[[#This Row],[Presión sistólica]],140)</f>
        <v>0</v>
      </c>
      <c r="I2420" t="str">
        <f>IF(smoking_health_data_final[[#This Row],[Hipertensión (0/1)]]=1,"si","no")</f>
        <v>no</v>
      </c>
      <c r="J2420" t="s">
        <v>5</v>
      </c>
      <c r="K2420">
        <v>10</v>
      </c>
      <c r="L2420">
        <v>169</v>
      </c>
      <c r="M2420">
        <f>IF(smoking_health_data_final[[#This Row],[colesterol]]="","Desconocido",smoking_health_data_final[[#This Row],[colesterol]])</f>
        <v>169</v>
      </c>
      <c r="N2420">
        <f>GESTEP(smoking_health_data_final[[#This Row],[colesterol]],200)</f>
        <v>0</v>
      </c>
      <c r="O2420">
        <f>IF(smoking_health_data_final[[#This Row],[cigs por dia]]="","n/s",smoking_health_data_final[[#This Row],[cigs por dia]])</f>
        <v>10</v>
      </c>
      <c r="P2420" t="str">
        <f>IF(smoking_health_data_final[[#This Row],[Hipercolesterolemia (y/n)]]=1,"si","no")</f>
        <v>no</v>
      </c>
      <c r="Q2420">
        <f>IF(IFERROR(VLOOKUP(smoking_health_data_final[[#This Row],[Edad]],A2421:A6320,1,FALSE),0),1,0)</f>
        <v>1</v>
      </c>
    </row>
    <row r="2421" spans="1:17" x14ac:dyDescent="0.3">
      <c r="A2421">
        <v>51</v>
      </c>
      <c r="B2421" t="s">
        <v>0</v>
      </c>
      <c r="C2421" t="s">
        <v>1</v>
      </c>
      <c r="D2421">
        <v>75</v>
      </c>
      <c r="E2421">
        <f>GESTEP(smoking_health_data_final[[#This Row],[Ritmo cardiaco]],100)</f>
        <v>0</v>
      </c>
      <c r="F2421" t="str">
        <f>IF(smoking_health_data_final[[#This Row],[Taquicardia 1/0]]=0,"no","si")</f>
        <v>no</v>
      </c>
      <c r="G2421" s="2" t="s">
        <v>4</v>
      </c>
      <c r="H2421">
        <f>GESTEP(smoking_health_data_final[[#This Row],[Presión sistólica]],140)</f>
        <v>0</v>
      </c>
      <c r="I2421" t="str">
        <f>IF(smoking_health_data_final[[#This Row],[Hipertensión (0/1)]]=1,"si","no")</f>
        <v>no</v>
      </c>
      <c r="J2421" t="s">
        <v>5</v>
      </c>
      <c r="K2421">
        <v>10</v>
      </c>
      <c r="L2421">
        <v>231</v>
      </c>
      <c r="M2421">
        <f>IF(smoking_health_data_final[[#This Row],[colesterol]]="","Desconocido",smoking_health_data_final[[#This Row],[colesterol]])</f>
        <v>231</v>
      </c>
      <c r="N2421">
        <f>GESTEP(smoking_health_data_final[[#This Row],[colesterol]],200)</f>
        <v>1</v>
      </c>
      <c r="O2421">
        <f>IF(smoking_health_data_final[[#This Row],[cigs por dia]]="","n/s",smoking_health_data_final[[#This Row],[cigs por dia]])</f>
        <v>10</v>
      </c>
      <c r="P2421" t="str">
        <f>IF(smoking_health_data_final[[#This Row],[Hipercolesterolemia (y/n)]]=1,"si","no")</f>
        <v>si</v>
      </c>
      <c r="Q2421">
        <f>IF(IFERROR(VLOOKUP(smoking_health_data_final[[#This Row],[Edad]],A2422:A6321,1,FALSE),0),1,0)</f>
        <v>1</v>
      </c>
    </row>
    <row r="2422" spans="1:17" x14ac:dyDescent="0.3">
      <c r="A2422">
        <v>38</v>
      </c>
      <c r="B2422" t="s">
        <v>3</v>
      </c>
      <c r="C2422" t="s">
        <v>1</v>
      </c>
      <c r="D2422">
        <v>72</v>
      </c>
      <c r="E2422">
        <f>GESTEP(smoking_health_data_final[[#This Row],[Ritmo cardiaco]],100)</f>
        <v>0</v>
      </c>
      <c r="F2422" t="str">
        <f>IF(smoking_health_data_final[[#This Row],[Taquicardia 1/0]]=0,"no","si")</f>
        <v>no</v>
      </c>
      <c r="G2422" s="2">
        <v>117.5</v>
      </c>
      <c r="H2422">
        <f>GESTEP(smoking_health_data_final[[#This Row],[Presión sistólica]],140)</f>
        <v>0</v>
      </c>
      <c r="I2422" t="str">
        <f>IF(smoking_health_data_final[[#This Row],[Hipertensión (0/1)]]=1,"si","no")</f>
        <v>no</v>
      </c>
      <c r="J2422" t="s">
        <v>5</v>
      </c>
      <c r="K2422">
        <v>10</v>
      </c>
      <c r="L2422">
        <v>226</v>
      </c>
      <c r="M2422">
        <f>IF(smoking_health_data_final[[#This Row],[colesterol]]="","Desconocido",smoking_health_data_final[[#This Row],[colesterol]])</f>
        <v>226</v>
      </c>
      <c r="N2422">
        <f>GESTEP(smoking_health_data_final[[#This Row],[colesterol]],200)</f>
        <v>1</v>
      </c>
      <c r="O2422">
        <f>IF(smoking_health_data_final[[#This Row],[cigs por dia]]="","n/s",smoking_health_data_final[[#This Row],[cigs por dia]])</f>
        <v>10</v>
      </c>
      <c r="P2422" t="str">
        <f>IF(smoking_health_data_final[[#This Row],[Hipercolesterolemia (y/n)]]=1,"si","no")</f>
        <v>si</v>
      </c>
      <c r="Q2422">
        <f>IF(IFERROR(VLOOKUP(smoking_health_data_final[[#This Row],[Edad]],A2423:A6322,1,FALSE),0),1,0)</f>
        <v>1</v>
      </c>
    </row>
    <row r="2423" spans="1:17" x14ac:dyDescent="0.3">
      <c r="A2423">
        <v>57</v>
      </c>
      <c r="B2423" t="s">
        <v>3</v>
      </c>
      <c r="C2423" t="s">
        <v>1</v>
      </c>
      <c r="D2423">
        <v>100</v>
      </c>
      <c r="E2423">
        <f>GESTEP(smoking_health_data_final[[#This Row],[Ritmo cardiaco]],100)</f>
        <v>1</v>
      </c>
      <c r="F2423" t="str">
        <f>IF(smoking_health_data_final[[#This Row],[Taquicardia 1/0]]=0,"no","si")</f>
        <v>si</v>
      </c>
      <c r="G2423" s="2" t="s">
        <v>67</v>
      </c>
      <c r="H2423">
        <f>GESTEP(smoking_health_data_final[[#This Row],[Presión sistólica]],140)</f>
        <v>0</v>
      </c>
      <c r="I2423" t="str">
        <f>IF(smoking_health_data_final[[#This Row],[Hipertensión (0/1)]]=1,"si","no")</f>
        <v>no</v>
      </c>
      <c r="J2423" t="s">
        <v>5</v>
      </c>
      <c r="K2423">
        <v>10</v>
      </c>
      <c r="L2423">
        <v>238</v>
      </c>
      <c r="M2423">
        <f>IF(smoking_health_data_final[[#This Row],[colesterol]]="","Desconocido",smoking_health_data_final[[#This Row],[colesterol]])</f>
        <v>238</v>
      </c>
      <c r="N2423">
        <f>GESTEP(smoking_health_data_final[[#This Row],[colesterol]],200)</f>
        <v>1</v>
      </c>
      <c r="O2423">
        <f>IF(smoking_health_data_final[[#This Row],[cigs por dia]]="","n/s",smoking_health_data_final[[#This Row],[cigs por dia]])</f>
        <v>10</v>
      </c>
      <c r="P2423" t="str">
        <f>IF(smoking_health_data_final[[#This Row],[Hipercolesterolemia (y/n)]]=1,"si","no")</f>
        <v>si</v>
      </c>
      <c r="Q2423">
        <f>IF(IFERROR(VLOOKUP(smoking_health_data_final[[#This Row],[Edad]],A2424:A6323,1,FALSE),0),1,0)</f>
        <v>1</v>
      </c>
    </row>
    <row r="2424" spans="1:17" x14ac:dyDescent="0.3">
      <c r="A2424">
        <v>44</v>
      </c>
      <c r="B2424" t="s">
        <v>3</v>
      </c>
      <c r="C2424" t="s">
        <v>1</v>
      </c>
      <c r="D2424">
        <v>64</v>
      </c>
      <c r="E2424">
        <f>GESTEP(smoking_health_data_final[[#This Row],[Ritmo cardiaco]],100)</f>
        <v>0</v>
      </c>
      <c r="F2424" t="str">
        <f>IF(smoking_health_data_final[[#This Row],[Taquicardia 1/0]]=0,"no","si")</f>
        <v>no</v>
      </c>
      <c r="G2424" s="2" t="s">
        <v>4</v>
      </c>
      <c r="H2424">
        <f>GESTEP(smoking_health_data_final[[#This Row],[Presión sistólica]],140)</f>
        <v>0</v>
      </c>
      <c r="I2424" t="str">
        <f>IF(smoking_health_data_final[[#This Row],[Hipertensión (0/1)]]=1,"si","no")</f>
        <v>no</v>
      </c>
      <c r="J2424" t="s">
        <v>8</v>
      </c>
      <c r="K2424">
        <v>10</v>
      </c>
      <c r="L2424">
        <v>221</v>
      </c>
      <c r="M2424">
        <f>IF(smoking_health_data_final[[#This Row],[colesterol]]="","Desconocido",smoking_health_data_final[[#This Row],[colesterol]])</f>
        <v>221</v>
      </c>
      <c r="N2424">
        <f>GESTEP(smoking_health_data_final[[#This Row],[colesterol]],200)</f>
        <v>1</v>
      </c>
      <c r="O2424">
        <f>IF(smoking_health_data_final[[#This Row],[cigs por dia]]="","n/s",smoking_health_data_final[[#This Row],[cigs por dia]])</f>
        <v>10</v>
      </c>
      <c r="P2424" t="str">
        <f>IF(smoking_health_data_final[[#This Row],[Hipercolesterolemia (y/n)]]=1,"si","no")</f>
        <v>si</v>
      </c>
      <c r="Q2424">
        <f>IF(IFERROR(VLOOKUP(smoking_health_data_final[[#This Row],[Edad]],A2425:A6324,1,FALSE),0),1,0)</f>
        <v>1</v>
      </c>
    </row>
    <row r="2425" spans="1:17" x14ac:dyDescent="0.3">
      <c r="A2425">
        <v>48</v>
      </c>
      <c r="B2425" t="s">
        <v>0</v>
      </c>
      <c r="C2425" t="s">
        <v>1</v>
      </c>
      <c r="D2425">
        <v>65</v>
      </c>
      <c r="E2425">
        <f>GESTEP(smoking_health_data_final[[#This Row],[Ritmo cardiaco]],100)</f>
        <v>0</v>
      </c>
      <c r="F2425" t="str">
        <f>IF(smoking_health_data_final[[#This Row],[Taquicardia 1/0]]=0,"no","si")</f>
        <v>no</v>
      </c>
      <c r="G2425" s="2" t="s">
        <v>68</v>
      </c>
      <c r="H2425">
        <f>GESTEP(smoking_health_data_final[[#This Row],[Presión sistólica]],140)</f>
        <v>0</v>
      </c>
      <c r="I2425" t="str">
        <f>IF(smoking_health_data_final[[#This Row],[Hipertensión (0/1)]]=1,"si","no")</f>
        <v>no</v>
      </c>
      <c r="J2425" t="s">
        <v>8</v>
      </c>
      <c r="K2425">
        <v>10</v>
      </c>
      <c r="L2425">
        <v>308</v>
      </c>
      <c r="M2425">
        <f>IF(smoking_health_data_final[[#This Row],[colesterol]]="","Desconocido",smoking_health_data_final[[#This Row],[colesterol]])</f>
        <v>308</v>
      </c>
      <c r="N2425">
        <f>GESTEP(smoking_health_data_final[[#This Row],[colesterol]],200)</f>
        <v>1</v>
      </c>
      <c r="O2425">
        <f>IF(smoking_health_data_final[[#This Row],[cigs por dia]]="","n/s",smoking_health_data_final[[#This Row],[cigs por dia]])</f>
        <v>10</v>
      </c>
      <c r="P2425" t="str">
        <f>IF(smoking_health_data_final[[#This Row],[Hipercolesterolemia (y/n)]]=1,"si","no")</f>
        <v>si</v>
      </c>
      <c r="Q2425">
        <f>IF(IFERROR(VLOOKUP(smoking_health_data_final[[#This Row],[Edad]],A2426:A6325,1,FALSE),0),1,0)</f>
        <v>1</v>
      </c>
    </row>
    <row r="2426" spans="1:17" x14ac:dyDescent="0.3">
      <c r="A2426">
        <v>36</v>
      </c>
      <c r="B2426" t="s">
        <v>3</v>
      </c>
      <c r="C2426" t="s">
        <v>1</v>
      </c>
      <c r="D2426">
        <v>67</v>
      </c>
      <c r="E2426">
        <f>GESTEP(smoking_health_data_final[[#This Row],[Ritmo cardiaco]],100)</f>
        <v>0</v>
      </c>
      <c r="F2426" t="str">
        <f>IF(smoking_health_data_final[[#This Row],[Taquicardia 1/0]]=0,"no","si")</f>
        <v>no</v>
      </c>
      <c r="G2426" s="2" t="s">
        <v>11</v>
      </c>
      <c r="H2426">
        <f>GESTEP(smoking_health_data_final[[#This Row],[Presión sistólica]],140)</f>
        <v>0</v>
      </c>
      <c r="I2426" t="str">
        <f>IF(smoking_health_data_final[[#This Row],[Hipertensión (0/1)]]=1,"si","no")</f>
        <v>no</v>
      </c>
      <c r="J2426" t="s">
        <v>8</v>
      </c>
      <c r="K2426">
        <v>10</v>
      </c>
      <c r="L2426">
        <v>214</v>
      </c>
      <c r="M2426">
        <f>IF(smoking_health_data_final[[#This Row],[colesterol]]="","Desconocido",smoking_health_data_final[[#This Row],[colesterol]])</f>
        <v>214</v>
      </c>
      <c r="N2426">
        <f>GESTEP(smoking_health_data_final[[#This Row],[colesterol]],200)</f>
        <v>1</v>
      </c>
      <c r="O2426">
        <f>IF(smoking_health_data_final[[#This Row],[cigs por dia]]="","n/s",smoking_health_data_final[[#This Row],[cigs por dia]])</f>
        <v>10</v>
      </c>
      <c r="P2426" t="str">
        <f>IF(smoking_health_data_final[[#This Row],[Hipercolesterolemia (y/n)]]=1,"si","no")</f>
        <v>si</v>
      </c>
      <c r="Q2426">
        <f>IF(IFERROR(VLOOKUP(smoking_health_data_final[[#This Row],[Edad]],A2427:A6326,1,FALSE),0),1,0)</f>
        <v>1</v>
      </c>
    </row>
    <row r="2427" spans="1:17" x14ac:dyDescent="0.3">
      <c r="A2427">
        <v>43</v>
      </c>
      <c r="B2427" t="s">
        <v>3</v>
      </c>
      <c r="C2427" t="s">
        <v>1</v>
      </c>
      <c r="D2427">
        <v>80</v>
      </c>
      <c r="E2427">
        <f>GESTEP(smoking_health_data_final[[#This Row],[Ritmo cardiaco]],100)</f>
        <v>0</v>
      </c>
      <c r="F2427" t="str">
        <f>IF(smoking_health_data_final[[#This Row],[Taquicardia 1/0]]=0,"no","si")</f>
        <v>no</v>
      </c>
      <c r="G2427" s="2" t="s">
        <v>46</v>
      </c>
      <c r="H2427">
        <f>GESTEP(smoking_health_data_final[[#This Row],[Presión sistólica]],140)</f>
        <v>0</v>
      </c>
      <c r="I2427" t="str">
        <f>IF(smoking_health_data_final[[#This Row],[Hipertensión (0/1)]]=1,"si","no")</f>
        <v>no</v>
      </c>
      <c r="J2427" t="s">
        <v>8</v>
      </c>
      <c r="K2427">
        <v>10</v>
      </c>
      <c r="L2427">
        <v>249</v>
      </c>
      <c r="M2427">
        <f>IF(smoking_health_data_final[[#This Row],[colesterol]]="","Desconocido",smoking_health_data_final[[#This Row],[colesterol]])</f>
        <v>249</v>
      </c>
      <c r="N2427">
        <f>GESTEP(smoking_health_data_final[[#This Row],[colesterol]],200)</f>
        <v>1</v>
      </c>
      <c r="O2427">
        <f>IF(smoking_health_data_final[[#This Row],[cigs por dia]]="","n/s",smoking_health_data_final[[#This Row],[cigs por dia]])</f>
        <v>10</v>
      </c>
      <c r="P2427" t="str">
        <f>IF(smoking_health_data_final[[#This Row],[Hipercolesterolemia (y/n)]]=1,"si","no")</f>
        <v>si</v>
      </c>
      <c r="Q2427">
        <f>IF(IFERROR(VLOOKUP(smoking_health_data_final[[#This Row],[Edad]],A2428:A6327,1,FALSE),0),1,0)</f>
        <v>1</v>
      </c>
    </row>
    <row r="2428" spans="1:17" x14ac:dyDescent="0.3">
      <c r="A2428">
        <v>44</v>
      </c>
      <c r="B2428" t="s">
        <v>3</v>
      </c>
      <c r="C2428" t="s">
        <v>1</v>
      </c>
      <c r="D2428">
        <v>52</v>
      </c>
      <c r="E2428">
        <f>GESTEP(smoking_health_data_final[[#This Row],[Ritmo cardiaco]],100)</f>
        <v>0</v>
      </c>
      <c r="F2428" t="str">
        <f>IF(smoking_health_data_final[[#This Row],[Taquicardia 1/0]]=0,"no","si")</f>
        <v>no</v>
      </c>
      <c r="G2428" s="2" t="s">
        <v>88</v>
      </c>
      <c r="H2428">
        <f>GESTEP(smoking_health_data_final[[#This Row],[Presión sistólica]],140)</f>
        <v>1</v>
      </c>
      <c r="I2428" t="str">
        <f>IF(smoking_health_data_final[[#This Row],[Hipertensión (0/1)]]=1,"si","no")</f>
        <v>si</v>
      </c>
      <c r="J2428" t="s">
        <v>8</v>
      </c>
      <c r="K2428">
        <v>10</v>
      </c>
      <c r="L2428">
        <v>310</v>
      </c>
      <c r="M2428">
        <f>IF(smoking_health_data_final[[#This Row],[colesterol]]="","Desconocido",smoking_health_data_final[[#This Row],[colesterol]])</f>
        <v>310</v>
      </c>
      <c r="N2428">
        <f>GESTEP(smoking_health_data_final[[#This Row],[colesterol]],200)</f>
        <v>1</v>
      </c>
      <c r="O2428">
        <f>IF(smoking_health_data_final[[#This Row],[cigs por dia]]="","n/s",smoking_health_data_final[[#This Row],[cigs por dia]])</f>
        <v>10</v>
      </c>
      <c r="P2428" t="str">
        <f>IF(smoking_health_data_final[[#This Row],[Hipercolesterolemia (y/n)]]=1,"si","no")</f>
        <v>si</v>
      </c>
      <c r="Q2428">
        <f>IF(IFERROR(VLOOKUP(smoking_health_data_final[[#This Row],[Edad]],A2429:A6328,1,FALSE),0),1,0)</f>
        <v>1</v>
      </c>
    </row>
    <row r="2429" spans="1:17" x14ac:dyDescent="0.3">
      <c r="A2429">
        <v>43</v>
      </c>
      <c r="B2429" t="s">
        <v>3</v>
      </c>
      <c r="C2429" t="s">
        <v>1</v>
      </c>
      <c r="D2429">
        <v>68</v>
      </c>
      <c r="E2429">
        <f>GESTEP(smoking_health_data_final[[#This Row],[Ritmo cardiaco]],100)</f>
        <v>0</v>
      </c>
      <c r="F2429" t="str">
        <f>IF(smoking_health_data_final[[#This Row],[Taquicardia 1/0]]=0,"no","si")</f>
        <v>no</v>
      </c>
      <c r="G2429" s="2">
        <v>116.5</v>
      </c>
      <c r="H2429">
        <f>GESTEP(smoking_health_data_final[[#This Row],[Presión sistólica]],140)</f>
        <v>0</v>
      </c>
      <c r="I2429" t="str">
        <f>IF(smoking_health_data_final[[#This Row],[Hipertensión (0/1)]]=1,"si","no")</f>
        <v>no</v>
      </c>
      <c r="J2429" t="s">
        <v>10</v>
      </c>
      <c r="K2429">
        <v>10</v>
      </c>
      <c r="L2429">
        <v>243</v>
      </c>
      <c r="M2429">
        <f>IF(smoking_health_data_final[[#This Row],[colesterol]]="","Desconocido",smoking_health_data_final[[#This Row],[colesterol]])</f>
        <v>243</v>
      </c>
      <c r="N2429">
        <f>GESTEP(smoking_health_data_final[[#This Row],[colesterol]],200)</f>
        <v>1</v>
      </c>
      <c r="O2429">
        <f>IF(smoking_health_data_final[[#This Row],[cigs por dia]]="","n/s",smoking_health_data_final[[#This Row],[cigs por dia]])</f>
        <v>10</v>
      </c>
      <c r="P2429" t="str">
        <f>IF(smoking_health_data_final[[#This Row],[Hipercolesterolemia (y/n)]]=1,"si","no")</f>
        <v>si</v>
      </c>
      <c r="Q2429">
        <f>IF(IFERROR(VLOOKUP(smoking_health_data_final[[#This Row],[Edad]],A2430:A6329,1,FALSE),0),1,0)</f>
        <v>1</v>
      </c>
    </row>
    <row r="2430" spans="1:17" x14ac:dyDescent="0.3">
      <c r="A2430">
        <v>48</v>
      </c>
      <c r="B2430" t="s">
        <v>3</v>
      </c>
      <c r="C2430" t="s">
        <v>1</v>
      </c>
      <c r="D2430">
        <v>72</v>
      </c>
      <c r="E2430">
        <f>GESTEP(smoking_health_data_final[[#This Row],[Ritmo cardiaco]],100)</f>
        <v>0</v>
      </c>
      <c r="F2430" t="str">
        <f>IF(smoking_health_data_final[[#This Row],[Taquicardia 1/0]]=0,"no","si")</f>
        <v>no</v>
      </c>
      <c r="G2430" s="2">
        <v>117.5</v>
      </c>
      <c r="H2430">
        <f>GESTEP(smoking_health_data_final[[#This Row],[Presión sistólica]],140)</f>
        <v>0</v>
      </c>
      <c r="I2430" t="str">
        <f>IF(smoking_health_data_final[[#This Row],[Hipertensión (0/1)]]=1,"si","no")</f>
        <v>no</v>
      </c>
      <c r="J2430" t="s">
        <v>10</v>
      </c>
      <c r="K2430">
        <v>10</v>
      </c>
      <c r="L2430">
        <v>268</v>
      </c>
      <c r="M2430">
        <f>IF(smoking_health_data_final[[#This Row],[colesterol]]="","Desconocido",smoking_health_data_final[[#This Row],[colesterol]])</f>
        <v>268</v>
      </c>
      <c r="N2430">
        <f>GESTEP(smoking_health_data_final[[#This Row],[colesterol]],200)</f>
        <v>1</v>
      </c>
      <c r="O2430">
        <f>IF(smoking_health_data_final[[#This Row],[cigs por dia]]="","n/s",smoking_health_data_final[[#This Row],[cigs por dia]])</f>
        <v>10</v>
      </c>
      <c r="P2430" t="str">
        <f>IF(smoking_health_data_final[[#This Row],[Hipercolesterolemia (y/n)]]=1,"si","no")</f>
        <v>si</v>
      </c>
      <c r="Q2430">
        <f>IF(IFERROR(VLOOKUP(smoking_health_data_final[[#This Row],[Edad]],A2431:A6330,1,FALSE),0),1,0)</f>
        <v>1</v>
      </c>
    </row>
    <row r="2431" spans="1:17" x14ac:dyDescent="0.3">
      <c r="A2431">
        <v>49</v>
      </c>
      <c r="B2431" t="s">
        <v>3</v>
      </c>
      <c r="C2431" t="s">
        <v>1</v>
      </c>
      <c r="D2431">
        <v>63</v>
      </c>
      <c r="E2431">
        <f>GESTEP(smoking_health_data_final[[#This Row],[Ritmo cardiaco]],100)</f>
        <v>0</v>
      </c>
      <c r="F2431" t="str">
        <f>IF(smoking_health_data_final[[#This Row],[Taquicardia 1/0]]=0,"no","si")</f>
        <v>no</v>
      </c>
      <c r="G2431" s="2" t="s">
        <v>16</v>
      </c>
      <c r="H2431">
        <f>GESTEP(smoking_health_data_final[[#This Row],[Presión sistólica]],140)</f>
        <v>0</v>
      </c>
      <c r="I2431" t="str">
        <f>IF(smoking_health_data_final[[#This Row],[Hipertensión (0/1)]]=1,"si","no")</f>
        <v>no</v>
      </c>
      <c r="J2431" t="s">
        <v>10</v>
      </c>
      <c r="K2431">
        <v>10</v>
      </c>
      <c r="L2431">
        <v>260</v>
      </c>
      <c r="M2431">
        <f>IF(smoking_health_data_final[[#This Row],[colesterol]]="","Desconocido",smoking_health_data_final[[#This Row],[colesterol]])</f>
        <v>260</v>
      </c>
      <c r="N2431">
        <f>GESTEP(smoking_health_data_final[[#This Row],[colesterol]],200)</f>
        <v>1</v>
      </c>
      <c r="O2431">
        <f>IF(smoking_health_data_final[[#This Row],[cigs por dia]]="","n/s",smoking_health_data_final[[#This Row],[cigs por dia]])</f>
        <v>10</v>
      </c>
      <c r="P2431" t="str">
        <f>IF(smoking_health_data_final[[#This Row],[Hipercolesterolemia (y/n)]]=1,"si","no")</f>
        <v>si</v>
      </c>
      <c r="Q2431">
        <f>IF(IFERROR(VLOOKUP(smoking_health_data_final[[#This Row],[Edad]],A2432:A6331,1,FALSE),0),1,0)</f>
        <v>1</v>
      </c>
    </row>
    <row r="2432" spans="1:17" x14ac:dyDescent="0.3">
      <c r="A2432">
        <v>50</v>
      </c>
      <c r="B2432" t="s">
        <v>3</v>
      </c>
      <c r="C2432" t="s">
        <v>1</v>
      </c>
      <c r="D2432">
        <v>75</v>
      </c>
      <c r="E2432">
        <f>GESTEP(smoking_health_data_final[[#This Row],[Ritmo cardiaco]],100)</f>
        <v>0</v>
      </c>
      <c r="F2432" t="str">
        <f>IF(smoking_health_data_final[[#This Row],[Taquicardia 1/0]]=0,"no","si")</f>
        <v>no</v>
      </c>
      <c r="G2432" s="2" t="s">
        <v>70</v>
      </c>
      <c r="H2432">
        <f>GESTEP(smoking_health_data_final[[#This Row],[Presión sistólica]],140)</f>
        <v>0</v>
      </c>
      <c r="I2432" t="str">
        <f>IF(smoking_health_data_final[[#This Row],[Hipertensión (0/1)]]=1,"si","no")</f>
        <v>no</v>
      </c>
      <c r="J2432" t="s">
        <v>10</v>
      </c>
      <c r="K2432">
        <v>10</v>
      </c>
      <c r="L2432">
        <v>220</v>
      </c>
      <c r="M2432">
        <f>IF(smoking_health_data_final[[#This Row],[colesterol]]="","Desconocido",smoking_health_data_final[[#This Row],[colesterol]])</f>
        <v>220</v>
      </c>
      <c r="N2432">
        <f>GESTEP(smoking_health_data_final[[#This Row],[colesterol]],200)</f>
        <v>1</v>
      </c>
      <c r="O2432">
        <f>IF(smoking_health_data_final[[#This Row],[cigs por dia]]="","n/s",smoking_health_data_final[[#This Row],[cigs por dia]])</f>
        <v>10</v>
      </c>
      <c r="P2432" t="str">
        <f>IF(smoking_health_data_final[[#This Row],[Hipercolesterolemia (y/n)]]=1,"si","no")</f>
        <v>si</v>
      </c>
      <c r="Q2432">
        <f>IF(IFERROR(VLOOKUP(smoking_health_data_final[[#This Row],[Edad]],A2433:A6332,1,FALSE),0),1,0)</f>
        <v>1</v>
      </c>
    </row>
    <row r="2433" spans="1:17" x14ac:dyDescent="0.3">
      <c r="A2433">
        <v>60</v>
      </c>
      <c r="B2433" t="s">
        <v>0</v>
      </c>
      <c r="C2433" t="s">
        <v>1</v>
      </c>
      <c r="D2433">
        <v>58</v>
      </c>
      <c r="E2433">
        <f>GESTEP(smoking_health_data_final[[#This Row],[Ritmo cardiaco]],100)</f>
        <v>0</v>
      </c>
      <c r="F2433" t="str">
        <f>IF(smoking_health_data_final[[#This Row],[Taquicardia 1/0]]=0,"no","si")</f>
        <v>no</v>
      </c>
      <c r="G2433" s="2" t="s">
        <v>70</v>
      </c>
      <c r="H2433">
        <f>GESTEP(smoking_health_data_final[[#This Row],[Presión sistólica]],140)</f>
        <v>0</v>
      </c>
      <c r="I2433" t="str">
        <f>IF(smoking_health_data_final[[#This Row],[Hipertensión (0/1)]]=1,"si","no")</f>
        <v>no</v>
      </c>
      <c r="J2433" t="s">
        <v>10</v>
      </c>
      <c r="K2433">
        <v>10</v>
      </c>
      <c r="L2433">
        <v>227</v>
      </c>
      <c r="M2433">
        <f>IF(smoking_health_data_final[[#This Row],[colesterol]]="","Desconocido",smoking_health_data_final[[#This Row],[colesterol]])</f>
        <v>227</v>
      </c>
      <c r="N2433">
        <f>GESTEP(smoking_health_data_final[[#This Row],[colesterol]],200)</f>
        <v>1</v>
      </c>
      <c r="O2433">
        <f>IF(smoking_health_data_final[[#This Row],[cigs por dia]]="","n/s",smoking_health_data_final[[#This Row],[cigs por dia]])</f>
        <v>10</v>
      </c>
      <c r="P2433" t="str">
        <f>IF(smoking_health_data_final[[#This Row],[Hipercolesterolemia (y/n)]]=1,"si","no")</f>
        <v>si</v>
      </c>
      <c r="Q2433">
        <f>IF(IFERROR(VLOOKUP(smoking_health_data_final[[#This Row],[Edad]],A2434:A6333,1,FALSE),0),1,0)</f>
        <v>1</v>
      </c>
    </row>
    <row r="2434" spans="1:17" x14ac:dyDescent="0.3">
      <c r="A2434">
        <v>45</v>
      </c>
      <c r="B2434" t="s">
        <v>0</v>
      </c>
      <c r="C2434" t="s">
        <v>1</v>
      </c>
      <c r="D2434">
        <v>72</v>
      </c>
      <c r="E2434">
        <f>GESTEP(smoking_health_data_final[[#This Row],[Ritmo cardiaco]],100)</f>
        <v>0</v>
      </c>
      <c r="F2434" t="str">
        <f>IF(smoking_health_data_final[[#This Row],[Taquicardia 1/0]]=0,"no","si")</f>
        <v>no</v>
      </c>
      <c r="G2434" s="2" t="s">
        <v>39</v>
      </c>
      <c r="H2434">
        <f>GESTEP(smoking_health_data_final[[#This Row],[Presión sistólica]],140)</f>
        <v>0</v>
      </c>
      <c r="I2434" t="str">
        <f>IF(smoking_health_data_final[[#This Row],[Hipertensión (0/1)]]=1,"si","no")</f>
        <v>no</v>
      </c>
      <c r="J2434" t="s">
        <v>10</v>
      </c>
      <c r="K2434">
        <v>10</v>
      </c>
      <c r="L2434">
        <v>255</v>
      </c>
      <c r="M2434">
        <f>IF(smoking_health_data_final[[#This Row],[colesterol]]="","Desconocido",smoking_health_data_final[[#This Row],[colesterol]])</f>
        <v>255</v>
      </c>
      <c r="N2434">
        <f>GESTEP(smoking_health_data_final[[#This Row],[colesterol]],200)</f>
        <v>1</v>
      </c>
      <c r="O2434">
        <f>IF(smoking_health_data_final[[#This Row],[cigs por dia]]="","n/s",smoking_health_data_final[[#This Row],[cigs por dia]])</f>
        <v>10</v>
      </c>
      <c r="P2434" t="str">
        <f>IF(smoking_health_data_final[[#This Row],[Hipercolesterolemia (y/n)]]=1,"si","no")</f>
        <v>si</v>
      </c>
      <c r="Q2434">
        <f>IF(IFERROR(VLOOKUP(smoking_health_data_final[[#This Row],[Edad]],A2435:A6334,1,FALSE),0),1,0)</f>
        <v>1</v>
      </c>
    </row>
    <row r="2435" spans="1:17" x14ac:dyDescent="0.3">
      <c r="A2435">
        <v>54</v>
      </c>
      <c r="B2435" t="s">
        <v>3</v>
      </c>
      <c r="C2435" t="s">
        <v>1</v>
      </c>
      <c r="D2435">
        <v>92</v>
      </c>
      <c r="E2435">
        <f>GESTEP(smoking_health_data_final[[#This Row],[Ritmo cardiaco]],100)</f>
        <v>0</v>
      </c>
      <c r="F2435" t="str">
        <f>IF(smoking_health_data_final[[#This Row],[Taquicardia 1/0]]=0,"no","si")</f>
        <v>no</v>
      </c>
      <c r="G2435" s="2" t="s">
        <v>87</v>
      </c>
      <c r="H2435">
        <f>GESTEP(smoking_health_data_final[[#This Row],[Presión sistólica]],140)</f>
        <v>1</v>
      </c>
      <c r="I2435" t="str">
        <f>IF(smoking_health_data_final[[#This Row],[Hipertensión (0/1)]]=1,"si","no")</f>
        <v>si</v>
      </c>
      <c r="J2435" t="s">
        <v>10</v>
      </c>
      <c r="K2435">
        <v>10</v>
      </c>
      <c r="L2435">
        <v>246</v>
      </c>
      <c r="M2435">
        <f>IF(smoking_health_data_final[[#This Row],[colesterol]]="","Desconocido",smoking_health_data_final[[#This Row],[colesterol]])</f>
        <v>246</v>
      </c>
      <c r="N2435">
        <f>GESTEP(smoking_health_data_final[[#This Row],[colesterol]],200)</f>
        <v>1</v>
      </c>
      <c r="O2435">
        <f>IF(smoking_health_data_final[[#This Row],[cigs por dia]]="","n/s",smoking_health_data_final[[#This Row],[cigs por dia]])</f>
        <v>10</v>
      </c>
      <c r="P2435" t="str">
        <f>IF(smoking_health_data_final[[#This Row],[Hipercolesterolemia (y/n)]]=1,"si","no")</f>
        <v>si</v>
      </c>
      <c r="Q2435">
        <f>IF(IFERROR(VLOOKUP(smoking_health_data_final[[#This Row],[Edad]],A2436:A6335,1,FALSE),0),1,0)</f>
        <v>1</v>
      </c>
    </row>
    <row r="2436" spans="1:17" x14ac:dyDescent="0.3">
      <c r="A2436">
        <v>57</v>
      </c>
      <c r="B2436" t="s">
        <v>3</v>
      </c>
      <c r="C2436" t="s">
        <v>1</v>
      </c>
      <c r="D2436">
        <v>70</v>
      </c>
      <c r="E2436">
        <f>GESTEP(smoking_health_data_final[[#This Row],[Ritmo cardiaco]],100)</f>
        <v>0</v>
      </c>
      <c r="F2436" t="str">
        <f>IF(smoking_health_data_final[[#This Row],[Taquicardia 1/0]]=0,"no","si")</f>
        <v>no</v>
      </c>
      <c r="G2436" s="2" t="s">
        <v>152</v>
      </c>
      <c r="H2436">
        <f>GESTEP(smoking_health_data_final[[#This Row],[Presión sistólica]],140)</f>
        <v>1</v>
      </c>
      <c r="I2436" t="str">
        <f>IF(smoking_health_data_final[[#This Row],[Hipertensión (0/1)]]=1,"si","no")</f>
        <v>si</v>
      </c>
      <c r="J2436" t="s">
        <v>10</v>
      </c>
      <c r="K2436">
        <v>10</v>
      </c>
      <c r="L2436">
        <v>272</v>
      </c>
      <c r="M2436">
        <f>IF(smoking_health_data_final[[#This Row],[colesterol]]="","Desconocido",smoking_health_data_final[[#This Row],[colesterol]])</f>
        <v>272</v>
      </c>
      <c r="N2436">
        <f>GESTEP(smoking_health_data_final[[#This Row],[colesterol]],200)</f>
        <v>1</v>
      </c>
      <c r="O2436">
        <f>IF(smoking_health_data_final[[#This Row],[cigs por dia]]="","n/s",smoking_health_data_final[[#This Row],[cigs por dia]])</f>
        <v>10</v>
      </c>
      <c r="P2436" t="str">
        <f>IF(smoking_health_data_final[[#This Row],[Hipercolesterolemia (y/n)]]=1,"si","no")</f>
        <v>si</v>
      </c>
      <c r="Q2436">
        <f>IF(IFERROR(VLOOKUP(smoking_health_data_final[[#This Row],[Edad]],A2437:A6336,1,FALSE),0),1,0)</f>
        <v>1</v>
      </c>
    </row>
    <row r="2437" spans="1:17" x14ac:dyDescent="0.3">
      <c r="A2437">
        <v>35</v>
      </c>
      <c r="B2437" t="s">
        <v>0</v>
      </c>
      <c r="C2437" t="s">
        <v>1</v>
      </c>
      <c r="D2437">
        <v>75</v>
      </c>
      <c r="E2437">
        <f>GESTEP(smoking_health_data_final[[#This Row],[Ritmo cardiaco]],100)</f>
        <v>0</v>
      </c>
      <c r="F2437" t="str">
        <f>IF(smoking_health_data_final[[#This Row],[Taquicardia 1/0]]=0,"no","si")</f>
        <v>no</v>
      </c>
      <c r="G2437" s="2" t="s">
        <v>38</v>
      </c>
      <c r="H2437">
        <f>GESTEP(smoking_health_data_final[[#This Row],[Presión sistólica]],140)</f>
        <v>0</v>
      </c>
      <c r="I2437" t="str">
        <f>IF(smoking_health_data_final[[#This Row],[Hipertensión (0/1)]]=1,"si","no")</f>
        <v>no</v>
      </c>
      <c r="J2437" t="s">
        <v>90</v>
      </c>
      <c r="K2437">
        <v>10</v>
      </c>
      <c r="L2437">
        <v>300</v>
      </c>
      <c r="M2437">
        <f>IF(smoking_health_data_final[[#This Row],[colesterol]]="","Desconocido",smoking_health_data_final[[#This Row],[colesterol]])</f>
        <v>300</v>
      </c>
      <c r="N2437">
        <f>GESTEP(smoking_health_data_final[[#This Row],[colesterol]],200)</f>
        <v>1</v>
      </c>
      <c r="O2437">
        <f>IF(smoking_health_data_final[[#This Row],[cigs por dia]]="","n/s",smoking_health_data_final[[#This Row],[cigs por dia]])</f>
        <v>10</v>
      </c>
      <c r="P2437" t="str">
        <f>IF(smoking_health_data_final[[#This Row],[Hipercolesterolemia (y/n)]]=1,"si","no")</f>
        <v>si</v>
      </c>
      <c r="Q2437">
        <f>IF(IFERROR(VLOOKUP(smoking_health_data_final[[#This Row],[Edad]],A2438:A6337,1,FALSE),0),1,0)</f>
        <v>1</v>
      </c>
    </row>
    <row r="2438" spans="1:17" x14ac:dyDescent="0.3">
      <c r="A2438">
        <v>62</v>
      </c>
      <c r="B2438" t="s">
        <v>0</v>
      </c>
      <c r="C2438" t="s">
        <v>1</v>
      </c>
      <c r="D2438">
        <v>105</v>
      </c>
      <c r="E2438">
        <f>GESTEP(smoking_health_data_final[[#This Row],[Ritmo cardiaco]],100)</f>
        <v>1</v>
      </c>
      <c r="F2438" t="str">
        <f>IF(smoking_health_data_final[[#This Row],[Taquicardia 1/0]]=0,"no","si")</f>
        <v>si</v>
      </c>
      <c r="G2438" s="2" t="s">
        <v>86</v>
      </c>
      <c r="H2438">
        <f>GESTEP(smoking_health_data_final[[#This Row],[Presión sistólica]],140)</f>
        <v>0</v>
      </c>
      <c r="I2438" t="str">
        <f>IF(smoking_health_data_final[[#This Row],[Hipertensión (0/1)]]=1,"si","no")</f>
        <v>no</v>
      </c>
      <c r="J2438" t="s">
        <v>90</v>
      </c>
      <c r="K2438">
        <v>10</v>
      </c>
      <c r="L2438">
        <v>157</v>
      </c>
      <c r="M2438">
        <f>IF(smoking_health_data_final[[#This Row],[colesterol]]="","Desconocido",smoking_health_data_final[[#This Row],[colesterol]])</f>
        <v>157</v>
      </c>
      <c r="N2438">
        <f>GESTEP(smoking_health_data_final[[#This Row],[colesterol]],200)</f>
        <v>0</v>
      </c>
      <c r="O2438">
        <f>IF(smoking_health_data_final[[#This Row],[cigs por dia]]="","n/s",smoking_health_data_final[[#This Row],[cigs por dia]])</f>
        <v>10</v>
      </c>
      <c r="P2438" t="str">
        <f>IF(smoking_health_data_final[[#This Row],[Hipercolesterolemia (y/n)]]=1,"si","no")</f>
        <v>no</v>
      </c>
      <c r="Q2438">
        <f>IF(IFERROR(VLOOKUP(smoking_health_data_final[[#This Row],[Edad]],A2439:A6338,1,FALSE),0),1,0)</f>
        <v>1</v>
      </c>
    </row>
    <row r="2439" spans="1:17" x14ac:dyDescent="0.3">
      <c r="A2439">
        <v>67</v>
      </c>
      <c r="B2439" t="s">
        <v>0</v>
      </c>
      <c r="C2439" t="s">
        <v>1</v>
      </c>
      <c r="D2439">
        <v>75</v>
      </c>
      <c r="E2439">
        <f>GESTEP(smoking_health_data_final[[#This Row],[Ritmo cardiaco]],100)</f>
        <v>0</v>
      </c>
      <c r="F2439" t="str">
        <f>IF(smoking_health_data_final[[#This Row],[Taquicardia 1/0]]=0,"no","si")</f>
        <v>no</v>
      </c>
      <c r="G2439" s="2" t="s">
        <v>124</v>
      </c>
      <c r="H2439">
        <f>GESTEP(smoking_health_data_final[[#This Row],[Presión sistólica]],140)</f>
        <v>1</v>
      </c>
      <c r="I2439" t="str">
        <f>IF(smoking_health_data_final[[#This Row],[Hipertensión (0/1)]]=1,"si","no")</f>
        <v>si</v>
      </c>
      <c r="J2439" t="s">
        <v>90</v>
      </c>
      <c r="K2439">
        <v>10</v>
      </c>
      <c r="L2439">
        <v>194</v>
      </c>
      <c r="M2439">
        <f>IF(smoking_health_data_final[[#This Row],[colesterol]]="","Desconocido",smoking_health_data_final[[#This Row],[colesterol]])</f>
        <v>194</v>
      </c>
      <c r="N2439">
        <f>GESTEP(smoking_health_data_final[[#This Row],[colesterol]],200)</f>
        <v>0</v>
      </c>
      <c r="O2439">
        <f>IF(smoking_health_data_final[[#This Row],[cigs por dia]]="","n/s",smoking_health_data_final[[#This Row],[cigs por dia]])</f>
        <v>10</v>
      </c>
      <c r="P2439" t="str">
        <f>IF(smoking_health_data_final[[#This Row],[Hipercolesterolemia (y/n)]]=1,"si","no")</f>
        <v>no</v>
      </c>
      <c r="Q2439">
        <f>IF(IFERROR(VLOOKUP(smoking_health_data_final[[#This Row],[Edad]],A2440:A6339,1,FALSE),0),1,0)</f>
        <v>1</v>
      </c>
    </row>
    <row r="2440" spans="1:17" x14ac:dyDescent="0.3">
      <c r="A2440">
        <v>58</v>
      </c>
      <c r="B2440" t="s">
        <v>3</v>
      </c>
      <c r="C2440" t="s">
        <v>1</v>
      </c>
      <c r="D2440">
        <v>85</v>
      </c>
      <c r="E2440">
        <f>GESTEP(smoking_health_data_final[[#This Row],[Ritmo cardiaco]],100)</f>
        <v>0</v>
      </c>
      <c r="F2440" t="str">
        <f>IF(smoking_health_data_final[[#This Row],[Taquicardia 1/0]]=0,"no","si")</f>
        <v>no</v>
      </c>
      <c r="G2440" s="2" t="s">
        <v>80</v>
      </c>
      <c r="H2440">
        <f>GESTEP(smoking_health_data_final[[#This Row],[Presión sistólica]],140)</f>
        <v>0</v>
      </c>
      <c r="I2440" t="str">
        <f>IF(smoking_health_data_final[[#This Row],[Hipertensión (0/1)]]=1,"si","no")</f>
        <v>no</v>
      </c>
      <c r="J2440" t="s">
        <v>90</v>
      </c>
      <c r="K2440">
        <v>10</v>
      </c>
      <c r="L2440">
        <v>252</v>
      </c>
      <c r="M2440">
        <f>IF(smoking_health_data_final[[#This Row],[colesterol]]="","Desconocido",smoking_health_data_final[[#This Row],[colesterol]])</f>
        <v>252</v>
      </c>
      <c r="N2440">
        <f>GESTEP(smoking_health_data_final[[#This Row],[colesterol]],200)</f>
        <v>1</v>
      </c>
      <c r="O2440">
        <f>IF(smoking_health_data_final[[#This Row],[cigs por dia]]="","n/s",smoking_health_data_final[[#This Row],[cigs por dia]])</f>
        <v>10</v>
      </c>
      <c r="P2440" t="str">
        <f>IF(smoking_health_data_final[[#This Row],[Hipercolesterolemia (y/n)]]=1,"si","no")</f>
        <v>si</v>
      </c>
      <c r="Q2440">
        <f>IF(IFERROR(VLOOKUP(smoking_health_data_final[[#This Row],[Edad]],A2441:A6340,1,FALSE),0),1,0)</f>
        <v>1</v>
      </c>
    </row>
    <row r="2441" spans="1:17" x14ac:dyDescent="0.3">
      <c r="A2441">
        <v>63</v>
      </c>
      <c r="B2441" t="s">
        <v>0</v>
      </c>
      <c r="C2441" t="s">
        <v>1</v>
      </c>
      <c r="D2441">
        <v>75</v>
      </c>
      <c r="E2441">
        <f>GESTEP(smoking_health_data_final[[#This Row],[Ritmo cardiaco]],100)</f>
        <v>0</v>
      </c>
      <c r="F2441" t="str">
        <f>IF(smoking_health_data_final[[#This Row],[Taquicardia 1/0]]=0,"no","si")</f>
        <v>no</v>
      </c>
      <c r="G2441" s="2" t="s">
        <v>75</v>
      </c>
      <c r="H2441">
        <f>GESTEP(smoking_health_data_final[[#This Row],[Presión sistólica]],140)</f>
        <v>1</v>
      </c>
      <c r="I2441" t="str">
        <f>IF(smoking_health_data_final[[#This Row],[Hipertensión (0/1)]]=1,"si","no")</f>
        <v>si</v>
      </c>
      <c r="J2441" t="s">
        <v>90</v>
      </c>
      <c r="K2441">
        <v>10</v>
      </c>
      <c r="L2441">
        <v>240</v>
      </c>
      <c r="M2441">
        <f>IF(smoking_health_data_final[[#This Row],[colesterol]]="","Desconocido",smoking_health_data_final[[#This Row],[colesterol]])</f>
        <v>240</v>
      </c>
      <c r="N2441">
        <f>GESTEP(smoking_health_data_final[[#This Row],[colesterol]],200)</f>
        <v>1</v>
      </c>
      <c r="O2441">
        <f>IF(smoking_health_data_final[[#This Row],[cigs por dia]]="","n/s",smoking_health_data_final[[#This Row],[cigs por dia]])</f>
        <v>10</v>
      </c>
      <c r="P2441" t="str">
        <f>IF(smoking_health_data_final[[#This Row],[Hipercolesterolemia (y/n)]]=1,"si","no")</f>
        <v>si</v>
      </c>
      <c r="Q2441">
        <f>IF(IFERROR(VLOOKUP(smoking_health_data_final[[#This Row],[Edad]],A2442:A6341,1,FALSE),0),1,0)</f>
        <v>1</v>
      </c>
    </row>
    <row r="2442" spans="1:17" x14ac:dyDescent="0.3">
      <c r="A2442">
        <v>63</v>
      </c>
      <c r="B2442" t="s">
        <v>0</v>
      </c>
      <c r="C2442" t="s">
        <v>1</v>
      </c>
      <c r="D2442">
        <v>72</v>
      </c>
      <c r="E2442">
        <f>GESTEP(smoking_health_data_final[[#This Row],[Ritmo cardiaco]],100)</f>
        <v>0</v>
      </c>
      <c r="F2442" t="str">
        <f>IF(smoking_health_data_final[[#This Row],[Taquicardia 1/0]]=0,"no","si")</f>
        <v>no</v>
      </c>
      <c r="G2442" s="2">
        <v>152.5</v>
      </c>
      <c r="H2442">
        <f>GESTEP(smoking_health_data_final[[#This Row],[Presión sistólica]],140)</f>
        <v>1</v>
      </c>
      <c r="I2442" t="str">
        <f>IF(smoking_health_data_final[[#This Row],[Hipertensión (0/1)]]=1,"si","no")</f>
        <v>si</v>
      </c>
      <c r="J2442" t="s">
        <v>93</v>
      </c>
      <c r="K2442">
        <v>10</v>
      </c>
      <c r="L2442">
        <v>230</v>
      </c>
      <c r="M2442">
        <f>IF(smoking_health_data_final[[#This Row],[colesterol]]="","Desconocido",smoking_health_data_final[[#This Row],[colesterol]])</f>
        <v>230</v>
      </c>
      <c r="N2442">
        <f>GESTEP(smoking_health_data_final[[#This Row],[colesterol]],200)</f>
        <v>1</v>
      </c>
      <c r="O2442">
        <f>IF(smoking_health_data_final[[#This Row],[cigs por dia]]="","n/s",smoking_health_data_final[[#This Row],[cigs por dia]])</f>
        <v>10</v>
      </c>
      <c r="P2442" t="str">
        <f>IF(smoking_health_data_final[[#This Row],[Hipercolesterolemia (y/n)]]=1,"si","no")</f>
        <v>si</v>
      </c>
      <c r="Q2442">
        <f>IF(IFERROR(VLOOKUP(smoking_health_data_final[[#This Row],[Edad]],A2443:A6342,1,FALSE),0),1,0)</f>
        <v>1</v>
      </c>
    </row>
    <row r="2443" spans="1:17" x14ac:dyDescent="0.3">
      <c r="A2443">
        <v>51</v>
      </c>
      <c r="B2443" t="s">
        <v>0</v>
      </c>
      <c r="C2443" t="s">
        <v>1</v>
      </c>
      <c r="D2443">
        <v>85</v>
      </c>
      <c r="E2443">
        <f>GESTEP(smoking_health_data_final[[#This Row],[Ritmo cardiaco]],100)</f>
        <v>0</v>
      </c>
      <c r="F2443" t="str">
        <f>IF(smoking_health_data_final[[#This Row],[Taquicardia 1/0]]=0,"no","si")</f>
        <v>no</v>
      </c>
      <c r="G2443" s="2" t="s">
        <v>86</v>
      </c>
      <c r="H2443">
        <f>GESTEP(smoking_health_data_final[[#This Row],[Presión sistólica]],140)</f>
        <v>0</v>
      </c>
      <c r="I2443" t="str">
        <f>IF(smoking_health_data_final[[#This Row],[Hipertensión (0/1)]]=1,"si","no")</f>
        <v>no</v>
      </c>
      <c r="J2443" t="s">
        <v>102</v>
      </c>
      <c r="K2443">
        <v>10</v>
      </c>
      <c r="L2443">
        <v>269</v>
      </c>
      <c r="M2443">
        <f>IF(smoking_health_data_final[[#This Row],[colesterol]]="","Desconocido",smoking_health_data_final[[#This Row],[colesterol]])</f>
        <v>269</v>
      </c>
      <c r="N2443">
        <f>GESTEP(smoking_health_data_final[[#This Row],[colesterol]],200)</f>
        <v>1</v>
      </c>
      <c r="O2443">
        <f>IF(smoking_health_data_final[[#This Row],[cigs por dia]]="","n/s",smoking_health_data_final[[#This Row],[cigs por dia]])</f>
        <v>10</v>
      </c>
      <c r="P2443" t="str">
        <f>IF(smoking_health_data_final[[#This Row],[Hipercolesterolemia (y/n)]]=1,"si","no")</f>
        <v>si</v>
      </c>
      <c r="Q2443">
        <f>IF(IFERROR(VLOOKUP(smoking_health_data_final[[#This Row],[Edad]],A2444:A6343,1,FALSE),0),1,0)</f>
        <v>1</v>
      </c>
    </row>
    <row r="2444" spans="1:17" x14ac:dyDescent="0.3">
      <c r="A2444">
        <v>63</v>
      </c>
      <c r="B2444" t="s">
        <v>3</v>
      </c>
      <c r="C2444" t="s">
        <v>1</v>
      </c>
      <c r="D2444">
        <v>52</v>
      </c>
      <c r="E2444">
        <f>GESTEP(smoking_health_data_final[[#This Row],[Ritmo cardiaco]],100)</f>
        <v>0</v>
      </c>
      <c r="F2444" t="str">
        <f>IF(smoking_health_data_final[[#This Row],[Taquicardia 1/0]]=0,"no","si")</f>
        <v>no</v>
      </c>
      <c r="G2444" s="2" t="s">
        <v>159</v>
      </c>
      <c r="H2444">
        <f>GESTEP(smoking_health_data_final[[#This Row],[Presión sistólica]],140)</f>
        <v>1</v>
      </c>
      <c r="I2444" t="str">
        <f>IF(smoking_health_data_final[[#This Row],[Hipertensión (0/1)]]=1,"si","no")</f>
        <v>si</v>
      </c>
      <c r="J2444" t="s">
        <v>102</v>
      </c>
      <c r="K2444">
        <v>10</v>
      </c>
      <c r="L2444">
        <v>213</v>
      </c>
      <c r="M2444">
        <f>IF(smoking_health_data_final[[#This Row],[colesterol]]="","Desconocido",smoking_health_data_final[[#This Row],[colesterol]])</f>
        <v>213</v>
      </c>
      <c r="N2444">
        <f>GESTEP(smoking_health_data_final[[#This Row],[colesterol]],200)</f>
        <v>1</v>
      </c>
      <c r="O2444">
        <f>IF(smoking_health_data_final[[#This Row],[cigs por dia]]="","n/s",smoking_health_data_final[[#This Row],[cigs por dia]])</f>
        <v>10</v>
      </c>
      <c r="P2444" t="str">
        <f>IF(smoking_health_data_final[[#This Row],[Hipercolesterolemia (y/n)]]=1,"si","no")</f>
        <v>si</v>
      </c>
      <c r="Q2444">
        <f>IF(IFERROR(VLOOKUP(smoking_health_data_final[[#This Row],[Edad]],A2445:A6344,1,FALSE),0),1,0)</f>
        <v>1</v>
      </c>
    </row>
    <row r="2445" spans="1:17" x14ac:dyDescent="0.3">
      <c r="A2445">
        <v>38</v>
      </c>
      <c r="B2445" t="s">
        <v>3</v>
      </c>
      <c r="C2445" t="s">
        <v>1</v>
      </c>
      <c r="D2445">
        <v>75</v>
      </c>
      <c r="E2445">
        <f>GESTEP(smoking_health_data_final[[#This Row],[Ritmo cardiaco]],100)</f>
        <v>0</v>
      </c>
      <c r="F2445" t="str">
        <f>IF(smoking_health_data_final[[#This Row],[Taquicardia 1/0]]=0,"no","si")</f>
        <v>no</v>
      </c>
      <c r="G2445" s="2" t="s">
        <v>154</v>
      </c>
      <c r="H2445">
        <f>GESTEP(smoking_health_data_final[[#This Row],[Presión sistólica]],140)</f>
        <v>1</v>
      </c>
      <c r="I2445" t="str">
        <f>IF(smoking_health_data_final[[#This Row],[Hipertensión (0/1)]]=1,"si","no")</f>
        <v>si</v>
      </c>
      <c r="J2445" t="s">
        <v>45</v>
      </c>
      <c r="K2445">
        <v>10</v>
      </c>
      <c r="L2445">
        <v>186</v>
      </c>
      <c r="M2445">
        <f>IF(smoking_health_data_final[[#This Row],[colesterol]]="","Desconocido",smoking_health_data_final[[#This Row],[colesterol]])</f>
        <v>186</v>
      </c>
      <c r="N2445">
        <f>GESTEP(smoking_health_data_final[[#This Row],[colesterol]],200)</f>
        <v>0</v>
      </c>
      <c r="O2445">
        <f>IF(smoking_health_data_final[[#This Row],[cigs por dia]]="","n/s",smoking_health_data_final[[#This Row],[cigs por dia]])</f>
        <v>10</v>
      </c>
      <c r="P2445" t="str">
        <f>IF(smoking_health_data_final[[#This Row],[Hipercolesterolemia (y/n)]]=1,"si","no")</f>
        <v>no</v>
      </c>
      <c r="Q2445">
        <f>IF(IFERROR(VLOOKUP(smoking_health_data_final[[#This Row],[Edad]],A2446:A6345,1,FALSE),0),1,0)</f>
        <v>1</v>
      </c>
    </row>
    <row r="2446" spans="1:17" x14ac:dyDescent="0.3">
      <c r="A2446">
        <v>43</v>
      </c>
      <c r="B2446" t="s">
        <v>3</v>
      </c>
      <c r="C2446" t="s">
        <v>1</v>
      </c>
      <c r="D2446">
        <v>77</v>
      </c>
      <c r="E2446">
        <f>GESTEP(smoking_health_data_final[[#This Row],[Ritmo cardiaco]],100)</f>
        <v>0</v>
      </c>
      <c r="F2446" t="str">
        <f>IF(smoking_health_data_final[[#This Row],[Taquicardia 1/0]]=0,"no","si")</f>
        <v>no</v>
      </c>
      <c r="G2446" s="2" t="s">
        <v>78</v>
      </c>
      <c r="H2446">
        <f>GESTEP(smoking_health_data_final[[#This Row],[Presión sistólica]],140)</f>
        <v>0</v>
      </c>
      <c r="I2446" t="str">
        <f>IF(smoking_health_data_final[[#This Row],[Hipertensión (0/1)]]=1,"si","no")</f>
        <v>no</v>
      </c>
      <c r="J2446" t="s">
        <v>45</v>
      </c>
      <c r="K2446">
        <v>10</v>
      </c>
      <c r="L2446">
        <v>269</v>
      </c>
      <c r="M2446">
        <f>IF(smoking_health_data_final[[#This Row],[colesterol]]="","Desconocido",smoking_health_data_final[[#This Row],[colesterol]])</f>
        <v>269</v>
      </c>
      <c r="N2446">
        <f>GESTEP(smoking_health_data_final[[#This Row],[colesterol]],200)</f>
        <v>1</v>
      </c>
      <c r="O2446">
        <f>IF(smoking_health_data_final[[#This Row],[cigs por dia]]="","n/s",smoking_health_data_final[[#This Row],[cigs por dia]])</f>
        <v>10</v>
      </c>
      <c r="P2446" t="str">
        <f>IF(smoking_health_data_final[[#This Row],[Hipercolesterolemia (y/n)]]=1,"si","no")</f>
        <v>si</v>
      </c>
      <c r="Q2446">
        <f>IF(IFERROR(VLOOKUP(smoking_health_data_final[[#This Row],[Edad]],A2447:A6346,1,FALSE),0),1,0)</f>
        <v>1</v>
      </c>
    </row>
    <row r="2447" spans="1:17" x14ac:dyDescent="0.3">
      <c r="A2447">
        <v>44</v>
      </c>
      <c r="B2447" t="s">
        <v>0</v>
      </c>
      <c r="C2447" t="s">
        <v>1</v>
      </c>
      <c r="D2447">
        <v>104</v>
      </c>
      <c r="E2447">
        <f>GESTEP(smoking_health_data_final[[#This Row],[Ritmo cardiaco]],100)</f>
        <v>1</v>
      </c>
      <c r="F2447" t="str">
        <f>IF(smoking_health_data_final[[#This Row],[Taquicardia 1/0]]=0,"no","si")</f>
        <v>si</v>
      </c>
      <c r="G2447" s="2">
        <v>177.5</v>
      </c>
      <c r="H2447">
        <f>GESTEP(smoking_health_data_final[[#This Row],[Presión sistólica]],140)</f>
        <v>1</v>
      </c>
      <c r="I2447" t="str">
        <f>IF(smoking_health_data_final[[#This Row],[Hipertensión (0/1)]]=1,"si","no")</f>
        <v>si</v>
      </c>
      <c r="J2447" t="s">
        <v>38</v>
      </c>
      <c r="K2447">
        <v>10</v>
      </c>
      <c r="L2447">
        <v>229</v>
      </c>
      <c r="M2447">
        <f>IF(smoking_health_data_final[[#This Row],[colesterol]]="","Desconocido",smoking_health_data_final[[#This Row],[colesterol]])</f>
        <v>229</v>
      </c>
      <c r="N2447">
        <f>GESTEP(smoking_health_data_final[[#This Row],[colesterol]],200)</f>
        <v>1</v>
      </c>
      <c r="O2447">
        <f>IF(smoking_health_data_final[[#This Row],[cigs por dia]]="","n/s",smoking_health_data_final[[#This Row],[cigs por dia]])</f>
        <v>10</v>
      </c>
      <c r="P2447" t="str">
        <f>IF(smoking_health_data_final[[#This Row],[Hipercolesterolemia (y/n)]]=1,"si","no")</f>
        <v>si</v>
      </c>
      <c r="Q2447">
        <f>IF(IFERROR(VLOOKUP(smoking_health_data_final[[#This Row],[Edad]],A2448:A6347,1,FALSE),0),1,0)</f>
        <v>1</v>
      </c>
    </row>
    <row r="2448" spans="1:17" x14ac:dyDescent="0.3">
      <c r="A2448">
        <v>51</v>
      </c>
      <c r="B2448" t="s">
        <v>3</v>
      </c>
      <c r="C2448" t="s">
        <v>1</v>
      </c>
      <c r="D2448">
        <v>65</v>
      </c>
      <c r="E2448">
        <f>GESTEP(smoking_health_data_final[[#This Row],[Ritmo cardiaco]],100)</f>
        <v>0</v>
      </c>
      <c r="F2448" t="str">
        <f>IF(smoking_health_data_final[[#This Row],[Taquicardia 1/0]]=0,"no","si")</f>
        <v>no</v>
      </c>
      <c r="G2448" s="2">
        <v>102.5</v>
      </c>
      <c r="H2448">
        <f>GESTEP(smoking_health_data_final[[#This Row],[Presión sistólica]],140)</f>
        <v>0</v>
      </c>
      <c r="I2448" t="str">
        <f>IF(smoking_health_data_final[[#This Row],[Hipertensión (0/1)]]=1,"si","no")</f>
        <v>no</v>
      </c>
      <c r="J2448" t="s">
        <v>128</v>
      </c>
      <c r="K2448">
        <v>10</v>
      </c>
      <c r="L2448">
        <v>255</v>
      </c>
      <c r="M2448">
        <f>IF(smoking_health_data_final[[#This Row],[colesterol]]="","Desconocido",smoking_health_data_final[[#This Row],[colesterol]])</f>
        <v>255</v>
      </c>
      <c r="N2448">
        <f>GESTEP(smoking_health_data_final[[#This Row],[colesterol]],200)</f>
        <v>1</v>
      </c>
      <c r="O2448">
        <f>IF(smoking_health_data_final[[#This Row],[cigs por dia]]="","n/s",smoking_health_data_final[[#This Row],[cigs por dia]])</f>
        <v>10</v>
      </c>
      <c r="P2448" t="str">
        <f>IF(smoking_health_data_final[[#This Row],[Hipercolesterolemia (y/n)]]=1,"si","no")</f>
        <v>si</v>
      </c>
      <c r="Q2448">
        <f>IF(IFERROR(VLOOKUP(smoking_health_data_final[[#This Row],[Edad]],A2449:A6348,1,FALSE),0),1,0)</f>
        <v>1</v>
      </c>
    </row>
    <row r="2449" spans="1:17" x14ac:dyDescent="0.3">
      <c r="A2449">
        <v>39</v>
      </c>
      <c r="B2449" t="s">
        <v>0</v>
      </c>
      <c r="C2449" t="s">
        <v>1</v>
      </c>
      <c r="D2449">
        <v>68</v>
      </c>
      <c r="E2449">
        <f>GESTEP(smoking_health_data_final[[#This Row],[Ritmo cardiaco]],100)</f>
        <v>0</v>
      </c>
      <c r="F2449" t="str">
        <f>IF(smoking_health_data_final[[#This Row],[Taquicardia 1/0]]=0,"no","si")</f>
        <v>no</v>
      </c>
      <c r="G2449" s="2" t="s">
        <v>28</v>
      </c>
      <c r="H2449">
        <f>GESTEP(smoking_health_data_final[[#This Row],[Presión sistólica]],140)</f>
        <v>0</v>
      </c>
      <c r="I2449" t="str">
        <f>IF(smoking_health_data_final[[#This Row],[Hipertensión (0/1)]]=1,"si","no")</f>
        <v>no</v>
      </c>
      <c r="J2449" t="s">
        <v>128</v>
      </c>
      <c r="K2449">
        <v>10</v>
      </c>
      <c r="L2449">
        <v>215</v>
      </c>
      <c r="M2449">
        <f>IF(smoking_health_data_final[[#This Row],[colesterol]]="","Desconocido",smoking_health_data_final[[#This Row],[colesterol]])</f>
        <v>215</v>
      </c>
      <c r="N2449">
        <f>GESTEP(smoking_health_data_final[[#This Row],[colesterol]],200)</f>
        <v>1</v>
      </c>
      <c r="O2449">
        <f>IF(smoking_health_data_final[[#This Row],[cigs por dia]]="","n/s",smoking_health_data_final[[#This Row],[cigs por dia]])</f>
        <v>10</v>
      </c>
      <c r="P2449" t="str">
        <f>IF(smoking_health_data_final[[#This Row],[Hipercolesterolemia (y/n)]]=1,"si","no")</f>
        <v>si</v>
      </c>
      <c r="Q2449">
        <f>IF(IFERROR(VLOOKUP(smoking_health_data_final[[#This Row],[Edad]],A2450:A6349,1,FALSE),0),1,0)</f>
        <v>1</v>
      </c>
    </row>
    <row r="2450" spans="1:17" x14ac:dyDescent="0.3">
      <c r="A2450">
        <v>42</v>
      </c>
      <c r="B2450" t="s">
        <v>0</v>
      </c>
      <c r="C2450" t="s">
        <v>1</v>
      </c>
      <c r="D2450">
        <v>63</v>
      </c>
      <c r="E2450">
        <f>GESTEP(smoking_health_data_final[[#This Row],[Ritmo cardiaco]],100)</f>
        <v>0</v>
      </c>
      <c r="F2450" t="str">
        <f>IF(smoking_health_data_final[[#This Row],[Taquicardia 1/0]]=0,"no","si")</f>
        <v>no</v>
      </c>
      <c r="G2450" s="2" t="s">
        <v>43</v>
      </c>
      <c r="H2450">
        <f>GESTEP(smoking_health_data_final[[#This Row],[Presión sistólica]],140)</f>
        <v>0</v>
      </c>
      <c r="I2450" t="str">
        <f>IF(smoking_health_data_final[[#This Row],[Hipertensión (0/1)]]=1,"si","no")</f>
        <v>no</v>
      </c>
      <c r="J2450" t="s">
        <v>13</v>
      </c>
      <c r="K2450">
        <v>10</v>
      </c>
      <c r="L2450">
        <v>175</v>
      </c>
      <c r="M2450">
        <f>IF(smoking_health_data_final[[#This Row],[colesterol]]="","Desconocido",smoking_health_data_final[[#This Row],[colesterol]])</f>
        <v>175</v>
      </c>
      <c r="N2450">
        <f>GESTEP(smoking_health_data_final[[#This Row],[colesterol]],200)</f>
        <v>0</v>
      </c>
      <c r="O2450">
        <f>IF(smoking_health_data_final[[#This Row],[cigs por dia]]="","n/s",smoking_health_data_final[[#This Row],[cigs por dia]])</f>
        <v>10</v>
      </c>
      <c r="P2450" t="str">
        <f>IF(smoking_health_data_final[[#This Row],[Hipercolesterolemia (y/n)]]=1,"si","no")</f>
        <v>no</v>
      </c>
      <c r="Q2450">
        <f>IF(IFERROR(VLOOKUP(smoking_health_data_final[[#This Row],[Edad]],A2451:A6350,1,FALSE),0),1,0)</f>
        <v>1</v>
      </c>
    </row>
    <row r="2451" spans="1:17" x14ac:dyDescent="0.3">
      <c r="A2451">
        <v>47</v>
      </c>
      <c r="B2451" t="s">
        <v>3</v>
      </c>
      <c r="C2451" t="s">
        <v>1</v>
      </c>
      <c r="D2451">
        <v>75</v>
      </c>
      <c r="E2451">
        <f>GESTEP(smoking_health_data_final[[#This Row],[Ritmo cardiaco]],100)</f>
        <v>0</v>
      </c>
      <c r="F2451" t="str">
        <f>IF(smoking_health_data_final[[#This Row],[Taquicardia 1/0]]=0,"no","si")</f>
        <v>no</v>
      </c>
      <c r="G2451" s="2" t="s">
        <v>63</v>
      </c>
      <c r="H2451">
        <f>GESTEP(smoking_health_data_final[[#This Row],[Presión sistólica]],140)</f>
        <v>0</v>
      </c>
      <c r="I2451" t="str">
        <f>IF(smoking_health_data_final[[#This Row],[Hipertensión (0/1)]]=1,"si","no")</f>
        <v>no</v>
      </c>
      <c r="J2451" t="s">
        <v>13</v>
      </c>
      <c r="K2451">
        <v>10</v>
      </c>
      <c r="L2451">
        <v>191</v>
      </c>
      <c r="M2451">
        <f>IF(smoking_health_data_final[[#This Row],[colesterol]]="","Desconocido",smoking_health_data_final[[#This Row],[colesterol]])</f>
        <v>191</v>
      </c>
      <c r="N2451">
        <f>GESTEP(smoking_health_data_final[[#This Row],[colesterol]],200)</f>
        <v>0</v>
      </c>
      <c r="O2451">
        <f>IF(smoking_health_data_final[[#This Row],[cigs por dia]]="","n/s",smoking_health_data_final[[#This Row],[cigs por dia]])</f>
        <v>10</v>
      </c>
      <c r="P2451" t="str">
        <f>IF(smoking_health_data_final[[#This Row],[Hipercolesterolemia (y/n)]]=1,"si","no")</f>
        <v>no</v>
      </c>
      <c r="Q2451">
        <f>IF(IFERROR(VLOOKUP(smoking_health_data_final[[#This Row],[Edad]],A2452:A6351,1,FALSE),0),1,0)</f>
        <v>1</v>
      </c>
    </row>
    <row r="2452" spans="1:17" x14ac:dyDescent="0.3">
      <c r="A2452">
        <v>62</v>
      </c>
      <c r="B2452" t="s">
        <v>0</v>
      </c>
      <c r="C2452" t="s">
        <v>1</v>
      </c>
      <c r="D2452">
        <v>62</v>
      </c>
      <c r="E2452">
        <f>GESTEP(smoking_health_data_final[[#This Row],[Ritmo cardiaco]],100)</f>
        <v>0</v>
      </c>
      <c r="F2452" t="str">
        <f>IF(smoking_health_data_final[[#This Row],[Taquicardia 1/0]]=0,"no","si")</f>
        <v>no</v>
      </c>
      <c r="G2452" s="2">
        <v>125.5</v>
      </c>
      <c r="H2452">
        <f>GESTEP(smoking_health_data_final[[#This Row],[Presión sistólica]],140)</f>
        <v>0</v>
      </c>
      <c r="I2452" t="str">
        <f>IF(smoking_health_data_final[[#This Row],[Hipertensión (0/1)]]=1,"si","no")</f>
        <v>no</v>
      </c>
      <c r="J2452" t="s">
        <v>13</v>
      </c>
      <c r="K2452">
        <v>10</v>
      </c>
      <c r="L2452">
        <v>271</v>
      </c>
      <c r="M2452">
        <f>IF(smoking_health_data_final[[#This Row],[colesterol]]="","Desconocido",smoking_health_data_final[[#This Row],[colesterol]])</f>
        <v>271</v>
      </c>
      <c r="N2452">
        <f>GESTEP(smoking_health_data_final[[#This Row],[colesterol]],200)</f>
        <v>1</v>
      </c>
      <c r="O2452">
        <f>IF(smoking_health_data_final[[#This Row],[cigs por dia]]="","n/s",smoking_health_data_final[[#This Row],[cigs por dia]])</f>
        <v>10</v>
      </c>
      <c r="P2452" t="str">
        <f>IF(smoking_health_data_final[[#This Row],[Hipercolesterolemia (y/n)]]=1,"si","no")</f>
        <v>si</v>
      </c>
      <c r="Q2452">
        <f>IF(IFERROR(VLOOKUP(smoking_health_data_final[[#This Row],[Edad]],A2453:A6352,1,FALSE),0),1,0)</f>
        <v>1</v>
      </c>
    </row>
    <row r="2453" spans="1:17" x14ac:dyDescent="0.3">
      <c r="A2453">
        <v>40</v>
      </c>
      <c r="B2453" t="s">
        <v>3</v>
      </c>
      <c r="C2453" t="s">
        <v>1</v>
      </c>
      <c r="D2453">
        <v>75</v>
      </c>
      <c r="E2453">
        <f>GESTEP(smoking_health_data_final[[#This Row],[Ritmo cardiaco]],100)</f>
        <v>0</v>
      </c>
      <c r="F2453" t="str">
        <f>IF(smoking_health_data_final[[#This Row],[Taquicardia 1/0]]=0,"no","si")</f>
        <v>no</v>
      </c>
      <c r="G2453" s="2">
        <v>112.5</v>
      </c>
      <c r="H2453">
        <f>GESTEP(smoking_health_data_final[[#This Row],[Presión sistólica]],140)</f>
        <v>0</v>
      </c>
      <c r="I2453" t="str">
        <f>IF(smoking_health_data_final[[#This Row],[Hipertensión (0/1)]]=1,"si","no")</f>
        <v>no</v>
      </c>
      <c r="J2453" t="s">
        <v>131</v>
      </c>
      <c r="K2453">
        <v>10</v>
      </c>
      <c r="L2453">
        <v>216</v>
      </c>
      <c r="M2453">
        <f>IF(smoking_health_data_final[[#This Row],[colesterol]]="","Desconocido",smoking_health_data_final[[#This Row],[colesterol]])</f>
        <v>216</v>
      </c>
      <c r="N2453">
        <f>GESTEP(smoking_health_data_final[[#This Row],[colesterol]],200)</f>
        <v>1</v>
      </c>
      <c r="O2453">
        <f>IF(smoking_health_data_final[[#This Row],[cigs por dia]]="","n/s",smoking_health_data_final[[#This Row],[cigs por dia]])</f>
        <v>10</v>
      </c>
      <c r="P2453" t="str">
        <f>IF(smoking_health_data_final[[#This Row],[Hipercolesterolemia (y/n)]]=1,"si","no")</f>
        <v>si</v>
      </c>
      <c r="Q2453">
        <f>IF(IFERROR(VLOOKUP(smoking_health_data_final[[#This Row],[Edad]],A2454:A6353,1,FALSE),0),1,0)</f>
        <v>1</v>
      </c>
    </row>
    <row r="2454" spans="1:17" x14ac:dyDescent="0.3">
      <c r="A2454">
        <v>46</v>
      </c>
      <c r="B2454" t="s">
        <v>3</v>
      </c>
      <c r="C2454" t="s">
        <v>1</v>
      </c>
      <c r="D2454">
        <v>84</v>
      </c>
      <c r="E2454">
        <f>GESTEP(smoking_health_data_final[[#This Row],[Ritmo cardiaco]],100)</f>
        <v>0</v>
      </c>
      <c r="F2454" t="str">
        <f>IF(smoking_health_data_final[[#This Row],[Taquicardia 1/0]]=0,"no","si")</f>
        <v>no</v>
      </c>
      <c r="G2454" s="2" t="s">
        <v>4</v>
      </c>
      <c r="H2454">
        <f>GESTEP(smoking_health_data_final[[#This Row],[Presión sistólica]],140)</f>
        <v>0</v>
      </c>
      <c r="I2454" t="str">
        <f>IF(smoking_health_data_final[[#This Row],[Hipertensión (0/1)]]=1,"si","no")</f>
        <v>no</v>
      </c>
      <c r="J2454" t="s">
        <v>145</v>
      </c>
      <c r="K2454">
        <v>10</v>
      </c>
      <c r="L2454">
        <v>263</v>
      </c>
      <c r="M2454">
        <f>IF(smoking_health_data_final[[#This Row],[colesterol]]="","Desconocido",smoking_health_data_final[[#This Row],[colesterol]])</f>
        <v>263</v>
      </c>
      <c r="N2454">
        <f>GESTEP(smoking_health_data_final[[#This Row],[colesterol]],200)</f>
        <v>1</v>
      </c>
      <c r="O2454">
        <f>IF(smoking_health_data_final[[#This Row],[cigs por dia]]="","n/s",smoking_health_data_final[[#This Row],[cigs por dia]])</f>
        <v>10</v>
      </c>
      <c r="P2454" t="str">
        <f>IF(smoking_health_data_final[[#This Row],[Hipercolesterolemia (y/n)]]=1,"si","no")</f>
        <v>si</v>
      </c>
      <c r="Q2454">
        <f>IF(IFERROR(VLOOKUP(smoking_health_data_final[[#This Row],[Edad]],A2455:A6354,1,FALSE),0),1,0)</f>
        <v>1</v>
      </c>
    </row>
    <row r="2455" spans="1:17" x14ac:dyDescent="0.3">
      <c r="A2455">
        <v>40</v>
      </c>
      <c r="B2455" t="s">
        <v>3</v>
      </c>
      <c r="C2455" t="s">
        <v>1</v>
      </c>
      <c r="D2455">
        <v>75</v>
      </c>
      <c r="E2455">
        <f>GESTEP(smoking_health_data_final[[#This Row],[Ritmo cardiaco]],100)</f>
        <v>0</v>
      </c>
      <c r="F2455" t="str">
        <f>IF(smoking_health_data_final[[#This Row],[Taquicardia 1/0]]=0,"no","si")</f>
        <v>no</v>
      </c>
      <c r="G2455" s="2" t="s">
        <v>43</v>
      </c>
      <c r="H2455">
        <f>GESTEP(smoking_health_data_final[[#This Row],[Presión sistólica]],140)</f>
        <v>0</v>
      </c>
      <c r="I2455" t="str">
        <f>IF(smoking_health_data_final[[#This Row],[Hipertensión (0/1)]]=1,"si","no")</f>
        <v>no</v>
      </c>
      <c r="J2455" t="s">
        <v>15</v>
      </c>
      <c r="K2455">
        <v>10</v>
      </c>
      <c r="L2455">
        <v>200</v>
      </c>
      <c r="M2455">
        <f>IF(smoking_health_data_final[[#This Row],[colesterol]]="","Desconocido",smoking_health_data_final[[#This Row],[colesterol]])</f>
        <v>200</v>
      </c>
      <c r="N2455">
        <f>GESTEP(smoking_health_data_final[[#This Row],[colesterol]],200)</f>
        <v>1</v>
      </c>
      <c r="O2455">
        <f>IF(smoking_health_data_final[[#This Row],[cigs por dia]]="","n/s",smoking_health_data_final[[#This Row],[cigs por dia]])</f>
        <v>10</v>
      </c>
      <c r="P2455" t="str">
        <f>IF(smoking_health_data_final[[#This Row],[Hipercolesterolemia (y/n)]]=1,"si","no")</f>
        <v>si</v>
      </c>
      <c r="Q2455">
        <f>IF(IFERROR(VLOOKUP(smoking_health_data_final[[#This Row],[Edad]],A2456:A6355,1,FALSE),0),1,0)</f>
        <v>1</v>
      </c>
    </row>
    <row r="2456" spans="1:17" x14ac:dyDescent="0.3">
      <c r="A2456">
        <v>68</v>
      </c>
      <c r="B2456" t="s">
        <v>0</v>
      </c>
      <c r="C2456" t="s">
        <v>1</v>
      </c>
      <c r="D2456">
        <v>72</v>
      </c>
      <c r="E2456">
        <f>GESTEP(smoking_health_data_final[[#This Row],[Ritmo cardiaco]],100)</f>
        <v>0</v>
      </c>
      <c r="F2456" t="str">
        <f>IF(smoking_health_data_final[[#This Row],[Taquicardia 1/0]]=0,"no","si")</f>
        <v>no</v>
      </c>
      <c r="G2456" s="2" t="s">
        <v>130</v>
      </c>
      <c r="H2456">
        <f>GESTEP(smoking_health_data_final[[#This Row],[Presión sistólica]],140)</f>
        <v>0</v>
      </c>
      <c r="I2456" t="str">
        <f>IF(smoking_health_data_final[[#This Row],[Hipertensión (0/1)]]=1,"si","no")</f>
        <v>no</v>
      </c>
      <c r="J2456" t="s">
        <v>17</v>
      </c>
      <c r="K2456">
        <v>10</v>
      </c>
      <c r="L2456">
        <v>250</v>
      </c>
      <c r="M2456">
        <f>IF(smoking_health_data_final[[#This Row],[colesterol]]="","Desconocido",smoking_health_data_final[[#This Row],[colesterol]])</f>
        <v>250</v>
      </c>
      <c r="N2456">
        <f>GESTEP(smoking_health_data_final[[#This Row],[colesterol]],200)</f>
        <v>1</v>
      </c>
      <c r="O2456">
        <f>IF(smoking_health_data_final[[#This Row],[cigs por dia]]="","n/s",smoking_health_data_final[[#This Row],[cigs por dia]])</f>
        <v>10</v>
      </c>
      <c r="P2456" t="str">
        <f>IF(smoking_health_data_final[[#This Row],[Hipercolesterolemia (y/n)]]=1,"si","no")</f>
        <v>si</v>
      </c>
      <c r="Q2456">
        <f>IF(IFERROR(VLOOKUP(smoking_health_data_final[[#This Row],[Edad]],A2457:A6356,1,FALSE),0),1,0)</f>
        <v>1</v>
      </c>
    </row>
    <row r="2457" spans="1:17" x14ac:dyDescent="0.3">
      <c r="A2457">
        <v>54</v>
      </c>
      <c r="B2457" t="s">
        <v>3</v>
      </c>
      <c r="C2457" t="s">
        <v>1</v>
      </c>
      <c r="D2457">
        <v>80</v>
      </c>
      <c r="E2457">
        <f>GESTEP(smoking_health_data_final[[#This Row],[Ritmo cardiaco]],100)</f>
        <v>0</v>
      </c>
      <c r="F2457" t="str">
        <f>IF(smoking_health_data_final[[#This Row],[Taquicardia 1/0]]=0,"no","si")</f>
        <v>no</v>
      </c>
      <c r="G2457" s="2" t="s">
        <v>55</v>
      </c>
      <c r="H2457">
        <f>GESTEP(smoking_health_data_final[[#This Row],[Presión sistólica]],140)</f>
        <v>0</v>
      </c>
      <c r="I2457" t="str">
        <f>IF(smoking_health_data_final[[#This Row],[Hipertensión (0/1)]]=1,"si","no")</f>
        <v>no</v>
      </c>
      <c r="J2457" t="s">
        <v>17</v>
      </c>
      <c r="K2457">
        <v>10</v>
      </c>
      <c r="L2457">
        <v>240</v>
      </c>
      <c r="M2457">
        <f>IF(smoking_health_data_final[[#This Row],[colesterol]]="","Desconocido",smoking_health_data_final[[#This Row],[colesterol]])</f>
        <v>240</v>
      </c>
      <c r="N2457">
        <f>GESTEP(smoking_health_data_final[[#This Row],[colesterol]],200)</f>
        <v>1</v>
      </c>
      <c r="O2457">
        <f>IF(smoking_health_data_final[[#This Row],[cigs por dia]]="","n/s",smoking_health_data_final[[#This Row],[cigs por dia]])</f>
        <v>10</v>
      </c>
      <c r="P2457" t="str">
        <f>IF(smoking_health_data_final[[#This Row],[Hipercolesterolemia (y/n)]]=1,"si","no")</f>
        <v>si</v>
      </c>
      <c r="Q2457">
        <f>IF(IFERROR(VLOOKUP(smoking_health_data_final[[#This Row],[Edad]],A2458:A6357,1,FALSE),0),1,0)</f>
        <v>1</v>
      </c>
    </row>
    <row r="2458" spans="1:17" x14ac:dyDescent="0.3">
      <c r="A2458">
        <v>55</v>
      </c>
      <c r="B2458" t="s">
        <v>3</v>
      </c>
      <c r="C2458" t="s">
        <v>1</v>
      </c>
      <c r="D2458">
        <v>75</v>
      </c>
      <c r="E2458">
        <f>GESTEP(smoking_health_data_final[[#This Row],[Ritmo cardiaco]],100)</f>
        <v>0</v>
      </c>
      <c r="F2458" t="str">
        <f>IF(smoking_health_data_final[[#This Row],[Taquicardia 1/0]]=0,"no","si")</f>
        <v>no</v>
      </c>
      <c r="G2458" s="2" t="s">
        <v>25</v>
      </c>
      <c r="H2458">
        <f>GESTEP(smoking_health_data_final[[#This Row],[Presión sistólica]],140)</f>
        <v>0</v>
      </c>
      <c r="I2458" t="str">
        <f>IF(smoking_health_data_final[[#This Row],[Hipertensión (0/1)]]=1,"si","no")</f>
        <v>no</v>
      </c>
      <c r="J2458" t="s">
        <v>148</v>
      </c>
      <c r="K2458">
        <v>10</v>
      </c>
      <c r="L2458">
        <v>346</v>
      </c>
      <c r="M2458">
        <f>IF(smoking_health_data_final[[#This Row],[colesterol]]="","Desconocido",smoking_health_data_final[[#This Row],[colesterol]])</f>
        <v>346</v>
      </c>
      <c r="N2458">
        <f>GESTEP(smoking_health_data_final[[#This Row],[colesterol]],200)</f>
        <v>1</v>
      </c>
      <c r="O2458">
        <f>IF(smoking_health_data_final[[#This Row],[cigs por dia]]="","n/s",smoking_health_data_final[[#This Row],[cigs por dia]])</f>
        <v>10</v>
      </c>
      <c r="P2458" t="str">
        <f>IF(smoking_health_data_final[[#This Row],[Hipercolesterolemia (y/n)]]=1,"si","no")</f>
        <v>si</v>
      </c>
      <c r="Q2458">
        <f>IF(IFERROR(VLOOKUP(smoking_health_data_final[[#This Row],[Edad]],A2459:A6358,1,FALSE),0),1,0)</f>
        <v>1</v>
      </c>
    </row>
    <row r="2459" spans="1:17" x14ac:dyDescent="0.3">
      <c r="A2459">
        <v>46</v>
      </c>
      <c r="B2459" t="s">
        <v>3</v>
      </c>
      <c r="C2459" t="s">
        <v>1</v>
      </c>
      <c r="D2459">
        <v>75</v>
      </c>
      <c r="E2459">
        <f>GESTEP(smoking_health_data_final[[#This Row],[Ritmo cardiaco]],100)</f>
        <v>0</v>
      </c>
      <c r="F2459" t="str">
        <f>IF(smoking_health_data_final[[#This Row],[Taquicardia 1/0]]=0,"no","si")</f>
        <v>no</v>
      </c>
      <c r="G2459" s="2" t="s">
        <v>6</v>
      </c>
      <c r="H2459">
        <f>GESTEP(smoking_health_data_final[[#This Row],[Presión sistólica]],140)</f>
        <v>0</v>
      </c>
      <c r="I2459" t="str">
        <f>IF(smoking_health_data_final[[#This Row],[Hipertensión (0/1)]]=1,"si","no")</f>
        <v>no</v>
      </c>
      <c r="J2459" t="s">
        <v>148</v>
      </c>
      <c r="K2459">
        <v>10</v>
      </c>
      <c r="L2459">
        <v>251</v>
      </c>
      <c r="M2459">
        <f>IF(smoking_health_data_final[[#This Row],[colesterol]]="","Desconocido",smoking_health_data_final[[#This Row],[colesterol]])</f>
        <v>251</v>
      </c>
      <c r="N2459">
        <f>GESTEP(smoking_health_data_final[[#This Row],[colesterol]],200)</f>
        <v>1</v>
      </c>
      <c r="O2459">
        <f>IF(smoking_health_data_final[[#This Row],[cigs por dia]]="","n/s",smoking_health_data_final[[#This Row],[cigs por dia]])</f>
        <v>10</v>
      </c>
      <c r="P2459" t="str">
        <f>IF(smoking_health_data_final[[#This Row],[Hipercolesterolemia (y/n)]]=1,"si","no")</f>
        <v>si</v>
      </c>
      <c r="Q2459">
        <f>IF(IFERROR(VLOOKUP(smoking_health_data_final[[#This Row],[Edad]],A2460:A6359,1,FALSE),0),1,0)</f>
        <v>1</v>
      </c>
    </row>
    <row r="2460" spans="1:17" x14ac:dyDescent="0.3">
      <c r="A2460">
        <v>47</v>
      </c>
      <c r="B2460" t="s">
        <v>3</v>
      </c>
      <c r="C2460" t="s">
        <v>1</v>
      </c>
      <c r="D2460">
        <v>62</v>
      </c>
      <c r="E2460">
        <f>GESTEP(smoking_health_data_final[[#This Row],[Ritmo cardiaco]],100)</f>
        <v>0</v>
      </c>
      <c r="F2460" t="str">
        <f>IF(smoking_health_data_final[[#This Row],[Taquicardia 1/0]]=0,"no","si")</f>
        <v>no</v>
      </c>
      <c r="G2460" s="2" t="s">
        <v>81</v>
      </c>
      <c r="H2460">
        <f>GESTEP(smoking_health_data_final[[#This Row],[Presión sistólica]],140)</f>
        <v>1</v>
      </c>
      <c r="I2460" t="str">
        <f>IF(smoking_health_data_final[[#This Row],[Hipertensión (0/1)]]=1,"si","no")</f>
        <v>si</v>
      </c>
      <c r="J2460" t="s">
        <v>149</v>
      </c>
      <c r="K2460">
        <v>10</v>
      </c>
      <c r="L2460">
        <v>186</v>
      </c>
      <c r="M2460">
        <f>IF(smoking_health_data_final[[#This Row],[colesterol]]="","Desconocido",smoking_health_data_final[[#This Row],[colesterol]])</f>
        <v>186</v>
      </c>
      <c r="N2460">
        <f>GESTEP(smoking_health_data_final[[#This Row],[colesterol]],200)</f>
        <v>0</v>
      </c>
      <c r="O2460">
        <f>IF(smoking_health_data_final[[#This Row],[cigs por dia]]="","n/s",smoking_health_data_final[[#This Row],[cigs por dia]])</f>
        <v>10</v>
      </c>
      <c r="P2460" t="str">
        <f>IF(smoking_health_data_final[[#This Row],[Hipercolesterolemia (y/n)]]=1,"si","no")</f>
        <v>no</v>
      </c>
      <c r="Q2460">
        <f>IF(IFERROR(VLOOKUP(smoking_health_data_final[[#This Row],[Edad]],A2461:A6360,1,FALSE),0),1,0)</f>
        <v>1</v>
      </c>
    </row>
    <row r="2461" spans="1:17" x14ac:dyDescent="0.3">
      <c r="A2461">
        <v>34</v>
      </c>
      <c r="B2461" t="s">
        <v>0</v>
      </c>
      <c r="C2461" t="s">
        <v>1</v>
      </c>
      <c r="D2461">
        <v>68</v>
      </c>
      <c r="E2461">
        <f>GESTEP(smoking_health_data_final[[#This Row],[Ritmo cardiaco]],100)</f>
        <v>0</v>
      </c>
      <c r="F2461" t="str">
        <f>IF(smoking_health_data_final[[#This Row],[Taquicardia 1/0]]=0,"no","si")</f>
        <v>no</v>
      </c>
      <c r="G2461" s="2" t="s">
        <v>38</v>
      </c>
      <c r="H2461">
        <f>GESTEP(smoking_health_data_final[[#This Row],[Presión sistólica]],140)</f>
        <v>0</v>
      </c>
      <c r="I2461" t="str">
        <f>IF(smoking_health_data_final[[#This Row],[Hipertensión (0/1)]]=1,"si","no")</f>
        <v>no</v>
      </c>
      <c r="J2461" t="s">
        <v>149</v>
      </c>
      <c r="K2461">
        <v>10</v>
      </c>
      <c r="L2461">
        <v>210</v>
      </c>
      <c r="M2461">
        <f>IF(smoking_health_data_final[[#This Row],[colesterol]]="","Desconocido",smoking_health_data_final[[#This Row],[colesterol]])</f>
        <v>210</v>
      </c>
      <c r="N2461">
        <f>GESTEP(smoking_health_data_final[[#This Row],[colesterol]],200)</f>
        <v>1</v>
      </c>
      <c r="O2461">
        <f>IF(smoking_health_data_final[[#This Row],[cigs por dia]]="","n/s",smoking_health_data_final[[#This Row],[cigs por dia]])</f>
        <v>10</v>
      </c>
      <c r="P2461" t="str">
        <f>IF(smoking_health_data_final[[#This Row],[Hipercolesterolemia (y/n)]]=1,"si","no")</f>
        <v>si</v>
      </c>
      <c r="Q2461">
        <f>IF(IFERROR(VLOOKUP(smoking_health_data_final[[#This Row],[Edad]],A2462:A6361,1,FALSE),0),1,0)</f>
        <v>1</v>
      </c>
    </row>
    <row r="2462" spans="1:17" x14ac:dyDescent="0.3">
      <c r="A2462">
        <v>51</v>
      </c>
      <c r="B2462" t="s">
        <v>0</v>
      </c>
      <c r="C2462" t="s">
        <v>1</v>
      </c>
      <c r="D2462">
        <v>56</v>
      </c>
      <c r="E2462">
        <f>GESTEP(smoking_health_data_final[[#This Row],[Ritmo cardiaco]],100)</f>
        <v>0</v>
      </c>
      <c r="F2462" t="str">
        <f>IF(smoking_health_data_final[[#This Row],[Taquicardia 1/0]]=0,"no","si")</f>
        <v>no</v>
      </c>
      <c r="G2462" s="2" t="s">
        <v>63</v>
      </c>
      <c r="H2462">
        <f>GESTEP(smoking_health_data_final[[#This Row],[Presión sistólica]],140)</f>
        <v>0</v>
      </c>
      <c r="I2462" t="str">
        <f>IF(smoking_health_data_final[[#This Row],[Hipertensión (0/1)]]=1,"si","no")</f>
        <v>no</v>
      </c>
      <c r="J2462" t="s">
        <v>149</v>
      </c>
      <c r="K2462">
        <v>10</v>
      </c>
      <c r="L2462">
        <v>185</v>
      </c>
      <c r="M2462">
        <f>IF(smoking_health_data_final[[#This Row],[colesterol]]="","Desconocido",smoking_health_data_final[[#This Row],[colesterol]])</f>
        <v>185</v>
      </c>
      <c r="N2462">
        <f>GESTEP(smoking_health_data_final[[#This Row],[colesterol]],200)</f>
        <v>0</v>
      </c>
      <c r="O2462">
        <f>IF(smoking_health_data_final[[#This Row],[cigs por dia]]="","n/s",smoking_health_data_final[[#This Row],[cigs por dia]])</f>
        <v>10</v>
      </c>
      <c r="P2462" t="str">
        <f>IF(smoking_health_data_final[[#This Row],[Hipercolesterolemia (y/n)]]=1,"si","no")</f>
        <v>no</v>
      </c>
      <c r="Q2462">
        <f>IF(IFERROR(VLOOKUP(smoking_health_data_final[[#This Row],[Edad]],A2463:A6362,1,FALSE),0),1,0)</f>
        <v>1</v>
      </c>
    </row>
    <row r="2463" spans="1:17" x14ac:dyDescent="0.3">
      <c r="A2463">
        <v>45</v>
      </c>
      <c r="B2463" t="s">
        <v>0</v>
      </c>
      <c r="C2463" t="s">
        <v>1</v>
      </c>
      <c r="D2463">
        <v>70</v>
      </c>
      <c r="E2463">
        <f>GESTEP(smoking_health_data_final[[#This Row],[Ritmo cardiaco]],100)</f>
        <v>0</v>
      </c>
      <c r="F2463" t="str">
        <f>IF(smoking_health_data_final[[#This Row],[Taquicardia 1/0]]=0,"no","si")</f>
        <v>no</v>
      </c>
      <c r="G2463" s="2" t="s">
        <v>73</v>
      </c>
      <c r="H2463">
        <f>GESTEP(smoking_health_data_final[[#This Row],[Presión sistólica]],140)</f>
        <v>0</v>
      </c>
      <c r="I2463" t="str">
        <f>IF(smoking_health_data_final[[#This Row],[Hipertensión (0/1)]]=1,"si","no")</f>
        <v>no</v>
      </c>
      <c r="J2463" t="s">
        <v>149</v>
      </c>
      <c r="K2463">
        <v>10</v>
      </c>
      <c r="L2463">
        <v>232</v>
      </c>
      <c r="M2463">
        <f>IF(smoking_health_data_final[[#This Row],[colesterol]]="","Desconocido",smoking_health_data_final[[#This Row],[colesterol]])</f>
        <v>232</v>
      </c>
      <c r="N2463">
        <f>GESTEP(smoking_health_data_final[[#This Row],[colesterol]],200)</f>
        <v>1</v>
      </c>
      <c r="O2463">
        <f>IF(smoking_health_data_final[[#This Row],[cigs por dia]]="","n/s",smoking_health_data_final[[#This Row],[cigs por dia]])</f>
        <v>10</v>
      </c>
      <c r="P2463" t="str">
        <f>IF(smoking_health_data_final[[#This Row],[Hipercolesterolemia (y/n)]]=1,"si","no")</f>
        <v>si</v>
      </c>
      <c r="Q2463">
        <f>IF(IFERROR(VLOOKUP(smoking_health_data_final[[#This Row],[Edad]],A2464:A6363,1,FALSE),0),1,0)</f>
        <v>1</v>
      </c>
    </row>
    <row r="2464" spans="1:17" x14ac:dyDescent="0.3">
      <c r="A2464">
        <v>53</v>
      </c>
      <c r="B2464" t="s">
        <v>3</v>
      </c>
      <c r="C2464" t="s">
        <v>1</v>
      </c>
      <c r="D2464">
        <v>75</v>
      </c>
      <c r="E2464">
        <f>GESTEP(smoking_health_data_final[[#This Row],[Ritmo cardiaco]],100)</f>
        <v>0</v>
      </c>
      <c r="F2464" t="str">
        <f>IF(smoking_health_data_final[[#This Row],[Taquicardia 1/0]]=0,"no","si")</f>
        <v>no</v>
      </c>
      <c r="G2464" s="2" t="s">
        <v>57</v>
      </c>
      <c r="H2464">
        <f>GESTEP(smoking_health_data_final[[#This Row],[Presión sistólica]],140)</f>
        <v>0</v>
      </c>
      <c r="I2464" t="str">
        <f>IF(smoking_health_data_final[[#This Row],[Hipertensión (0/1)]]=1,"si","no")</f>
        <v>no</v>
      </c>
      <c r="J2464" t="s">
        <v>151</v>
      </c>
      <c r="K2464">
        <v>10</v>
      </c>
      <c r="L2464">
        <v>300</v>
      </c>
      <c r="M2464">
        <f>IF(smoking_health_data_final[[#This Row],[colesterol]]="","Desconocido",smoking_health_data_final[[#This Row],[colesterol]])</f>
        <v>300</v>
      </c>
      <c r="N2464">
        <f>GESTEP(smoking_health_data_final[[#This Row],[colesterol]],200)</f>
        <v>1</v>
      </c>
      <c r="O2464">
        <f>IF(smoking_health_data_final[[#This Row],[cigs por dia]]="","n/s",smoking_health_data_final[[#This Row],[cigs por dia]])</f>
        <v>10</v>
      </c>
      <c r="P2464" t="str">
        <f>IF(smoking_health_data_final[[#This Row],[Hipercolesterolemia (y/n)]]=1,"si","no")</f>
        <v>si</v>
      </c>
      <c r="Q2464">
        <f>IF(IFERROR(VLOOKUP(smoking_health_data_final[[#This Row],[Edad]],A2465:A6364,1,FALSE),0),1,0)</f>
        <v>1</v>
      </c>
    </row>
    <row r="2465" spans="1:17" x14ac:dyDescent="0.3">
      <c r="A2465">
        <v>38</v>
      </c>
      <c r="B2465" t="s">
        <v>0</v>
      </c>
      <c r="C2465" t="s">
        <v>1</v>
      </c>
      <c r="D2465">
        <v>105</v>
      </c>
      <c r="E2465">
        <f>GESTEP(smoking_health_data_final[[#This Row],[Ritmo cardiaco]],100)</f>
        <v>1</v>
      </c>
      <c r="F2465" t="str">
        <f>IF(smoking_health_data_final[[#This Row],[Taquicardia 1/0]]=0,"no","si")</f>
        <v>si</v>
      </c>
      <c r="G2465" s="2" t="s">
        <v>66</v>
      </c>
      <c r="H2465">
        <f>GESTEP(smoking_health_data_final[[#This Row],[Presión sistólica]],140)</f>
        <v>1</v>
      </c>
      <c r="I2465" t="str">
        <f>IF(smoking_health_data_final[[#This Row],[Hipertensión (0/1)]]=1,"si","no")</f>
        <v>si</v>
      </c>
      <c r="J2465" t="s">
        <v>155</v>
      </c>
      <c r="K2465">
        <v>10</v>
      </c>
      <c r="L2465">
        <v>226</v>
      </c>
      <c r="M2465">
        <f>IF(smoking_health_data_final[[#This Row],[colesterol]]="","Desconocido",smoking_health_data_final[[#This Row],[colesterol]])</f>
        <v>226</v>
      </c>
      <c r="N2465">
        <f>GESTEP(smoking_health_data_final[[#This Row],[colesterol]],200)</f>
        <v>1</v>
      </c>
      <c r="O2465">
        <f>IF(smoking_health_data_final[[#This Row],[cigs por dia]]="","n/s",smoking_health_data_final[[#This Row],[cigs por dia]])</f>
        <v>10</v>
      </c>
      <c r="P2465" t="str">
        <f>IF(smoking_health_data_final[[#This Row],[Hipercolesterolemia (y/n)]]=1,"si","no")</f>
        <v>si</v>
      </c>
      <c r="Q2465">
        <f>IF(IFERROR(VLOOKUP(smoking_health_data_final[[#This Row],[Edad]],A2466:A6365,1,FALSE),0),1,0)</f>
        <v>1</v>
      </c>
    </row>
    <row r="2466" spans="1:17" x14ac:dyDescent="0.3">
      <c r="A2466">
        <v>56</v>
      </c>
      <c r="B2466" t="s">
        <v>3</v>
      </c>
      <c r="C2466" t="s">
        <v>1</v>
      </c>
      <c r="D2466">
        <v>90</v>
      </c>
      <c r="E2466">
        <f>GESTEP(smoking_health_data_final[[#This Row],[Ritmo cardiaco]],100)</f>
        <v>0</v>
      </c>
      <c r="F2466" t="str">
        <f>IF(smoking_health_data_final[[#This Row],[Taquicardia 1/0]]=0,"no","si")</f>
        <v>no</v>
      </c>
      <c r="G2466" s="2" t="s">
        <v>113</v>
      </c>
      <c r="H2466">
        <f>GESTEP(smoking_health_data_final[[#This Row],[Presión sistólica]],140)</f>
        <v>1</v>
      </c>
      <c r="I2466" t="str">
        <f>IF(smoking_health_data_final[[#This Row],[Hipertensión (0/1)]]=1,"si","no")</f>
        <v>si</v>
      </c>
      <c r="J2466" t="s">
        <v>157</v>
      </c>
      <c r="K2466">
        <v>10</v>
      </c>
      <c r="L2466">
        <v>241</v>
      </c>
      <c r="M2466">
        <f>IF(smoking_health_data_final[[#This Row],[colesterol]]="","Desconocido",smoking_health_data_final[[#This Row],[colesterol]])</f>
        <v>241</v>
      </c>
      <c r="N2466">
        <f>GESTEP(smoking_health_data_final[[#This Row],[colesterol]],200)</f>
        <v>1</v>
      </c>
      <c r="O2466">
        <f>IF(smoking_health_data_final[[#This Row],[cigs por dia]]="","n/s",smoking_health_data_final[[#This Row],[cigs por dia]])</f>
        <v>10</v>
      </c>
      <c r="P2466" t="str">
        <f>IF(smoking_health_data_final[[#This Row],[Hipercolesterolemia (y/n)]]=1,"si","no")</f>
        <v>si</v>
      </c>
      <c r="Q2466">
        <f>IF(IFERROR(VLOOKUP(smoking_health_data_final[[#This Row],[Edad]],A2467:A6366,1,FALSE),0),1,0)</f>
        <v>1</v>
      </c>
    </row>
    <row r="2467" spans="1:17" x14ac:dyDescent="0.3">
      <c r="A2467">
        <v>45</v>
      </c>
      <c r="B2467" t="s">
        <v>3</v>
      </c>
      <c r="C2467" t="s">
        <v>1</v>
      </c>
      <c r="D2467">
        <v>100</v>
      </c>
      <c r="E2467">
        <f>GESTEP(smoking_health_data_final[[#This Row],[Ritmo cardiaco]],100)</f>
        <v>1</v>
      </c>
      <c r="F2467" t="str">
        <f>IF(smoking_health_data_final[[#This Row],[Taquicardia 1/0]]=0,"no","si")</f>
        <v>si</v>
      </c>
      <c r="G2467" s="2" t="s">
        <v>141</v>
      </c>
      <c r="H2467">
        <f>GESTEP(smoking_health_data_final[[#This Row],[Presión sistólica]],140)</f>
        <v>1</v>
      </c>
      <c r="I2467" t="str">
        <f>IF(smoking_health_data_final[[#This Row],[Hipertensión (0/1)]]=1,"si","no")</f>
        <v>si</v>
      </c>
      <c r="J2467" t="s">
        <v>158</v>
      </c>
      <c r="K2467">
        <v>10</v>
      </c>
      <c r="L2467">
        <v>232</v>
      </c>
      <c r="M2467">
        <f>IF(smoking_health_data_final[[#This Row],[colesterol]]="","Desconocido",smoking_health_data_final[[#This Row],[colesterol]])</f>
        <v>232</v>
      </c>
      <c r="N2467">
        <f>GESTEP(smoking_health_data_final[[#This Row],[colesterol]],200)</f>
        <v>1</v>
      </c>
      <c r="O2467">
        <f>IF(smoking_health_data_final[[#This Row],[cigs por dia]]="","n/s",smoking_health_data_final[[#This Row],[cigs por dia]])</f>
        <v>10</v>
      </c>
      <c r="P2467" t="str">
        <f>IF(smoking_health_data_final[[#This Row],[Hipercolesterolemia (y/n)]]=1,"si","no")</f>
        <v>si</v>
      </c>
      <c r="Q2467">
        <f>IF(IFERROR(VLOOKUP(smoking_health_data_final[[#This Row],[Edad]],A2468:A6367,1,FALSE),0),1,0)</f>
        <v>1</v>
      </c>
    </row>
    <row r="2468" spans="1:17" x14ac:dyDescent="0.3">
      <c r="A2468">
        <v>60</v>
      </c>
      <c r="B2468" t="s">
        <v>0</v>
      </c>
      <c r="C2468" t="s">
        <v>1</v>
      </c>
      <c r="D2468">
        <v>95</v>
      </c>
      <c r="E2468">
        <f>GESTEP(smoking_health_data_final[[#This Row],[Ritmo cardiaco]],100)</f>
        <v>0</v>
      </c>
      <c r="F2468" t="str">
        <f>IF(smoking_health_data_final[[#This Row],[Taquicardia 1/0]]=0,"no","si")</f>
        <v>no</v>
      </c>
      <c r="G2468" s="2" t="s">
        <v>108</v>
      </c>
      <c r="H2468">
        <f>GESTEP(smoking_health_data_final[[#This Row],[Presión sistólica]],140)</f>
        <v>1</v>
      </c>
      <c r="I2468" t="str">
        <f>IF(smoking_health_data_final[[#This Row],[Hipertensión (0/1)]]=1,"si","no")</f>
        <v>si</v>
      </c>
      <c r="J2468" t="s">
        <v>130</v>
      </c>
      <c r="K2468">
        <v>10</v>
      </c>
      <c r="L2468">
        <v>217</v>
      </c>
      <c r="M2468">
        <f>IF(smoking_health_data_final[[#This Row],[colesterol]]="","Desconocido",smoking_health_data_final[[#This Row],[colesterol]])</f>
        <v>217</v>
      </c>
      <c r="N2468">
        <f>GESTEP(smoking_health_data_final[[#This Row],[colesterol]],200)</f>
        <v>1</v>
      </c>
      <c r="O2468">
        <f>IF(smoking_health_data_final[[#This Row],[cigs por dia]]="","n/s",smoking_health_data_final[[#This Row],[cigs por dia]])</f>
        <v>10</v>
      </c>
      <c r="P2468" t="str">
        <f>IF(smoking_health_data_final[[#This Row],[Hipercolesterolemia (y/n)]]=1,"si","no")</f>
        <v>si</v>
      </c>
      <c r="Q2468">
        <f>IF(IFERROR(VLOOKUP(smoking_health_data_final[[#This Row],[Edad]],A2469:A6368,1,FALSE),0),1,0)</f>
        <v>1</v>
      </c>
    </row>
    <row r="2469" spans="1:17" x14ac:dyDescent="0.3">
      <c r="A2469">
        <v>50</v>
      </c>
      <c r="B2469" t="s">
        <v>0</v>
      </c>
      <c r="C2469" t="s">
        <v>1</v>
      </c>
      <c r="D2469">
        <v>65</v>
      </c>
      <c r="E2469">
        <f>GESTEP(smoking_health_data_final[[#This Row],[Ritmo cardiaco]],100)</f>
        <v>0</v>
      </c>
      <c r="F2469" t="str">
        <f>IF(smoking_health_data_final[[#This Row],[Taquicardia 1/0]]=0,"no","si")</f>
        <v>no</v>
      </c>
      <c r="G2469" s="2" t="s">
        <v>164</v>
      </c>
      <c r="H2469">
        <f>GESTEP(smoking_health_data_final[[#This Row],[Presión sistólica]],140)</f>
        <v>1</v>
      </c>
      <c r="I2469" t="str">
        <f>IF(smoking_health_data_final[[#This Row],[Hipertensión (0/1)]]=1,"si","no")</f>
        <v>si</v>
      </c>
      <c r="J2469" t="s">
        <v>6</v>
      </c>
      <c r="K2469">
        <v>10</v>
      </c>
      <c r="L2469">
        <v>202</v>
      </c>
      <c r="M2469">
        <f>IF(smoking_health_data_final[[#This Row],[colesterol]]="","Desconocido",smoking_health_data_final[[#This Row],[colesterol]])</f>
        <v>202</v>
      </c>
      <c r="N2469">
        <f>GESTEP(smoking_health_data_final[[#This Row],[colesterol]],200)</f>
        <v>1</v>
      </c>
      <c r="O2469">
        <f>IF(smoking_health_data_final[[#This Row],[cigs por dia]]="","n/s",smoking_health_data_final[[#This Row],[cigs por dia]])</f>
        <v>10</v>
      </c>
      <c r="P2469" t="str">
        <f>IF(smoking_health_data_final[[#This Row],[Hipercolesterolemia (y/n)]]=1,"si","no")</f>
        <v>si</v>
      </c>
      <c r="Q2469">
        <f>IF(IFERROR(VLOOKUP(smoking_health_data_final[[#This Row],[Edad]],A2470:A6369,1,FALSE),0),1,0)</f>
        <v>1</v>
      </c>
    </row>
    <row r="2470" spans="1:17" x14ac:dyDescent="0.3">
      <c r="A2470">
        <v>44</v>
      </c>
      <c r="B2470" t="s">
        <v>3</v>
      </c>
      <c r="C2470" t="s">
        <v>1</v>
      </c>
      <c r="D2470">
        <v>80</v>
      </c>
      <c r="E2470">
        <f>GESTEP(smoking_health_data_final[[#This Row],[Ritmo cardiaco]],100)</f>
        <v>0</v>
      </c>
      <c r="F2470" t="str">
        <f>IF(smoking_health_data_final[[#This Row],[Taquicardia 1/0]]=0,"no","si")</f>
        <v>no</v>
      </c>
      <c r="G2470" s="2" t="s">
        <v>113</v>
      </c>
      <c r="H2470">
        <f>GESTEP(smoking_health_data_final[[#This Row],[Presión sistólica]],140)</f>
        <v>1</v>
      </c>
      <c r="I2470" t="str">
        <f>IF(smoking_health_data_final[[#This Row],[Hipertensión (0/1)]]=1,"si","no")</f>
        <v>si</v>
      </c>
      <c r="J2470" t="s">
        <v>22</v>
      </c>
      <c r="K2470">
        <v>10</v>
      </c>
      <c r="L2470">
        <v>174</v>
      </c>
      <c r="M2470">
        <f>IF(smoking_health_data_final[[#This Row],[colesterol]]="","Desconocido",smoking_health_data_final[[#This Row],[colesterol]])</f>
        <v>174</v>
      </c>
      <c r="N2470">
        <f>GESTEP(smoking_health_data_final[[#This Row],[colesterol]],200)</f>
        <v>0</v>
      </c>
      <c r="O2470">
        <f>IF(smoking_health_data_final[[#This Row],[cigs por dia]]="","n/s",smoking_health_data_final[[#This Row],[cigs por dia]])</f>
        <v>10</v>
      </c>
      <c r="P2470" t="str">
        <f>IF(smoking_health_data_final[[#This Row],[Hipercolesterolemia (y/n)]]=1,"si","no")</f>
        <v>no</v>
      </c>
      <c r="Q2470">
        <f>IF(IFERROR(VLOOKUP(smoking_health_data_final[[#This Row],[Edad]],A2471:A6370,1,FALSE),0),1,0)</f>
        <v>1</v>
      </c>
    </row>
    <row r="2471" spans="1:17" x14ac:dyDescent="0.3">
      <c r="A2471">
        <v>38</v>
      </c>
      <c r="B2471" t="s">
        <v>0</v>
      </c>
      <c r="C2471" t="s">
        <v>1</v>
      </c>
      <c r="D2471">
        <v>58</v>
      </c>
      <c r="E2471">
        <f>GESTEP(smoking_health_data_final[[#This Row],[Ritmo cardiaco]],100)</f>
        <v>0</v>
      </c>
      <c r="F2471" t="str">
        <f>IF(smoking_health_data_final[[#This Row],[Taquicardia 1/0]]=0,"no","si")</f>
        <v>no</v>
      </c>
      <c r="G2471" s="2" t="s">
        <v>55</v>
      </c>
      <c r="H2471">
        <f>GESTEP(smoking_health_data_final[[#This Row],[Presión sistólica]],140)</f>
        <v>0</v>
      </c>
      <c r="I2471" t="str">
        <f>IF(smoking_health_data_final[[#This Row],[Hipertensión (0/1)]]=1,"si","no")</f>
        <v>no</v>
      </c>
      <c r="J2471" t="s">
        <v>169</v>
      </c>
      <c r="K2471">
        <v>10</v>
      </c>
      <c r="L2471">
        <v>168</v>
      </c>
      <c r="M2471">
        <f>IF(smoking_health_data_final[[#This Row],[colesterol]]="","Desconocido",smoking_health_data_final[[#This Row],[colesterol]])</f>
        <v>168</v>
      </c>
      <c r="N2471">
        <f>GESTEP(smoking_health_data_final[[#This Row],[colesterol]],200)</f>
        <v>0</v>
      </c>
      <c r="O2471">
        <f>IF(smoking_health_data_final[[#This Row],[cigs por dia]]="","n/s",smoking_health_data_final[[#This Row],[cigs por dia]])</f>
        <v>10</v>
      </c>
      <c r="P2471" t="str">
        <f>IF(smoking_health_data_final[[#This Row],[Hipercolesterolemia (y/n)]]=1,"si","no")</f>
        <v>no</v>
      </c>
      <c r="Q2471">
        <f>IF(IFERROR(VLOOKUP(smoking_health_data_final[[#This Row],[Edad]],A2472:A6371,1,FALSE),0),1,0)</f>
        <v>1</v>
      </c>
    </row>
    <row r="2472" spans="1:17" x14ac:dyDescent="0.3">
      <c r="A2472">
        <v>63</v>
      </c>
      <c r="B2472" t="s">
        <v>0</v>
      </c>
      <c r="C2472" t="s">
        <v>1</v>
      </c>
      <c r="D2472">
        <v>72</v>
      </c>
      <c r="E2472">
        <f>GESTEP(smoking_health_data_final[[#This Row],[Ritmo cardiaco]],100)</f>
        <v>0</v>
      </c>
      <c r="F2472" t="str">
        <f>IF(smoking_health_data_final[[#This Row],[Taquicardia 1/0]]=0,"no","si")</f>
        <v>no</v>
      </c>
      <c r="G2472" s="2" t="s">
        <v>25</v>
      </c>
      <c r="H2472">
        <f>GESTEP(smoking_health_data_final[[#This Row],[Presión sistólica]],140)</f>
        <v>0</v>
      </c>
      <c r="I2472" t="str">
        <f>IF(smoking_health_data_final[[#This Row],[Hipertensión (0/1)]]=1,"si","no")</f>
        <v>no</v>
      </c>
      <c r="J2472" t="s">
        <v>170</v>
      </c>
      <c r="K2472">
        <v>10</v>
      </c>
      <c r="L2472">
        <v>271</v>
      </c>
      <c r="M2472">
        <f>IF(smoking_health_data_final[[#This Row],[colesterol]]="","Desconocido",smoking_health_data_final[[#This Row],[colesterol]])</f>
        <v>271</v>
      </c>
      <c r="N2472">
        <f>GESTEP(smoking_health_data_final[[#This Row],[colesterol]],200)</f>
        <v>1</v>
      </c>
      <c r="O2472">
        <f>IF(smoking_health_data_final[[#This Row],[cigs por dia]]="","n/s",smoking_health_data_final[[#This Row],[cigs por dia]])</f>
        <v>10</v>
      </c>
      <c r="P2472" t="str">
        <f>IF(smoking_health_data_final[[#This Row],[Hipercolesterolemia (y/n)]]=1,"si","no")</f>
        <v>si</v>
      </c>
      <c r="Q2472">
        <f>IF(IFERROR(VLOOKUP(smoking_health_data_final[[#This Row],[Edad]],A2473:A6372,1,FALSE),0),1,0)</f>
        <v>1</v>
      </c>
    </row>
    <row r="2473" spans="1:17" x14ac:dyDescent="0.3">
      <c r="A2473">
        <v>38</v>
      </c>
      <c r="B2473" t="s">
        <v>3</v>
      </c>
      <c r="C2473" t="s">
        <v>1</v>
      </c>
      <c r="D2473">
        <v>68</v>
      </c>
      <c r="E2473">
        <f>GESTEP(smoking_health_data_final[[#This Row],[Ritmo cardiaco]],100)</f>
        <v>0</v>
      </c>
      <c r="F2473" t="str">
        <f>IF(smoking_health_data_final[[#This Row],[Taquicardia 1/0]]=0,"no","si")</f>
        <v>no</v>
      </c>
      <c r="G2473" s="2" t="s">
        <v>52</v>
      </c>
      <c r="H2473">
        <f>GESTEP(smoking_health_data_final[[#This Row],[Presión sistólica]],140)</f>
        <v>0</v>
      </c>
      <c r="I2473" t="str">
        <f>IF(smoking_health_data_final[[#This Row],[Hipertensión (0/1)]]=1,"si","no")</f>
        <v>no</v>
      </c>
      <c r="J2473" t="s">
        <v>170</v>
      </c>
      <c r="K2473">
        <v>10</v>
      </c>
      <c r="L2473">
        <v>220</v>
      </c>
      <c r="M2473">
        <f>IF(smoking_health_data_final[[#This Row],[colesterol]]="","Desconocido",smoking_health_data_final[[#This Row],[colesterol]])</f>
        <v>220</v>
      </c>
      <c r="N2473">
        <f>GESTEP(smoking_health_data_final[[#This Row],[colesterol]],200)</f>
        <v>1</v>
      </c>
      <c r="O2473">
        <f>IF(smoking_health_data_final[[#This Row],[cigs por dia]]="","n/s",smoking_health_data_final[[#This Row],[cigs por dia]])</f>
        <v>10</v>
      </c>
      <c r="P2473" t="str">
        <f>IF(smoking_health_data_final[[#This Row],[Hipercolesterolemia (y/n)]]=1,"si","no")</f>
        <v>si</v>
      </c>
      <c r="Q2473">
        <f>IF(IFERROR(VLOOKUP(smoking_health_data_final[[#This Row],[Edad]],A2474:A6373,1,FALSE),0),1,0)</f>
        <v>1</v>
      </c>
    </row>
    <row r="2474" spans="1:17" x14ac:dyDescent="0.3">
      <c r="A2474">
        <v>39</v>
      </c>
      <c r="B2474" t="s">
        <v>3</v>
      </c>
      <c r="C2474" t="s">
        <v>1</v>
      </c>
      <c r="D2474">
        <v>67</v>
      </c>
      <c r="E2474">
        <f>GESTEP(smoking_health_data_final[[#This Row],[Ritmo cardiaco]],100)</f>
        <v>0</v>
      </c>
      <c r="F2474" t="str">
        <f>IF(smoking_health_data_final[[#This Row],[Taquicardia 1/0]]=0,"no","si")</f>
        <v>no</v>
      </c>
      <c r="G2474" s="2">
        <v>112.5</v>
      </c>
      <c r="H2474">
        <f>GESTEP(smoking_health_data_final[[#This Row],[Presión sistólica]],140)</f>
        <v>0</v>
      </c>
      <c r="I2474" t="str">
        <f>IF(smoking_health_data_final[[#This Row],[Hipertensión (0/1)]]=1,"si","no")</f>
        <v>no</v>
      </c>
      <c r="J2474" t="s">
        <v>171</v>
      </c>
      <c r="K2474">
        <v>10</v>
      </c>
      <c r="L2474">
        <v>194</v>
      </c>
      <c r="M2474">
        <f>IF(smoking_health_data_final[[#This Row],[colesterol]]="","Desconocido",smoking_health_data_final[[#This Row],[colesterol]])</f>
        <v>194</v>
      </c>
      <c r="N2474">
        <f>GESTEP(smoking_health_data_final[[#This Row],[colesterol]],200)</f>
        <v>0</v>
      </c>
      <c r="O2474">
        <f>IF(smoking_health_data_final[[#This Row],[cigs por dia]]="","n/s",smoking_health_data_final[[#This Row],[cigs por dia]])</f>
        <v>10</v>
      </c>
      <c r="P2474" t="str">
        <f>IF(smoking_health_data_final[[#This Row],[Hipercolesterolemia (y/n)]]=1,"si","no")</f>
        <v>no</v>
      </c>
      <c r="Q2474">
        <f>IF(IFERROR(VLOOKUP(smoking_health_data_final[[#This Row],[Edad]],A2475:A6374,1,FALSE),0),1,0)</f>
        <v>1</v>
      </c>
    </row>
    <row r="2475" spans="1:17" x14ac:dyDescent="0.3">
      <c r="A2475">
        <v>39</v>
      </c>
      <c r="B2475" t="s">
        <v>3</v>
      </c>
      <c r="C2475" t="s">
        <v>1</v>
      </c>
      <c r="D2475">
        <v>80</v>
      </c>
      <c r="E2475">
        <f>GESTEP(smoking_health_data_final[[#This Row],[Ritmo cardiaco]],100)</f>
        <v>0</v>
      </c>
      <c r="F2475" t="str">
        <f>IF(smoking_health_data_final[[#This Row],[Taquicardia 1/0]]=0,"no","si")</f>
        <v>no</v>
      </c>
      <c r="G2475" s="2" t="s">
        <v>215</v>
      </c>
      <c r="H2475">
        <f>GESTEP(smoking_health_data_final[[#This Row],[Presión sistólica]],140)</f>
        <v>0</v>
      </c>
      <c r="I2475" t="str">
        <f>IF(smoking_health_data_final[[#This Row],[Hipertensión (0/1)]]=1,"si","no")</f>
        <v>no</v>
      </c>
      <c r="J2475" t="s">
        <v>180</v>
      </c>
      <c r="K2475">
        <v>10</v>
      </c>
      <c r="L2475">
        <v>226</v>
      </c>
      <c r="M2475">
        <f>IF(smoking_health_data_final[[#This Row],[colesterol]]="","Desconocido",smoking_health_data_final[[#This Row],[colesterol]])</f>
        <v>226</v>
      </c>
      <c r="N2475">
        <f>GESTEP(smoking_health_data_final[[#This Row],[colesterol]],200)</f>
        <v>1</v>
      </c>
      <c r="O2475">
        <f>IF(smoking_health_data_final[[#This Row],[cigs por dia]]="","n/s",smoking_health_data_final[[#This Row],[cigs por dia]])</f>
        <v>10</v>
      </c>
      <c r="P2475" t="str">
        <f>IF(smoking_health_data_final[[#This Row],[Hipercolesterolemia (y/n)]]=1,"si","no")</f>
        <v>si</v>
      </c>
      <c r="Q2475">
        <f>IF(IFERROR(VLOOKUP(smoking_health_data_final[[#This Row],[Edad]],A2476:A6375,1,FALSE),0),1,0)</f>
        <v>1</v>
      </c>
    </row>
    <row r="2476" spans="1:17" x14ac:dyDescent="0.3">
      <c r="A2476">
        <v>44</v>
      </c>
      <c r="B2476" t="s">
        <v>3</v>
      </c>
      <c r="C2476" t="s">
        <v>1</v>
      </c>
      <c r="D2476">
        <v>67</v>
      </c>
      <c r="E2476">
        <f>GESTEP(smoking_health_data_final[[#This Row],[Ritmo cardiaco]],100)</f>
        <v>0</v>
      </c>
      <c r="F2476" t="str">
        <f>IF(smoking_health_data_final[[#This Row],[Taquicardia 1/0]]=0,"no","si")</f>
        <v>no</v>
      </c>
      <c r="G2476" s="2" t="s">
        <v>45</v>
      </c>
      <c r="H2476">
        <f>GESTEP(smoking_health_data_final[[#This Row],[Presión sistólica]],140)</f>
        <v>0</v>
      </c>
      <c r="I2476" t="str">
        <f>IF(smoking_health_data_final[[#This Row],[Hipertensión (0/1)]]=1,"si","no")</f>
        <v>no</v>
      </c>
      <c r="J2476" t="s">
        <v>180</v>
      </c>
      <c r="K2476">
        <v>10</v>
      </c>
      <c r="L2476">
        <v>223</v>
      </c>
      <c r="M2476">
        <f>IF(smoking_health_data_final[[#This Row],[colesterol]]="","Desconocido",smoking_health_data_final[[#This Row],[colesterol]])</f>
        <v>223</v>
      </c>
      <c r="N2476">
        <f>GESTEP(smoking_health_data_final[[#This Row],[colesterol]],200)</f>
        <v>1</v>
      </c>
      <c r="O2476">
        <f>IF(smoking_health_data_final[[#This Row],[cigs por dia]]="","n/s",smoking_health_data_final[[#This Row],[cigs por dia]])</f>
        <v>10</v>
      </c>
      <c r="P2476" t="str">
        <f>IF(smoking_health_data_final[[#This Row],[Hipercolesterolemia (y/n)]]=1,"si","no")</f>
        <v>si</v>
      </c>
      <c r="Q2476">
        <f>IF(IFERROR(VLOOKUP(smoking_health_data_final[[#This Row],[Edad]],A2477:A6376,1,FALSE),0),1,0)</f>
        <v>1</v>
      </c>
    </row>
    <row r="2477" spans="1:17" x14ac:dyDescent="0.3">
      <c r="A2477">
        <v>38</v>
      </c>
      <c r="B2477" t="s">
        <v>3</v>
      </c>
      <c r="C2477" t="s">
        <v>1</v>
      </c>
      <c r="D2477">
        <v>60</v>
      </c>
      <c r="E2477">
        <f>GESTEP(smoking_health_data_final[[#This Row],[Ritmo cardiaco]],100)</f>
        <v>0</v>
      </c>
      <c r="F2477" t="str">
        <f>IF(smoking_health_data_final[[#This Row],[Taquicardia 1/0]]=0,"no","si")</f>
        <v>no</v>
      </c>
      <c r="G2477" s="2" t="s">
        <v>45</v>
      </c>
      <c r="H2477">
        <f>GESTEP(smoking_health_data_final[[#This Row],[Presión sistólica]],140)</f>
        <v>0</v>
      </c>
      <c r="I2477" t="str">
        <f>IF(smoking_health_data_final[[#This Row],[Hipertensión (0/1)]]=1,"si","no")</f>
        <v>no</v>
      </c>
      <c r="J2477" t="s">
        <v>181</v>
      </c>
      <c r="K2477">
        <v>10</v>
      </c>
      <c r="L2477">
        <v>155</v>
      </c>
      <c r="M2477">
        <f>IF(smoking_health_data_final[[#This Row],[colesterol]]="","Desconocido",smoking_health_data_final[[#This Row],[colesterol]])</f>
        <v>155</v>
      </c>
      <c r="N2477">
        <f>GESTEP(smoking_health_data_final[[#This Row],[colesterol]],200)</f>
        <v>0</v>
      </c>
      <c r="O2477">
        <f>IF(smoking_health_data_final[[#This Row],[cigs por dia]]="","n/s",smoking_health_data_final[[#This Row],[cigs por dia]])</f>
        <v>10</v>
      </c>
      <c r="P2477" t="str">
        <f>IF(smoking_health_data_final[[#This Row],[Hipercolesterolemia (y/n)]]=1,"si","no")</f>
        <v>no</v>
      </c>
      <c r="Q2477">
        <f>IF(IFERROR(VLOOKUP(smoking_health_data_final[[#This Row],[Edad]],A2478:A6377,1,FALSE),0),1,0)</f>
        <v>1</v>
      </c>
    </row>
    <row r="2478" spans="1:17" x14ac:dyDescent="0.3">
      <c r="A2478">
        <v>34</v>
      </c>
      <c r="B2478" t="s">
        <v>3</v>
      </c>
      <c r="C2478" t="s">
        <v>1</v>
      </c>
      <c r="D2478">
        <v>75</v>
      </c>
      <c r="E2478">
        <f>GESTEP(smoking_health_data_final[[#This Row],[Ritmo cardiaco]],100)</f>
        <v>0</v>
      </c>
      <c r="F2478" t="str">
        <f>IF(smoking_health_data_final[[#This Row],[Taquicardia 1/0]]=0,"no","si")</f>
        <v>no</v>
      </c>
      <c r="G2478" s="2" t="s">
        <v>158</v>
      </c>
      <c r="H2478">
        <f>GESTEP(smoking_health_data_final[[#This Row],[Presión sistólica]],140)</f>
        <v>0</v>
      </c>
      <c r="I2478" t="str">
        <f>IF(smoking_health_data_final[[#This Row],[Hipertensión (0/1)]]=1,"si","no")</f>
        <v>no</v>
      </c>
      <c r="J2478" t="s">
        <v>182</v>
      </c>
      <c r="K2478">
        <v>10</v>
      </c>
      <c r="L2478">
        <v>206</v>
      </c>
      <c r="M2478">
        <f>IF(smoking_health_data_final[[#This Row],[colesterol]]="","Desconocido",smoking_health_data_final[[#This Row],[colesterol]])</f>
        <v>206</v>
      </c>
      <c r="N2478">
        <f>GESTEP(smoking_health_data_final[[#This Row],[colesterol]],200)</f>
        <v>1</v>
      </c>
      <c r="O2478">
        <f>IF(smoking_health_data_final[[#This Row],[cigs por dia]]="","n/s",smoking_health_data_final[[#This Row],[cigs por dia]])</f>
        <v>10</v>
      </c>
      <c r="P2478" t="str">
        <f>IF(smoking_health_data_final[[#This Row],[Hipercolesterolemia (y/n)]]=1,"si","no")</f>
        <v>si</v>
      </c>
      <c r="Q2478">
        <f>IF(IFERROR(VLOOKUP(smoking_health_data_final[[#This Row],[Edad]],A2479:A6378,1,FALSE),0),1,0)</f>
        <v>1</v>
      </c>
    </row>
    <row r="2479" spans="1:17" x14ac:dyDescent="0.3">
      <c r="A2479">
        <v>43</v>
      </c>
      <c r="B2479" t="s">
        <v>0</v>
      </c>
      <c r="C2479" t="s">
        <v>1</v>
      </c>
      <c r="D2479">
        <v>65</v>
      </c>
      <c r="E2479">
        <f>GESTEP(smoking_health_data_final[[#This Row],[Ritmo cardiaco]],100)</f>
        <v>0</v>
      </c>
      <c r="F2479" t="str">
        <f>IF(smoking_health_data_final[[#This Row],[Taquicardia 1/0]]=0,"no","si")</f>
        <v>no</v>
      </c>
      <c r="G2479" s="2">
        <v>100.5</v>
      </c>
      <c r="H2479">
        <f>GESTEP(smoking_health_data_final[[#This Row],[Presión sistólica]],140)</f>
        <v>0</v>
      </c>
      <c r="I2479" t="str">
        <f>IF(smoking_health_data_final[[#This Row],[Hipertensión (0/1)]]=1,"si","no")</f>
        <v>no</v>
      </c>
      <c r="J2479" t="s">
        <v>183</v>
      </c>
      <c r="K2479">
        <v>10</v>
      </c>
      <c r="L2479">
        <v>285</v>
      </c>
      <c r="M2479">
        <f>IF(smoking_health_data_final[[#This Row],[colesterol]]="","Desconocido",smoking_health_data_final[[#This Row],[colesterol]])</f>
        <v>285</v>
      </c>
      <c r="N2479">
        <f>GESTEP(smoking_health_data_final[[#This Row],[colesterol]],200)</f>
        <v>1</v>
      </c>
      <c r="O2479">
        <f>IF(smoking_health_data_final[[#This Row],[cigs por dia]]="","n/s",smoking_health_data_final[[#This Row],[cigs por dia]])</f>
        <v>10</v>
      </c>
      <c r="P2479" t="str">
        <f>IF(smoking_health_data_final[[#This Row],[Hipercolesterolemia (y/n)]]=1,"si","no")</f>
        <v>si</v>
      </c>
      <c r="Q2479">
        <f>IF(IFERROR(VLOOKUP(smoking_health_data_final[[#This Row],[Edad]],A2480:A6379,1,FALSE),0),1,0)</f>
        <v>1</v>
      </c>
    </row>
    <row r="2480" spans="1:17" x14ac:dyDescent="0.3">
      <c r="A2480">
        <v>38</v>
      </c>
      <c r="B2480" t="s">
        <v>3</v>
      </c>
      <c r="C2480" t="s">
        <v>1</v>
      </c>
      <c r="D2480">
        <v>63</v>
      </c>
      <c r="E2480">
        <f>GESTEP(smoking_health_data_final[[#This Row],[Ritmo cardiaco]],100)</f>
        <v>0</v>
      </c>
      <c r="F2480" t="str">
        <f>IF(smoking_health_data_final[[#This Row],[Taquicardia 1/0]]=0,"no","si")</f>
        <v>no</v>
      </c>
      <c r="G2480" s="2" t="s">
        <v>35</v>
      </c>
      <c r="H2480">
        <f>GESTEP(smoking_health_data_final[[#This Row],[Presión sistólica]],140)</f>
        <v>0</v>
      </c>
      <c r="I2480" t="str">
        <f>IF(smoking_health_data_final[[#This Row],[Hipertensión (0/1)]]=1,"si","no")</f>
        <v>no</v>
      </c>
      <c r="J2480" t="s">
        <v>184</v>
      </c>
      <c r="K2480">
        <v>10</v>
      </c>
      <c r="L2480">
        <v>203</v>
      </c>
      <c r="M2480">
        <f>IF(smoking_health_data_final[[#This Row],[colesterol]]="","Desconocido",smoking_health_data_final[[#This Row],[colesterol]])</f>
        <v>203</v>
      </c>
      <c r="N2480">
        <f>GESTEP(smoking_health_data_final[[#This Row],[colesterol]],200)</f>
        <v>1</v>
      </c>
      <c r="O2480">
        <f>IF(smoking_health_data_final[[#This Row],[cigs por dia]]="","n/s",smoking_health_data_final[[#This Row],[cigs por dia]])</f>
        <v>10</v>
      </c>
      <c r="P2480" t="str">
        <f>IF(smoking_health_data_final[[#This Row],[Hipercolesterolemia (y/n)]]=1,"si","no")</f>
        <v>si</v>
      </c>
      <c r="Q2480">
        <f>IF(IFERROR(VLOOKUP(smoking_health_data_final[[#This Row],[Edad]],A2481:A6380,1,FALSE),0),1,0)</f>
        <v>1</v>
      </c>
    </row>
    <row r="2481" spans="1:17" x14ac:dyDescent="0.3">
      <c r="A2481">
        <v>61</v>
      </c>
      <c r="B2481" t="s">
        <v>0</v>
      </c>
      <c r="C2481" t="s">
        <v>1</v>
      </c>
      <c r="D2481">
        <v>67</v>
      </c>
      <c r="E2481">
        <f>GESTEP(smoking_health_data_final[[#This Row],[Ritmo cardiaco]],100)</f>
        <v>0</v>
      </c>
      <c r="F2481" t="str">
        <f>IF(smoking_health_data_final[[#This Row],[Taquicardia 1/0]]=0,"no","si")</f>
        <v>no</v>
      </c>
      <c r="G2481" s="2" t="s">
        <v>22</v>
      </c>
      <c r="H2481">
        <f>GESTEP(smoking_health_data_final[[#This Row],[Presión sistólica]],140)</f>
        <v>0</v>
      </c>
      <c r="I2481" t="str">
        <f>IF(smoking_health_data_final[[#This Row],[Hipertensión (0/1)]]=1,"si","no")</f>
        <v>no</v>
      </c>
      <c r="J2481" t="s">
        <v>184</v>
      </c>
      <c r="K2481">
        <v>10</v>
      </c>
      <c r="L2481">
        <v>258</v>
      </c>
      <c r="M2481">
        <f>IF(smoking_health_data_final[[#This Row],[colesterol]]="","Desconocido",smoking_health_data_final[[#This Row],[colesterol]])</f>
        <v>258</v>
      </c>
      <c r="N2481">
        <f>GESTEP(smoking_health_data_final[[#This Row],[colesterol]],200)</f>
        <v>1</v>
      </c>
      <c r="O2481">
        <f>IF(smoking_health_data_final[[#This Row],[cigs por dia]]="","n/s",smoking_health_data_final[[#This Row],[cigs por dia]])</f>
        <v>10</v>
      </c>
      <c r="P2481" t="str">
        <f>IF(smoking_health_data_final[[#This Row],[Hipercolesterolemia (y/n)]]=1,"si","no")</f>
        <v>si</v>
      </c>
      <c r="Q2481">
        <f>IF(IFERROR(VLOOKUP(smoking_health_data_final[[#This Row],[Edad]],A2482:A6381,1,FALSE),0),1,0)</f>
        <v>1</v>
      </c>
    </row>
    <row r="2482" spans="1:17" x14ac:dyDescent="0.3">
      <c r="A2482">
        <v>68</v>
      </c>
      <c r="B2482" t="s">
        <v>0</v>
      </c>
      <c r="C2482" t="s">
        <v>1</v>
      </c>
      <c r="D2482">
        <v>96</v>
      </c>
      <c r="E2482">
        <f>GESTEP(smoking_health_data_final[[#This Row],[Ritmo cardiaco]],100)</f>
        <v>0</v>
      </c>
      <c r="F2482" t="str">
        <f>IF(smoking_health_data_final[[#This Row],[Taquicardia 1/0]]=0,"no","si")</f>
        <v>no</v>
      </c>
      <c r="G2482" s="2" t="s">
        <v>70</v>
      </c>
      <c r="H2482">
        <f>GESTEP(smoking_health_data_final[[#This Row],[Presión sistólica]],140)</f>
        <v>0</v>
      </c>
      <c r="I2482" t="str">
        <f>IF(smoking_health_data_final[[#This Row],[Hipertensión (0/1)]]=1,"si","no")</f>
        <v>no</v>
      </c>
      <c r="J2482" t="s">
        <v>184</v>
      </c>
      <c r="K2482">
        <v>10</v>
      </c>
      <c r="L2482">
        <v>261</v>
      </c>
      <c r="M2482">
        <f>IF(smoking_health_data_final[[#This Row],[colesterol]]="","Desconocido",smoking_health_data_final[[#This Row],[colesterol]])</f>
        <v>261</v>
      </c>
      <c r="N2482">
        <f>GESTEP(smoking_health_data_final[[#This Row],[colesterol]],200)</f>
        <v>1</v>
      </c>
      <c r="O2482">
        <f>IF(smoking_health_data_final[[#This Row],[cigs por dia]]="","n/s",smoking_health_data_final[[#This Row],[cigs por dia]])</f>
        <v>10</v>
      </c>
      <c r="P2482" t="str">
        <f>IF(smoking_health_data_final[[#This Row],[Hipercolesterolemia (y/n)]]=1,"si","no")</f>
        <v>si</v>
      </c>
      <c r="Q2482">
        <f>IF(IFERROR(VLOOKUP(smoking_health_data_final[[#This Row],[Edad]],A2483:A6382,1,FALSE),0),1,0)</f>
        <v>1</v>
      </c>
    </row>
    <row r="2483" spans="1:17" x14ac:dyDescent="0.3">
      <c r="A2483">
        <v>44</v>
      </c>
      <c r="B2483" t="s">
        <v>0</v>
      </c>
      <c r="C2483" t="s">
        <v>1</v>
      </c>
      <c r="D2483">
        <v>58</v>
      </c>
      <c r="E2483">
        <f>GESTEP(smoking_health_data_final[[#This Row],[Ritmo cardiaco]],100)</f>
        <v>0</v>
      </c>
      <c r="F2483" t="str">
        <f>IF(smoking_health_data_final[[#This Row],[Taquicardia 1/0]]=0,"no","si")</f>
        <v>no</v>
      </c>
      <c r="G2483" s="2" t="s">
        <v>91</v>
      </c>
      <c r="H2483">
        <f>GESTEP(smoking_health_data_final[[#This Row],[Presión sistólica]],140)</f>
        <v>0</v>
      </c>
      <c r="I2483" t="str">
        <f>IF(smoking_health_data_final[[#This Row],[Hipertensión (0/1)]]=1,"si","no")</f>
        <v>no</v>
      </c>
      <c r="J2483" t="s">
        <v>184</v>
      </c>
      <c r="K2483">
        <v>10</v>
      </c>
      <c r="L2483">
        <v>220</v>
      </c>
      <c r="M2483">
        <f>IF(smoking_health_data_final[[#This Row],[colesterol]]="","Desconocido",smoking_health_data_final[[#This Row],[colesterol]])</f>
        <v>220</v>
      </c>
      <c r="N2483">
        <f>GESTEP(smoking_health_data_final[[#This Row],[colesterol]],200)</f>
        <v>1</v>
      </c>
      <c r="O2483">
        <f>IF(smoking_health_data_final[[#This Row],[cigs por dia]]="","n/s",smoking_health_data_final[[#This Row],[cigs por dia]])</f>
        <v>10</v>
      </c>
      <c r="P2483" t="str">
        <f>IF(smoking_health_data_final[[#This Row],[Hipercolesterolemia (y/n)]]=1,"si","no")</f>
        <v>si</v>
      </c>
      <c r="Q2483">
        <f>IF(IFERROR(VLOOKUP(smoking_health_data_final[[#This Row],[Edad]],A2484:A6383,1,FALSE),0),1,0)</f>
        <v>1</v>
      </c>
    </row>
    <row r="2484" spans="1:17" x14ac:dyDescent="0.3">
      <c r="A2484">
        <v>40</v>
      </c>
      <c r="B2484" t="s">
        <v>0</v>
      </c>
      <c r="C2484" t="s">
        <v>1</v>
      </c>
      <c r="D2484">
        <v>79</v>
      </c>
      <c r="E2484">
        <f>GESTEP(smoking_health_data_final[[#This Row],[Ritmo cardiaco]],100)</f>
        <v>0</v>
      </c>
      <c r="F2484" t="str">
        <f>IF(smoking_health_data_final[[#This Row],[Taquicardia 1/0]]=0,"no","si")</f>
        <v>no</v>
      </c>
      <c r="G2484" s="2" t="s">
        <v>4</v>
      </c>
      <c r="H2484">
        <f>GESTEP(smoking_health_data_final[[#This Row],[Presión sistólica]],140)</f>
        <v>0</v>
      </c>
      <c r="I2484" t="str">
        <f>IF(smoking_health_data_final[[#This Row],[Hipertensión (0/1)]]=1,"si","no")</f>
        <v>no</v>
      </c>
      <c r="J2484" t="s">
        <v>184</v>
      </c>
      <c r="K2484">
        <v>10</v>
      </c>
      <c r="L2484">
        <v>195</v>
      </c>
      <c r="M2484">
        <f>IF(smoking_health_data_final[[#This Row],[colesterol]]="","Desconocido",smoking_health_data_final[[#This Row],[colesterol]])</f>
        <v>195</v>
      </c>
      <c r="N2484">
        <f>GESTEP(smoking_health_data_final[[#This Row],[colesterol]],200)</f>
        <v>0</v>
      </c>
      <c r="O2484">
        <f>IF(smoking_health_data_final[[#This Row],[cigs por dia]]="","n/s",smoking_health_data_final[[#This Row],[cigs por dia]])</f>
        <v>10</v>
      </c>
      <c r="P2484" t="str">
        <f>IF(smoking_health_data_final[[#This Row],[Hipercolesterolemia (y/n)]]=1,"si","no")</f>
        <v>no</v>
      </c>
      <c r="Q2484">
        <f>IF(IFERROR(VLOOKUP(smoking_health_data_final[[#This Row],[Edad]],A2485:A6384,1,FALSE),0),1,0)</f>
        <v>1</v>
      </c>
    </row>
    <row r="2485" spans="1:17" x14ac:dyDescent="0.3">
      <c r="A2485">
        <v>34</v>
      </c>
      <c r="B2485" t="s">
        <v>3</v>
      </c>
      <c r="C2485" t="s">
        <v>1</v>
      </c>
      <c r="D2485">
        <v>65</v>
      </c>
      <c r="E2485">
        <f>GESTEP(smoking_health_data_final[[#This Row],[Ritmo cardiaco]],100)</f>
        <v>0</v>
      </c>
      <c r="F2485" t="str">
        <f>IF(smoking_health_data_final[[#This Row],[Taquicardia 1/0]]=0,"no","si")</f>
        <v>no</v>
      </c>
      <c r="G2485" s="2">
        <v>92.5</v>
      </c>
      <c r="H2485">
        <f>GESTEP(smoking_health_data_final[[#This Row],[Presión sistólica]],140)</f>
        <v>0</v>
      </c>
      <c r="I2485" t="str">
        <f>IF(smoking_health_data_final[[#This Row],[Hipertensión (0/1)]]=1,"si","no")</f>
        <v>no</v>
      </c>
      <c r="J2485" t="s">
        <v>184</v>
      </c>
      <c r="K2485">
        <v>10</v>
      </c>
      <c r="L2485">
        <v>159</v>
      </c>
      <c r="M2485">
        <f>IF(smoking_health_data_final[[#This Row],[colesterol]]="","Desconocido",smoking_health_data_final[[#This Row],[colesterol]])</f>
        <v>159</v>
      </c>
      <c r="N2485">
        <f>GESTEP(smoking_health_data_final[[#This Row],[colesterol]],200)</f>
        <v>0</v>
      </c>
      <c r="O2485">
        <f>IF(smoking_health_data_final[[#This Row],[cigs por dia]]="","n/s",smoking_health_data_final[[#This Row],[cigs por dia]])</f>
        <v>10</v>
      </c>
      <c r="P2485" t="str">
        <f>IF(smoking_health_data_final[[#This Row],[Hipercolesterolemia (y/n)]]=1,"si","no")</f>
        <v>no</v>
      </c>
      <c r="Q2485">
        <f>IF(IFERROR(VLOOKUP(smoking_health_data_final[[#This Row],[Edad]],A2486:A6385,1,FALSE),0),1,0)</f>
        <v>1</v>
      </c>
    </row>
    <row r="2486" spans="1:17" x14ac:dyDescent="0.3">
      <c r="A2486">
        <v>42</v>
      </c>
      <c r="B2486" t="s">
        <v>3</v>
      </c>
      <c r="C2486" t="s">
        <v>1</v>
      </c>
      <c r="D2486">
        <v>60</v>
      </c>
      <c r="E2486">
        <f>GESTEP(smoking_health_data_final[[#This Row],[Ritmo cardiaco]],100)</f>
        <v>0</v>
      </c>
      <c r="F2486" t="str">
        <f>IF(smoking_health_data_final[[#This Row],[Taquicardia 1/0]]=0,"no","si")</f>
        <v>no</v>
      </c>
      <c r="G2486" s="2" t="s">
        <v>91</v>
      </c>
      <c r="H2486">
        <f>GESTEP(smoking_health_data_final[[#This Row],[Presión sistólica]],140)</f>
        <v>0</v>
      </c>
      <c r="I2486" t="str">
        <f>IF(smoking_health_data_final[[#This Row],[Hipertensión (0/1)]]=1,"si","no")</f>
        <v>no</v>
      </c>
      <c r="J2486" t="s">
        <v>184</v>
      </c>
      <c r="K2486">
        <v>10</v>
      </c>
      <c r="L2486">
        <v>173</v>
      </c>
      <c r="M2486">
        <f>IF(smoking_health_data_final[[#This Row],[colesterol]]="","Desconocido",smoking_health_data_final[[#This Row],[colesterol]])</f>
        <v>173</v>
      </c>
      <c r="N2486">
        <f>GESTEP(smoking_health_data_final[[#This Row],[colesterol]],200)</f>
        <v>0</v>
      </c>
      <c r="O2486">
        <f>IF(smoking_health_data_final[[#This Row],[cigs por dia]]="","n/s",smoking_health_data_final[[#This Row],[cigs por dia]])</f>
        <v>10</v>
      </c>
      <c r="P2486" t="str">
        <f>IF(smoking_health_data_final[[#This Row],[Hipercolesterolemia (y/n)]]=1,"si","no")</f>
        <v>no</v>
      </c>
      <c r="Q2486">
        <f>IF(IFERROR(VLOOKUP(smoking_health_data_final[[#This Row],[Edad]],A2487:A6386,1,FALSE),0),1,0)</f>
        <v>1</v>
      </c>
    </row>
    <row r="2487" spans="1:17" x14ac:dyDescent="0.3">
      <c r="A2487">
        <v>42</v>
      </c>
      <c r="B2487" t="s">
        <v>3</v>
      </c>
      <c r="C2487" t="s">
        <v>1</v>
      </c>
      <c r="D2487">
        <v>88</v>
      </c>
      <c r="E2487">
        <f>GESTEP(smoking_health_data_final[[#This Row],[Ritmo cardiaco]],100)</f>
        <v>0</v>
      </c>
      <c r="F2487" t="str">
        <f>IF(smoking_health_data_final[[#This Row],[Taquicardia 1/0]]=0,"no","si")</f>
        <v>no</v>
      </c>
      <c r="G2487" s="2" t="s">
        <v>130</v>
      </c>
      <c r="H2487">
        <f>GESTEP(smoking_health_data_final[[#This Row],[Presión sistólica]],140)</f>
        <v>0</v>
      </c>
      <c r="I2487" t="str">
        <f>IF(smoking_health_data_final[[#This Row],[Hipertensión (0/1)]]=1,"si","no")</f>
        <v>no</v>
      </c>
      <c r="J2487" t="s">
        <v>185</v>
      </c>
      <c r="K2487">
        <v>10</v>
      </c>
      <c r="L2487">
        <v>253</v>
      </c>
      <c r="M2487">
        <f>IF(smoking_health_data_final[[#This Row],[colesterol]]="","Desconocido",smoking_health_data_final[[#This Row],[colesterol]])</f>
        <v>253</v>
      </c>
      <c r="N2487">
        <f>GESTEP(smoking_health_data_final[[#This Row],[colesterol]],200)</f>
        <v>1</v>
      </c>
      <c r="O2487">
        <f>IF(smoking_health_data_final[[#This Row],[cigs por dia]]="","n/s",smoking_health_data_final[[#This Row],[cigs por dia]])</f>
        <v>10</v>
      </c>
      <c r="P2487" t="str">
        <f>IF(smoking_health_data_final[[#This Row],[Hipercolesterolemia (y/n)]]=1,"si","no")</f>
        <v>si</v>
      </c>
      <c r="Q2487">
        <f>IF(IFERROR(VLOOKUP(smoking_health_data_final[[#This Row],[Edad]],A2488:A6387,1,FALSE),0),1,0)</f>
        <v>1</v>
      </c>
    </row>
    <row r="2488" spans="1:17" x14ac:dyDescent="0.3">
      <c r="A2488">
        <v>46</v>
      </c>
      <c r="B2488" t="s">
        <v>3</v>
      </c>
      <c r="C2488" t="s">
        <v>1</v>
      </c>
      <c r="D2488">
        <v>105</v>
      </c>
      <c r="E2488">
        <f>GESTEP(smoking_health_data_final[[#This Row],[Ritmo cardiaco]],100)</f>
        <v>1</v>
      </c>
      <c r="F2488" t="str">
        <f>IF(smoking_health_data_final[[#This Row],[Taquicardia 1/0]]=0,"no","si")</f>
        <v>si</v>
      </c>
      <c r="G2488" s="2" t="s">
        <v>86</v>
      </c>
      <c r="H2488">
        <f>GESTEP(smoking_health_data_final[[#This Row],[Presión sistólica]],140)</f>
        <v>0</v>
      </c>
      <c r="I2488" t="str">
        <f>IF(smoking_health_data_final[[#This Row],[Hipertensión (0/1)]]=1,"si","no")</f>
        <v>no</v>
      </c>
      <c r="J2488" t="s">
        <v>186</v>
      </c>
      <c r="K2488">
        <v>10</v>
      </c>
      <c r="L2488">
        <v>269</v>
      </c>
      <c r="M2488">
        <f>IF(smoking_health_data_final[[#This Row],[colesterol]]="","Desconocido",smoking_health_data_final[[#This Row],[colesterol]])</f>
        <v>269</v>
      </c>
      <c r="N2488">
        <f>GESTEP(smoking_health_data_final[[#This Row],[colesterol]],200)</f>
        <v>1</v>
      </c>
      <c r="O2488">
        <f>IF(smoking_health_data_final[[#This Row],[cigs por dia]]="","n/s",smoking_health_data_final[[#This Row],[cigs por dia]])</f>
        <v>10</v>
      </c>
      <c r="P2488" t="str">
        <f>IF(smoking_health_data_final[[#This Row],[Hipercolesterolemia (y/n)]]=1,"si","no")</f>
        <v>si</v>
      </c>
      <c r="Q2488">
        <f>IF(IFERROR(VLOOKUP(smoking_health_data_final[[#This Row],[Edad]],A2489:A6388,1,FALSE),0),1,0)</f>
        <v>1</v>
      </c>
    </row>
    <row r="2489" spans="1:17" x14ac:dyDescent="0.3">
      <c r="A2489">
        <v>41</v>
      </c>
      <c r="B2489" t="s">
        <v>0</v>
      </c>
      <c r="C2489" t="s">
        <v>1</v>
      </c>
      <c r="D2489">
        <v>80</v>
      </c>
      <c r="E2489">
        <f>GESTEP(smoking_health_data_final[[#This Row],[Ritmo cardiaco]],100)</f>
        <v>0</v>
      </c>
      <c r="F2489" t="str">
        <f>IF(smoking_health_data_final[[#This Row],[Taquicardia 1/0]]=0,"no","si")</f>
        <v>no</v>
      </c>
      <c r="G2489" s="2" t="s">
        <v>38</v>
      </c>
      <c r="H2489">
        <f>GESTEP(smoking_health_data_final[[#This Row],[Presión sistólica]],140)</f>
        <v>0</v>
      </c>
      <c r="I2489" t="str">
        <f>IF(smoking_health_data_final[[#This Row],[Hipertensión (0/1)]]=1,"si","no")</f>
        <v>no</v>
      </c>
      <c r="J2489" t="s">
        <v>186</v>
      </c>
      <c r="K2489">
        <v>10</v>
      </c>
      <c r="L2489">
        <v>213</v>
      </c>
      <c r="M2489">
        <f>IF(smoking_health_data_final[[#This Row],[colesterol]]="","Desconocido",smoking_health_data_final[[#This Row],[colesterol]])</f>
        <v>213</v>
      </c>
      <c r="N2489">
        <f>GESTEP(smoking_health_data_final[[#This Row],[colesterol]],200)</f>
        <v>1</v>
      </c>
      <c r="O2489">
        <f>IF(smoking_health_data_final[[#This Row],[cigs por dia]]="","n/s",smoking_health_data_final[[#This Row],[cigs por dia]])</f>
        <v>10</v>
      </c>
      <c r="P2489" t="str">
        <f>IF(smoking_health_data_final[[#This Row],[Hipercolesterolemia (y/n)]]=1,"si","no")</f>
        <v>si</v>
      </c>
      <c r="Q2489">
        <f>IF(IFERROR(VLOOKUP(smoking_health_data_final[[#This Row],[Edad]],A2490:A6389,1,FALSE),0),1,0)</f>
        <v>1</v>
      </c>
    </row>
    <row r="2490" spans="1:17" x14ac:dyDescent="0.3">
      <c r="A2490">
        <v>44</v>
      </c>
      <c r="B2490" t="s">
        <v>3</v>
      </c>
      <c r="C2490" t="s">
        <v>1</v>
      </c>
      <c r="D2490">
        <v>69</v>
      </c>
      <c r="E2490">
        <f>GESTEP(smoking_health_data_final[[#This Row],[Ritmo cardiaco]],100)</f>
        <v>0</v>
      </c>
      <c r="F2490" t="str">
        <f>IF(smoking_health_data_final[[#This Row],[Taquicardia 1/0]]=0,"no","si")</f>
        <v>no</v>
      </c>
      <c r="G2490" s="2" t="s">
        <v>75</v>
      </c>
      <c r="H2490">
        <f>GESTEP(smoking_health_data_final[[#This Row],[Presión sistólica]],140)</f>
        <v>1</v>
      </c>
      <c r="I2490" t="str">
        <f>IF(smoking_health_data_final[[#This Row],[Hipertensión (0/1)]]=1,"si","no")</f>
        <v>si</v>
      </c>
      <c r="J2490" t="s">
        <v>186</v>
      </c>
      <c r="K2490">
        <v>10</v>
      </c>
      <c r="L2490">
        <v>229</v>
      </c>
      <c r="M2490">
        <f>IF(smoking_health_data_final[[#This Row],[colesterol]]="","Desconocido",smoking_health_data_final[[#This Row],[colesterol]])</f>
        <v>229</v>
      </c>
      <c r="N2490">
        <f>GESTEP(smoking_health_data_final[[#This Row],[colesterol]],200)</f>
        <v>1</v>
      </c>
      <c r="O2490">
        <f>IF(smoking_health_data_final[[#This Row],[cigs por dia]]="","n/s",smoking_health_data_final[[#This Row],[cigs por dia]])</f>
        <v>10</v>
      </c>
      <c r="P2490" t="str">
        <f>IF(smoking_health_data_final[[#This Row],[Hipercolesterolemia (y/n)]]=1,"si","no")</f>
        <v>si</v>
      </c>
      <c r="Q2490">
        <f>IF(IFERROR(VLOOKUP(smoking_health_data_final[[#This Row],[Edad]],A2491:A6390,1,FALSE),0),1,0)</f>
        <v>1</v>
      </c>
    </row>
    <row r="2491" spans="1:17" x14ac:dyDescent="0.3">
      <c r="A2491">
        <v>48</v>
      </c>
      <c r="B2491" t="s">
        <v>3</v>
      </c>
      <c r="C2491" t="s">
        <v>1</v>
      </c>
      <c r="D2491">
        <v>75</v>
      </c>
      <c r="E2491">
        <f>GESTEP(smoking_health_data_final[[#This Row],[Ritmo cardiaco]],100)</f>
        <v>0</v>
      </c>
      <c r="F2491" t="str">
        <f>IF(smoking_health_data_final[[#This Row],[Taquicardia 1/0]]=0,"no","si")</f>
        <v>no</v>
      </c>
      <c r="G2491" s="2" t="s">
        <v>6</v>
      </c>
      <c r="H2491">
        <f>GESTEP(smoking_health_data_final[[#This Row],[Presión sistólica]],140)</f>
        <v>0</v>
      </c>
      <c r="I2491" t="str">
        <f>IF(smoking_health_data_final[[#This Row],[Hipertensión (0/1)]]=1,"si","no")</f>
        <v>no</v>
      </c>
      <c r="J2491" t="s">
        <v>186</v>
      </c>
      <c r="K2491">
        <v>10</v>
      </c>
      <c r="L2491">
        <v>195</v>
      </c>
      <c r="M2491">
        <f>IF(smoking_health_data_final[[#This Row],[colesterol]]="","Desconocido",smoking_health_data_final[[#This Row],[colesterol]])</f>
        <v>195</v>
      </c>
      <c r="N2491">
        <f>GESTEP(smoking_health_data_final[[#This Row],[colesterol]],200)</f>
        <v>0</v>
      </c>
      <c r="O2491">
        <f>IF(smoking_health_data_final[[#This Row],[cigs por dia]]="","n/s",smoking_health_data_final[[#This Row],[cigs por dia]])</f>
        <v>10</v>
      </c>
      <c r="P2491" t="str">
        <f>IF(smoking_health_data_final[[#This Row],[Hipercolesterolemia (y/n)]]=1,"si","no")</f>
        <v>no</v>
      </c>
      <c r="Q2491">
        <f>IF(IFERROR(VLOOKUP(smoking_health_data_final[[#This Row],[Edad]],A2492:A6391,1,FALSE),0),1,0)</f>
        <v>1</v>
      </c>
    </row>
    <row r="2492" spans="1:17" x14ac:dyDescent="0.3">
      <c r="A2492">
        <v>40</v>
      </c>
      <c r="B2492" t="s">
        <v>0</v>
      </c>
      <c r="C2492" t="s">
        <v>1</v>
      </c>
      <c r="D2492">
        <v>65</v>
      </c>
      <c r="E2492">
        <f>GESTEP(smoking_health_data_final[[#This Row],[Ritmo cardiaco]],100)</f>
        <v>0</v>
      </c>
      <c r="F2492" t="str">
        <f>IF(smoking_health_data_final[[#This Row],[Taquicardia 1/0]]=0,"no","si")</f>
        <v>no</v>
      </c>
      <c r="G2492" s="2" t="s">
        <v>130</v>
      </c>
      <c r="H2492">
        <f>GESTEP(smoking_health_data_final[[#This Row],[Presión sistólica]],140)</f>
        <v>0</v>
      </c>
      <c r="I2492" t="str">
        <f>IF(smoking_health_data_final[[#This Row],[Hipertensión (0/1)]]=1,"si","no")</f>
        <v>no</v>
      </c>
      <c r="J2492" t="s">
        <v>186</v>
      </c>
      <c r="K2492">
        <v>10</v>
      </c>
      <c r="L2492">
        <v>250</v>
      </c>
      <c r="M2492">
        <f>IF(smoking_health_data_final[[#This Row],[colesterol]]="","Desconocido",smoking_health_data_final[[#This Row],[colesterol]])</f>
        <v>250</v>
      </c>
      <c r="N2492">
        <f>GESTEP(smoking_health_data_final[[#This Row],[colesterol]],200)</f>
        <v>1</v>
      </c>
      <c r="O2492">
        <f>IF(smoking_health_data_final[[#This Row],[cigs por dia]]="","n/s",smoking_health_data_final[[#This Row],[cigs por dia]])</f>
        <v>10</v>
      </c>
      <c r="P2492" t="str">
        <f>IF(smoking_health_data_final[[#This Row],[Hipercolesterolemia (y/n)]]=1,"si","no")</f>
        <v>si</v>
      </c>
      <c r="Q2492">
        <f>IF(IFERROR(VLOOKUP(smoking_health_data_final[[#This Row],[Edad]],A2493:A6392,1,FALSE),0),1,0)</f>
        <v>1</v>
      </c>
    </row>
    <row r="2493" spans="1:17" x14ac:dyDescent="0.3">
      <c r="A2493">
        <v>42</v>
      </c>
      <c r="B2493" t="s">
        <v>0</v>
      </c>
      <c r="C2493" t="s">
        <v>1</v>
      </c>
      <c r="D2493">
        <v>70</v>
      </c>
      <c r="E2493">
        <f>GESTEP(smoking_health_data_final[[#This Row],[Ritmo cardiaco]],100)</f>
        <v>0</v>
      </c>
      <c r="F2493" t="str">
        <f>IF(smoking_health_data_final[[#This Row],[Taquicardia 1/0]]=0,"no","si")</f>
        <v>no</v>
      </c>
      <c r="G2493" s="2" t="s">
        <v>54</v>
      </c>
      <c r="H2493">
        <f>GESTEP(smoking_health_data_final[[#This Row],[Presión sistólica]],140)</f>
        <v>0</v>
      </c>
      <c r="I2493" t="str">
        <f>IF(smoking_health_data_final[[#This Row],[Hipertensión (0/1)]]=1,"si","no")</f>
        <v>no</v>
      </c>
      <c r="J2493" t="s">
        <v>21</v>
      </c>
      <c r="K2493">
        <v>10</v>
      </c>
      <c r="L2493">
        <v>225</v>
      </c>
      <c r="M2493">
        <f>IF(smoking_health_data_final[[#This Row],[colesterol]]="","Desconocido",smoking_health_data_final[[#This Row],[colesterol]])</f>
        <v>225</v>
      </c>
      <c r="N2493">
        <f>GESTEP(smoking_health_data_final[[#This Row],[colesterol]],200)</f>
        <v>1</v>
      </c>
      <c r="O2493">
        <f>IF(smoking_health_data_final[[#This Row],[cigs por dia]]="","n/s",smoking_health_data_final[[#This Row],[cigs por dia]])</f>
        <v>10</v>
      </c>
      <c r="P2493" t="str">
        <f>IF(smoking_health_data_final[[#This Row],[Hipercolesterolemia (y/n)]]=1,"si","no")</f>
        <v>si</v>
      </c>
      <c r="Q2493">
        <f>IF(IFERROR(VLOOKUP(smoking_health_data_final[[#This Row],[Edad]],A2494:A6393,1,FALSE),0),1,0)</f>
        <v>1</v>
      </c>
    </row>
    <row r="2494" spans="1:17" x14ac:dyDescent="0.3">
      <c r="A2494">
        <v>53</v>
      </c>
      <c r="B2494" t="s">
        <v>0</v>
      </c>
      <c r="C2494" t="s">
        <v>1</v>
      </c>
      <c r="D2494">
        <v>60</v>
      </c>
      <c r="E2494">
        <f>GESTEP(smoking_health_data_final[[#This Row],[Ritmo cardiaco]],100)</f>
        <v>0</v>
      </c>
      <c r="F2494" t="str">
        <f>IF(smoking_health_data_final[[#This Row],[Taquicardia 1/0]]=0,"no","si")</f>
        <v>no</v>
      </c>
      <c r="G2494" s="2">
        <v>146.5</v>
      </c>
      <c r="H2494">
        <f>GESTEP(smoking_health_data_final[[#This Row],[Presión sistólica]],140)</f>
        <v>1</v>
      </c>
      <c r="I2494" t="str">
        <f>IF(smoking_health_data_final[[#This Row],[Hipertensión (0/1)]]=1,"si","no")</f>
        <v>si</v>
      </c>
      <c r="J2494" t="s">
        <v>21</v>
      </c>
      <c r="K2494">
        <v>10</v>
      </c>
      <c r="L2494">
        <v>229</v>
      </c>
      <c r="M2494">
        <f>IF(smoking_health_data_final[[#This Row],[colesterol]]="","Desconocido",smoking_health_data_final[[#This Row],[colesterol]])</f>
        <v>229</v>
      </c>
      <c r="N2494">
        <f>GESTEP(smoking_health_data_final[[#This Row],[colesterol]],200)</f>
        <v>1</v>
      </c>
      <c r="O2494">
        <f>IF(smoking_health_data_final[[#This Row],[cigs por dia]]="","n/s",smoking_health_data_final[[#This Row],[cigs por dia]])</f>
        <v>10</v>
      </c>
      <c r="P2494" t="str">
        <f>IF(smoking_health_data_final[[#This Row],[Hipercolesterolemia (y/n)]]=1,"si","no")</f>
        <v>si</v>
      </c>
      <c r="Q2494">
        <f>IF(IFERROR(VLOOKUP(smoking_health_data_final[[#This Row],[Edad]],A2495:A6394,1,FALSE),0),1,0)</f>
        <v>1</v>
      </c>
    </row>
    <row r="2495" spans="1:17" x14ac:dyDescent="0.3">
      <c r="A2495">
        <v>46</v>
      </c>
      <c r="B2495" t="s">
        <v>0</v>
      </c>
      <c r="C2495" t="s">
        <v>1</v>
      </c>
      <c r="D2495">
        <v>66</v>
      </c>
      <c r="E2495">
        <f>GESTEP(smoking_health_data_final[[#This Row],[Ritmo cardiaco]],100)</f>
        <v>0</v>
      </c>
      <c r="F2495" t="str">
        <f>IF(smoking_health_data_final[[#This Row],[Taquicardia 1/0]]=0,"no","si")</f>
        <v>no</v>
      </c>
      <c r="G2495" s="2" t="s">
        <v>61</v>
      </c>
      <c r="H2495">
        <f>GESTEP(smoking_health_data_final[[#This Row],[Presión sistólica]],140)</f>
        <v>0</v>
      </c>
      <c r="I2495" t="str">
        <f>IF(smoking_health_data_final[[#This Row],[Hipertensión (0/1)]]=1,"si","no")</f>
        <v>no</v>
      </c>
      <c r="J2495" t="s">
        <v>21</v>
      </c>
      <c r="K2495">
        <v>10</v>
      </c>
      <c r="L2495">
        <v>214</v>
      </c>
      <c r="M2495">
        <f>IF(smoking_health_data_final[[#This Row],[colesterol]]="","Desconocido",smoking_health_data_final[[#This Row],[colesterol]])</f>
        <v>214</v>
      </c>
      <c r="N2495">
        <f>GESTEP(smoking_health_data_final[[#This Row],[colesterol]],200)</f>
        <v>1</v>
      </c>
      <c r="O2495">
        <f>IF(smoking_health_data_final[[#This Row],[cigs por dia]]="","n/s",smoking_health_data_final[[#This Row],[cigs por dia]])</f>
        <v>10</v>
      </c>
      <c r="P2495" t="str">
        <f>IF(smoking_health_data_final[[#This Row],[Hipercolesterolemia (y/n)]]=1,"si","no")</f>
        <v>si</v>
      </c>
      <c r="Q2495">
        <f>IF(IFERROR(VLOOKUP(smoking_health_data_final[[#This Row],[Edad]],A2496:A6395,1,FALSE),0),1,0)</f>
        <v>1</v>
      </c>
    </row>
    <row r="2496" spans="1:17" x14ac:dyDescent="0.3">
      <c r="A2496">
        <v>50</v>
      </c>
      <c r="B2496" t="s">
        <v>0</v>
      </c>
      <c r="C2496" t="s">
        <v>1</v>
      </c>
      <c r="D2496">
        <v>80</v>
      </c>
      <c r="E2496">
        <f>GESTEP(smoking_health_data_final[[#This Row],[Ritmo cardiaco]],100)</f>
        <v>0</v>
      </c>
      <c r="F2496" t="str">
        <f>IF(smoking_health_data_final[[#This Row],[Taquicardia 1/0]]=0,"no","si")</f>
        <v>no</v>
      </c>
      <c r="G2496" s="2" t="s">
        <v>43</v>
      </c>
      <c r="H2496">
        <f>GESTEP(smoking_health_data_final[[#This Row],[Presión sistólica]],140)</f>
        <v>0</v>
      </c>
      <c r="I2496" t="str">
        <f>IF(smoking_health_data_final[[#This Row],[Hipertensión (0/1)]]=1,"si","no")</f>
        <v>no</v>
      </c>
      <c r="J2496" t="s">
        <v>21</v>
      </c>
      <c r="K2496">
        <v>10</v>
      </c>
      <c r="L2496">
        <v>180</v>
      </c>
      <c r="M2496">
        <f>IF(smoking_health_data_final[[#This Row],[colesterol]]="","Desconocido",smoking_health_data_final[[#This Row],[colesterol]])</f>
        <v>180</v>
      </c>
      <c r="N2496">
        <f>GESTEP(smoking_health_data_final[[#This Row],[colesterol]],200)</f>
        <v>0</v>
      </c>
      <c r="O2496">
        <f>IF(smoking_health_data_final[[#This Row],[cigs por dia]]="","n/s",smoking_health_data_final[[#This Row],[cigs por dia]])</f>
        <v>10</v>
      </c>
      <c r="P2496" t="str">
        <f>IF(smoking_health_data_final[[#This Row],[Hipercolesterolemia (y/n)]]=1,"si","no")</f>
        <v>no</v>
      </c>
      <c r="Q2496">
        <f>IF(IFERROR(VLOOKUP(smoking_health_data_final[[#This Row],[Edad]],A2497:A6396,1,FALSE),0),1,0)</f>
        <v>1</v>
      </c>
    </row>
    <row r="2497" spans="1:17" x14ac:dyDescent="0.3">
      <c r="A2497">
        <v>59</v>
      </c>
      <c r="B2497" t="s">
        <v>3</v>
      </c>
      <c r="C2497" t="s">
        <v>1</v>
      </c>
      <c r="D2497">
        <v>120</v>
      </c>
      <c r="E2497">
        <f>GESTEP(smoking_health_data_final[[#This Row],[Ritmo cardiaco]],100)</f>
        <v>1</v>
      </c>
      <c r="F2497" t="str">
        <f>IF(smoking_health_data_final[[#This Row],[Taquicardia 1/0]]=0,"no","si")</f>
        <v>si</v>
      </c>
      <c r="G2497" s="2" t="s">
        <v>82</v>
      </c>
      <c r="H2497">
        <f>GESTEP(smoking_health_data_final[[#This Row],[Presión sistólica]],140)</f>
        <v>1</v>
      </c>
      <c r="I2497" t="str">
        <f>IF(smoking_health_data_final[[#This Row],[Hipertensión (0/1)]]=1,"si","no")</f>
        <v>si</v>
      </c>
      <c r="J2497" t="s">
        <v>21</v>
      </c>
      <c r="K2497">
        <v>10</v>
      </c>
      <c r="L2497">
        <v>312</v>
      </c>
      <c r="M2497">
        <f>IF(smoking_health_data_final[[#This Row],[colesterol]]="","Desconocido",smoking_health_data_final[[#This Row],[colesterol]])</f>
        <v>312</v>
      </c>
      <c r="N2497">
        <f>GESTEP(smoking_health_data_final[[#This Row],[colesterol]],200)</f>
        <v>1</v>
      </c>
      <c r="O2497">
        <f>IF(smoking_health_data_final[[#This Row],[cigs por dia]]="","n/s",smoking_health_data_final[[#This Row],[cigs por dia]])</f>
        <v>10</v>
      </c>
      <c r="P2497" t="str">
        <f>IF(smoking_health_data_final[[#This Row],[Hipercolesterolemia (y/n)]]=1,"si","no")</f>
        <v>si</v>
      </c>
      <c r="Q2497">
        <f>IF(IFERROR(VLOOKUP(smoking_health_data_final[[#This Row],[Edad]],A2498:A6397,1,FALSE),0),1,0)</f>
        <v>1</v>
      </c>
    </row>
    <row r="2498" spans="1:17" x14ac:dyDescent="0.3">
      <c r="A2498">
        <v>45</v>
      </c>
      <c r="B2498" t="s">
        <v>3</v>
      </c>
      <c r="C2498" t="s">
        <v>1</v>
      </c>
      <c r="D2498">
        <v>85</v>
      </c>
      <c r="E2498">
        <f>GESTEP(smoking_health_data_final[[#This Row],[Ritmo cardiaco]],100)</f>
        <v>0</v>
      </c>
      <c r="F2498" t="str">
        <f>IF(smoking_health_data_final[[#This Row],[Taquicardia 1/0]]=0,"no","si")</f>
        <v>no</v>
      </c>
      <c r="G2498" s="2" t="s">
        <v>6</v>
      </c>
      <c r="H2498">
        <f>GESTEP(smoking_health_data_final[[#This Row],[Presión sistólica]],140)</f>
        <v>0</v>
      </c>
      <c r="I2498" t="str">
        <f>IF(smoking_health_data_final[[#This Row],[Hipertensión (0/1)]]=1,"si","no")</f>
        <v>no</v>
      </c>
      <c r="J2498" t="s">
        <v>21</v>
      </c>
      <c r="K2498">
        <v>10</v>
      </c>
      <c r="L2498">
        <v>210</v>
      </c>
      <c r="M2498">
        <f>IF(smoking_health_data_final[[#This Row],[colesterol]]="","Desconocido",smoking_health_data_final[[#This Row],[colesterol]])</f>
        <v>210</v>
      </c>
      <c r="N2498">
        <f>GESTEP(smoking_health_data_final[[#This Row],[colesterol]],200)</f>
        <v>1</v>
      </c>
      <c r="O2498">
        <f>IF(smoking_health_data_final[[#This Row],[cigs por dia]]="","n/s",smoking_health_data_final[[#This Row],[cigs por dia]])</f>
        <v>10</v>
      </c>
      <c r="P2498" t="str">
        <f>IF(smoking_health_data_final[[#This Row],[Hipercolesterolemia (y/n)]]=1,"si","no")</f>
        <v>si</v>
      </c>
      <c r="Q2498">
        <f>IF(IFERROR(VLOOKUP(smoking_health_data_final[[#This Row],[Edad]],A2499:A6398,1,FALSE),0),1,0)</f>
        <v>1</v>
      </c>
    </row>
    <row r="2499" spans="1:17" x14ac:dyDescent="0.3">
      <c r="A2499">
        <v>49</v>
      </c>
      <c r="B2499" t="s">
        <v>0</v>
      </c>
      <c r="C2499" t="s">
        <v>1</v>
      </c>
      <c r="D2499">
        <v>84</v>
      </c>
      <c r="E2499">
        <f>GESTEP(smoking_health_data_final[[#This Row],[Ritmo cardiaco]],100)</f>
        <v>0</v>
      </c>
      <c r="F2499" t="str">
        <f>IF(smoking_health_data_final[[#This Row],[Taquicardia 1/0]]=0,"no","si")</f>
        <v>no</v>
      </c>
      <c r="G2499" s="2" t="s">
        <v>80</v>
      </c>
      <c r="H2499">
        <f>GESTEP(smoking_health_data_final[[#This Row],[Presión sistólica]],140)</f>
        <v>0</v>
      </c>
      <c r="I2499" t="str">
        <f>IF(smoking_health_data_final[[#This Row],[Hipertensión (0/1)]]=1,"si","no")</f>
        <v>no</v>
      </c>
      <c r="J2499" t="s">
        <v>21</v>
      </c>
      <c r="K2499">
        <v>10</v>
      </c>
      <c r="L2499">
        <v>305</v>
      </c>
      <c r="M2499">
        <f>IF(smoking_health_data_final[[#This Row],[colesterol]]="","Desconocido",smoking_health_data_final[[#This Row],[colesterol]])</f>
        <v>305</v>
      </c>
      <c r="N2499">
        <f>GESTEP(smoking_health_data_final[[#This Row],[colesterol]],200)</f>
        <v>1</v>
      </c>
      <c r="O2499">
        <f>IF(smoking_health_data_final[[#This Row],[cigs por dia]]="","n/s",smoking_health_data_final[[#This Row],[cigs por dia]])</f>
        <v>10</v>
      </c>
      <c r="P2499" t="str">
        <f>IF(smoking_health_data_final[[#This Row],[Hipercolesterolemia (y/n)]]=1,"si","no")</f>
        <v>si</v>
      </c>
      <c r="Q2499">
        <f>IF(IFERROR(VLOOKUP(smoking_health_data_final[[#This Row],[Edad]],A2500:A6399,1,FALSE),0),1,0)</f>
        <v>1</v>
      </c>
    </row>
    <row r="2500" spans="1:17" x14ac:dyDescent="0.3">
      <c r="A2500">
        <v>53</v>
      </c>
      <c r="B2500" t="s">
        <v>3</v>
      </c>
      <c r="C2500" t="s">
        <v>1</v>
      </c>
      <c r="D2500">
        <v>75</v>
      </c>
      <c r="E2500">
        <f>GESTEP(smoking_health_data_final[[#This Row],[Ritmo cardiaco]],100)</f>
        <v>0</v>
      </c>
      <c r="F2500" t="str">
        <f>IF(smoking_health_data_final[[#This Row],[Taquicardia 1/0]]=0,"no","si")</f>
        <v>no</v>
      </c>
      <c r="G2500" s="2" t="s">
        <v>22</v>
      </c>
      <c r="H2500">
        <f>GESTEP(smoking_health_data_final[[#This Row],[Presión sistólica]],140)</f>
        <v>0</v>
      </c>
      <c r="I2500" t="str">
        <f>IF(smoking_health_data_final[[#This Row],[Hipertensión (0/1)]]=1,"si","no")</f>
        <v>no</v>
      </c>
      <c r="J2500" t="s">
        <v>23</v>
      </c>
      <c r="K2500">
        <v>10</v>
      </c>
      <c r="L2500">
        <v>276</v>
      </c>
      <c r="M2500">
        <f>IF(smoking_health_data_final[[#This Row],[colesterol]]="","Desconocido",smoking_health_data_final[[#This Row],[colesterol]])</f>
        <v>276</v>
      </c>
      <c r="N2500">
        <f>GESTEP(smoking_health_data_final[[#This Row],[colesterol]],200)</f>
        <v>1</v>
      </c>
      <c r="O2500">
        <f>IF(smoking_health_data_final[[#This Row],[cigs por dia]]="","n/s",smoking_health_data_final[[#This Row],[cigs por dia]])</f>
        <v>10</v>
      </c>
      <c r="P2500" t="str">
        <f>IF(smoking_health_data_final[[#This Row],[Hipercolesterolemia (y/n)]]=1,"si","no")</f>
        <v>si</v>
      </c>
      <c r="Q2500">
        <f>IF(IFERROR(VLOOKUP(smoking_health_data_final[[#This Row],[Edad]],A2501:A6400,1,FALSE),0),1,0)</f>
        <v>1</v>
      </c>
    </row>
    <row r="2501" spans="1:17" x14ac:dyDescent="0.3">
      <c r="A2501">
        <v>40</v>
      </c>
      <c r="B2501" t="s">
        <v>0</v>
      </c>
      <c r="C2501" t="s">
        <v>1</v>
      </c>
      <c r="D2501">
        <v>80</v>
      </c>
      <c r="E2501">
        <f>GESTEP(smoking_health_data_final[[#This Row],[Ritmo cardiaco]],100)</f>
        <v>0</v>
      </c>
      <c r="F2501" t="str">
        <f>IF(smoking_health_data_final[[#This Row],[Taquicardia 1/0]]=0,"no","si")</f>
        <v>no</v>
      </c>
      <c r="G2501" s="2" t="s">
        <v>63</v>
      </c>
      <c r="H2501">
        <f>GESTEP(smoking_health_data_final[[#This Row],[Presión sistólica]],140)</f>
        <v>0</v>
      </c>
      <c r="I2501" t="str">
        <f>IF(smoking_health_data_final[[#This Row],[Hipertensión (0/1)]]=1,"si","no")</f>
        <v>no</v>
      </c>
      <c r="J2501" t="s">
        <v>23</v>
      </c>
      <c r="K2501">
        <v>10</v>
      </c>
      <c r="L2501">
        <v>304</v>
      </c>
      <c r="M2501">
        <f>IF(smoking_health_data_final[[#This Row],[colesterol]]="","Desconocido",smoking_health_data_final[[#This Row],[colesterol]])</f>
        <v>304</v>
      </c>
      <c r="N2501">
        <f>GESTEP(smoking_health_data_final[[#This Row],[colesterol]],200)</f>
        <v>1</v>
      </c>
      <c r="O2501">
        <f>IF(smoking_health_data_final[[#This Row],[cigs por dia]]="","n/s",smoking_health_data_final[[#This Row],[cigs por dia]])</f>
        <v>10</v>
      </c>
      <c r="P2501" t="str">
        <f>IF(smoking_health_data_final[[#This Row],[Hipercolesterolemia (y/n)]]=1,"si","no")</f>
        <v>si</v>
      </c>
      <c r="Q2501">
        <f>IF(IFERROR(VLOOKUP(smoking_health_data_final[[#This Row],[Edad]],A2502:A6401,1,FALSE),0),1,0)</f>
        <v>1</v>
      </c>
    </row>
    <row r="2502" spans="1:17" x14ac:dyDescent="0.3">
      <c r="A2502">
        <v>44</v>
      </c>
      <c r="B2502" t="s">
        <v>3</v>
      </c>
      <c r="C2502" t="s">
        <v>1</v>
      </c>
      <c r="D2502">
        <v>100</v>
      </c>
      <c r="E2502">
        <f>GESTEP(smoking_health_data_final[[#This Row],[Ritmo cardiaco]],100)</f>
        <v>1</v>
      </c>
      <c r="F2502" t="str">
        <f>IF(smoking_health_data_final[[#This Row],[Taquicardia 1/0]]=0,"no","si")</f>
        <v>si</v>
      </c>
      <c r="G2502" s="2" t="s">
        <v>22</v>
      </c>
      <c r="H2502">
        <f>GESTEP(smoking_health_data_final[[#This Row],[Presión sistólica]],140)</f>
        <v>0</v>
      </c>
      <c r="I2502" t="str">
        <f>IF(smoking_health_data_final[[#This Row],[Hipertensión (0/1)]]=1,"si","no")</f>
        <v>no</v>
      </c>
      <c r="J2502" t="s">
        <v>23</v>
      </c>
      <c r="K2502">
        <v>10</v>
      </c>
      <c r="L2502">
        <v>222</v>
      </c>
      <c r="M2502">
        <f>IF(smoking_health_data_final[[#This Row],[colesterol]]="","Desconocido",smoking_health_data_final[[#This Row],[colesterol]])</f>
        <v>222</v>
      </c>
      <c r="N2502">
        <f>GESTEP(smoking_health_data_final[[#This Row],[colesterol]],200)</f>
        <v>1</v>
      </c>
      <c r="O2502">
        <f>IF(smoking_health_data_final[[#This Row],[cigs por dia]]="","n/s",smoking_health_data_final[[#This Row],[cigs por dia]])</f>
        <v>10</v>
      </c>
      <c r="P2502" t="str">
        <f>IF(smoking_health_data_final[[#This Row],[Hipercolesterolemia (y/n)]]=1,"si","no")</f>
        <v>si</v>
      </c>
      <c r="Q2502">
        <f>IF(IFERROR(VLOOKUP(smoking_health_data_final[[#This Row],[Edad]],A2503:A6402,1,FALSE),0),1,0)</f>
        <v>1</v>
      </c>
    </row>
    <row r="2503" spans="1:17" x14ac:dyDescent="0.3">
      <c r="A2503">
        <v>43</v>
      </c>
      <c r="B2503" t="s">
        <v>3</v>
      </c>
      <c r="C2503" t="s">
        <v>1</v>
      </c>
      <c r="D2503">
        <v>74</v>
      </c>
      <c r="E2503">
        <f>GESTEP(smoking_health_data_final[[#This Row],[Ritmo cardiaco]],100)</f>
        <v>0</v>
      </c>
      <c r="F2503" t="str">
        <f>IF(smoking_health_data_final[[#This Row],[Taquicardia 1/0]]=0,"no","si")</f>
        <v>no</v>
      </c>
      <c r="G2503" s="2" t="s">
        <v>67</v>
      </c>
      <c r="H2503">
        <f>GESTEP(smoking_health_data_final[[#This Row],[Presión sistólica]],140)</f>
        <v>0</v>
      </c>
      <c r="I2503" t="str">
        <f>IF(smoking_health_data_final[[#This Row],[Hipertensión (0/1)]]=1,"si","no")</f>
        <v>no</v>
      </c>
      <c r="J2503" t="s">
        <v>23</v>
      </c>
      <c r="K2503">
        <v>10</v>
      </c>
      <c r="L2503">
        <v>214</v>
      </c>
      <c r="M2503">
        <f>IF(smoking_health_data_final[[#This Row],[colesterol]]="","Desconocido",smoking_health_data_final[[#This Row],[colesterol]])</f>
        <v>214</v>
      </c>
      <c r="N2503">
        <f>GESTEP(smoking_health_data_final[[#This Row],[colesterol]],200)</f>
        <v>1</v>
      </c>
      <c r="O2503">
        <f>IF(smoking_health_data_final[[#This Row],[cigs por dia]]="","n/s",smoking_health_data_final[[#This Row],[cigs por dia]])</f>
        <v>10</v>
      </c>
      <c r="P2503" t="str">
        <f>IF(smoking_health_data_final[[#This Row],[Hipercolesterolemia (y/n)]]=1,"si","no")</f>
        <v>si</v>
      </c>
      <c r="Q2503">
        <f>IF(IFERROR(VLOOKUP(smoking_health_data_final[[#This Row],[Edad]],A2504:A6403,1,FALSE),0),1,0)</f>
        <v>1</v>
      </c>
    </row>
    <row r="2504" spans="1:17" x14ac:dyDescent="0.3">
      <c r="A2504">
        <v>48</v>
      </c>
      <c r="B2504" t="s">
        <v>0</v>
      </c>
      <c r="C2504" t="s">
        <v>1</v>
      </c>
      <c r="D2504">
        <v>64</v>
      </c>
      <c r="E2504">
        <f>GESTEP(smoking_health_data_final[[#This Row],[Ritmo cardiaco]],100)</f>
        <v>0</v>
      </c>
      <c r="F2504" t="str">
        <f>IF(smoking_health_data_final[[#This Row],[Taquicardia 1/0]]=0,"no","si")</f>
        <v>no</v>
      </c>
      <c r="G2504" s="2" t="s">
        <v>64</v>
      </c>
      <c r="H2504">
        <f>GESTEP(smoking_health_data_final[[#This Row],[Presión sistólica]],140)</f>
        <v>0</v>
      </c>
      <c r="I2504" t="str">
        <f>IF(smoking_health_data_final[[#This Row],[Hipertensión (0/1)]]=1,"si","no")</f>
        <v>no</v>
      </c>
      <c r="J2504" t="s">
        <v>34</v>
      </c>
      <c r="K2504">
        <v>10</v>
      </c>
      <c r="L2504">
        <v>232</v>
      </c>
      <c r="M2504">
        <f>IF(smoking_health_data_final[[#This Row],[colesterol]]="","Desconocido",smoking_health_data_final[[#This Row],[colesterol]])</f>
        <v>232</v>
      </c>
      <c r="N2504">
        <f>GESTEP(smoking_health_data_final[[#This Row],[colesterol]],200)</f>
        <v>1</v>
      </c>
      <c r="O2504">
        <f>IF(smoking_health_data_final[[#This Row],[cigs por dia]]="","n/s",smoking_health_data_final[[#This Row],[cigs por dia]])</f>
        <v>10</v>
      </c>
      <c r="P2504" t="str">
        <f>IF(smoking_health_data_final[[#This Row],[Hipercolesterolemia (y/n)]]=1,"si","no")</f>
        <v>si</v>
      </c>
      <c r="Q2504">
        <f>IF(IFERROR(VLOOKUP(smoking_health_data_final[[#This Row],[Edad]],A2505:A6404,1,FALSE),0),1,0)</f>
        <v>1</v>
      </c>
    </row>
    <row r="2505" spans="1:17" x14ac:dyDescent="0.3">
      <c r="A2505">
        <v>50</v>
      </c>
      <c r="B2505" t="s">
        <v>3</v>
      </c>
      <c r="C2505" t="s">
        <v>1</v>
      </c>
      <c r="D2505">
        <v>75</v>
      </c>
      <c r="E2505">
        <f>GESTEP(smoking_health_data_final[[#This Row],[Ritmo cardiaco]],100)</f>
        <v>0</v>
      </c>
      <c r="F2505" t="str">
        <f>IF(smoking_health_data_final[[#This Row],[Taquicardia 1/0]]=0,"no","si")</f>
        <v>no</v>
      </c>
      <c r="G2505" s="2" t="s">
        <v>110</v>
      </c>
      <c r="H2505">
        <f>GESTEP(smoking_health_data_final[[#This Row],[Presión sistólica]],140)</f>
        <v>1</v>
      </c>
      <c r="I2505" t="str">
        <f>IF(smoking_health_data_final[[#This Row],[Hipertensión (0/1)]]=1,"si","no")</f>
        <v>si</v>
      </c>
      <c r="J2505" t="s">
        <v>34</v>
      </c>
      <c r="K2505">
        <v>10</v>
      </c>
      <c r="L2505">
        <v>298</v>
      </c>
      <c r="M2505">
        <f>IF(smoking_health_data_final[[#This Row],[colesterol]]="","Desconocido",smoking_health_data_final[[#This Row],[colesterol]])</f>
        <v>298</v>
      </c>
      <c r="N2505">
        <f>GESTEP(smoking_health_data_final[[#This Row],[colesterol]],200)</f>
        <v>1</v>
      </c>
      <c r="O2505">
        <f>IF(smoking_health_data_final[[#This Row],[cigs por dia]]="","n/s",smoking_health_data_final[[#This Row],[cigs por dia]])</f>
        <v>10</v>
      </c>
      <c r="P2505" t="str">
        <f>IF(smoking_health_data_final[[#This Row],[Hipercolesterolemia (y/n)]]=1,"si","no")</f>
        <v>si</v>
      </c>
      <c r="Q2505">
        <f>IF(IFERROR(VLOOKUP(smoking_health_data_final[[#This Row],[Edad]],A2506:A6405,1,FALSE),0),1,0)</f>
        <v>1</v>
      </c>
    </row>
    <row r="2506" spans="1:17" x14ac:dyDescent="0.3">
      <c r="A2506">
        <v>40</v>
      </c>
      <c r="B2506" t="s">
        <v>3</v>
      </c>
      <c r="C2506" t="s">
        <v>1</v>
      </c>
      <c r="D2506">
        <v>90</v>
      </c>
      <c r="E2506">
        <f>GESTEP(smoking_health_data_final[[#This Row],[Ritmo cardiaco]],100)</f>
        <v>0</v>
      </c>
      <c r="F2506" t="str">
        <f>IF(smoking_health_data_final[[#This Row],[Taquicardia 1/0]]=0,"no","si")</f>
        <v>no</v>
      </c>
      <c r="G2506" s="2" t="s">
        <v>72</v>
      </c>
      <c r="H2506">
        <f>GESTEP(smoking_health_data_final[[#This Row],[Presión sistólica]],140)</f>
        <v>1</v>
      </c>
      <c r="I2506" t="str">
        <f>IF(smoking_health_data_final[[#This Row],[Hipertensión (0/1)]]=1,"si","no")</f>
        <v>si</v>
      </c>
      <c r="J2506" t="s">
        <v>34</v>
      </c>
      <c r="K2506">
        <v>10</v>
      </c>
      <c r="L2506">
        <v>187</v>
      </c>
      <c r="M2506">
        <f>IF(smoking_health_data_final[[#This Row],[colesterol]]="","Desconocido",smoking_health_data_final[[#This Row],[colesterol]])</f>
        <v>187</v>
      </c>
      <c r="N2506">
        <f>GESTEP(smoking_health_data_final[[#This Row],[colesterol]],200)</f>
        <v>0</v>
      </c>
      <c r="O2506">
        <f>IF(smoking_health_data_final[[#This Row],[cigs por dia]]="","n/s",smoking_health_data_final[[#This Row],[cigs por dia]])</f>
        <v>10</v>
      </c>
      <c r="P2506" t="str">
        <f>IF(smoking_health_data_final[[#This Row],[Hipercolesterolemia (y/n)]]=1,"si","no")</f>
        <v>no</v>
      </c>
      <c r="Q2506">
        <f>IF(IFERROR(VLOOKUP(smoking_health_data_final[[#This Row],[Edad]],A2507:A6406,1,FALSE),0),1,0)</f>
        <v>1</v>
      </c>
    </row>
    <row r="2507" spans="1:17" x14ac:dyDescent="0.3">
      <c r="A2507">
        <v>46</v>
      </c>
      <c r="B2507" t="s">
        <v>3</v>
      </c>
      <c r="C2507" t="s">
        <v>1</v>
      </c>
      <c r="D2507">
        <v>88</v>
      </c>
      <c r="E2507">
        <f>GESTEP(smoking_health_data_final[[#This Row],[Ritmo cardiaco]],100)</f>
        <v>0</v>
      </c>
      <c r="F2507" t="str">
        <f>IF(smoking_health_data_final[[#This Row],[Taquicardia 1/0]]=0,"no","si")</f>
        <v>no</v>
      </c>
      <c r="G2507" s="2" t="s">
        <v>152</v>
      </c>
      <c r="H2507">
        <f>GESTEP(smoking_health_data_final[[#This Row],[Presión sistólica]],140)</f>
        <v>1</v>
      </c>
      <c r="I2507" t="str">
        <f>IF(smoking_health_data_final[[#This Row],[Hipertensión (0/1)]]=1,"si","no")</f>
        <v>si</v>
      </c>
      <c r="J2507" t="s">
        <v>47</v>
      </c>
      <c r="K2507">
        <v>10</v>
      </c>
      <c r="L2507">
        <v>202</v>
      </c>
      <c r="M2507">
        <f>IF(smoking_health_data_final[[#This Row],[colesterol]]="","Desconocido",smoking_health_data_final[[#This Row],[colesterol]])</f>
        <v>202</v>
      </c>
      <c r="N2507">
        <f>GESTEP(smoking_health_data_final[[#This Row],[colesterol]],200)</f>
        <v>1</v>
      </c>
      <c r="O2507">
        <f>IF(smoking_health_data_final[[#This Row],[cigs por dia]]="","n/s",smoking_health_data_final[[#This Row],[cigs por dia]])</f>
        <v>10</v>
      </c>
      <c r="P2507" t="str">
        <f>IF(smoking_health_data_final[[#This Row],[Hipercolesterolemia (y/n)]]=1,"si","no")</f>
        <v>si</v>
      </c>
      <c r="Q2507">
        <f>IF(IFERROR(VLOOKUP(smoking_health_data_final[[#This Row],[Edad]],A2508:A6407,1,FALSE),0),1,0)</f>
        <v>1</v>
      </c>
    </row>
    <row r="2508" spans="1:17" x14ac:dyDescent="0.3">
      <c r="A2508">
        <v>60</v>
      </c>
      <c r="B2508" t="s">
        <v>0</v>
      </c>
      <c r="C2508" t="s">
        <v>1</v>
      </c>
      <c r="D2508">
        <v>63</v>
      </c>
      <c r="E2508">
        <f>GESTEP(smoking_health_data_final[[#This Row],[Ritmo cardiaco]],100)</f>
        <v>0</v>
      </c>
      <c r="F2508" t="str">
        <f>IF(smoking_health_data_final[[#This Row],[Taquicardia 1/0]]=0,"no","si")</f>
        <v>no</v>
      </c>
      <c r="G2508" s="2" t="s">
        <v>152</v>
      </c>
      <c r="H2508">
        <f>GESTEP(smoking_health_data_final[[#This Row],[Presión sistólica]],140)</f>
        <v>1</v>
      </c>
      <c r="I2508" t="str">
        <f>IF(smoking_health_data_final[[#This Row],[Hipertensión (0/1)]]=1,"si","no")</f>
        <v>si</v>
      </c>
      <c r="J2508" t="s">
        <v>47</v>
      </c>
      <c r="K2508">
        <v>10</v>
      </c>
      <c r="L2508">
        <v>250</v>
      </c>
      <c r="M2508">
        <f>IF(smoking_health_data_final[[#This Row],[colesterol]]="","Desconocido",smoking_health_data_final[[#This Row],[colesterol]])</f>
        <v>250</v>
      </c>
      <c r="N2508">
        <f>GESTEP(smoking_health_data_final[[#This Row],[colesterol]],200)</f>
        <v>1</v>
      </c>
      <c r="O2508">
        <f>IF(smoking_health_data_final[[#This Row],[cigs por dia]]="","n/s",smoking_health_data_final[[#This Row],[cigs por dia]])</f>
        <v>10</v>
      </c>
      <c r="P2508" t="str">
        <f>IF(smoking_health_data_final[[#This Row],[Hipercolesterolemia (y/n)]]=1,"si","no")</f>
        <v>si</v>
      </c>
      <c r="Q2508">
        <f>IF(IFERROR(VLOOKUP(smoking_health_data_final[[#This Row],[Edad]],A2509:A6408,1,FALSE),0),1,0)</f>
        <v>1</v>
      </c>
    </row>
    <row r="2509" spans="1:17" x14ac:dyDescent="0.3">
      <c r="A2509">
        <v>60</v>
      </c>
      <c r="B2509" t="s">
        <v>3</v>
      </c>
      <c r="C2509" t="s">
        <v>1</v>
      </c>
      <c r="D2509">
        <v>80</v>
      </c>
      <c r="E2509">
        <f>GESTEP(smoking_health_data_final[[#This Row],[Ritmo cardiaco]],100)</f>
        <v>0</v>
      </c>
      <c r="F2509" t="str">
        <f>IF(smoking_health_data_final[[#This Row],[Taquicardia 1/0]]=0,"no","si")</f>
        <v>no</v>
      </c>
      <c r="G2509" s="2" t="s">
        <v>160</v>
      </c>
      <c r="H2509">
        <f>GESTEP(smoking_health_data_final[[#This Row],[Presión sistólica]],140)</f>
        <v>1</v>
      </c>
      <c r="I2509" t="str">
        <f>IF(smoking_health_data_final[[#This Row],[Hipertensión (0/1)]]=1,"si","no")</f>
        <v>si</v>
      </c>
      <c r="J2509" t="s">
        <v>28</v>
      </c>
      <c r="K2509">
        <v>10</v>
      </c>
      <c r="L2509">
        <v>212</v>
      </c>
      <c r="M2509">
        <f>IF(smoking_health_data_final[[#This Row],[colesterol]]="","Desconocido",smoking_health_data_final[[#This Row],[colesterol]])</f>
        <v>212</v>
      </c>
      <c r="N2509">
        <f>GESTEP(smoking_health_data_final[[#This Row],[colesterol]],200)</f>
        <v>1</v>
      </c>
      <c r="O2509">
        <f>IF(smoking_health_data_final[[#This Row],[cigs por dia]]="","n/s",smoking_health_data_final[[#This Row],[cigs por dia]])</f>
        <v>10</v>
      </c>
      <c r="P2509" t="str">
        <f>IF(smoking_health_data_final[[#This Row],[Hipercolesterolemia (y/n)]]=1,"si","no")</f>
        <v>si</v>
      </c>
      <c r="Q2509">
        <f>IF(IFERROR(VLOOKUP(smoking_health_data_final[[#This Row],[Edad]],A2510:A6409,1,FALSE),0),1,0)</f>
        <v>1</v>
      </c>
    </row>
    <row r="2510" spans="1:17" x14ac:dyDescent="0.3">
      <c r="A2510">
        <v>48</v>
      </c>
      <c r="B2510" t="s">
        <v>3</v>
      </c>
      <c r="C2510" t="s">
        <v>1</v>
      </c>
      <c r="D2510">
        <v>90</v>
      </c>
      <c r="E2510">
        <f>GESTEP(smoking_health_data_final[[#This Row],[Ritmo cardiaco]],100)</f>
        <v>0</v>
      </c>
      <c r="F2510" t="str">
        <f>IF(smoking_health_data_final[[#This Row],[Taquicardia 1/0]]=0,"no","si")</f>
        <v>no</v>
      </c>
      <c r="G2510" s="2" t="s">
        <v>106</v>
      </c>
      <c r="H2510">
        <f>GESTEP(smoking_health_data_final[[#This Row],[Presión sistólica]],140)</f>
        <v>1</v>
      </c>
      <c r="I2510" t="str">
        <f>IF(smoking_health_data_final[[#This Row],[Hipertensión (0/1)]]=1,"si","no")</f>
        <v>si</v>
      </c>
      <c r="J2510" t="s">
        <v>4</v>
      </c>
      <c r="K2510">
        <v>10</v>
      </c>
      <c r="L2510">
        <v>188</v>
      </c>
      <c r="M2510">
        <f>IF(smoking_health_data_final[[#This Row],[colesterol]]="","Desconocido",smoking_health_data_final[[#This Row],[colesterol]])</f>
        <v>188</v>
      </c>
      <c r="N2510">
        <f>GESTEP(smoking_health_data_final[[#This Row],[colesterol]],200)</f>
        <v>0</v>
      </c>
      <c r="O2510">
        <f>IF(smoking_health_data_final[[#This Row],[cigs por dia]]="","n/s",smoking_health_data_final[[#This Row],[cigs por dia]])</f>
        <v>10</v>
      </c>
      <c r="P2510" t="str">
        <f>IF(smoking_health_data_final[[#This Row],[Hipercolesterolemia (y/n)]]=1,"si","no")</f>
        <v>no</v>
      </c>
      <c r="Q2510">
        <f>IF(IFERROR(VLOOKUP(smoking_health_data_final[[#This Row],[Edad]],A2511:A6410,1,FALSE),0),1,0)</f>
        <v>1</v>
      </c>
    </row>
    <row r="2511" spans="1:17" x14ac:dyDescent="0.3">
      <c r="A2511">
        <v>52</v>
      </c>
      <c r="B2511" t="s">
        <v>3</v>
      </c>
      <c r="C2511" t="s">
        <v>1</v>
      </c>
      <c r="D2511">
        <v>85</v>
      </c>
      <c r="E2511">
        <f>GESTEP(smoking_health_data_final[[#This Row],[Ritmo cardiaco]],100)</f>
        <v>0</v>
      </c>
      <c r="F2511" t="str">
        <f>IF(smoking_health_data_final[[#This Row],[Taquicardia 1/0]]=0,"no","si")</f>
        <v>no</v>
      </c>
      <c r="G2511" s="2">
        <v>113.5</v>
      </c>
      <c r="H2511">
        <f>GESTEP(smoking_health_data_final[[#This Row],[Presión sistólica]],140)</f>
        <v>0</v>
      </c>
      <c r="I2511" t="str">
        <f>IF(smoking_health_data_final[[#This Row],[Hipertensión (0/1)]]=1,"si","no")</f>
        <v>no</v>
      </c>
      <c r="J2511" t="s">
        <v>192</v>
      </c>
      <c r="K2511">
        <v>10</v>
      </c>
      <c r="L2511">
        <v>246</v>
      </c>
      <c r="M2511">
        <f>IF(smoking_health_data_final[[#This Row],[colesterol]]="","Desconocido",smoking_health_data_final[[#This Row],[colesterol]])</f>
        <v>246</v>
      </c>
      <c r="N2511">
        <f>GESTEP(smoking_health_data_final[[#This Row],[colesterol]],200)</f>
        <v>1</v>
      </c>
      <c r="O2511">
        <f>IF(smoking_health_data_final[[#This Row],[cigs por dia]]="","n/s",smoking_health_data_final[[#This Row],[cigs por dia]])</f>
        <v>10</v>
      </c>
      <c r="P2511" t="str">
        <f>IF(smoking_health_data_final[[#This Row],[Hipercolesterolemia (y/n)]]=1,"si","no")</f>
        <v>si</v>
      </c>
      <c r="Q2511">
        <f>IF(IFERROR(VLOOKUP(smoking_health_data_final[[#This Row],[Edad]],A2512:A6411,1,FALSE),0),1,0)</f>
        <v>1</v>
      </c>
    </row>
    <row r="2512" spans="1:17" x14ac:dyDescent="0.3">
      <c r="A2512">
        <v>37</v>
      </c>
      <c r="B2512" t="s">
        <v>3</v>
      </c>
      <c r="C2512" t="s">
        <v>1</v>
      </c>
      <c r="D2512">
        <v>110</v>
      </c>
      <c r="E2512">
        <f>GESTEP(smoking_health_data_final[[#This Row],[Ritmo cardiaco]],100)</f>
        <v>1</v>
      </c>
      <c r="F2512" t="str">
        <f>IF(smoking_health_data_final[[#This Row],[Taquicardia 1/0]]=0,"no","si")</f>
        <v>si</v>
      </c>
      <c r="G2512" s="2" t="s">
        <v>4</v>
      </c>
      <c r="H2512">
        <f>GESTEP(smoking_health_data_final[[#This Row],[Presión sistólica]],140)</f>
        <v>0</v>
      </c>
      <c r="I2512" t="str">
        <f>IF(smoking_health_data_final[[#This Row],[Hipertensión (0/1)]]=1,"si","no")</f>
        <v>no</v>
      </c>
      <c r="J2512" t="s">
        <v>196</v>
      </c>
      <c r="K2512">
        <v>10</v>
      </c>
      <c r="L2512">
        <v>217</v>
      </c>
      <c r="M2512">
        <f>IF(smoking_health_data_final[[#This Row],[colesterol]]="","Desconocido",smoking_health_data_final[[#This Row],[colesterol]])</f>
        <v>217</v>
      </c>
      <c r="N2512">
        <f>GESTEP(smoking_health_data_final[[#This Row],[colesterol]],200)</f>
        <v>1</v>
      </c>
      <c r="O2512">
        <f>IF(smoking_health_data_final[[#This Row],[cigs por dia]]="","n/s",smoking_health_data_final[[#This Row],[cigs por dia]])</f>
        <v>10</v>
      </c>
      <c r="P2512" t="str">
        <f>IF(smoking_health_data_final[[#This Row],[Hipercolesterolemia (y/n)]]=1,"si","no")</f>
        <v>si</v>
      </c>
      <c r="Q2512">
        <f>IF(IFERROR(VLOOKUP(smoking_health_data_final[[#This Row],[Edad]],A2513:A6412,1,FALSE),0),1,0)</f>
        <v>1</v>
      </c>
    </row>
    <row r="2513" spans="1:17" x14ac:dyDescent="0.3">
      <c r="A2513">
        <v>41</v>
      </c>
      <c r="B2513" t="s">
        <v>0</v>
      </c>
      <c r="C2513" t="s">
        <v>1</v>
      </c>
      <c r="D2513">
        <v>78</v>
      </c>
      <c r="E2513">
        <f>GESTEP(smoking_health_data_final[[#This Row],[Ritmo cardiaco]],100)</f>
        <v>0</v>
      </c>
      <c r="F2513" t="str">
        <f>IF(smoking_health_data_final[[#This Row],[Taquicardia 1/0]]=0,"no","si")</f>
        <v>no</v>
      </c>
      <c r="G2513" s="2">
        <v>121.5</v>
      </c>
      <c r="H2513">
        <f>GESTEP(smoking_health_data_final[[#This Row],[Presión sistólica]],140)</f>
        <v>0</v>
      </c>
      <c r="I2513" t="str">
        <f>IF(smoking_health_data_final[[#This Row],[Hipertensión (0/1)]]=1,"si","no")</f>
        <v>no</v>
      </c>
      <c r="J2513" t="s">
        <v>197</v>
      </c>
      <c r="K2513">
        <v>10</v>
      </c>
      <c r="L2513">
        <v>210</v>
      </c>
      <c r="M2513">
        <f>IF(smoking_health_data_final[[#This Row],[colesterol]]="","Desconocido",smoking_health_data_final[[#This Row],[colesterol]])</f>
        <v>210</v>
      </c>
      <c r="N2513">
        <f>GESTEP(smoking_health_data_final[[#This Row],[colesterol]],200)</f>
        <v>1</v>
      </c>
      <c r="O2513">
        <f>IF(smoking_health_data_final[[#This Row],[cigs por dia]]="","n/s",smoking_health_data_final[[#This Row],[cigs por dia]])</f>
        <v>10</v>
      </c>
      <c r="P2513" t="str">
        <f>IF(smoking_health_data_final[[#This Row],[Hipercolesterolemia (y/n)]]=1,"si","no")</f>
        <v>si</v>
      </c>
      <c r="Q2513">
        <f>IF(IFERROR(VLOOKUP(smoking_health_data_final[[#This Row],[Edad]],A2514:A6413,1,FALSE),0),1,0)</f>
        <v>1</v>
      </c>
    </row>
    <row r="2514" spans="1:17" x14ac:dyDescent="0.3">
      <c r="A2514">
        <v>45</v>
      </c>
      <c r="B2514" t="s">
        <v>0</v>
      </c>
      <c r="C2514" t="s">
        <v>1</v>
      </c>
      <c r="D2514">
        <v>70</v>
      </c>
      <c r="E2514">
        <f>GESTEP(smoking_health_data_final[[#This Row],[Ritmo cardiaco]],100)</f>
        <v>0</v>
      </c>
      <c r="F2514" t="str">
        <f>IF(smoking_health_data_final[[#This Row],[Taquicardia 1/0]]=0,"no","si")</f>
        <v>no</v>
      </c>
      <c r="G2514" s="2">
        <v>105.5</v>
      </c>
      <c r="H2514">
        <f>GESTEP(smoking_health_data_final[[#This Row],[Presión sistólica]],140)</f>
        <v>0</v>
      </c>
      <c r="I2514" t="str">
        <f>IF(smoking_health_data_final[[#This Row],[Hipertensión (0/1)]]=1,"si","no")</f>
        <v>no</v>
      </c>
      <c r="J2514" t="s">
        <v>230</v>
      </c>
      <c r="K2514">
        <v>10</v>
      </c>
      <c r="L2514">
        <v>150</v>
      </c>
      <c r="M2514">
        <f>IF(smoking_health_data_final[[#This Row],[colesterol]]="","Desconocido",smoking_health_data_final[[#This Row],[colesterol]])</f>
        <v>150</v>
      </c>
      <c r="N2514">
        <f>GESTEP(smoking_health_data_final[[#This Row],[colesterol]],200)</f>
        <v>0</v>
      </c>
      <c r="O2514">
        <f>IF(smoking_health_data_final[[#This Row],[cigs por dia]]="","n/s",smoking_health_data_final[[#This Row],[cigs por dia]])</f>
        <v>10</v>
      </c>
      <c r="P2514" t="str">
        <f>IF(smoking_health_data_final[[#This Row],[Hipercolesterolemia (y/n)]]=1,"si","no")</f>
        <v>no</v>
      </c>
      <c r="Q2514">
        <f>IF(IFERROR(VLOOKUP(smoking_health_data_final[[#This Row],[Edad]],A2515:A6414,1,FALSE),0),1,0)</f>
        <v>1</v>
      </c>
    </row>
    <row r="2515" spans="1:17" x14ac:dyDescent="0.3">
      <c r="A2515">
        <v>50</v>
      </c>
      <c r="B2515" t="s">
        <v>3</v>
      </c>
      <c r="C2515" t="s">
        <v>1</v>
      </c>
      <c r="D2515">
        <v>71</v>
      </c>
      <c r="E2515">
        <f>GESTEP(smoking_health_data_final[[#This Row],[Ritmo cardiaco]],100)</f>
        <v>0</v>
      </c>
      <c r="F2515" t="str">
        <f>IF(smoking_health_data_final[[#This Row],[Taquicardia 1/0]]=0,"no","si")</f>
        <v>no</v>
      </c>
      <c r="G2515" s="2" t="s">
        <v>6</v>
      </c>
      <c r="H2515">
        <f>GESTEP(smoking_health_data_final[[#This Row],[Presión sistólica]],140)</f>
        <v>0</v>
      </c>
      <c r="I2515" t="str">
        <f>IF(smoking_health_data_final[[#This Row],[Hipertensión (0/1)]]=1,"si","no")</f>
        <v>no</v>
      </c>
      <c r="J2515" t="s">
        <v>207</v>
      </c>
      <c r="K2515">
        <v>10</v>
      </c>
      <c r="L2515">
        <v>177</v>
      </c>
      <c r="M2515">
        <f>IF(smoking_health_data_final[[#This Row],[colesterol]]="","Desconocido",smoking_health_data_final[[#This Row],[colesterol]])</f>
        <v>177</v>
      </c>
      <c r="N2515">
        <f>GESTEP(smoking_health_data_final[[#This Row],[colesterol]],200)</f>
        <v>0</v>
      </c>
      <c r="O2515">
        <f>IF(smoking_health_data_final[[#This Row],[cigs por dia]]="","n/s",smoking_health_data_final[[#This Row],[cigs por dia]])</f>
        <v>10</v>
      </c>
      <c r="P2515" t="str">
        <f>IF(smoking_health_data_final[[#This Row],[Hipercolesterolemia (y/n)]]=1,"si","no")</f>
        <v>no</v>
      </c>
      <c r="Q2515">
        <f>IF(IFERROR(VLOOKUP(smoking_health_data_final[[#This Row],[Edad]],A2516:A6415,1,FALSE),0),1,0)</f>
        <v>1</v>
      </c>
    </row>
    <row r="2516" spans="1:17" x14ac:dyDescent="0.3">
      <c r="A2516">
        <v>40</v>
      </c>
      <c r="B2516" t="s">
        <v>3</v>
      </c>
      <c r="C2516" t="s">
        <v>1</v>
      </c>
      <c r="D2516">
        <v>52</v>
      </c>
      <c r="E2516">
        <f>GESTEP(smoking_health_data_final[[#This Row],[Ritmo cardiaco]],100)</f>
        <v>0</v>
      </c>
      <c r="F2516" t="str">
        <f>IF(smoking_health_data_final[[#This Row],[Taquicardia 1/0]]=0,"no","si")</f>
        <v>no</v>
      </c>
      <c r="G2516" s="2" t="s">
        <v>45</v>
      </c>
      <c r="H2516">
        <f>GESTEP(smoking_health_data_final[[#This Row],[Presión sistólica]],140)</f>
        <v>0</v>
      </c>
      <c r="I2516" t="str">
        <f>IF(smoking_health_data_final[[#This Row],[Hipertensión (0/1)]]=1,"si","no")</f>
        <v>no</v>
      </c>
      <c r="J2516" t="s">
        <v>207</v>
      </c>
      <c r="K2516">
        <v>10</v>
      </c>
      <c r="L2516">
        <v>209</v>
      </c>
      <c r="M2516">
        <f>IF(smoking_health_data_final[[#This Row],[colesterol]]="","Desconocido",smoking_health_data_final[[#This Row],[colesterol]])</f>
        <v>209</v>
      </c>
      <c r="N2516">
        <f>GESTEP(smoking_health_data_final[[#This Row],[colesterol]],200)</f>
        <v>1</v>
      </c>
      <c r="O2516">
        <f>IF(smoking_health_data_final[[#This Row],[cigs por dia]]="","n/s",smoking_health_data_final[[#This Row],[cigs por dia]])</f>
        <v>10</v>
      </c>
      <c r="P2516" t="str">
        <f>IF(smoking_health_data_final[[#This Row],[Hipercolesterolemia (y/n)]]=1,"si","no")</f>
        <v>si</v>
      </c>
      <c r="Q2516">
        <f>IF(IFERROR(VLOOKUP(smoking_health_data_final[[#This Row],[Edad]],A2517:A6416,1,FALSE),0),1,0)</f>
        <v>1</v>
      </c>
    </row>
    <row r="2517" spans="1:17" x14ac:dyDescent="0.3">
      <c r="A2517">
        <v>46</v>
      </c>
      <c r="B2517" t="s">
        <v>3</v>
      </c>
      <c r="C2517" t="s">
        <v>1</v>
      </c>
      <c r="D2517">
        <v>88</v>
      </c>
      <c r="E2517">
        <f>GESTEP(smoking_health_data_final[[#This Row],[Ritmo cardiaco]],100)</f>
        <v>0</v>
      </c>
      <c r="F2517" t="str">
        <f>IF(smoking_health_data_final[[#This Row],[Taquicardia 1/0]]=0,"no","si")</f>
        <v>no</v>
      </c>
      <c r="G2517" s="2" t="s">
        <v>43</v>
      </c>
      <c r="H2517">
        <f>GESTEP(smoking_health_data_final[[#This Row],[Presión sistólica]],140)</f>
        <v>0</v>
      </c>
      <c r="I2517" t="str">
        <f>IF(smoking_health_data_final[[#This Row],[Hipertensión (0/1)]]=1,"si","no")</f>
        <v>no</v>
      </c>
      <c r="J2517" t="s">
        <v>208</v>
      </c>
      <c r="K2517">
        <v>10</v>
      </c>
      <c r="L2517">
        <v>250</v>
      </c>
      <c r="M2517">
        <f>IF(smoking_health_data_final[[#This Row],[colesterol]]="","Desconocido",smoking_health_data_final[[#This Row],[colesterol]])</f>
        <v>250</v>
      </c>
      <c r="N2517">
        <f>GESTEP(smoking_health_data_final[[#This Row],[colesterol]],200)</f>
        <v>1</v>
      </c>
      <c r="O2517">
        <f>IF(smoking_health_data_final[[#This Row],[cigs por dia]]="","n/s",smoking_health_data_final[[#This Row],[cigs por dia]])</f>
        <v>10</v>
      </c>
      <c r="P2517" t="str">
        <f>IF(smoking_health_data_final[[#This Row],[Hipercolesterolemia (y/n)]]=1,"si","no")</f>
        <v>si</v>
      </c>
      <c r="Q2517">
        <f>IF(IFERROR(VLOOKUP(smoking_health_data_final[[#This Row],[Edad]],A2518:A6417,1,FALSE),0),1,0)</f>
        <v>1</v>
      </c>
    </row>
    <row r="2518" spans="1:17" x14ac:dyDescent="0.3">
      <c r="A2518">
        <v>40</v>
      </c>
      <c r="B2518" t="s">
        <v>3</v>
      </c>
      <c r="C2518" t="s">
        <v>1</v>
      </c>
      <c r="D2518">
        <v>73</v>
      </c>
      <c r="E2518">
        <f>GESTEP(smoking_health_data_final[[#This Row],[Ritmo cardiaco]],100)</f>
        <v>0</v>
      </c>
      <c r="F2518" t="str">
        <f>IF(smoking_health_data_final[[#This Row],[Taquicardia 1/0]]=0,"no","si")</f>
        <v>no</v>
      </c>
      <c r="G2518" s="2" t="s">
        <v>49</v>
      </c>
      <c r="H2518">
        <f>GESTEP(smoking_health_data_final[[#This Row],[Presión sistólica]],140)</f>
        <v>0</v>
      </c>
      <c r="I2518" t="str">
        <f>IF(smoking_health_data_final[[#This Row],[Hipertensión (0/1)]]=1,"si","no")</f>
        <v>no</v>
      </c>
      <c r="J2518" t="s">
        <v>208</v>
      </c>
      <c r="K2518">
        <v>10</v>
      </c>
      <c r="L2518">
        <v>210</v>
      </c>
      <c r="M2518">
        <f>IF(smoking_health_data_final[[#This Row],[colesterol]]="","Desconocido",smoking_health_data_final[[#This Row],[colesterol]])</f>
        <v>210</v>
      </c>
      <c r="N2518">
        <f>GESTEP(smoking_health_data_final[[#This Row],[colesterol]],200)</f>
        <v>1</v>
      </c>
      <c r="O2518">
        <f>IF(smoking_health_data_final[[#This Row],[cigs por dia]]="","n/s",smoking_health_data_final[[#This Row],[cigs por dia]])</f>
        <v>10</v>
      </c>
      <c r="P2518" t="str">
        <f>IF(smoking_health_data_final[[#This Row],[Hipercolesterolemia (y/n)]]=1,"si","no")</f>
        <v>si</v>
      </c>
      <c r="Q2518">
        <f>IF(IFERROR(VLOOKUP(smoking_health_data_final[[#This Row],[Edad]],A2519:A6418,1,FALSE),0),1,0)</f>
        <v>1</v>
      </c>
    </row>
    <row r="2519" spans="1:17" x14ac:dyDescent="0.3">
      <c r="A2519">
        <v>38</v>
      </c>
      <c r="B2519" t="s">
        <v>0</v>
      </c>
      <c r="C2519" t="s">
        <v>1</v>
      </c>
      <c r="D2519">
        <v>65</v>
      </c>
      <c r="E2519">
        <f>GESTEP(smoking_health_data_final[[#This Row],[Ritmo cardiaco]],100)</f>
        <v>0</v>
      </c>
      <c r="F2519" t="str">
        <f>IF(smoking_health_data_final[[#This Row],[Taquicardia 1/0]]=0,"no","si")</f>
        <v>no</v>
      </c>
      <c r="G2519" s="2" t="s">
        <v>42</v>
      </c>
      <c r="H2519">
        <f>GESTEP(smoking_health_data_final[[#This Row],[Presión sistólica]],140)</f>
        <v>0</v>
      </c>
      <c r="I2519" t="str">
        <f>IF(smoking_health_data_final[[#This Row],[Hipertensión (0/1)]]=1,"si","no")</f>
        <v>no</v>
      </c>
      <c r="J2519" t="s">
        <v>208</v>
      </c>
      <c r="K2519">
        <v>10</v>
      </c>
      <c r="L2519">
        <v>219</v>
      </c>
      <c r="M2519">
        <f>IF(smoking_health_data_final[[#This Row],[colesterol]]="","Desconocido",smoking_health_data_final[[#This Row],[colesterol]])</f>
        <v>219</v>
      </c>
      <c r="N2519">
        <f>GESTEP(smoking_health_data_final[[#This Row],[colesterol]],200)</f>
        <v>1</v>
      </c>
      <c r="O2519">
        <f>IF(smoking_health_data_final[[#This Row],[cigs por dia]]="","n/s",smoking_health_data_final[[#This Row],[cigs por dia]])</f>
        <v>10</v>
      </c>
      <c r="P2519" t="str">
        <f>IF(smoking_health_data_final[[#This Row],[Hipercolesterolemia (y/n)]]=1,"si","no")</f>
        <v>si</v>
      </c>
      <c r="Q2519">
        <f>IF(IFERROR(VLOOKUP(smoking_health_data_final[[#This Row],[Edad]],A2520:A6419,1,FALSE),0),1,0)</f>
        <v>1</v>
      </c>
    </row>
    <row r="2520" spans="1:17" x14ac:dyDescent="0.3">
      <c r="A2520">
        <v>42</v>
      </c>
      <c r="B2520" t="s">
        <v>3</v>
      </c>
      <c r="C2520" t="s">
        <v>1</v>
      </c>
      <c r="D2520">
        <v>61</v>
      </c>
      <c r="E2520">
        <f>GESTEP(smoking_health_data_final[[#This Row],[Ritmo cardiaco]],100)</f>
        <v>0</v>
      </c>
      <c r="F2520" t="str">
        <f>IF(smoking_health_data_final[[#This Row],[Taquicardia 1/0]]=0,"no","si")</f>
        <v>no</v>
      </c>
      <c r="G2520" s="2">
        <v>96.5</v>
      </c>
      <c r="H2520">
        <f>GESTEP(smoking_health_data_final[[#This Row],[Presión sistólica]],140)</f>
        <v>0</v>
      </c>
      <c r="I2520" t="str">
        <f>IF(smoking_health_data_final[[#This Row],[Hipertensión (0/1)]]=1,"si","no")</f>
        <v>no</v>
      </c>
      <c r="J2520" t="s">
        <v>208</v>
      </c>
      <c r="K2520">
        <v>10</v>
      </c>
      <c r="L2520">
        <v>192</v>
      </c>
      <c r="M2520">
        <f>IF(smoking_health_data_final[[#This Row],[colesterol]]="","Desconocido",smoking_health_data_final[[#This Row],[colesterol]])</f>
        <v>192</v>
      </c>
      <c r="N2520">
        <f>GESTEP(smoking_health_data_final[[#This Row],[colesterol]],200)</f>
        <v>0</v>
      </c>
      <c r="O2520">
        <f>IF(smoking_health_data_final[[#This Row],[cigs por dia]]="","n/s",smoking_health_data_final[[#This Row],[cigs por dia]])</f>
        <v>10</v>
      </c>
      <c r="P2520" t="str">
        <f>IF(smoking_health_data_final[[#This Row],[Hipercolesterolemia (y/n)]]=1,"si","no")</f>
        <v>no</v>
      </c>
      <c r="Q2520">
        <f>IF(IFERROR(VLOOKUP(smoking_health_data_final[[#This Row],[Edad]],A2521:A6420,1,FALSE),0),1,0)</f>
        <v>1</v>
      </c>
    </row>
    <row r="2521" spans="1:17" x14ac:dyDescent="0.3">
      <c r="A2521">
        <v>55</v>
      </c>
      <c r="B2521" t="s">
        <v>3</v>
      </c>
      <c r="C2521" t="s">
        <v>1</v>
      </c>
      <c r="D2521">
        <v>105</v>
      </c>
      <c r="E2521">
        <f>GESTEP(smoking_health_data_final[[#This Row],[Ritmo cardiaco]],100)</f>
        <v>1</v>
      </c>
      <c r="F2521" t="str">
        <f>IF(smoking_health_data_final[[#This Row],[Taquicardia 1/0]]=0,"no","si")</f>
        <v>si</v>
      </c>
      <c r="G2521" s="2" t="s">
        <v>42</v>
      </c>
      <c r="H2521">
        <f>GESTEP(smoking_health_data_final[[#This Row],[Presión sistólica]],140)</f>
        <v>0</v>
      </c>
      <c r="I2521" t="str">
        <f>IF(smoking_health_data_final[[#This Row],[Hipertensión (0/1)]]=1,"si","no")</f>
        <v>no</v>
      </c>
      <c r="J2521" t="s">
        <v>208</v>
      </c>
      <c r="K2521">
        <v>10</v>
      </c>
      <c r="L2521">
        <v>196</v>
      </c>
      <c r="M2521">
        <f>IF(smoking_health_data_final[[#This Row],[colesterol]]="","Desconocido",smoking_health_data_final[[#This Row],[colesterol]])</f>
        <v>196</v>
      </c>
      <c r="N2521">
        <f>GESTEP(smoking_health_data_final[[#This Row],[colesterol]],200)</f>
        <v>0</v>
      </c>
      <c r="O2521">
        <f>IF(smoking_health_data_final[[#This Row],[cigs por dia]]="","n/s",smoking_health_data_final[[#This Row],[cigs por dia]])</f>
        <v>10</v>
      </c>
      <c r="P2521" t="str">
        <f>IF(smoking_health_data_final[[#This Row],[Hipercolesterolemia (y/n)]]=1,"si","no")</f>
        <v>no</v>
      </c>
      <c r="Q2521">
        <f>IF(IFERROR(VLOOKUP(smoking_health_data_final[[#This Row],[Edad]],A2522:A6421,1,FALSE),0),1,0)</f>
        <v>1</v>
      </c>
    </row>
    <row r="2522" spans="1:17" x14ac:dyDescent="0.3">
      <c r="A2522">
        <v>42</v>
      </c>
      <c r="B2522" t="s">
        <v>3</v>
      </c>
      <c r="C2522" t="s">
        <v>1</v>
      </c>
      <c r="D2522">
        <v>75</v>
      </c>
      <c r="E2522">
        <f>GESTEP(smoking_health_data_final[[#This Row],[Ritmo cardiaco]],100)</f>
        <v>0</v>
      </c>
      <c r="F2522" t="str">
        <f>IF(smoking_health_data_final[[#This Row],[Taquicardia 1/0]]=0,"no","si")</f>
        <v>no</v>
      </c>
      <c r="G2522" s="2" t="s">
        <v>42</v>
      </c>
      <c r="H2522">
        <f>GESTEP(smoking_health_data_final[[#This Row],[Presión sistólica]],140)</f>
        <v>0</v>
      </c>
      <c r="I2522" t="str">
        <f>IF(smoking_health_data_final[[#This Row],[Hipertensión (0/1)]]=1,"si","no")</f>
        <v>no</v>
      </c>
      <c r="J2522" t="s">
        <v>208</v>
      </c>
      <c r="K2522">
        <v>10</v>
      </c>
      <c r="L2522">
        <v>359</v>
      </c>
      <c r="M2522">
        <f>IF(smoking_health_data_final[[#This Row],[colesterol]]="","Desconocido",smoking_health_data_final[[#This Row],[colesterol]])</f>
        <v>359</v>
      </c>
      <c r="N2522">
        <f>GESTEP(smoking_health_data_final[[#This Row],[colesterol]],200)</f>
        <v>1</v>
      </c>
      <c r="O2522">
        <f>IF(smoking_health_data_final[[#This Row],[cigs por dia]]="","n/s",smoking_health_data_final[[#This Row],[cigs por dia]])</f>
        <v>10</v>
      </c>
      <c r="P2522" t="str">
        <f>IF(smoking_health_data_final[[#This Row],[Hipercolesterolemia (y/n)]]=1,"si","no")</f>
        <v>si</v>
      </c>
      <c r="Q2522">
        <f>IF(IFERROR(VLOOKUP(smoking_health_data_final[[#This Row],[Edad]],A2523:A6422,1,FALSE),0),1,0)</f>
        <v>1</v>
      </c>
    </row>
    <row r="2523" spans="1:17" x14ac:dyDescent="0.3">
      <c r="A2523">
        <v>52</v>
      </c>
      <c r="B2523" t="s">
        <v>3</v>
      </c>
      <c r="C2523" t="s">
        <v>1</v>
      </c>
      <c r="D2523">
        <v>80</v>
      </c>
      <c r="E2523">
        <f>GESTEP(smoking_health_data_final[[#This Row],[Ritmo cardiaco]],100)</f>
        <v>0</v>
      </c>
      <c r="F2523" t="str">
        <f>IF(smoking_health_data_final[[#This Row],[Taquicardia 1/0]]=0,"no","si")</f>
        <v>no</v>
      </c>
      <c r="G2523" s="2" t="s">
        <v>22</v>
      </c>
      <c r="H2523">
        <f>GESTEP(smoking_health_data_final[[#This Row],[Presión sistólica]],140)</f>
        <v>0</v>
      </c>
      <c r="I2523" t="str">
        <f>IF(smoking_health_data_final[[#This Row],[Hipertensión (0/1)]]=1,"si","no")</f>
        <v>no</v>
      </c>
      <c r="J2523" t="s">
        <v>208</v>
      </c>
      <c r="K2523">
        <v>10</v>
      </c>
      <c r="L2523">
        <v>188</v>
      </c>
      <c r="M2523">
        <f>IF(smoking_health_data_final[[#This Row],[colesterol]]="","Desconocido",smoking_health_data_final[[#This Row],[colesterol]])</f>
        <v>188</v>
      </c>
      <c r="N2523">
        <f>GESTEP(smoking_health_data_final[[#This Row],[colesterol]],200)</f>
        <v>0</v>
      </c>
      <c r="O2523">
        <f>IF(smoking_health_data_final[[#This Row],[cigs por dia]]="","n/s",smoking_health_data_final[[#This Row],[cigs por dia]])</f>
        <v>10</v>
      </c>
      <c r="P2523" t="str">
        <f>IF(smoking_health_data_final[[#This Row],[Hipercolesterolemia (y/n)]]=1,"si","no")</f>
        <v>no</v>
      </c>
      <c r="Q2523">
        <f>IF(IFERROR(VLOOKUP(smoking_health_data_final[[#This Row],[Edad]],A2524:A6423,1,FALSE),0),1,0)</f>
        <v>1</v>
      </c>
    </row>
    <row r="2524" spans="1:17" x14ac:dyDescent="0.3">
      <c r="A2524">
        <v>48</v>
      </c>
      <c r="B2524" t="s">
        <v>3</v>
      </c>
      <c r="C2524" t="s">
        <v>1</v>
      </c>
      <c r="D2524">
        <v>75</v>
      </c>
      <c r="E2524">
        <f>GESTEP(smoking_health_data_final[[#This Row],[Ritmo cardiaco]],100)</f>
        <v>0</v>
      </c>
      <c r="F2524" t="str">
        <f>IF(smoking_health_data_final[[#This Row],[Taquicardia 1/0]]=0,"no","si")</f>
        <v>no</v>
      </c>
      <c r="G2524" s="2" t="s">
        <v>42</v>
      </c>
      <c r="H2524">
        <f>GESTEP(smoking_health_data_final[[#This Row],[Presión sistólica]],140)</f>
        <v>0</v>
      </c>
      <c r="I2524" t="str">
        <f>IF(smoking_health_data_final[[#This Row],[Hipertensión (0/1)]]=1,"si","no")</f>
        <v>no</v>
      </c>
      <c r="J2524" t="s">
        <v>209</v>
      </c>
      <c r="K2524">
        <v>10</v>
      </c>
      <c r="L2524">
        <v>266</v>
      </c>
      <c r="M2524">
        <f>IF(smoking_health_data_final[[#This Row],[colesterol]]="","Desconocido",smoking_health_data_final[[#This Row],[colesterol]])</f>
        <v>266</v>
      </c>
      <c r="N2524">
        <f>GESTEP(smoking_health_data_final[[#This Row],[colesterol]],200)</f>
        <v>1</v>
      </c>
      <c r="O2524">
        <f>IF(smoking_health_data_final[[#This Row],[cigs por dia]]="","n/s",smoking_health_data_final[[#This Row],[cigs por dia]])</f>
        <v>10</v>
      </c>
      <c r="P2524" t="str">
        <f>IF(smoking_health_data_final[[#This Row],[Hipercolesterolemia (y/n)]]=1,"si","no")</f>
        <v>si</v>
      </c>
      <c r="Q2524">
        <f>IF(IFERROR(VLOOKUP(smoking_health_data_final[[#This Row],[Edad]],A2525:A6424,1,FALSE),0),1,0)</f>
        <v>1</v>
      </c>
    </row>
    <row r="2525" spans="1:17" x14ac:dyDescent="0.3">
      <c r="A2525">
        <v>45</v>
      </c>
      <c r="B2525" t="s">
        <v>3</v>
      </c>
      <c r="C2525" t="s">
        <v>1</v>
      </c>
      <c r="D2525">
        <v>92</v>
      </c>
      <c r="E2525">
        <f>GESTEP(smoking_health_data_final[[#This Row],[Ritmo cardiaco]],100)</f>
        <v>0</v>
      </c>
      <c r="F2525" t="str">
        <f>IF(smoking_health_data_final[[#This Row],[Taquicardia 1/0]]=0,"no","si")</f>
        <v>no</v>
      </c>
      <c r="G2525" s="2" t="s">
        <v>43</v>
      </c>
      <c r="H2525">
        <f>GESTEP(smoking_health_data_final[[#This Row],[Presión sistólica]],140)</f>
        <v>0</v>
      </c>
      <c r="I2525" t="str">
        <f>IF(smoking_health_data_final[[#This Row],[Hipertensión (0/1)]]=1,"si","no")</f>
        <v>no</v>
      </c>
      <c r="J2525" t="s">
        <v>209</v>
      </c>
      <c r="K2525">
        <v>10</v>
      </c>
      <c r="L2525">
        <v>230</v>
      </c>
      <c r="M2525">
        <f>IF(smoking_health_data_final[[#This Row],[colesterol]]="","Desconocido",smoking_health_data_final[[#This Row],[colesterol]])</f>
        <v>230</v>
      </c>
      <c r="N2525">
        <f>GESTEP(smoking_health_data_final[[#This Row],[colesterol]],200)</f>
        <v>1</v>
      </c>
      <c r="O2525">
        <f>IF(smoking_health_data_final[[#This Row],[cigs por dia]]="","n/s",smoking_health_data_final[[#This Row],[cigs por dia]])</f>
        <v>10</v>
      </c>
      <c r="P2525" t="str">
        <f>IF(smoking_health_data_final[[#This Row],[Hipercolesterolemia (y/n)]]=1,"si","no")</f>
        <v>si</v>
      </c>
      <c r="Q2525">
        <f>IF(IFERROR(VLOOKUP(smoking_health_data_final[[#This Row],[Edad]],A2526:A6425,1,FALSE),0),1,0)</f>
        <v>1</v>
      </c>
    </row>
    <row r="2526" spans="1:17" x14ac:dyDescent="0.3">
      <c r="A2526">
        <v>58</v>
      </c>
      <c r="B2526" t="s">
        <v>3</v>
      </c>
      <c r="C2526" t="s">
        <v>1</v>
      </c>
      <c r="D2526">
        <v>75</v>
      </c>
      <c r="E2526">
        <f>GESTEP(smoking_health_data_final[[#This Row],[Ritmo cardiaco]],100)</f>
        <v>0</v>
      </c>
      <c r="F2526" t="str">
        <f>IF(smoking_health_data_final[[#This Row],[Taquicardia 1/0]]=0,"no","si")</f>
        <v>no</v>
      </c>
      <c r="G2526" s="2" t="s">
        <v>63</v>
      </c>
      <c r="H2526">
        <f>GESTEP(smoking_health_data_final[[#This Row],[Presión sistólica]],140)</f>
        <v>0</v>
      </c>
      <c r="I2526" t="str">
        <f>IF(smoking_health_data_final[[#This Row],[Hipertensión (0/1)]]=1,"si","no")</f>
        <v>no</v>
      </c>
      <c r="J2526" t="s">
        <v>209</v>
      </c>
      <c r="K2526">
        <v>10</v>
      </c>
      <c r="L2526">
        <v>226</v>
      </c>
      <c r="M2526">
        <f>IF(smoking_health_data_final[[#This Row],[colesterol]]="","Desconocido",smoking_health_data_final[[#This Row],[colesterol]])</f>
        <v>226</v>
      </c>
      <c r="N2526">
        <f>GESTEP(smoking_health_data_final[[#This Row],[colesterol]],200)</f>
        <v>1</v>
      </c>
      <c r="O2526">
        <f>IF(smoking_health_data_final[[#This Row],[cigs por dia]]="","n/s",smoking_health_data_final[[#This Row],[cigs por dia]])</f>
        <v>10</v>
      </c>
      <c r="P2526" t="str">
        <f>IF(smoking_health_data_final[[#This Row],[Hipercolesterolemia (y/n)]]=1,"si","no")</f>
        <v>si</v>
      </c>
      <c r="Q2526">
        <f>IF(IFERROR(VLOOKUP(smoking_health_data_final[[#This Row],[Edad]],A2527:A6426,1,FALSE),0),1,0)</f>
        <v>1</v>
      </c>
    </row>
    <row r="2527" spans="1:17" x14ac:dyDescent="0.3">
      <c r="A2527">
        <v>46</v>
      </c>
      <c r="B2527" t="s">
        <v>3</v>
      </c>
      <c r="C2527" t="s">
        <v>1</v>
      </c>
      <c r="D2527">
        <v>55</v>
      </c>
      <c r="E2527">
        <f>GESTEP(smoking_health_data_final[[#This Row],[Ritmo cardiaco]],100)</f>
        <v>0</v>
      </c>
      <c r="F2527" t="str">
        <f>IF(smoking_health_data_final[[#This Row],[Taquicardia 1/0]]=0,"no","si")</f>
        <v>no</v>
      </c>
      <c r="G2527" s="2" t="s">
        <v>42</v>
      </c>
      <c r="H2527">
        <f>GESTEP(smoking_health_data_final[[#This Row],[Presión sistólica]],140)</f>
        <v>0</v>
      </c>
      <c r="I2527" t="str">
        <f>IF(smoking_health_data_final[[#This Row],[Hipertensión (0/1)]]=1,"si","no")</f>
        <v>no</v>
      </c>
      <c r="J2527" t="s">
        <v>209</v>
      </c>
      <c r="K2527">
        <v>10</v>
      </c>
      <c r="L2527">
        <v>205</v>
      </c>
      <c r="M2527">
        <f>IF(smoking_health_data_final[[#This Row],[colesterol]]="","Desconocido",smoking_health_data_final[[#This Row],[colesterol]])</f>
        <v>205</v>
      </c>
      <c r="N2527">
        <f>GESTEP(smoking_health_data_final[[#This Row],[colesterol]],200)</f>
        <v>1</v>
      </c>
      <c r="O2527">
        <f>IF(smoking_health_data_final[[#This Row],[cigs por dia]]="","n/s",smoking_health_data_final[[#This Row],[cigs por dia]])</f>
        <v>10</v>
      </c>
      <c r="P2527" t="str">
        <f>IF(smoking_health_data_final[[#This Row],[Hipercolesterolemia (y/n)]]=1,"si","no")</f>
        <v>si</v>
      </c>
      <c r="Q2527">
        <f>IF(IFERROR(VLOOKUP(smoking_health_data_final[[#This Row],[Edad]],A2528:A6427,1,FALSE),0),1,0)</f>
        <v>1</v>
      </c>
    </row>
    <row r="2528" spans="1:17" x14ac:dyDescent="0.3">
      <c r="A2528">
        <v>42</v>
      </c>
      <c r="B2528" t="s">
        <v>3</v>
      </c>
      <c r="C2528" t="s">
        <v>1</v>
      </c>
      <c r="D2528">
        <v>92</v>
      </c>
      <c r="E2528">
        <f>GESTEP(smoking_health_data_final[[#This Row],[Ritmo cardiaco]],100)</f>
        <v>0</v>
      </c>
      <c r="F2528" t="str">
        <f>IF(smoking_health_data_final[[#This Row],[Taquicardia 1/0]]=0,"no","si")</f>
        <v>no</v>
      </c>
      <c r="G2528" s="2" t="s">
        <v>76</v>
      </c>
      <c r="H2528">
        <f>GESTEP(smoking_health_data_final[[#This Row],[Presión sistólica]],140)</f>
        <v>1</v>
      </c>
      <c r="I2528" t="str">
        <f>IF(smoking_health_data_final[[#This Row],[Hipertensión (0/1)]]=1,"si","no")</f>
        <v>si</v>
      </c>
      <c r="J2528" t="s">
        <v>210</v>
      </c>
      <c r="K2528">
        <v>10</v>
      </c>
      <c r="L2528">
        <v>199</v>
      </c>
      <c r="M2528">
        <f>IF(smoking_health_data_final[[#This Row],[colesterol]]="","Desconocido",smoking_health_data_final[[#This Row],[colesterol]])</f>
        <v>199</v>
      </c>
      <c r="N2528">
        <f>GESTEP(smoking_health_data_final[[#This Row],[colesterol]],200)</f>
        <v>0</v>
      </c>
      <c r="O2528">
        <f>IF(smoking_health_data_final[[#This Row],[cigs por dia]]="","n/s",smoking_health_data_final[[#This Row],[cigs por dia]])</f>
        <v>10</v>
      </c>
      <c r="P2528" t="str">
        <f>IF(smoking_health_data_final[[#This Row],[Hipercolesterolemia (y/n)]]=1,"si","no")</f>
        <v>no</v>
      </c>
      <c r="Q2528">
        <f>IF(IFERROR(VLOOKUP(smoking_health_data_final[[#This Row],[Edad]],A2529:A6428,1,FALSE),0),1,0)</f>
        <v>1</v>
      </c>
    </row>
    <row r="2529" spans="1:17" x14ac:dyDescent="0.3">
      <c r="A2529">
        <v>41</v>
      </c>
      <c r="B2529" t="s">
        <v>3</v>
      </c>
      <c r="C2529" t="s">
        <v>1</v>
      </c>
      <c r="D2529">
        <v>85</v>
      </c>
      <c r="E2529">
        <f>GESTEP(smoking_health_data_final[[#This Row],[Ritmo cardiaco]],100)</f>
        <v>0</v>
      </c>
      <c r="F2529" t="str">
        <f>IF(smoking_health_data_final[[#This Row],[Taquicardia 1/0]]=0,"no","si")</f>
        <v>no</v>
      </c>
      <c r="G2529" s="2">
        <v>134.5</v>
      </c>
      <c r="H2529">
        <f>GESTEP(smoking_health_data_final[[#This Row],[Presión sistólica]],140)</f>
        <v>0</v>
      </c>
      <c r="I2529" t="str">
        <f>IF(smoking_health_data_final[[#This Row],[Hipertensión (0/1)]]=1,"si","no")</f>
        <v>no</v>
      </c>
      <c r="J2529" t="s">
        <v>211</v>
      </c>
      <c r="K2529">
        <v>10</v>
      </c>
      <c r="L2529">
        <v>193</v>
      </c>
      <c r="M2529">
        <f>IF(smoking_health_data_final[[#This Row],[colesterol]]="","Desconocido",smoking_health_data_final[[#This Row],[colesterol]])</f>
        <v>193</v>
      </c>
      <c r="N2529">
        <f>GESTEP(smoking_health_data_final[[#This Row],[colesterol]],200)</f>
        <v>0</v>
      </c>
      <c r="O2529">
        <f>IF(smoking_health_data_final[[#This Row],[cigs por dia]]="","n/s",smoking_health_data_final[[#This Row],[cigs por dia]])</f>
        <v>10</v>
      </c>
      <c r="P2529" t="str">
        <f>IF(smoking_health_data_final[[#This Row],[Hipercolesterolemia (y/n)]]=1,"si","no")</f>
        <v>no</v>
      </c>
      <c r="Q2529">
        <f>IF(IFERROR(VLOOKUP(smoking_health_data_final[[#This Row],[Edad]],A2530:A6429,1,FALSE),0),1,0)</f>
        <v>1</v>
      </c>
    </row>
    <row r="2530" spans="1:17" x14ac:dyDescent="0.3">
      <c r="A2530">
        <v>57</v>
      </c>
      <c r="B2530" t="s">
        <v>0</v>
      </c>
      <c r="C2530" t="s">
        <v>1</v>
      </c>
      <c r="D2530">
        <v>63</v>
      </c>
      <c r="E2530">
        <f>GESTEP(smoking_health_data_final[[#This Row],[Ritmo cardiaco]],100)</f>
        <v>0</v>
      </c>
      <c r="F2530" t="str">
        <f>IF(smoking_health_data_final[[#This Row],[Taquicardia 1/0]]=0,"no","si")</f>
        <v>no</v>
      </c>
      <c r="G2530" s="2" t="s">
        <v>88</v>
      </c>
      <c r="H2530">
        <f>GESTEP(smoking_health_data_final[[#This Row],[Presión sistólica]],140)</f>
        <v>1</v>
      </c>
      <c r="I2530" t="str">
        <f>IF(smoking_health_data_final[[#This Row],[Hipertensión (0/1)]]=1,"si","no")</f>
        <v>si</v>
      </c>
      <c r="J2530" t="s">
        <v>211</v>
      </c>
      <c r="K2530">
        <v>10</v>
      </c>
      <c r="L2530">
        <v>206</v>
      </c>
      <c r="M2530">
        <f>IF(smoking_health_data_final[[#This Row],[colesterol]]="","Desconocido",smoking_health_data_final[[#This Row],[colesterol]])</f>
        <v>206</v>
      </c>
      <c r="N2530">
        <f>GESTEP(smoking_health_data_final[[#This Row],[colesterol]],200)</f>
        <v>1</v>
      </c>
      <c r="O2530">
        <f>IF(smoking_health_data_final[[#This Row],[cigs por dia]]="","n/s",smoking_health_data_final[[#This Row],[cigs por dia]])</f>
        <v>10</v>
      </c>
      <c r="P2530" t="str">
        <f>IF(smoking_health_data_final[[#This Row],[Hipercolesterolemia (y/n)]]=1,"si","no")</f>
        <v>si</v>
      </c>
      <c r="Q2530">
        <f>IF(IFERROR(VLOOKUP(smoking_health_data_final[[#This Row],[Edad]],A2531:A6430,1,FALSE),0),1,0)</f>
        <v>1</v>
      </c>
    </row>
    <row r="2531" spans="1:17" x14ac:dyDescent="0.3">
      <c r="A2531">
        <v>51</v>
      </c>
      <c r="B2531" t="s">
        <v>3</v>
      </c>
      <c r="C2531" t="s">
        <v>1</v>
      </c>
      <c r="D2531">
        <v>75</v>
      </c>
      <c r="E2531">
        <f>GESTEP(smoking_health_data_final[[#This Row],[Ritmo cardiaco]],100)</f>
        <v>0</v>
      </c>
      <c r="F2531" t="str">
        <f>IF(smoking_health_data_final[[#This Row],[Taquicardia 1/0]]=0,"no","si")</f>
        <v>no</v>
      </c>
      <c r="G2531" s="2" t="s">
        <v>32</v>
      </c>
      <c r="H2531">
        <f>GESTEP(smoking_health_data_final[[#This Row],[Presión sistólica]],140)</f>
        <v>0</v>
      </c>
      <c r="I2531" t="str">
        <f>IF(smoking_health_data_final[[#This Row],[Hipertensión (0/1)]]=1,"si","no")</f>
        <v>no</v>
      </c>
      <c r="J2531" t="s">
        <v>211</v>
      </c>
      <c r="K2531">
        <v>10</v>
      </c>
      <c r="L2531">
        <v>240</v>
      </c>
      <c r="M2531">
        <f>IF(smoking_health_data_final[[#This Row],[colesterol]]="","Desconocido",smoking_health_data_final[[#This Row],[colesterol]])</f>
        <v>240</v>
      </c>
      <c r="N2531">
        <f>GESTEP(smoking_health_data_final[[#This Row],[colesterol]],200)</f>
        <v>1</v>
      </c>
      <c r="O2531">
        <f>IF(smoking_health_data_final[[#This Row],[cigs por dia]]="","n/s",smoking_health_data_final[[#This Row],[cigs por dia]])</f>
        <v>10</v>
      </c>
      <c r="P2531" t="str">
        <f>IF(smoking_health_data_final[[#This Row],[Hipercolesterolemia (y/n)]]=1,"si","no")</f>
        <v>si</v>
      </c>
      <c r="Q2531">
        <f>IF(IFERROR(VLOOKUP(smoking_health_data_final[[#This Row],[Edad]],A2532:A6431,1,FALSE),0),1,0)</f>
        <v>1</v>
      </c>
    </row>
    <row r="2532" spans="1:17" x14ac:dyDescent="0.3">
      <c r="A2532">
        <v>37</v>
      </c>
      <c r="B2532" t="s">
        <v>3</v>
      </c>
      <c r="C2532" t="s">
        <v>1</v>
      </c>
      <c r="D2532">
        <v>66</v>
      </c>
      <c r="E2532">
        <f>GESTEP(smoking_health_data_final[[#This Row],[Ritmo cardiaco]],100)</f>
        <v>0</v>
      </c>
      <c r="F2532" t="str">
        <f>IF(smoking_health_data_final[[#This Row],[Taquicardia 1/0]]=0,"no","si")</f>
        <v>no</v>
      </c>
      <c r="G2532" s="2" t="s">
        <v>38</v>
      </c>
      <c r="H2532">
        <f>GESTEP(smoking_health_data_final[[#This Row],[Presión sistólica]],140)</f>
        <v>0</v>
      </c>
      <c r="I2532" t="str">
        <f>IF(smoking_health_data_final[[#This Row],[Hipertensión (0/1)]]=1,"si","no")</f>
        <v>no</v>
      </c>
      <c r="J2532" t="s">
        <v>212</v>
      </c>
      <c r="K2532">
        <v>10</v>
      </c>
      <c r="L2532">
        <v>156</v>
      </c>
      <c r="M2532">
        <f>IF(smoking_health_data_final[[#This Row],[colesterol]]="","Desconocido",smoking_health_data_final[[#This Row],[colesterol]])</f>
        <v>156</v>
      </c>
      <c r="N2532">
        <f>GESTEP(smoking_health_data_final[[#This Row],[colesterol]],200)</f>
        <v>0</v>
      </c>
      <c r="O2532">
        <f>IF(smoking_health_data_final[[#This Row],[cigs por dia]]="","n/s",smoking_health_data_final[[#This Row],[cigs por dia]])</f>
        <v>10</v>
      </c>
      <c r="P2532" t="str">
        <f>IF(smoking_health_data_final[[#This Row],[Hipercolesterolemia (y/n)]]=1,"si","no")</f>
        <v>no</v>
      </c>
      <c r="Q2532">
        <f>IF(IFERROR(VLOOKUP(smoking_health_data_final[[#This Row],[Edad]],A2533:A6432,1,FALSE),0),1,0)</f>
        <v>1</v>
      </c>
    </row>
    <row r="2533" spans="1:17" x14ac:dyDescent="0.3">
      <c r="A2533">
        <v>57</v>
      </c>
      <c r="B2533" t="s">
        <v>0</v>
      </c>
      <c r="C2533" t="s">
        <v>1</v>
      </c>
      <c r="D2533">
        <v>88</v>
      </c>
      <c r="E2533">
        <f>GESTEP(smoking_health_data_final[[#This Row],[Ritmo cardiaco]],100)</f>
        <v>0</v>
      </c>
      <c r="F2533" t="str">
        <f>IF(smoking_health_data_final[[#This Row],[Taquicardia 1/0]]=0,"no","si")</f>
        <v>no</v>
      </c>
      <c r="G2533" s="2" t="s">
        <v>105</v>
      </c>
      <c r="H2533">
        <f>GESTEP(smoking_health_data_final[[#This Row],[Presión sistólica]],140)</f>
        <v>1</v>
      </c>
      <c r="I2533" t="str">
        <f>IF(smoking_health_data_final[[#This Row],[Hipertensión (0/1)]]=1,"si","no")</f>
        <v>si</v>
      </c>
      <c r="J2533" t="s">
        <v>214</v>
      </c>
      <c r="K2533">
        <v>10</v>
      </c>
      <c r="L2533">
        <v>250</v>
      </c>
      <c r="M2533">
        <f>IF(smoking_health_data_final[[#This Row],[colesterol]]="","Desconocido",smoking_health_data_final[[#This Row],[colesterol]])</f>
        <v>250</v>
      </c>
      <c r="N2533">
        <f>GESTEP(smoking_health_data_final[[#This Row],[colesterol]],200)</f>
        <v>1</v>
      </c>
      <c r="O2533">
        <f>IF(smoking_health_data_final[[#This Row],[cigs por dia]]="","n/s",smoking_health_data_final[[#This Row],[cigs por dia]])</f>
        <v>10</v>
      </c>
      <c r="P2533" t="str">
        <f>IF(smoking_health_data_final[[#This Row],[Hipercolesterolemia (y/n)]]=1,"si","no")</f>
        <v>si</v>
      </c>
      <c r="Q2533">
        <f>IF(IFERROR(VLOOKUP(smoking_health_data_final[[#This Row],[Edad]],A2534:A6433,1,FALSE),0),1,0)</f>
        <v>1</v>
      </c>
    </row>
    <row r="2534" spans="1:17" x14ac:dyDescent="0.3">
      <c r="A2534">
        <v>51</v>
      </c>
      <c r="B2534" t="s">
        <v>3</v>
      </c>
      <c r="C2534" t="s">
        <v>1</v>
      </c>
      <c r="D2534">
        <v>100</v>
      </c>
      <c r="E2534">
        <f>GESTEP(smoking_health_data_final[[#This Row],[Ritmo cardiaco]],100)</f>
        <v>1</v>
      </c>
      <c r="F2534" t="str">
        <f>IF(smoking_health_data_final[[#This Row],[Taquicardia 1/0]]=0,"no","si")</f>
        <v>si</v>
      </c>
      <c r="G2534" s="2">
        <v>147.5</v>
      </c>
      <c r="H2534">
        <f>GESTEP(smoking_health_data_final[[#This Row],[Presión sistólica]],140)</f>
        <v>1</v>
      </c>
      <c r="I2534" t="str">
        <f>IF(smoking_health_data_final[[#This Row],[Hipertensión (0/1)]]=1,"si","no")</f>
        <v>si</v>
      </c>
      <c r="J2534" t="s">
        <v>215</v>
      </c>
      <c r="K2534">
        <v>10</v>
      </c>
      <c r="L2534">
        <v>201</v>
      </c>
      <c r="M2534">
        <f>IF(smoking_health_data_final[[#This Row],[colesterol]]="","Desconocido",smoking_health_data_final[[#This Row],[colesterol]])</f>
        <v>201</v>
      </c>
      <c r="N2534">
        <f>GESTEP(smoking_health_data_final[[#This Row],[colesterol]],200)</f>
        <v>1</v>
      </c>
      <c r="O2534">
        <f>IF(smoking_health_data_final[[#This Row],[cigs por dia]]="","n/s",smoking_health_data_final[[#This Row],[cigs por dia]])</f>
        <v>10</v>
      </c>
      <c r="P2534" t="str">
        <f>IF(smoking_health_data_final[[#This Row],[Hipercolesterolemia (y/n)]]=1,"si","no")</f>
        <v>si</v>
      </c>
      <c r="Q2534">
        <f>IF(IFERROR(VLOOKUP(smoking_health_data_final[[#This Row],[Edad]],A2535:A6434,1,FALSE),0),1,0)</f>
        <v>1</v>
      </c>
    </row>
    <row r="2535" spans="1:17" x14ac:dyDescent="0.3">
      <c r="A2535">
        <v>47</v>
      </c>
      <c r="B2535" t="s">
        <v>0</v>
      </c>
      <c r="C2535" t="s">
        <v>1</v>
      </c>
      <c r="D2535">
        <v>70</v>
      </c>
      <c r="E2535">
        <f>GESTEP(smoking_health_data_final[[#This Row],[Ritmo cardiaco]],100)</f>
        <v>0</v>
      </c>
      <c r="F2535" t="str">
        <f>IF(smoking_health_data_final[[#This Row],[Taquicardia 1/0]]=0,"no","si")</f>
        <v>no</v>
      </c>
      <c r="G2535" s="2" t="s">
        <v>83</v>
      </c>
      <c r="H2535">
        <f>GESTEP(smoking_health_data_final[[#This Row],[Presión sistólica]],140)</f>
        <v>0</v>
      </c>
      <c r="I2535" t="str">
        <f>IF(smoking_health_data_final[[#This Row],[Hipertensión (0/1)]]=1,"si","no")</f>
        <v>no</v>
      </c>
      <c r="J2535" t="s">
        <v>215</v>
      </c>
      <c r="K2535">
        <v>10</v>
      </c>
      <c r="L2535">
        <v>214</v>
      </c>
      <c r="M2535">
        <f>IF(smoking_health_data_final[[#This Row],[colesterol]]="","Desconocido",smoking_health_data_final[[#This Row],[colesterol]])</f>
        <v>214</v>
      </c>
      <c r="N2535">
        <f>GESTEP(smoking_health_data_final[[#This Row],[colesterol]],200)</f>
        <v>1</v>
      </c>
      <c r="O2535">
        <f>IF(smoking_health_data_final[[#This Row],[cigs por dia]]="","n/s",smoking_health_data_final[[#This Row],[cigs por dia]])</f>
        <v>10</v>
      </c>
      <c r="P2535" t="str">
        <f>IF(smoking_health_data_final[[#This Row],[Hipercolesterolemia (y/n)]]=1,"si","no")</f>
        <v>si</v>
      </c>
      <c r="Q2535">
        <f>IF(IFERROR(VLOOKUP(smoking_health_data_final[[#This Row],[Edad]],A2536:A6435,1,FALSE),0),1,0)</f>
        <v>1</v>
      </c>
    </row>
    <row r="2536" spans="1:17" x14ac:dyDescent="0.3">
      <c r="A2536">
        <v>53</v>
      </c>
      <c r="B2536" t="s">
        <v>3</v>
      </c>
      <c r="C2536" t="s">
        <v>1</v>
      </c>
      <c r="D2536">
        <v>85</v>
      </c>
      <c r="E2536">
        <f>GESTEP(smoking_health_data_final[[#This Row],[Ritmo cardiaco]],100)</f>
        <v>0</v>
      </c>
      <c r="F2536" t="str">
        <f>IF(smoking_health_data_final[[#This Row],[Taquicardia 1/0]]=0,"no","si")</f>
        <v>no</v>
      </c>
      <c r="G2536" s="2" t="s">
        <v>73</v>
      </c>
      <c r="H2536">
        <f>GESTEP(smoking_health_data_final[[#This Row],[Presión sistólica]],140)</f>
        <v>0</v>
      </c>
      <c r="I2536" t="str">
        <f>IF(smoking_health_data_final[[#This Row],[Hipertensión (0/1)]]=1,"si","no")</f>
        <v>no</v>
      </c>
      <c r="J2536" t="s">
        <v>24</v>
      </c>
      <c r="K2536">
        <v>10</v>
      </c>
      <c r="L2536">
        <v>261</v>
      </c>
      <c r="M2536">
        <f>IF(smoking_health_data_final[[#This Row],[colesterol]]="","Desconocido",smoking_health_data_final[[#This Row],[colesterol]])</f>
        <v>261</v>
      </c>
      <c r="N2536">
        <f>GESTEP(smoking_health_data_final[[#This Row],[colesterol]],200)</f>
        <v>1</v>
      </c>
      <c r="O2536">
        <f>IF(smoking_health_data_final[[#This Row],[cigs por dia]]="","n/s",smoking_health_data_final[[#This Row],[cigs por dia]])</f>
        <v>10</v>
      </c>
      <c r="P2536" t="str">
        <f>IF(smoking_health_data_final[[#This Row],[Hipercolesterolemia (y/n)]]=1,"si","no")</f>
        <v>si</v>
      </c>
      <c r="Q2536">
        <f>IF(IFERROR(VLOOKUP(smoking_health_data_final[[#This Row],[Edad]],A2537:A6436,1,FALSE),0),1,0)</f>
        <v>1</v>
      </c>
    </row>
    <row r="2537" spans="1:17" x14ac:dyDescent="0.3">
      <c r="A2537">
        <v>63</v>
      </c>
      <c r="B2537" t="s">
        <v>3</v>
      </c>
      <c r="C2537" t="s">
        <v>1</v>
      </c>
      <c r="D2537">
        <v>60</v>
      </c>
      <c r="E2537">
        <f>GESTEP(smoking_health_data_final[[#This Row],[Ritmo cardiaco]],100)</f>
        <v>0</v>
      </c>
      <c r="F2537" t="str">
        <f>IF(smoking_health_data_final[[#This Row],[Taquicardia 1/0]]=0,"no","si")</f>
        <v>no</v>
      </c>
      <c r="G2537" s="2" t="s">
        <v>164</v>
      </c>
      <c r="H2537">
        <f>GESTEP(smoking_health_data_final[[#This Row],[Presión sistólica]],140)</f>
        <v>1</v>
      </c>
      <c r="I2537" t="str">
        <f>IF(smoking_health_data_final[[#This Row],[Hipertensión (0/1)]]=1,"si","no")</f>
        <v>si</v>
      </c>
      <c r="J2537" t="s">
        <v>49</v>
      </c>
      <c r="K2537">
        <v>10</v>
      </c>
      <c r="L2537">
        <v>236</v>
      </c>
      <c r="M2537">
        <f>IF(smoking_health_data_final[[#This Row],[colesterol]]="","Desconocido",smoking_health_data_final[[#This Row],[colesterol]])</f>
        <v>236</v>
      </c>
      <c r="N2537">
        <f>GESTEP(smoking_health_data_final[[#This Row],[colesterol]],200)</f>
        <v>1</v>
      </c>
      <c r="O2537">
        <f>IF(smoking_health_data_final[[#This Row],[cigs por dia]]="","n/s",smoking_health_data_final[[#This Row],[cigs por dia]])</f>
        <v>10</v>
      </c>
      <c r="P2537" t="str">
        <f>IF(smoking_health_data_final[[#This Row],[Hipercolesterolemia (y/n)]]=1,"si","no")</f>
        <v>si</v>
      </c>
      <c r="Q2537">
        <f>IF(IFERROR(VLOOKUP(smoking_health_data_final[[#This Row],[Edad]],A2538:A6437,1,FALSE),0),1,0)</f>
        <v>1</v>
      </c>
    </row>
    <row r="2538" spans="1:17" x14ac:dyDescent="0.3">
      <c r="A2538">
        <v>50</v>
      </c>
      <c r="B2538" t="s">
        <v>3</v>
      </c>
      <c r="C2538" t="s">
        <v>1</v>
      </c>
      <c r="D2538">
        <v>70</v>
      </c>
      <c r="E2538">
        <f>GESTEP(smoking_health_data_final[[#This Row],[Ritmo cardiaco]],100)</f>
        <v>0</v>
      </c>
      <c r="F2538" t="str">
        <f>IF(smoking_health_data_final[[#This Row],[Taquicardia 1/0]]=0,"no","si")</f>
        <v>no</v>
      </c>
      <c r="G2538" s="2">
        <v>176.5</v>
      </c>
      <c r="H2538">
        <f>GESTEP(smoking_health_data_final[[#This Row],[Presión sistólica]],140)</f>
        <v>1</v>
      </c>
      <c r="I2538" t="str">
        <f>IF(smoking_health_data_final[[#This Row],[Hipertensión (0/1)]]=1,"si","no")</f>
        <v>si</v>
      </c>
      <c r="J2538" t="s">
        <v>42</v>
      </c>
      <c r="K2538">
        <v>10</v>
      </c>
      <c r="L2538">
        <v>240</v>
      </c>
      <c r="M2538">
        <f>IF(smoking_health_data_final[[#This Row],[colesterol]]="","Desconocido",smoking_health_data_final[[#This Row],[colesterol]])</f>
        <v>240</v>
      </c>
      <c r="N2538">
        <f>GESTEP(smoking_health_data_final[[#This Row],[colesterol]],200)</f>
        <v>1</v>
      </c>
      <c r="O2538">
        <f>IF(smoking_health_data_final[[#This Row],[cigs por dia]]="","n/s",smoking_health_data_final[[#This Row],[cigs por dia]])</f>
        <v>10</v>
      </c>
      <c r="P2538" t="str">
        <f>IF(smoking_health_data_final[[#This Row],[Hipercolesterolemia (y/n)]]=1,"si","no")</f>
        <v>si</v>
      </c>
      <c r="Q2538">
        <f>IF(IFERROR(VLOOKUP(smoking_health_data_final[[#This Row],[Edad]],A2539:A6438,1,FALSE),0),1,0)</f>
        <v>1</v>
      </c>
    </row>
    <row r="2539" spans="1:17" x14ac:dyDescent="0.3">
      <c r="A2539">
        <v>42</v>
      </c>
      <c r="B2539" t="s">
        <v>3</v>
      </c>
      <c r="C2539" t="s">
        <v>1</v>
      </c>
      <c r="D2539">
        <v>73</v>
      </c>
      <c r="E2539">
        <f>GESTEP(smoking_health_data_final[[#This Row],[Ritmo cardiaco]],100)</f>
        <v>0</v>
      </c>
      <c r="F2539" t="str">
        <f>IF(smoking_health_data_final[[#This Row],[Taquicardia 1/0]]=0,"no","si")</f>
        <v>no</v>
      </c>
      <c r="G2539" s="2" t="s">
        <v>39</v>
      </c>
      <c r="H2539">
        <f>GESTEP(smoking_health_data_final[[#This Row],[Presión sistólica]],140)</f>
        <v>0</v>
      </c>
      <c r="I2539" t="str">
        <f>IF(smoking_health_data_final[[#This Row],[Hipertensión (0/1)]]=1,"si","no")</f>
        <v>no</v>
      </c>
      <c r="J2539" t="s">
        <v>218</v>
      </c>
      <c r="K2539">
        <v>10</v>
      </c>
      <c r="L2539">
        <v>194</v>
      </c>
      <c r="M2539">
        <f>IF(smoking_health_data_final[[#This Row],[colesterol]]="","Desconocido",smoking_health_data_final[[#This Row],[colesterol]])</f>
        <v>194</v>
      </c>
      <c r="N2539">
        <f>GESTEP(smoking_health_data_final[[#This Row],[colesterol]],200)</f>
        <v>0</v>
      </c>
      <c r="O2539">
        <f>IF(smoking_health_data_final[[#This Row],[cigs por dia]]="","n/s",smoking_health_data_final[[#This Row],[cigs por dia]])</f>
        <v>10</v>
      </c>
      <c r="P2539" t="str">
        <f>IF(smoking_health_data_final[[#This Row],[Hipercolesterolemia (y/n)]]=1,"si","no")</f>
        <v>no</v>
      </c>
      <c r="Q2539">
        <f>IF(IFERROR(VLOOKUP(smoking_health_data_final[[#This Row],[Edad]],A2540:A6439,1,FALSE),0),1,0)</f>
        <v>1</v>
      </c>
    </row>
    <row r="2540" spans="1:17" x14ac:dyDescent="0.3">
      <c r="A2540">
        <v>37</v>
      </c>
      <c r="B2540" t="s">
        <v>3</v>
      </c>
      <c r="C2540" t="s">
        <v>1</v>
      </c>
      <c r="D2540">
        <v>75</v>
      </c>
      <c r="E2540">
        <f>GESTEP(smoking_health_data_final[[#This Row],[Ritmo cardiaco]],100)</f>
        <v>0</v>
      </c>
      <c r="F2540" t="str">
        <f>IF(smoking_health_data_final[[#This Row],[Taquicardia 1/0]]=0,"no","si")</f>
        <v>no</v>
      </c>
      <c r="G2540" s="2">
        <v>120.5</v>
      </c>
      <c r="H2540">
        <f>GESTEP(smoking_health_data_final[[#This Row],[Presión sistólica]],140)</f>
        <v>0</v>
      </c>
      <c r="I2540" t="str">
        <f>IF(smoking_health_data_final[[#This Row],[Hipertensión (0/1)]]=1,"si","no")</f>
        <v>no</v>
      </c>
      <c r="J2540" t="s">
        <v>218</v>
      </c>
      <c r="K2540">
        <v>10</v>
      </c>
      <c r="L2540">
        <v>205</v>
      </c>
      <c r="M2540">
        <f>IF(smoking_health_data_final[[#This Row],[colesterol]]="","Desconocido",smoking_health_data_final[[#This Row],[colesterol]])</f>
        <v>205</v>
      </c>
      <c r="N2540">
        <f>GESTEP(smoking_health_data_final[[#This Row],[colesterol]],200)</f>
        <v>1</v>
      </c>
      <c r="O2540">
        <f>IF(smoking_health_data_final[[#This Row],[cigs por dia]]="","n/s",smoking_health_data_final[[#This Row],[cigs por dia]])</f>
        <v>10</v>
      </c>
      <c r="P2540" t="str">
        <f>IF(smoking_health_data_final[[#This Row],[Hipercolesterolemia (y/n)]]=1,"si","no")</f>
        <v>si</v>
      </c>
      <c r="Q2540">
        <f>IF(IFERROR(VLOOKUP(smoking_health_data_final[[#This Row],[Edad]],A2541:A6440,1,FALSE),0),1,0)</f>
        <v>1</v>
      </c>
    </row>
    <row r="2541" spans="1:17" x14ac:dyDescent="0.3">
      <c r="A2541">
        <v>38</v>
      </c>
      <c r="B2541" t="s">
        <v>3</v>
      </c>
      <c r="C2541" t="s">
        <v>1</v>
      </c>
      <c r="D2541">
        <v>110</v>
      </c>
      <c r="E2541">
        <f>GESTEP(smoking_health_data_final[[#This Row],[Ritmo cardiaco]],100)</f>
        <v>1</v>
      </c>
      <c r="F2541" t="str">
        <f>IF(smoking_health_data_final[[#This Row],[Taquicardia 1/0]]=0,"no","si")</f>
        <v>si</v>
      </c>
      <c r="G2541" s="2" t="s">
        <v>74</v>
      </c>
      <c r="H2541">
        <f>GESTEP(smoking_health_data_final[[#This Row],[Presión sistólica]],140)</f>
        <v>0</v>
      </c>
      <c r="I2541" t="str">
        <f>IF(smoking_health_data_final[[#This Row],[Hipertensión (0/1)]]=1,"si","no")</f>
        <v>no</v>
      </c>
      <c r="J2541" t="s">
        <v>218</v>
      </c>
      <c r="K2541">
        <v>10</v>
      </c>
      <c r="L2541">
        <v>212</v>
      </c>
      <c r="M2541">
        <f>IF(smoking_health_data_final[[#This Row],[colesterol]]="","Desconocido",smoking_health_data_final[[#This Row],[colesterol]])</f>
        <v>212</v>
      </c>
      <c r="N2541">
        <f>GESTEP(smoking_health_data_final[[#This Row],[colesterol]],200)</f>
        <v>1</v>
      </c>
      <c r="O2541">
        <f>IF(smoking_health_data_final[[#This Row],[cigs por dia]]="","n/s",smoking_health_data_final[[#This Row],[cigs por dia]])</f>
        <v>10</v>
      </c>
      <c r="P2541" t="str">
        <f>IF(smoking_health_data_final[[#This Row],[Hipercolesterolemia (y/n)]]=1,"si","no")</f>
        <v>si</v>
      </c>
      <c r="Q2541">
        <f>IF(IFERROR(VLOOKUP(smoking_health_data_final[[#This Row],[Edad]],A2542:A6441,1,FALSE),0),1,0)</f>
        <v>1</v>
      </c>
    </row>
    <row r="2542" spans="1:17" x14ac:dyDescent="0.3">
      <c r="A2542">
        <v>48</v>
      </c>
      <c r="B2542" t="s">
        <v>0</v>
      </c>
      <c r="C2542" t="s">
        <v>1</v>
      </c>
      <c r="D2542">
        <v>68</v>
      </c>
      <c r="E2542">
        <f>GESTEP(smoking_health_data_final[[#This Row],[Ritmo cardiaco]],100)</f>
        <v>0</v>
      </c>
      <c r="F2542" t="str">
        <f>IF(smoking_health_data_final[[#This Row],[Taquicardia 1/0]]=0,"no","si")</f>
        <v>no</v>
      </c>
      <c r="G2542" s="2">
        <v>124.5</v>
      </c>
      <c r="H2542">
        <f>GESTEP(smoking_health_data_final[[#This Row],[Presión sistólica]],140)</f>
        <v>0</v>
      </c>
      <c r="I2542" t="str">
        <f>IF(smoking_health_data_final[[#This Row],[Hipertensión (0/1)]]=1,"si","no")</f>
        <v>no</v>
      </c>
      <c r="J2542" t="s">
        <v>220</v>
      </c>
      <c r="K2542">
        <v>10</v>
      </c>
      <c r="L2542">
        <v>260</v>
      </c>
      <c r="M2542">
        <f>IF(smoking_health_data_final[[#This Row],[colesterol]]="","Desconocido",smoking_health_data_final[[#This Row],[colesterol]])</f>
        <v>260</v>
      </c>
      <c r="N2542">
        <f>GESTEP(smoking_health_data_final[[#This Row],[colesterol]],200)</f>
        <v>1</v>
      </c>
      <c r="O2542">
        <f>IF(smoking_health_data_final[[#This Row],[cigs por dia]]="","n/s",smoking_health_data_final[[#This Row],[cigs por dia]])</f>
        <v>10</v>
      </c>
      <c r="P2542" t="str">
        <f>IF(smoking_health_data_final[[#This Row],[Hipercolesterolemia (y/n)]]=1,"si","no")</f>
        <v>si</v>
      </c>
      <c r="Q2542">
        <f>IF(IFERROR(VLOOKUP(smoking_health_data_final[[#This Row],[Edad]],A2543:A6442,1,FALSE),0),1,0)</f>
        <v>1</v>
      </c>
    </row>
    <row r="2543" spans="1:17" x14ac:dyDescent="0.3">
      <c r="A2543">
        <v>44</v>
      </c>
      <c r="B2543" t="s">
        <v>3</v>
      </c>
      <c r="C2543" t="s">
        <v>1</v>
      </c>
      <c r="D2543">
        <v>70</v>
      </c>
      <c r="E2543">
        <f>GESTEP(smoking_health_data_final[[#This Row],[Ritmo cardiaco]],100)</f>
        <v>0</v>
      </c>
      <c r="F2543" t="str">
        <f>IF(smoking_health_data_final[[#This Row],[Taquicardia 1/0]]=0,"no","si")</f>
        <v>no</v>
      </c>
      <c r="G2543" s="2">
        <v>136.5</v>
      </c>
      <c r="H2543">
        <f>GESTEP(smoking_health_data_final[[#This Row],[Presión sistólica]],140)</f>
        <v>0</v>
      </c>
      <c r="I2543" t="str">
        <f>IF(smoking_health_data_final[[#This Row],[Hipertensión (0/1)]]=1,"si","no")</f>
        <v>no</v>
      </c>
      <c r="J2543" t="s">
        <v>222</v>
      </c>
      <c r="K2543">
        <v>10</v>
      </c>
      <c r="L2543">
        <v>250</v>
      </c>
      <c r="M2543">
        <f>IF(smoking_health_data_final[[#This Row],[colesterol]]="","Desconocido",smoking_health_data_final[[#This Row],[colesterol]])</f>
        <v>250</v>
      </c>
      <c r="N2543">
        <f>GESTEP(smoking_health_data_final[[#This Row],[colesterol]],200)</f>
        <v>1</v>
      </c>
      <c r="O2543">
        <f>IF(smoking_health_data_final[[#This Row],[cigs por dia]]="","n/s",smoking_health_data_final[[#This Row],[cigs por dia]])</f>
        <v>10</v>
      </c>
      <c r="P2543" t="str">
        <f>IF(smoking_health_data_final[[#This Row],[Hipercolesterolemia (y/n)]]=1,"si","no")</f>
        <v>si</v>
      </c>
      <c r="Q2543">
        <f>IF(IFERROR(VLOOKUP(smoking_health_data_final[[#This Row],[Edad]],A2544:A6443,1,FALSE),0),1,0)</f>
        <v>1</v>
      </c>
    </row>
    <row r="2544" spans="1:17" x14ac:dyDescent="0.3">
      <c r="A2544">
        <v>61</v>
      </c>
      <c r="B2544" t="s">
        <v>3</v>
      </c>
      <c r="C2544" t="s">
        <v>1</v>
      </c>
      <c r="D2544">
        <v>58</v>
      </c>
      <c r="E2544">
        <f>GESTEP(smoking_health_data_final[[#This Row],[Ritmo cardiaco]],100)</f>
        <v>0</v>
      </c>
      <c r="F2544" t="str">
        <f>IF(smoking_health_data_final[[#This Row],[Taquicardia 1/0]]=0,"no","si")</f>
        <v>no</v>
      </c>
      <c r="G2544" s="2" t="s">
        <v>94</v>
      </c>
      <c r="H2544">
        <f>GESTEP(smoking_health_data_final[[#This Row],[Presión sistólica]],140)</f>
        <v>1</v>
      </c>
      <c r="I2544" t="str">
        <f>IF(smoking_health_data_final[[#This Row],[Hipertensión (0/1)]]=1,"si","no")</f>
        <v>si</v>
      </c>
      <c r="J2544" t="s">
        <v>179</v>
      </c>
      <c r="K2544">
        <v>10</v>
      </c>
      <c r="L2544">
        <v>200</v>
      </c>
      <c r="M2544">
        <f>IF(smoking_health_data_final[[#This Row],[colesterol]]="","Desconocido",smoking_health_data_final[[#This Row],[colesterol]])</f>
        <v>200</v>
      </c>
      <c r="N2544">
        <f>GESTEP(smoking_health_data_final[[#This Row],[colesterol]],200)</f>
        <v>1</v>
      </c>
      <c r="O2544">
        <f>IF(smoking_health_data_final[[#This Row],[cigs por dia]]="","n/s",smoking_health_data_final[[#This Row],[cigs por dia]])</f>
        <v>10</v>
      </c>
      <c r="P2544" t="str">
        <f>IF(smoking_health_data_final[[#This Row],[Hipercolesterolemia (y/n)]]=1,"si","no")</f>
        <v>si</v>
      </c>
      <c r="Q2544">
        <f>IF(IFERROR(VLOOKUP(smoking_health_data_final[[#This Row],[Edad]],A2545:A6444,1,FALSE),0),1,0)</f>
        <v>1</v>
      </c>
    </row>
    <row r="2545" spans="1:17" x14ac:dyDescent="0.3">
      <c r="A2545">
        <v>47</v>
      </c>
      <c r="B2545" t="s">
        <v>3</v>
      </c>
      <c r="C2545" t="s">
        <v>1</v>
      </c>
      <c r="D2545">
        <v>65</v>
      </c>
      <c r="E2545">
        <f>GESTEP(smoking_health_data_final[[#This Row],[Ritmo cardiaco]],100)</f>
        <v>0</v>
      </c>
      <c r="F2545" t="str">
        <f>IF(smoking_health_data_final[[#This Row],[Taquicardia 1/0]]=0,"no","si")</f>
        <v>no</v>
      </c>
      <c r="G2545" s="2" t="s">
        <v>57</v>
      </c>
      <c r="H2545">
        <f>GESTEP(smoking_health_data_final[[#This Row],[Presión sistólica]],140)</f>
        <v>0</v>
      </c>
      <c r="I2545" t="str">
        <f>IF(smoking_health_data_final[[#This Row],[Hipertensión (0/1)]]=1,"si","no")</f>
        <v>no</v>
      </c>
      <c r="J2545" t="s">
        <v>131</v>
      </c>
      <c r="K2545">
        <v>11</v>
      </c>
      <c r="L2545">
        <v>229</v>
      </c>
      <c r="M2545">
        <f>IF(smoking_health_data_final[[#This Row],[colesterol]]="","Desconocido",smoking_health_data_final[[#This Row],[colesterol]])</f>
        <v>229</v>
      </c>
      <c r="N2545">
        <f>GESTEP(smoking_health_data_final[[#This Row],[colesterol]],200)</f>
        <v>1</v>
      </c>
      <c r="O2545">
        <f>IF(smoking_health_data_final[[#This Row],[cigs por dia]]="","n/s",smoking_health_data_final[[#This Row],[cigs por dia]])</f>
        <v>11</v>
      </c>
      <c r="P2545" t="str">
        <f>IF(smoking_health_data_final[[#This Row],[Hipercolesterolemia (y/n)]]=1,"si","no")</f>
        <v>si</v>
      </c>
      <c r="Q2545">
        <f>IF(IFERROR(VLOOKUP(smoking_health_data_final[[#This Row],[Edad]],A2546:A6445,1,FALSE),0),1,0)</f>
        <v>1</v>
      </c>
    </row>
    <row r="2546" spans="1:17" x14ac:dyDescent="0.3">
      <c r="A2546">
        <v>53</v>
      </c>
      <c r="B2546" t="s">
        <v>0</v>
      </c>
      <c r="C2546" t="s">
        <v>1</v>
      </c>
      <c r="D2546">
        <v>90</v>
      </c>
      <c r="E2546">
        <f>GESTEP(smoking_health_data_final[[#This Row],[Ritmo cardiaco]],100)</f>
        <v>0</v>
      </c>
      <c r="F2546" t="str">
        <f>IF(smoking_health_data_final[[#This Row],[Taquicardia 1/0]]=0,"no","si")</f>
        <v>no</v>
      </c>
      <c r="G2546" s="2">
        <v>132.5</v>
      </c>
      <c r="H2546">
        <f>GESTEP(smoking_health_data_final[[#This Row],[Presión sistólica]],140)</f>
        <v>0</v>
      </c>
      <c r="I2546" t="str">
        <f>IF(smoking_health_data_final[[#This Row],[Hipertensión (0/1)]]=1,"si","no")</f>
        <v>no</v>
      </c>
      <c r="J2546" t="s">
        <v>231</v>
      </c>
      <c r="K2546">
        <v>11</v>
      </c>
      <c r="L2546">
        <v>228</v>
      </c>
      <c r="M2546">
        <f>IF(smoking_health_data_final[[#This Row],[colesterol]]="","Desconocido",smoking_health_data_final[[#This Row],[colesterol]])</f>
        <v>228</v>
      </c>
      <c r="N2546">
        <f>GESTEP(smoking_health_data_final[[#This Row],[colesterol]],200)</f>
        <v>1</v>
      </c>
      <c r="O2546">
        <f>IF(smoking_health_data_final[[#This Row],[cigs por dia]]="","n/s",smoking_health_data_final[[#This Row],[cigs por dia]])</f>
        <v>11</v>
      </c>
      <c r="P2546" t="str">
        <f>IF(smoking_health_data_final[[#This Row],[Hipercolesterolemia (y/n)]]=1,"si","no")</f>
        <v>si</v>
      </c>
      <c r="Q2546">
        <f>IF(IFERROR(VLOOKUP(smoking_health_data_final[[#This Row],[Edad]],A2547:A6446,1,FALSE),0),1,0)</f>
        <v>1</v>
      </c>
    </row>
    <row r="2547" spans="1:17" x14ac:dyDescent="0.3">
      <c r="A2547">
        <v>49</v>
      </c>
      <c r="B2547" t="s">
        <v>3</v>
      </c>
      <c r="C2547" t="s">
        <v>1</v>
      </c>
      <c r="D2547">
        <v>65</v>
      </c>
      <c r="E2547">
        <f>GESTEP(smoking_health_data_final[[#This Row],[Ritmo cardiaco]],100)</f>
        <v>0</v>
      </c>
      <c r="F2547" t="str">
        <f>IF(smoking_health_data_final[[#This Row],[Taquicardia 1/0]]=0,"no","si")</f>
        <v>no</v>
      </c>
      <c r="G2547" s="2" t="s">
        <v>74</v>
      </c>
      <c r="H2547">
        <f>GESTEP(smoking_health_data_final[[#This Row],[Presión sistólica]],140)</f>
        <v>0</v>
      </c>
      <c r="I2547" t="str">
        <f>IF(smoking_health_data_final[[#This Row],[Hipertensión (0/1)]]=1,"si","no")</f>
        <v>no</v>
      </c>
      <c r="J2547" t="s">
        <v>185</v>
      </c>
      <c r="K2547">
        <v>11</v>
      </c>
      <c r="L2547">
        <v>206</v>
      </c>
      <c r="M2547">
        <f>IF(smoking_health_data_final[[#This Row],[colesterol]]="","Desconocido",smoking_health_data_final[[#This Row],[colesterol]])</f>
        <v>206</v>
      </c>
      <c r="N2547">
        <f>GESTEP(smoking_health_data_final[[#This Row],[colesterol]],200)</f>
        <v>1</v>
      </c>
      <c r="O2547">
        <f>IF(smoking_health_data_final[[#This Row],[cigs por dia]]="","n/s",smoking_health_data_final[[#This Row],[cigs por dia]])</f>
        <v>11</v>
      </c>
      <c r="P2547" t="str">
        <f>IF(smoking_health_data_final[[#This Row],[Hipercolesterolemia (y/n)]]=1,"si","no")</f>
        <v>si</v>
      </c>
      <c r="Q2547">
        <f>IF(IFERROR(VLOOKUP(smoking_health_data_final[[#This Row],[Edad]],A2548:A6447,1,FALSE),0),1,0)</f>
        <v>1</v>
      </c>
    </row>
    <row r="2548" spans="1:17" x14ac:dyDescent="0.3">
      <c r="A2548">
        <v>41</v>
      </c>
      <c r="B2548" t="s">
        <v>3</v>
      </c>
      <c r="C2548" t="s">
        <v>1</v>
      </c>
      <c r="D2548">
        <v>76</v>
      </c>
      <c r="E2548">
        <f>GESTEP(smoking_health_data_final[[#This Row],[Ritmo cardiaco]],100)</f>
        <v>0</v>
      </c>
      <c r="F2548" t="str">
        <f>IF(smoking_health_data_final[[#This Row],[Taquicardia 1/0]]=0,"no","si")</f>
        <v>no</v>
      </c>
      <c r="G2548" s="2" t="s">
        <v>46</v>
      </c>
      <c r="H2548">
        <f>GESTEP(smoking_health_data_final[[#This Row],[Presión sistólica]],140)</f>
        <v>0</v>
      </c>
      <c r="I2548" t="str">
        <f>IF(smoking_health_data_final[[#This Row],[Hipertensión (0/1)]]=1,"si","no")</f>
        <v>no</v>
      </c>
      <c r="J2548" t="s">
        <v>208</v>
      </c>
      <c r="K2548">
        <v>11</v>
      </c>
      <c r="L2548">
        <v>201</v>
      </c>
      <c r="M2548">
        <f>IF(smoking_health_data_final[[#This Row],[colesterol]]="","Desconocido",smoking_health_data_final[[#This Row],[colesterol]])</f>
        <v>201</v>
      </c>
      <c r="N2548">
        <f>GESTEP(smoking_health_data_final[[#This Row],[colesterol]],200)</f>
        <v>1</v>
      </c>
      <c r="O2548">
        <f>IF(smoking_health_data_final[[#This Row],[cigs por dia]]="","n/s",smoking_health_data_final[[#This Row],[cigs por dia]])</f>
        <v>11</v>
      </c>
      <c r="P2548" t="str">
        <f>IF(smoking_health_data_final[[#This Row],[Hipercolesterolemia (y/n)]]=1,"si","no")</f>
        <v>si</v>
      </c>
      <c r="Q2548">
        <f>IF(IFERROR(VLOOKUP(smoking_health_data_final[[#This Row],[Edad]],A2549:A6448,1,FALSE),0),1,0)</f>
        <v>1</v>
      </c>
    </row>
    <row r="2549" spans="1:17" x14ac:dyDescent="0.3">
      <c r="A2549">
        <v>59</v>
      </c>
      <c r="B2549" t="s">
        <v>0</v>
      </c>
      <c r="C2549" t="s">
        <v>1</v>
      </c>
      <c r="D2549">
        <v>80</v>
      </c>
      <c r="E2549">
        <f>GESTEP(smoking_health_data_final[[#This Row],[Ritmo cardiaco]],100)</f>
        <v>0</v>
      </c>
      <c r="F2549" t="str">
        <f>IF(smoking_health_data_final[[#This Row],[Taquicardia 1/0]]=0,"no","si")</f>
        <v>no</v>
      </c>
      <c r="G2549" s="2">
        <v>134.5</v>
      </c>
      <c r="H2549">
        <f>GESTEP(smoking_health_data_final[[#This Row],[Presión sistólica]],140)</f>
        <v>0</v>
      </c>
      <c r="I2549" t="str">
        <f>IF(smoking_health_data_final[[#This Row],[Hipertensión (0/1)]]=1,"si","no")</f>
        <v>no</v>
      </c>
      <c r="J2549" t="s">
        <v>212</v>
      </c>
      <c r="K2549">
        <v>11</v>
      </c>
      <c r="L2549">
        <v>176</v>
      </c>
      <c r="M2549">
        <f>IF(smoking_health_data_final[[#This Row],[colesterol]]="","Desconocido",smoking_health_data_final[[#This Row],[colesterol]])</f>
        <v>176</v>
      </c>
      <c r="N2549">
        <f>GESTEP(smoking_health_data_final[[#This Row],[colesterol]],200)</f>
        <v>0</v>
      </c>
      <c r="O2549">
        <f>IF(smoking_health_data_final[[#This Row],[cigs por dia]]="","n/s",smoking_health_data_final[[#This Row],[cigs por dia]])</f>
        <v>11</v>
      </c>
      <c r="P2549" t="str">
        <f>IF(smoking_health_data_final[[#This Row],[Hipercolesterolemia (y/n)]]=1,"si","no")</f>
        <v>no</v>
      </c>
      <c r="Q2549">
        <f>IF(IFERROR(VLOOKUP(smoking_health_data_final[[#This Row],[Edad]],A2550:A6449,1,FALSE),0),1,0)</f>
        <v>1</v>
      </c>
    </row>
    <row r="2550" spans="1:17" x14ac:dyDescent="0.3">
      <c r="A2550">
        <v>39</v>
      </c>
      <c r="B2550" t="s">
        <v>3</v>
      </c>
      <c r="C2550" t="s">
        <v>1</v>
      </c>
      <c r="D2550">
        <v>68</v>
      </c>
      <c r="E2550">
        <f>GESTEP(smoking_health_data_final[[#This Row],[Ritmo cardiaco]],100)</f>
        <v>0</v>
      </c>
      <c r="F2550" t="str">
        <f>IF(smoking_health_data_final[[#This Row],[Taquicardia 1/0]]=0,"no","si")</f>
        <v>no</v>
      </c>
      <c r="G2550" s="2" t="s">
        <v>39</v>
      </c>
      <c r="H2550">
        <f>GESTEP(smoking_health_data_final[[#This Row],[Presión sistólica]],140)</f>
        <v>0</v>
      </c>
      <c r="I2550" t="str">
        <f>IF(smoking_health_data_final[[#This Row],[Hipertensión (0/1)]]=1,"si","no")</f>
        <v>no</v>
      </c>
      <c r="J2550" t="s">
        <v>50</v>
      </c>
      <c r="K2550">
        <v>12</v>
      </c>
      <c r="L2550">
        <v>200</v>
      </c>
      <c r="M2550">
        <f>IF(smoking_health_data_final[[#This Row],[colesterol]]="","Desconocido",smoking_health_data_final[[#This Row],[colesterol]])</f>
        <v>200</v>
      </c>
      <c r="N2550">
        <f>GESTEP(smoking_health_data_final[[#This Row],[colesterol]],200)</f>
        <v>1</v>
      </c>
      <c r="O2550">
        <f>IF(smoking_health_data_final[[#This Row],[cigs por dia]]="","n/s",smoking_health_data_final[[#This Row],[cigs por dia]])</f>
        <v>12</v>
      </c>
      <c r="P2550" t="str">
        <f>IF(smoking_health_data_final[[#This Row],[Hipercolesterolemia (y/n)]]=1,"si","no")</f>
        <v>si</v>
      </c>
      <c r="Q2550">
        <f>IF(IFERROR(VLOOKUP(smoking_health_data_final[[#This Row],[Edad]],A2551:A6450,1,FALSE),0),1,0)</f>
        <v>1</v>
      </c>
    </row>
    <row r="2551" spans="1:17" x14ac:dyDescent="0.3">
      <c r="A2551">
        <v>38</v>
      </c>
      <c r="B2551" t="s">
        <v>3</v>
      </c>
      <c r="C2551" t="s">
        <v>1</v>
      </c>
      <c r="D2551">
        <v>90</v>
      </c>
      <c r="E2551">
        <f>GESTEP(smoking_health_data_final[[#This Row],[Ritmo cardiaco]],100)</f>
        <v>0</v>
      </c>
      <c r="F2551" t="str">
        <f>IF(smoking_health_data_final[[#This Row],[Taquicardia 1/0]]=0,"no","si")</f>
        <v>no</v>
      </c>
      <c r="G2551" s="2">
        <v>122.5</v>
      </c>
      <c r="H2551">
        <f>GESTEP(smoking_health_data_final[[#This Row],[Presión sistólica]],140)</f>
        <v>0</v>
      </c>
      <c r="I2551" t="str">
        <f>IF(smoking_health_data_final[[#This Row],[Hipertensión (0/1)]]=1,"si","no")</f>
        <v>no</v>
      </c>
      <c r="J2551" t="s">
        <v>131</v>
      </c>
      <c r="K2551">
        <v>12</v>
      </c>
      <c r="L2551">
        <v>209</v>
      </c>
      <c r="M2551">
        <f>IF(smoking_health_data_final[[#This Row],[colesterol]]="","Desconocido",smoking_health_data_final[[#This Row],[colesterol]])</f>
        <v>209</v>
      </c>
      <c r="N2551">
        <f>GESTEP(smoking_health_data_final[[#This Row],[colesterol]],200)</f>
        <v>1</v>
      </c>
      <c r="O2551">
        <f>IF(smoking_health_data_final[[#This Row],[cigs por dia]]="","n/s",smoking_health_data_final[[#This Row],[cigs por dia]])</f>
        <v>12</v>
      </c>
      <c r="P2551" t="str">
        <f>IF(smoking_health_data_final[[#This Row],[Hipercolesterolemia (y/n)]]=1,"si","no")</f>
        <v>si</v>
      </c>
      <c r="Q2551">
        <f>IF(IFERROR(VLOOKUP(smoking_health_data_final[[#This Row],[Edad]],A2552:A6451,1,FALSE),0),1,0)</f>
        <v>1</v>
      </c>
    </row>
    <row r="2552" spans="1:17" x14ac:dyDescent="0.3">
      <c r="A2552">
        <v>60</v>
      </c>
      <c r="B2552" t="s">
        <v>0</v>
      </c>
      <c r="C2552" t="s">
        <v>1</v>
      </c>
      <c r="D2552">
        <v>75</v>
      </c>
      <c r="E2552">
        <f>GESTEP(smoking_health_data_final[[#This Row],[Ritmo cardiaco]],100)</f>
        <v>0</v>
      </c>
      <c r="F2552" t="str">
        <f>IF(smoking_health_data_final[[#This Row],[Taquicardia 1/0]]=0,"no","si")</f>
        <v>no</v>
      </c>
      <c r="G2552" s="2" t="s">
        <v>80</v>
      </c>
      <c r="H2552">
        <f>GESTEP(smoking_health_data_final[[#This Row],[Presión sistólica]],140)</f>
        <v>0</v>
      </c>
      <c r="I2552" t="str">
        <f>IF(smoking_health_data_final[[#This Row],[Hipertensión (0/1)]]=1,"si","no")</f>
        <v>no</v>
      </c>
      <c r="J2552" t="s">
        <v>209</v>
      </c>
      <c r="K2552">
        <v>12</v>
      </c>
      <c r="L2552">
        <v>233</v>
      </c>
      <c r="M2552">
        <f>IF(smoking_health_data_final[[#This Row],[colesterol]]="","Desconocido",smoking_health_data_final[[#This Row],[colesterol]])</f>
        <v>233</v>
      </c>
      <c r="N2552">
        <f>GESTEP(smoking_health_data_final[[#This Row],[colesterol]],200)</f>
        <v>1</v>
      </c>
      <c r="O2552">
        <f>IF(smoking_health_data_final[[#This Row],[cigs por dia]]="","n/s",smoking_health_data_final[[#This Row],[cigs por dia]])</f>
        <v>12</v>
      </c>
      <c r="P2552" t="str">
        <f>IF(smoking_health_data_final[[#This Row],[Hipercolesterolemia (y/n)]]=1,"si","no")</f>
        <v>si</v>
      </c>
      <c r="Q2552">
        <f>IF(IFERROR(VLOOKUP(smoking_health_data_final[[#This Row],[Edad]],A2553:A6452,1,FALSE),0),1,0)</f>
        <v>1</v>
      </c>
    </row>
    <row r="2553" spans="1:17" x14ac:dyDescent="0.3">
      <c r="A2553">
        <v>51</v>
      </c>
      <c r="B2553" t="s">
        <v>0</v>
      </c>
      <c r="C2553" t="s">
        <v>1</v>
      </c>
      <c r="D2553">
        <v>83</v>
      </c>
      <c r="E2553">
        <f>GESTEP(smoking_health_data_final[[#This Row],[Ritmo cardiaco]],100)</f>
        <v>0</v>
      </c>
      <c r="F2553" t="str">
        <f>IF(smoking_health_data_final[[#This Row],[Taquicardia 1/0]]=0,"no","si")</f>
        <v>no</v>
      </c>
      <c r="G2553" s="2" t="s">
        <v>71</v>
      </c>
      <c r="H2553">
        <f>GESTEP(smoking_health_data_final[[#This Row],[Presión sistólica]],140)</f>
        <v>0</v>
      </c>
      <c r="I2553" t="str">
        <f>IF(smoking_health_data_final[[#This Row],[Hipertensión (0/1)]]=1,"si","no")</f>
        <v>no</v>
      </c>
      <c r="J2553" t="s">
        <v>8</v>
      </c>
      <c r="K2553">
        <v>13</v>
      </c>
      <c r="L2553">
        <v>245</v>
      </c>
      <c r="M2553">
        <f>IF(smoking_health_data_final[[#This Row],[colesterol]]="","Desconocido",smoking_health_data_final[[#This Row],[colesterol]])</f>
        <v>245</v>
      </c>
      <c r="N2553">
        <f>GESTEP(smoking_health_data_final[[#This Row],[colesterol]],200)</f>
        <v>1</v>
      </c>
      <c r="O2553">
        <f>IF(smoking_health_data_final[[#This Row],[cigs por dia]]="","n/s",smoking_health_data_final[[#This Row],[cigs por dia]])</f>
        <v>13</v>
      </c>
      <c r="P2553" t="str">
        <f>IF(smoking_health_data_final[[#This Row],[Hipercolesterolemia (y/n)]]=1,"si","no")</f>
        <v>si</v>
      </c>
      <c r="Q2553">
        <f>IF(IFERROR(VLOOKUP(smoking_health_data_final[[#This Row],[Edad]],A2554:A6453,1,FALSE),0),1,0)</f>
        <v>1</v>
      </c>
    </row>
    <row r="2554" spans="1:17" x14ac:dyDescent="0.3">
      <c r="A2554">
        <v>61</v>
      </c>
      <c r="B2554" t="s">
        <v>0</v>
      </c>
      <c r="C2554" t="s">
        <v>1</v>
      </c>
      <c r="D2554">
        <v>68</v>
      </c>
      <c r="E2554">
        <f>GESTEP(smoking_health_data_final[[#This Row],[Ritmo cardiaco]],100)</f>
        <v>0</v>
      </c>
      <c r="F2554" t="str">
        <f>IF(smoking_health_data_final[[#This Row],[Taquicardia 1/0]]=0,"no","si")</f>
        <v>no</v>
      </c>
      <c r="G2554" s="2" t="s">
        <v>4</v>
      </c>
      <c r="H2554">
        <f>GESTEP(smoking_health_data_final[[#This Row],[Presión sistólica]],140)</f>
        <v>0</v>
      </c>
      <c r="I2554" t="str">
        <f>IF(smoking_health_data_final[[#This Row],[Hipertensión (0/1)]]=1,"si","no")</f>
        <v>no</v>
      </c>
      <c r="J2554" t="s">
        <v>183</v>
      </c>
      <c r="K2554">
        <v>13</v>
      </c>
      <c r="L2554">
        <v>312</v>
      </c>
      <c r="M2554">
        <f>IF(smoking_health_data_final[[#This Row],[colesterol]]="","Desconocido",smoking_health_data_final[[#This Row],[colesterol]])</f>
        <v>312</v>
      </c>
      <c r="N2554">
        <f>GESTEP(smoking_health_data_final[[#This Row],[colesterol]],200)</f>
        <v>1</v>
      </c>
      <c r="O2554">
        <f>IF(smoking_health_data_final[[#This Row],[cigs por dia]]="","n/s",smoking_health_data_final[[#This Row],[cigs por dia]])</f>
        <v>13</v>
      </c>
      <c r="P2554" t="str">
        <f>IF(smoking_health_data_final[[#This Row],[Hipercolesterolemia (y/n)]]=1,"si","no")</f>
        <v>si</v>
      </c>
      <c r="Q2554">
        <f>IF(IFERROR(VLOOKUP(smoking_health_data_final[[#This Row],[Edad]],A2555:A6454,1,FALSE),0),1,0)</f>
        <v>1</v>
      </c>
    </row>
    <row r="2555" spans="1:17" x14ac:dyDescent="0.3">
      <c r="A2555">
        <v>58</v>
      </c>
      <c r="B2555" t="s">
        <v>0</v>
      </c>
      <c r="C2555" t="s">
        <v>1</v>
      </c>
      <c r="D2555">
        <v>75</v>
      </c>
      <c r="E2555">
        <f>GESTEP(smoking_health_data_final[[#This Row],[Ritmo cardiaco]],100)</f>
        <v>0</v>
      </c>
      <c r="F2555" t="str">
        <f>IF(smoking_health_data_final[[#This Row],[Taquicardia 1/0]]=0,"no","si")</f>
        <v>no</v>
      </c>
      <c r="G2555" s="2" t="s">
        <v>38</v>
      </c>
      <c r="H2555">
        <f>GESTEP(smoking_health_data_final[[#This Row],[Presión sistólica]],140)</f>
        <v>0</v>
      </c>
      <c r="I2555" t="str">
        <f>IF(smoking_health_data_final[[#This Row],[Hipertensión (0/1)]]=1,"si","no")</f>
        <v>no</v>
      </c>
      <c r="J2555" t="s">
        <v>185</v>
      </c>
      <c r="K2555">
        <v>13</v>
      </c>
      <c r="L2555">
        <v>196</v>
      </c>
      <c r="M2555">
        <f>IF(smoking_health_data_final[[#This Row],[colesterol]]="","Desconocido",smoking_health_data_final[[#This Row],[colesterol]])</f>
        <v>196</v>
      </c>
      <c r="N2555">
        <f>GESTEP(smoking_health_data_final[[#This Row],[colesterol]],200)</f>
        <v>0</v>
      </c>
      <c r="O2555">
        <f>IF(smoking_health_data_final[[#This Row],[cigs por dia]]="","n/s",smoking_health_data_final[[#This Row],[cigs por dia]])</f>
        <v>13</v>
      </c>
      <c r="P2555" t="str">
        <f>IF(smoking_health_data_final[[#This Row],[Hipercolesterolemia (y/n)]]=1,"si","no")</f>
        <v>no</v>
      </c>
      <c r="Q2555">
        <f>IF(IFERROR(VLOOKUP(smoking_health_data_final[[#This Row],[Edad]],A2556:A6455,1,FALSE),0),1,0)</f>
        <v>1</v>
      </c>
    </row>
    <row r="2556" spans="1:17" x14ac:dyDescent="0.3">
      <c r="A2556">
        <v>41</v>
      </c>
      <c r="B2556" t="s">
        <v>3</v>
      </c>
      <c r="C2556" t="s">
        <v>1</v>
      </c>
      <c r="D2556">
        <v>85</v>
      </c>
      <c r="E2556">
        <f>GESTEP(smoking_health_data_final[[#This Row],[Ritmo cardiaco]],100)</f>
        <v>0</v>
      </c>
      <c r="F2556" t="str">
        <f>IF(smoking_health_data_final[[#This Row],[Taquicardia 1/0]]=0,"no","si")</f>
        <v>no</v>
      </c>
      <c r="G2556" s="2" t="s">
        <v>96</v>
      </c>
      <c r="H2556">
        <f>GESTEP(smoking_health_data_final[[#This Row],[Presión sistólica]],140)</f>
        <v>1</v>
      </c>
      <c r="I2556" t="str">
        <f>IF(smoking_health_data_final[[#This Row],[Hipertensión (0/1)]]=1,"si","no")</f>
        <v>si</v>
      </c>
      <c r="J2556" t="s">
        <v>24</v>
      </c>
      <c r="K2556">
        <v>14</v>
      </c>
      <c r="L2556">
        <v>188</v>
      </c>
      <c r="M2556">
        <f>IF(smoking_health_data_final[[#This Row],[colesterol]]="","Desconocido",smoking_health_data_final[[#This Row],[colesterol]])</f>
        <v>188</v>
      </c>
      <c r="N2556">
        <f>GESTEP(smoking_health_data_final[[#This Row],[colesterol]],200)</f>
        <v>0</v>
      </c>
      <c r="O2556">
        <f>IF(smoking_health_data_final[[#This Row],[cigs por dia]]="","n/s",smoking_health_data_final[[#This Row],[cigs por dia]])</f>
        <v>14</v>
      </c>
      <c r="P2556" t="str">
        <f>IF(smoking_health_data_final[[#This Row],[Hipercolesterolemia (y/n)]]=1,"si","no")</f>
        <v>no</v>
      </c>
      <c r="Q2556">
        <f>IF(IFERROR(VLOOKUP(smoking_health_data_final[[#This Row],[Edad]],A2557:A6456,1,FALSE),0),1,0)</f>
        <v>1</v>
      </c>
    </row>
    <row r="2557" spans="1:17" x14ac:dyDescent="0.3">
      <c r="A2557">
        <v>68</v>
      </c>
      <c r="B2557" t="s">
        <v>0</v>
      </c>
      <c r="C2557" t="s">
        <v>1</v>
      </c>
      <c r="D2557">
        <v>65</v>
      </c>
      <c r="E2557">
        <f>GESTEP(smoking_health_data_final[[#This Row],[Ritmo cardiaco]],100)</f>
        <v>0</v>
      </c>
      <c r="F2557" t="str">
        <f>IF(smoking_health_data_final[[#This Row],[Taquicardia 1/0]]=0,"no","si")</f>
        <v>no</v>
      </c>
      <c r="G2557" s="2" t="s">
        <v>30</v>
      </c>
      <c r="H2557">
        <f>GESTEP(smoking_health_data_final[[#This Row],[Presión sistólica]],140)</f>
        <v>0</v>
      </c>
      <c r="I2557" t="str">
        <f>IF(smoking_health_data_final[[#This Row],[Hipertensión (0/1)]]=1,"si","no")</f>
        <v>no</v>
      </c>
      <c r="J2557" t="s">
        <v>232</v>
      </c>
      <c r="K2557">
        <v>15</v>
      </c>
      <c r="L2557">
        <v>157</v>
      </c>
      <c r="M2557">
        <f>IF(smoking_health_data_final[[#This Row],[colesterol]]="","Desconocido",smoking_health_data_final[[#This Row],[colesterol]])</f>
        <v>157</v>
      </c>
      <c r="N2557">
        <f>GESTEP(smoking_health_data_final[[#This Row],[colesterol]],200)</f>
        <v>0</v>
      </c>
      <c r="O2557">
        <f>IF(smoking_health_data_final[[#This Row],[cigs por dia]]="","n/s",smoking_health_data_final[[#This Row],[cigs por dia]])</f>
        <v>15</v>
      </c>
      <c r="P2557" t="str">
        <f>IF(smoking_health_data_final[[#This Row],[Hipercolesterolemia (y/n)]]=1,"si","no")</f>
        <v>no</v>
      </c>
      <c r="Q2557">
        <f>IF(IFERROR(VLOOKUP(smoking_health_data_final[[#This Row],[Edad]],A2558:A6457,1,FALSE),0),1,0)</f>
        <v>1</v>
      </c>
    </row>
    <row r="2558" spans="1:17" x14ac:dyDescent="0.3">
      <c r="A2558">
        <v>45</v>
      </c>
      <c r="B2558" t="s">
        <v>3</v>
      </c>
      <c r="C2558" t="s">
        <v>1</v>
      </c>
      <c r="D2558">
        <v>75</v>
      </c>
      <c r="E2558">
        <f>GESTEP(smoking_health_data_final[[#This Row],[Ritmo cardiaco]],100)</f>
        <v>0</v>
      </c>
      <c r="F2558" t="str">
        <f>IF(smoking_health_data_final[[#This Row],[Taquicardia 1/0]]=0,"no","si")</f>
        <v>no</v>
      </c>
      <c r="G2558" s="2" t="s">
        <v>215</v>
      </c>
      <c r="H2558">
        <f>GESTEP(smoking_health_data_final[[#This Row],[Presión sistólica]],140)</f>
        <v>0</v>
      </c>
      <c r="I2558" t="str">
        <f>IF(smoking_health_data_final[[#This Row],[Hipertensión (0/1)]]=1,"si","no")</f>
        <v>no</v>
      </c>
      <c r="J2558" t="s">
        <v>31</v>
      </c>
      <c r="K2558">
        <v>15</v>
      </c>
      <c r="L2558">
        <v>222</v>
      </c>
      <c r="M2558">
        <f>IF(smoking_health_data_final[[#This Row],[colesterol]]="","Desconocido",smoking_health_data_final[[#This Row],[colesterol]])</f>
        <v>222</v>
      </c>
      <c r="N2558">
        <f>GESTEP(smoking_health_data_final[[#This Row],[colesterol]],200)</f>
        <v>1</v>
      </c>
      <c r="O2558">
        <f>IF(smoking_health_data_final[[#This Row],[cigs por dia]]="","n/s",smoking_health_data_final[[#This Row],[cigs por dia]])</f>
        <v>15</v>
      </c>
      <c r="P2558" t="str">
        <f>IF(smoking_health_data_final[[#This Row],[Hipercolesterolemia (y/n)]]=1,"si","no")</f>
        <v>si</v>
      </c>
      <c r="Q2558">
        <f>IF(IFERROR(VLOOKUP(smoking_health_data_final[[#This Row],[Edad]],A2559:A6458,1,FALSE),0),1,0)</f>
        <v>1</v>
      </c>
    </row>
    <row r="2559" spans="1:17" x14ac:dyDescent="0.3">
      <c r="A2559">
        <v>58</v>
      </c>
      <c r="B2559" t="s">
        <v>0</v>
      </c>
      <c r="C2559" t="s">
        <v>1</v>
      </c>
      <c r="D2559">
        <v>95</v>
      </c>
      <c r="E2559">
        <f>GESTEP(smoking_health_data_final[[#This Row],[Ritmo cardiaco]],100)</f>
        <v>0</v>
      </c>
      <c r="F2559" t="str">
        <f>IF(smoking_health_data_final[[#This Row],[Taquicardia 1/0]]=0,"no","si")</f>
        <v>no</v>
      </c>
      <c r="G2559" s="2">
        <v>83.5</v>
      </c>
      <c r="H2559">
        <f>GESTEP(smoking_health_data_final[[#This Row],[Presión sistólica]],140)</f>
        <v>0</v>
      </c>
      <c r="I2559" t="str">
        <f>IF(smoking_health_data_final[[#This Row],[Hipertensión (0/1)]]=1,"si","no")</f>
        <v>no</v>
      </c>
      <c r="J2559" t="s">
        <v>31</v>
      </c>
      <c r="K2559">
        <v>15</v>
      </c>
      <c r="L2559">
        <v>175</v>
      </c>
      <c r="M2559">
        <f>IF(smoking_health_data_final[[#This Row],[colesterol]]="","Desconocido",smoking_health_data_final[[#This Row],[colesterol]])</f>
        <v>175</v>
      </c>
      <c r="N2559">
        <f>GESTEP(smoking_health_data_final[[#This Row],[colesterol]],200)</f>
        <v>0</v>
      </c>
      <c r="O2559">
        <f>IF(smoking_health_data_final[[#This Row],[cigs por dia]]="","n/s",smoking_health_data_final[[#This Row],[cigs por dia]])</f>
        <v>15</v>
      </c>
      <c r="P2559" t="str">
        <f>IF(smoking_health_data_final[[#This Row],[Hipercolesterolemia (y/n)]]=1,"si","no")</f>
        <v>no</v>
      </c>
      <c r="Q2559">
        <f>IF(IFERROR(VLOOKUP(smoking_health_data_final[[#This Row],[Edad]],A2560:A6459,1,FALSE),0),1,0)</f>
        <v>1</v>
      </c>
    </row>
    <row r="2560" spans="1:17" x14ac:dyDescent="0.3">
      <c r="A2560">
        <v>41</v>
      </c>
      <c r="B2560" t="s">
        <v>3</v>
      </c>
      <c r="C2560" t="s">
        <v>1</v>
      </c>
      <c r="D2560">
        <v>60</v>
      </c>
      <c r="E2560">
        <f>GESTEP(smoking_health_data_final[[#This Row],[Ritmo cardiaco]],100)</f>
        <v>0</v>
      </c>
      <c r="F2560" t="str">
        <f>IF(smoking_health_data_final[[#This Row],[Taquicardia 1/0]]=0,"no","si")</f>
        <v>no</v>
      </c>
      <c r="G2560" s="2" t="s">
        <v>39</v>
      </c>
      <c r="H2560">
        <f>GESTEP(smoking_health_data_final[[#This Row],[Presión sistólica]],140)</f>
        <v>0</v>
      </c>
      <c r="I2560" t="str">
        <f>IF(smoking_health_data_final[[#This Row],[Hipertensión (0/1)]]=1,"si","no")</f>
        <v>no</v>
      </c>
      <c r="J2560" t="s">
        <v>33</v>
      </c>
      <c r="K2560">
        <v>15</v>
      </c>
      <c r="L2560">
        <v>207</v>
      </c>
      <c r="M2560">
        <f>IF(smoking_health_data_final[[#This Row],[colesterol]]="","Desconocido",smoking_health_data_final[[#This Row],[colesterol]])</f>
        <v>207</v>
      </c>
      <c r="N2560">
        <f>GESTEP(smoking_health_data_final[[#This Row],[colesterol]],200)</f>
        <v>1</v>
      </c>
      <c r="O2560">
        <f>IF(smoking_health_data_final[[#This Row],[cigs por dia]]="","n/s",smoking_health_data_final[[#This Row],[cigs por dia]])</f>
        <v>15</v>
      </c>
      <c r="P2560" t="str">
        <f>IF(smoking_health_data_final[[#This Row],[Hipercolesterolemia (y/n)]]=1,"si","no")</f>
        <v>si</v>
      </c>
      <c r="Q2560">
        <f>IF(IFERROR(VLOOKUP(smoking_health_data_final[[#This Row],[Edad]],A2561:A6460,1,FALSE),0),1,0)</f>
        <v>1</v>
      </c>
    </row>
    <row r="2561" spans="1:17" x14ac:dyDescent="0.3">
      <c r="A2561">
        <v>46</v>
      </c>
      <c r="B2561" t="s">
        <v>3</v>
      </c>
      <c r="C2561" t="s">
        <v>1</v>
      </c>
      <c r="D2561">
        <v>75</v>
      </c>
      <c r="E2561">
        <f>GESTEP(smoking_health_data_final[[#This Row],[Ritmo cardiaco]],100)</f>
        <v>0</v>
      </c>
      <c r="F2561" t="str">
        <f>IF(smoking_health_data_final[[#This Row],[Taquicardia 1/0]]=0,"no","si")</f>
        <v>no</v>
      </c>
      <c r="G2561" s="2" t="s">
        <v>30</v>
      </c>
      <c r="H2561">
        <f>GESTEP(smoking_health_data_final[[#This Row],[Presión sistólica]],140)</f>
        <v>0</v>
      </c>
      <c r="I2561" t="str">
        <f>IF(smoking_health_data_final[[#This Row],[Hipertensión (0/1)]]=1,"si","no")</f>
        <v>no</v>
      </c>
      <c r="J2561" t="s">
        <v>33</v>
      </c>
      <c r="K2561">
        <v>15</v>
      </c>
      <c r="L2561">
        <v>233</v>
      </c>
      <c r="M2561">
        <f>IF(smoking_health_data_final[[#This Row],[colesterol]]="","Desconocido",smoking_health_data_final[[#This Row],[colesterol]])</f>
        <v>233</v>
      </c>
      <c r="N2561">
        <f>GESTEP(smoking_health_data_final[[#This Row],[colesterol]],200)</f>
        <v>1</v>
      </c>
      <c r="O2561">
        <f>IF(smoking_health_data_final[[#This Row],[cigs por dia]]="","n/s",smoking_health_data_final[[#This Row],[cigs por dia]])</f>
        <v>15</v>
      </c>
      <c r="P2561" t="str">
        <f>IF(smoking_health_data_final[[#This Row],[Hipercolesterolemia (y/n)]]=1,"si","no")</f>
        <v>si</v>
      </c>
      <c r="Q2561">
        <f>IF(IFERROR(VLOOKUP(smoking_health_data_final[[#This Row],[Edad]],A2562:A6461,1,FALSE),0),1,0)</f>
        <v>1</v>
      </c>
    </row>
    <row r="2562" spans="1:17" x14ac:dyDescent="0.3">
      <c r="A2562">
        <v>36</v>
      </c>
      <c r="B2562" t="s">
        <v>3</v>
      </c>
      <c r="C2562" t="s">
        <v>1</v>
      </c>
      <c r="D2562">
        <v>85</v>
      </c>
      <c r="E2562">
        <f>GESTEP(smoking_health_data_final[[#This Row],[Ritmo cardiaco]],100)</f>
        <v>0</v>
      </c>
      <c r="F2562" t="str">
        <f>IF(smoking_health_data_final[[#This Row],[Taquicardia 1/0]]=0,"no","si")</f>
        <v>no</v>
      </c>
      <c r="G2562" s="2" t="s">
        <v>35</v>
      </c>
      <c r="H2562">
        <f>GESTEP(smoking_health_data_final[[#This Row],[Presión sistólica]],140)</f>
        <v>0</v>
      </c>
      <c r="I2562" t="str">
        <f>IF(smoking_health_data_final[[#This Row],[Hipertensión (0/1)]]=1,"si","no")</f>
        <v>no</v>
      </c>
      <c r="J2562" t="s">
        <v>50</v>
      </c>
      <c r="K2562">
        <v>15</v>
      </c>
      <c r="L2562">
        <v>164</v>
      </c>
      <c r="M2562">
        <f>IF(smoking_health_data_final[[#This Row],[colesterol]]="","Desconocido",smoking_health_data_final[[#This Row],[colesterol]])</f>
        <v>164</v>
      </c>
      <c r="N2562">
        <f>GESTEP(smoking_health_data_final[[#This Row],[colesterol]],200)</f>
        <v>0</v>
      </c>
      <c r="O2562">
        <f>IF(smoking_health_data_final[[#This Row],[cigs por dia]]="","n/s",smoking_health_data_final[[#This Row],[cigs por dia]])</f>
        <v>15</v>
      </c>
      <c r="P2562" t="str">
        <f>IF(smoking_health_data_final[[#This Row],[Hipercolesterolemia (y/n)]]=1,"si","no")</f>
        <v>no</v>
      </c>
      <c r="Q2562">
        <f>IF(IFERROR(VLOOKUP(smoking_health_data_final[[#This Row],[Edad]],A2563:A6462,1,FALSE),0),1,0)</f>
        <v>1</v>
      </c>
    </row>
    <row r="2563" spans="1:17" x14ac:dyDescent="0.3">
      <c r="A2563">
        <v>43</v>
      </c>
      <c r="B2563" t="s">
        <v>0</v>
      </c>
      <c r="C2563" t="s">
        <v>1</v>
      </c>
      <c r="D2563">
        <v>75</v>
      </c>
      <c r="E2563">
        <f>GESTEP(smoking_health_data_final[[#This Row],[Ritmo cardiaco]],100)</f>
        <v>0</v>
      </c>
      <c r="F2563" t="str">
        <f>IF(smoking_health_data_final[[#This Row],[Taquicardia 1/0]]=0,"no","si")</f>
        <v>no</v>
      </c>
      <c r="G2563" s="2" t="s">
        <v>157</v>
      </c>
      <c r="H2563">
        <f>GESTEP(smoking_health_data_final[[#This Row],[Presión sistólica]],140)</f>
        <v>0</v>
      </c>
      <c r="I2563" t="str">
        <f>IF(smoking_health_data_final[[#This Row],[Hipertensión (0/1)]]=1,"si","no")</f>
        <v>no</v>
      </c>
      <c r="J2563" t="s">
        <v>50</v>
      </c>
      <c r="K2563">
        <v>15</v>
      </c>
      <c r="L2563">
        <v>224</v>
      </c>
      <c r="M2563">
        <f>IF(smoking_health_data_final[[#This Row],[colesterol]]="","Desconocido",smoking_health_data_final[[#This Row],[colesterol]])</f>
        <v>224</v>
      </c>
      <c r="N2563">
        <f>GESTEP(smoking_health_data_final[[#This Row],[colesterol]],200)</f>
        <v>1</v>
      </c>
      <c r="O2563">
        <f>IF(smoking_health_data_final[[#This Row],[cigs por dia]]="","n/s",smoking_health_data_final[[#This Row],[cigs por dia]])</f>
        <v>15</v>
      </c>
      <c r="P2563" t="str">
        <f>IF(smoking_health_data_final[[#This Row],[Hipercolesterolemia (y/n)]]=1,"si","no")</f>
        <v>si</v>
      </c>
      <c r="Q2563">
        <f>IF(IFERROR(VLOOKUP(smoking_health_data_final[[#This Row],[Edad]],A2564:A6463,1,FALSE),0),1,0)</f>
        <v>1</v>
      </c>
    </row>
    <row r="2564" spans="1:17" x14ac:dyDescent="0.3">
      <c r="A2564">
        <v>41</v>
      </c>
      <c r="B2564" t="s">
        <v>3</v>
      </c>
      <c r="C2564" t="s">
        <v>1</v>
      </c>
      <c r="D2564">
        <v>80</v>
      </c>
      <c r="E2564">
        <f>GESTEP(smoking_health_data_final[[#This Row],[Ritmo cardiaco]],100)</f>
        <v>0</v>
      </c>
      <c r="F2564" t="str">
        <f>IF(smoking_health_data_final[[#This Row],[Taquicardia 1/0]]=0,"no","si")</f>
        <v>no</v>
      </c>
      <c r="G2564" s="2">
        <v>107.5</v>
      </c>
      <c r="H2564">
        <f>GESTEP(smoking_health_data_final[[#This Row],[Presión sistólica]],140)</f>
        <v>0</v>
      </c>
      <c r="I2564" t="str">
        <f>IF(smoking_health_data_final[[#This Row],[Hipertensión (0/1)]]=1,"si","no")</f>
        <v>no</v>
      </c>
      <c r="J2564" t="s">
        <v>53</v>
      </c>
      <c r="K2564">
        <v>15</v>
      </c>
      <c r="L2564">
        <v>235</v>
      </c>
      <c r="M2564">
        <f>IF(smoking_health_data_final[[#This Row],[colesterol]]="","Desconocido",smoking_health_data_final[[#This Row],[colesterol]])</f>
        <v>235</v>
      </c>
      <c r="N2564">
        <f>GESTEP(smoking_health_data_final[[#This Row],[colesterol]],200)</f>
        <v>1</v>
      </c>
      <c r="O2564">
        <f>IF(smoking_health_data_final[[#This Row],[cigs por dia]]="","n/s",smoking_health_data_final[[#This Row],[cigs por dia]])</f>
        <v>15</v>
      </c>
      <c r="P2564" t="str">
        <f>IF(smoking_health_data_final[[#This Row],[Hipercolesterolemia (y/n)]]=1,"si","no")</f>
        <v>si</v>
      </c>
      <c r="Q2564">
        <f>IF(IFERROR(VLOOKUP(smoking_health_data_final[[#This Row],[Edad]],A2565:A6464,1,FALSE),0),1,0)</f>
        <v>1</v>
      </c>
    </row>
    <row r="2565" spans="1:17" x14ac:dyDescent="0.3">
      <c r="A2565">
        <v>39</v>
      </c>
      <c r="B2565" t="s">
        <v>3</v>
      </c>
      <c r="C2565" t="s">
        <v>1</v>
      </c>
      <c r="D2565">
        <v>76</v>
      </c>
      <c r="E2565">
        <f>GESTEP(smoking_health_data_final[[#This Row],[Ritmo cardiaco]],100)</f>
        <v>0</v>
      </c>
      <c r="F2565" t="str">
        <f>IF(smoking_health_data_final[[#This Row],[Taquicardia 1/0]]=0,"no","si")</f>
        <v>no</v>
      </c>
      <c r="G2565" s="2" t="s">
        <v>43</v>
      </c>
      <c r="H2565">
        <f>GESTEP(smoking_health_data_final[[#This Row],[Presión sistólica]],140)</f>
        <v>0</v>
      </c>
      <c r="I2565" t="str">
        <f>IF(smoking_health_data_final[[#This Row],[Hipertensión (0/1)]]=1,"si","no")</f>
        <v>no</v>
      </c>
      <c r="J2565" t="s">
        <v>5</v>
      </c>
      <c r="K2565">
        <v>15</v>
      </c>
      <c r="L2565">
        <v>216</v>
      </c>
      <c r="M2565">
        <f>IF(smoking_health_data_final[[#This Row],[colesterol]]="","Desconocido",smoking_health_data_final[[#This Row],[colesterol]])</f>
        <v>216</v>
      </c>
      <c r="N2565">
        <f>GESTEP(smoking_health_data_final[[#This Row],[colesterol]],200)</f>
        <v>1</v>
      </c>
      <c r="O2565">
        <f>IF(smoking_health_data_final[[#This Row],[cigs por dia]]="","n/s",smoking_health_data_final[[#This Row],[cigs por dia]])</f>
        <v>15</v>
      </c>
      <c r="P2565" t="str">
        <f>IF(smoking_health_data_final[[#This Row],[Hipercolesterolemia (y/n)]]=1,"si","no")</f>
        <v>si</v>
      </c>
      <c r="Q2565">
        <f>IF(IFERROR(VLOOKUP(smoking_health_data_final[[#This Row],[Edad]],A2566:A6465,1,FALSE),0),1,0)</f>
        <v>1</v>
      </c>
    </row>
    <row r="2566" spans="1:17" x14ac:dyDescent="0.3">
      <c r="A2566">
        <v>42</v>
      </c>
      <c r="B2566" t="s">
        <v>3</v>
      </c>
      <c r="C2566" t="s">
        <v>1</v>
      </c>
      <c r="D2566">
        <v>73</v>
      </c>
      <c r="E2566">
        <f>GESTEP(smoking_health_data_final[[#This Row],[Ritmo cardiaco]],100)</f>
        <v>0</v>
      </c>
      <c r="F2566" t="str">
        <f>IF(smoking_health_data_final[[#This Row],[Taquicardia 1/0]]=0,"no","si")</f>
        <v>no</v>
      </c>
      <c r="G2566" s="2" t="s">
        <v>42</v>
      </c>
      <c r="H2566">
        <f>GESTEP(smoking_health_data_final[[#This Row],[Presión sistólica]],140)</f>
        <v>0</v>
      </c>
      <c r="I2566" t="str">
        <f>IF(smoking_health_data_final[[#This Row],[Hipertensión (0/1)]]=1,"si","no")</f>
        <v>no</v>
      </c>
      <c r="J2566" t="s">
        <v>5</v>
      </c>
      <c r="K2566">
        <v>15</v>
      </c>
      <c r="L2566">
        <v>212</v>
      </c>
      <c r="M2566">
        <f>IF(smoking_health_data_final[[#This Row],[colesterol]]="","Desconocido",smoking_health_data_final[[#This Row],[colesterol]])</f>
        <v>212</v>
      </c>
      <c r="N2566">
        <f>GESTEP(smoking_health_data_final[[#This Row],[colesterol]],200)</f>
        <v>1</v>
      </c>
      <c r="O2566">
        <f>IF(smoking_health_data_final[[#This Row],[cigs por dia]]="","n/s",smoking_health_data_final[[#This Row],[cigs por dia]])</f>
        <v>15</v>
      </c>
      <c r="P2566" t="str">
        <f>IF(smoking_health_data_final[[#This Row],[Hipercolesterolemia (y/n)]]=1,"si","no")</f>
        <v>si</v>
      </c>
      <c r="Q2566">
        <f>IF(IFERROR(VLOOKUP(smoking_health_data_final[[#This Row],[Edad]],A2567:A6466,1,FALSE),0),1,0)</f>
        <v>1</v>
      </c>
    </row>
    <row r="2567" spans="1:17" x14ac:dyDescent="0.3">
      <c r="A2567">
        <v>47</v>
      </c>
      <c r="B2567" t="s">
        <v>0</v>
      </c>
      <c r="C2567" t="s">
        <v>1</v>
      </c>
      <c r="D2567">
        <v>80</v>
      </c>
      <c r="E2567">
        <f>GESTEP(smoking_health_data_final[[#This Row],[Ritmo cardiaco]],100)</f>
        <v>0</v>
      </c>
      <c r="F2567" t="str">
        <f>IF(smoking_health_data_final[[#This Row],[Taquicardia 1/0]]=0,"no","si")</f>
        <v>no</v>
      </c>
      <c r="G2567" s="2" t="s">
        <v>63</v>
      </c>
      <c r="H2567">
        <f>GESTEP(smoking_health_data_final[[#This Row],[Presión sistólica]],140)</f>
        <v>0</v>
      </c>
      <c r="I2567" t="str">
        <f>IF(smoking_health_data_final[[#This Row],[Hipertensión (0/1)]]=1,"si","no")</f>
        <v>no</v>
      </c>
      <c r="J2567" t="s">
        <v>5</v>
      </c>
      <c r="K2567">
        <v>15</v>
      </c>
      <c r="L2567">
        <v>206</v>
      </c>
      <c r="M2567">
        <f>IF(smoking_health_data_final[[#This Row],[colesterol]]="","Desconocido",smoking_health_data_final[[#This Row],[colesterol]])</f>
        <v>206</v>
      </c>
      <c r="N2567">
        <f>GESTEP(smoking_health_data_final[[#This Row],[colesterol]],200)</f>
        <v>1</v>
      </c>
      <c r="O2567">
        <f>IF(smoking_health_data_final[[#This Row],[cigs por dia]]="","n/s",smoking_health_data_final[[#This Row],[cigs por dia]])</f>
        <v>15</v>
      </c>
      <c r="P2567" t="str">
        <f>IF(smoking_health_data_final[[#This Row],[Hipercolesterolemia (y/n)]]=1,"si","no")</f>
        <v>si</v>
      </c>
      <c r="Q2567">
        <f>IF(IFERROR(VLOOKUP(smoking_health_data_final[[#This Row],[Edad]],A2568:A6467,1,FALSE),0),1,0)</f>
        <v>1</v>
      </c>
    </row>
    <row r="2568" spans="1:17" x14ac:dyDescent="0.3">
      <c r="A2568">
        <v>57</v>
      </c>
      <c r="B2568" t="s">
        <v>0</v>
      </c>
      <c r="C2568" t="s">
        <v>1</v>
      </c>
      <c r="D2568">
        <v>75</v>
      </c>
      <c r="E2568">
        <f>GESTEP(smoking_health_data_final[[#This Row],[Ritmo cardiaco]],100)</f>
        <v>0</v>
      </c>
      <c r="F2568" t="str">
        <f>IF(smoking_health_data_final[[#This Row],[Taquicardia 1/0]]=0,"no","si")</f>
        <v>no</v>
      </c>
      <c r="G2568" s="2" t="s">
        <v>68</v>
      </c>
      <c r="H2568">
        <f>GESTEP(smoking_health_data_final[[#This Row],[Presión sistólica]],140)</f>
        <v>0</v>
      </c>
      <c r="I2568" t="str">
        <f>IF(smoking_health_data_final[[#This Row],[Hipertensión (0/1)]]=1,"si","no")</f>
        <v>no</v>
      </c>
      <c r="J2568" t="s">
        <v>5</v>
      </c>
      <c r="K2568">
        <v>15</v>
      </c>
      <c r="L2568">
        <v>221</v>
      </c>
      <c r="M2568">
        <f>IF(smoking_health_data_final[[#This Row],[colesterol]]="","Desconocido",smoking_health_data_final[[#This Row],[colesterol]])</f>
        <v>221</v>
      </c>
      <c r="N2568">
        <f>GESTEP(smoking_health_data_final[[#This Row],[colesterol]],200)</f>
        <v>1</v>
      </c>
      <c r="O2568">
        <f>IF(smoking_health_data_final[[#This Row],[cigs por dia]]="","n/s",smoking_health_data_final[[#This Row],[cigs por dia]])</f>
        <v>15</v>
      </c>
      <c r="P2568" t="str">
        <f>IF(smoking_health_data_final[[#This Row],[Hipercolesterolemia (y/n)]]=1,"si","no")</f>
        <v>si</v>
      </c>
      <c r="Q2568">
        <f>IF(IFERROR(VLOOKUP(smoking_health_data_final[[#This Row],[Edad]],A2569:A6468,1,FALSE),0),1,0)</f>
        <v>1</v>
      </c>
    </row>
    <row r="2569" spans="1:17" x14ac:dyDescent="0.3">
      <c r="A2569">
        <v>49</v>
      </c>
      <c r="B2569" t="s">
        <v>0</v>
      </c>
      <c r="C2569" t="s">
        <v>1</v>
      </c>
      <c r="D2569">
        <v>58</v>
      </c>
      <c r="E2569">
        <f>GESTEP(smoking_health_data_final[[#This Row],[Ritmo cardiaco]],100)</f>
        <v>0</v>
      </c>
      <c r="F2569" t="str">
        <f>IF(smoking_health_data_final[[#This Row],[Taquicardia 1/0]]=0,"no","si")</f>
        <v>no</v>
      </c>
      <c r="G2569" s="2">
        <v>122.5</v>
      </c>
      <c r="H2569">
        <f>GESTEP(smoking_health_data_final[[#This Row],[Presión sistólica]],140)</f>
        <v>0</v>
      </c>
      <c r="I2569" t="str">
        <f>IF(smoking_health_data_final[[#This Row],[Hipertensión (0/1)]]=1,"si","no")</f>
        <v>no</v>
      </c>
      <c r="J2569" t="s">
        <v>8</v>
      </c>
      <c r="K2569">
        <v>15</v>
      </c>
      <c r="L2569">
        <v>215</v>
      </c>
      <c r="M2569">
        <f>IF(smoking_health_data_final[[#This Row],[colesterol]]="","Desconocido",smoking_health_data_final[[#This Row],[colesterol]])</f>
        <v>215</v>
      </c>
      <c r="N2569">
        <f>GESTEP(smoking_health_data_final[[#This Row],[colesterol]],200)</f>
        <v>1</v>
      </c>
      <c r="O2569">
        <f>IF(smoking_health_data_final[[#This Row],[cigs por dia]]="","n/s",smoking_health_data_final[[#This Row],[cigs por dia]])</f>
        <v>15</v>
      </c>
      <c r="P2569" t="str">
        <f>IF(smoking_health_data_final[[#This Row],[Hipercolesterolemia (y/n)]]=1,"si","no")</f>
        <v>si</v>
      </c>
      <c r="Q2569">
        <f>IF(IFERROR(VLOOKUP(smoking_health_data_final[[#This Row],[Edad]],A2570:A6469,1,FALSE),0),1,0)</f>
        <v>1</v>
      </c>
    </row>
    <row r="2570" spans="1:17" x14ac:dyDescent="0.3">
      <c r="A2570">
        <v>41</v>
      </c>
      <c r="B2570" t="s">
        <v>3</v>
      </c>
      <c r="C2570" t="s">
        <v>1</v>
      </c>
      <c r="D2570">
        <v>75</v>
      </c>
      <c r="E2570">
        <f>GESTEP(smoking_health_data_final[[#This Row],[Ritmo cardiaco]],100)</f>
        <v>0</v>
      </c>
      <c r="F2570" t="str">
        <f>IF(smoking_health_data_final[[#This Row],[Taquicardia 1/0]]=0,"no","si")</f>
        <v>no</v>
      </c>
      <c r="G2570" s="2">
        <v>120.5</v>
      </c>
      <c r="H2570">
        <f>GESTEP(smoking_health_data_final[[#This Row],[Presión sistólica]],140)</f>
        <v>0</v>
      </c>
      <c r="I2570" t="str">
        <f>IF(smoking_health_data_final[[#This Row],[Hipertensión (0/1)]]=1,"si","no")</f>
        <v>no</v>
      </c>
      <c r="J2570" t="s">
        <v>8</v>
      </c>
      <c r="K2570">
        <v>15</v>
      </c>
      <c r="L2570">
        <v>195</v>
      </c>
      <c r="M2570">
        <f>IF(smoking_health_data_final[[#This Row],[colesterol]]="","Desconocido",smoking_health_data_final[[#This Row],[colesterol]])</f>
        <v>195</v>
      </c>
      <c r="N2570">
        <f>GESTEP(smoking_health_data_final[[#This Row],[colesterol]],200)</f>
        <v>0</v>
      </c>
      <c r="O2570">
        <f>IF(smoking_health_data_final[[#This Row],[cigs por dia]]="","n/s",smoking_health_data_final[[#This Row],[cigs por dia]])</f>
        <v>15</v>
      </c>
      <c r="P2570" t="str">
        <f>IF(smoking_health_data_final[[#This Row],[Hipercolesterolemia (y/n)]]=1,"si","no")</f>
        <v>no</v>
      </c>
      <c r="Q2570">
        <f>IF(IFERROR(VLOOKUP(smoking_health_data_final[[#This Row],[Edad]],A2571:A6470,1,FALSE),0),1,0)</f>
        <v>1</v>
      </c>
    </row>
    <row r="2571" spans="1:17" x14ac:dyDescent="0.3">
      <c r="A2571">
        <v>38</v>
      </c>
      <c r="B2571" t="s">
        <v>0</v>
      </c>
      <c r="C2571" t="s">
        <v>1</v>
      </c>
      <c r="D2571">
        <v>60</v>
      </c>
      <c r="E2571">
        <f>GESTEP(smoking_health_data_final[[#This Row],[Ritmo cardiaco]],100)</f>
        <v>0</v>
      </c>
      <c r="F2571" t="str">
        <f>IF(smoking_health_data_final[[#This Row],[Taquicardia 1/0]]=0,"no","si")</f>
        <v>no</v>
      </c>
      <c r="G2571" s="2" t="s">
        <v>16</v>
      </c>
      <c r="H2571">
        <f>GESTEP(smoking_health_data_final[[#This Row],[Presión sistólica]],140)</f>
        <v>0</v>
      </c>
      <c r="I2571" t="str">
        <f>IF(smoking_health_data_final[[#This Row],[Hipertensión (0/1)]]=1,"si","no")</f>
        <v>no</v>
      </c>
      <c r="J2571" t="s">
        <v>8</v>
      </c>
      <c r="K2571">
        <v>15</v>
      </c>
      <c r="L2571">
        <v>150</v>
      </c>
      <c r="M2571">
        <f>IF(smoking_health_data_final[[#This Row],[colesterol]]="","Desconocido",smoking_health_data_final[[#This Row],[colesterol]])</f>
        <v>150</v>
      </c>
      <c r="N2571">
        <f>GESTEP(smoking_health_data_final[[#This Row],[colesterol]],200)</f>
        <v>0</v>
      </c>
      <c r="O2571">
        <f>IF(smoking_health_data_final[[#This Row],[cigs por dia]]="","n/s",smoking_health_data_final[[#This Row],[cigs por dia]])</f>
        <v>15</v>
      </c>
      <c r="P2571" t="str">
        <f>IF(smoking_health_data_final[[#This Row],[Hipercolesterolemia (y/n)]]=1,"si","no")</f>
        <v>no</v>
      </c>
      <c r="Q2571">
        <f>IF(IFERROR(VLOOKUP(smoking_health_data_final[[#This Row],[Edad]],A2572:A6471,1,FALSE),0),1,0)</f>
        <v>1</v>
      </c>
    </row>
    <row r="2572" spans="1:17" x14ac:dyDescent="0.3">
      <c r="A2572">
        <v>43</v>
      </c>
      <c r="B2572" t="s">
        <v>0</v>
      </c>
      <c r="C2572" t="s">
        <v>1</v>
      </c>
      <c r="D2572">
        <v>80</v>
      </c>
      <c r="E2572">
        <f>GESTEP(smoking_health_data_final[[#This Row],[Ritmo cardiaco]],100)</f>
        <v>0</v>
      </c>
      <c r="F2572" t="str">
        <f>IF(smoking_health_data_final[[#This Row],[Taquicardia 1/0]]=0,"no","si")</f>
        <v>no</v>
      </c>
      <c r="G2572" s="2" t="s">
        <v>63</v>
      </c>
      <c r="H2572">
        <f>GESTEP(smoking_health_data_final[[#This Row],[Presión sistólica]],140)</f>
        <v>0</v>
      </c>
      <c r="I2572" t="str">
        <f>IF(smoking_health_data_final[[#This Row],[Hipertensión (0/1)]]=1,"si","no")</f>
        <v>no</v>
      </c>
      <c r="J2572" t="s">
        <v>8</v>
      </c>
      <c r="K2572">
        <v>15</v>
      </c>
      <c r="L2572">
        <v>175</v>
      </c>
      <c r="M2572">
        <f>IF(smoking_health_data_final[[#This Row],[colesterol]]="","Desconocido",smoking_health_data_final[[#This Row],[colesterol]])</f>
        <v>175</v>
      </c>
      <c r="N2572">
        <f>GESTEP(smoking_health_data_final[[#This Row],[colesterol]],200)</f>
        <v>0</v>
      </c>
      <c r="O2572">
        <f>IF(smoking_health_data_final[[#This Row],[cigs por dia]]="","n/s",smoking_health_data_final[[#This Row],[cigs por dia]])</f>
        <v>15</v>
      </c>
      <c r="P2572" t="str">
        <f>IF(smoking_health_data_final[[#This Row],[Hipercolesterolemia (y/n)]]=1,"si","no")</f>
        <v>no</v>
      </c>
      <c r="Q2572">
        <f>IF(IFERROR(VLOOKUP(smoking_health_data_final[[#This Row],[Edad]],A2573:A6472,1,FALSE),0),1,0)</f>
        <v>1</v>
      </c>
    </row>
    <row r="2573" spans="1:17" x14ac:dyDescent="0.3">
      <c r="A2573">
        <v>50</v>
      </c>
      <c r="B2573" t="s">
        <v>3</v>
      </c>
      <c r="C2573" t="s">
        <v>1</v>
      </c>
      <c r="D2573">
        <v>75</v>
      </c>
      <c r="E2573">
        <f>GESTEP(smoking_health_data_final[[#This Row],[Ritmo cardiaco]],100)</f>
        <v>0</v>
      </c>
      <c r="F2573" t="str">
        <f>IF(smoking_health_data_final[[#This Row],[Taquicardia 1/0]]=0,"no","si")</f>
        <v>no</v>
      </c>
      <c r="G2573" s="2" t="s">
        <v>4</v>
      </c>
      <c r="H2573">
        <f>GESTEP(smoking_health_data_final[[#This Row],[Presión sistólica]],140)</f>
        <v>0</v>
      </c>
      <c r="I2573" t="str">
        <f>IF(smoking_health_data_final[[#This Row],[Hipertensión (0/1)]]=1,"si","no")</f>
        <v>no</v>
      </c>
      <c r="J2573" t="s">
        <v>8</v>
      </c>
      <c r="K2573">
        <v>15</v>
      </c>
      <c r="L2573">
        <v>261</v>
      </c>
      <c r="M2573">
        <f>IF(smoking_health_data_final[[#This Row],[colesterol]]="","Desconocido",smoking_health_data_final[[#This Row],[colesterol]])</f>
        <v>261</v>
      </c>
      <c r="N2573">
        <f>GESTEP(smoking_health_data_final[[#This Row],[colesterol]],200)</f>
        <v>1</v>
      </c>
      <c r="O2573">
        <f>IF(smoking_health_data_final[[#This Row],[cigs por dia]]="","n/s",smoking_health_data_final[[#This Row],[cigs por dia]])</f>
        <v>15</v>
      </c>
      <c r="P2573" t="str">
        <f>IF(smoking_health_data_final[[#This Row],[Hipercolesterolemia (y/n)]]=1,"si","no")</f>
        <v>si</v>
      </c>
      <c r="Q2573">
        <f>IF(IFERROR(VLOOKUP(smoking_health_data_final[[#This Row],[Edad]],A2574:A6473,1,FALSE),0),1,0)</f>
        <v>1</v>
      </c>
    </row>
    <row r="2574" spans="1:17" x14ac:dyDescent="0.3">
      <c r="A2574">
        <v>64</v>
      </c>
      <c r="B2574" t="s">
        <v>0</v>
      </c>
      <c r="C2574" t="s">
        <v>1</v>
      </c>
      <c r="D2574">
        <v>75</v>
      </c>
      <c r="E2574">
        <f>GESTEP(smoking_health_data_final[[#This Row],[Ritmo cardiaco]],100)</f>
        <v>0</v>
      </c>
      <c r="F2574" t="str">
        <f>IF(smoking_health_data_final[[#This Row],[Taquicardia 1/0]]=0,"no","si")</f>
        <v>no</v>
      </c>
      <c r="G2574" s="2" t="s">
        <v>88</v>
      </c>
      <c r="H2574">
        <f>GESTEP(smoking_health_data_final[[#This Row],[Presión sistólica]],140)</f>
        <v>1</v>
      </c>
      <c r="I2574" t="str">
        <f>IF(smoking_health_data_final[[#This Row],[Hipertensión (0/1)]]=1,"si","no")</f>
        <v>si</v>
      </c>
      <c r="J2574" t="s">
        <v>8</v>
      </c>
      <c r="K2574">
        <v>15</v>
      </c>
      <c r="L2574">
        <v>240</v>
      </c>
      <c r="M2574">
        <f>IF(smoking_health_data_final[[#This Row],[colesterol]]="","Desconocido",smoking_health_data_final[[#This Row],[colesterol]])</f>
        <v>240</v>
      </c>
      <c r="N2574">
        <f>GESTEP(smoking_health_data_final[[#This Row],[colesterol]],200)</f>
        <v>1</v>
      </c>
      <c r="O2574">
        <f>IF(smoking_health_data_final[[#This Row],[cigs por dia]]="","n/s",smoking_health_data_final[[#This Row],[cigs por dia]])</f>
        <v>15</v>
      </c>
      <c r="P2574" t="str">
        <f>IF(smoking_health_data_final[[#This Row],[Hipercolesterolemia (y/n)]]=1,"si","no")</f>
        <v>si</v>
      </c>
      <c r="Q2574">
        <f>IF(IFERROR(VLOOKUP(smoking_health_data_final[[#This Row],[Edad]],A2575:A6474,1,FALSE),0),1,0)</f>
        <v>1</v>
      </c>
    </row>
    <row r="2575" spans="1:17" x14ac:dyDescent="0.3">
      <c r="A2575">
        <v>39</v>
      </c>
      <c r="B2575" t="s">
        <v>0</v>
      </c>
      <c r="C2575" t="s">
        <v>1</v>
      </c>
      <c r="D2575">
        <v>75</v>
      </c>
      <c r="E2575">
        <f>GESTEP(smoking_health_data_final[[#This Row],[Ritmo cardiaco]],100)</f>
        <v>0</v>
      </c>
      <c r="F2575" t="str">
        <f>IF(smoking_health_data_final[[#This Row],[Taquicardia 1/0]]=0,"no","si")</f>
        <v>no</v>
      </c>
      <c r="G2575" s="2">
        <v>132.5</v>
      </c>
      <c r="H2575">
        <f>GESTEP(smoking_health_data_final[[#This Row],[Presión sistólica]],140)</f>
        <v>0</v>
      </c>
      <c r="I2575" t="str">
        <f>IF(smoking_health_data_final[[#This Row],[Hipertensión (0/1)]]=1,"si","no")</f>
        <v>no</v>
      </c>
      <c r="J2575" t="s">
        <v>10</v>
      </c>
      <c r="K2575">
        <v>15</v>
      </c>
      <c r="L2575">
        <v>256</v>
      </c>
      <c r="M2575">
        <f>IF(smoking_health_data_final[[#This Row],[colesterol]]="","Desconocido",smoking_health_data_final[[#This Row],[colesterol]])</f>
        <v>256</v>
      </c>
      <c r="N2575">
        <f>GESTEP(smoking_health_data_final[[#This Row],[colesterol]],200)</f>
        <v>1</v>
      </c>
      <c r="O2575">
        <f>IF(smoking_health_data_final[[#This Row],[cigs por dia]]="","n/s",smoking_health_data_final[[#This Row],[cigs por dia]])</f>
        <v>15</v>
      </c>
      <c r="P2575" t="str">
        <f>IF(smoking_health_data_final[[#This Row],[Hipercolesterolemia (y/n)]]=1,"si","no")</f>
        <v>si</v>
      </c>
      <c r="Q2575">
        <f>IF(IFERROR(VLOOKUP(smoking_health_data_final[[#This Row],[Edad]],A2576:A6475,1,FALSE),0),1,0)</f>
        <v>1</v>
      </c>
    </row>
    <row r="2576" spans="1:17" x14ac:dyDescent="0.3">
      <c r="A2576">
        <v>51</v>
      </c>
      <c r="B2576" t="s">
        <v>0</v>
      </c>
      <c r="C2576" t="s">
        <v>1</v>
      </c>
      <c r="D2576">
        <v>60</v>
      </c>
      <c r="E2576">
        <f>GESTEP(smoking_health_data_final[[#This Row],[Ritmo cardiaco]],100)</f>
        <v>0</v>
      </c>
      <c r="F2576" t="str">
        <f>IF(smoking_health_data_final[[#This Row],[Taquicardia 1/0]]=0,"no","si")</f>
        <v>no</v>
      </c>
      <c r="G2576" s="2" t="s">
        <v>63</v>
      </c>
      <c r="H2576">
        <f>GESTEP(smoking_health_data_final[[#This Row],[Presión sistólica]],140)</f>
        <v>0</v>
      </c>
      <c r="I2576" t="str">
        <f>IF(smoking_health_data_final[[#This Row],[Hipertensión (0/1)]]=1,"si","no")</f>
        <v>no</v>
      </c>
      <c r="J2576" t="s">
        <v>10</v>
      </c>
      <c r="K2576">
        <v>15</v>
      </c>
      <c r="L2576">
        <v>238</v>
      </c>
      <c r="M2576">
        <f>IF(smoking_health_data_final[[#This Row],[colesterol]]="","Desconocido",smoking_health_data_final[[#This Row],[colesterol]])</f>
        <v>238</v>
      </c>
      <c r="N2576">
        <f>GESTEP(smoking_health_data_final[[#This Row],[colesterol]],200)</f>
        <v>1</v>
      </c>
      <c r="O2576">
        <f>IF(smoking_health_data_final[[#This Row],[cigs por dia]]="","n/s",smoking_health_data_final[[#This Row],[cigs por dia]])</f>
        <v>15</v>
      </c>
      <c r="P2576" t="str">
        <f>IF(smoking_health_data_final[[#This Row],[Hipercolesterolemia (y/n)]]=1,"si","no")</f>
        <v>si</v>
      </c>
      <c r="Q2576">
        <f>IF(IFERROR(VLOOKUP(smoking_health_data_final[[#This Row],[Edad]],A2577:A6476,1,FALSE),0),1,0)</f>
        <v>1</v>
      </c>
    </row>
    <row r="2577" spans="1:17" x14ac:dyDescent="0.3">
      <c r="A2577">
        <v>61</v>
      </c>
      <c r="B2577" t="s">
        <v>3</v>
      </c>
      <c r="C2577" t="s">
        <v>1</v>
      </c>
      <c r="D2577">
        <v>72</v>
      </c>
      <c r="E2577">
        <f>GESTEP(smoking_health_data_final[[#This Row],[Ritmo cardiaco]],100)</f>
        <v>0</v>
      </c>
      <c r="F2577" t="str">
        <f>IF(smoking_health_data_final[[#This Row],[Taquicardia 1/0]]=0,"no","si")</f>
        <v>no</v>
      </c>
      <c r="G2577" s="2" t="s">
        <v>22</v>
      </c>
      <c r="H2577">
        <f>GESTEP(smoking_health_data_final[[#This Row],[Presión sistólica]],140)</f>
        <v>0</v>
      </c>
      <c r="I2577" t="str">
        <f>IF(smoking_health_data_final[[#This Row],[Hipertensión (0/1)]]=1,"si","no")</f>
        <v>no</v>
      </c>
      <c r="J2577" t="s">
        <v>10</v>
      </c>
      <c r="K2577">
        <v>15</v>
      </c>
      <c r="L2577">
        <v>206</v>
      </c>
      <c r="M2577">
        <f>IF(smoking_health_data_final[[#This Row],[colesterol]]="","Desconocido",smoking_health_data_final[[#This Row],[colesterol]])</f>
        <v>206</v>
      </c>
      <c r="N2577">
        <f>GESTEP(smoking_health_data_final[[#This Row],[colesterol]],200)</f>
        <v>1</v>
      </c>
      <c r="O2577">
        <f>IF(smoking_health_data_final[[#This Row],[cigs por dia]]="","n/s",smoking_health_data_final[[#This Row],[cigs por dia]])</f>
        <v>15</v>
      </c>
      <c r="P2577" t="str">
        <f>IF(smoking_health_data_final[[#This Row],[Hipercolesterolemia (y/n)]]=1,"si","no")</f>
        <v>si</v>
      </c>
      <c r="Q2577">
        <f>IF(IFERROR(VLOOKUP(smoking_health_data_final[[#This Row],[Edad]],A2578:A6477,1,FALSE),0),1,0)</f>
        <v>1</v>
      </c>
    </row>
    <row r="2578" spans="1:17" x14ac:dyDescent="0.3">
      <c r="A2578">
        <v>38</v>
      </c>
      <c r="B2578" t="s">
        <v>3</v>
      </c>
      <c r="C2578" t="s">
        <v>1</v>
      </c>
      <c r="D2578">
        <v>100</v>
      </c>
      <c r="E2578">
        <f>GESTEP(smoking_health_data_final[[#This Row],[Ritmo cardiaco]],100)</f>
        <v>1</v>
      </c>
      <c r="F2578" t="str">
        <f>IF(smoking_health_data_final[[#This Row],[Taquicardia 1/0]]=0,"no","si")</f>
        <v>si</v>
      </c>
      <c r="G2578" s="2" t="s">
        <v>4</v>
      </c>
      <c r="H2578">
        <f>GESTEP(smoking_health_data_final[[#This Row],[Presión sistólica]],140)</f>
        <v>0</v>
      </c>
      <c r="I2578" t="str">
        <f>IF(smoking_health_data_final[[#This Row],[Hipertensión (0/1)]]=1,"si","no")</f>
        <v>no</v>
      </c>
      <c r="J2578" t="s">
        <v>10</v>
      </c>
      <c r="K2578">
        <v>15</v>
      </c>
      <c r="L2578">
        <v>176</v>
      </c>
      <c r="M2578">
        <f>IF(smoking_health_data_final[[#This Row],[colesterol]]="","Desconocido",smoking_health_data_final[[#This Row],[colesterol]])</f>
        <v>176</v>
      </c>
      <c r="N2578">
        <f>GESTEP(smoking_health_data_final[[#This Row],[colesterol]],200)</f>
        <v>0</v>
      </c>
      <c r="O2578">
        <f>IF(smoking_health_data_final[[#This Row],[cigs por dia]]="","n/s",smoking_health_data_final[[#This Row],[cigs por dia]])</f>
        <v>15</v>
      </c>
      <c r="P2578" t="str">
        <f>IF(smoking_health_data_final[[#This Row],[Hipercolesterolemia (y/n)]]=1,"si","no")</f>
        <v>no</v>
      </c>
      <c r="Q2578">
        <f>IF(IFERROR(VLOOKUP(smoking_health_data_final[[#This Row],[Edad]],A2579:A6478,1,FALSE),0),1,0)</f>
        <v>1</v>
      </c>
    </row>
    <row r="2579" spans="1:17" x14ac:dyDescent="0.3">
      <c r="A2579">
        <v>46</v>
      </c>
      <c r="B2579" t="s">
        <v>3</v>
      </c>
      <c r="C2579" t="s">
        <v>1</v>
      </c>
      <c r="D2579">
        <v>60</v>
      </c>
      <c r="E2579">
        <f>GESTEP(smoking_health_data_final[[#This Row],[Ritmo cardiaco]],100)</f>
        <v>0</v>
      </c>
      <c r="F2579" t="str">
        <f>IF(smoking_health_data_final[[#This Row],[Taquicardia 1/0]]=0,"no","si")</f>
        <v>no</v>
      </c>
      <c r="G2579" s="2" t="s">
        <v>63</v>
      </c>
      <c r="H2579">
        <f>GESTEP(smoking_health_data_final[[#This Row],[Presión sistólica]],140)</f>
        <v>0</v>
      </c>
      <c r="I2579" t="str">
        <f>IF(smoking_health_data_final[[#This Row],[Hipertensión (0/1)]]=1,"si","no")</f>
        <v>no</v>
      </c>
      <c r="J2579" t="s">
        <v>10</v>
      </c>
      <c r="K2579">
        <v>15</v>
      </c>
      <c r="L2579">
        <v>247</v>
      </c>
      <c r="M2579">
        <f>IF(smoking_health_data_final[[#This Row],[colesterol]]="","Desconocido",smoking_health_data_final[[#This Row],[colesterol]])</f>
        <v>247</v>
      </c>
      <c r="N2579">
        <f>GESTEP(smoking_health_data_final[[#This Row],[colesterol]],200)</f>
        <v>1</v>
      </c>
      <c r="O2579">
        <f>IF(smoking_health_data_final[[#This Row],[cigs por dia]]="","n/s",smoking_health_data_final[[#This Row],[cigs por dia]])</f>
        <v>15</v>
      </c>
      <c r="P2579" t="str">
        <f>IF(smoking_health_data_final[[#This Row],[Hipercolesterolemia (y/n)]]=1,"si","no")</f>
        <v>si</v>
      </c>
      <c r="Q2579">
        <f>IF(IFERROR(VLOOKUP(smoking_health_data_final[[#This Row],[Edad]],A2580:A6479,1,FALSE),0),1,0)</f>
        <v>1</v>
      </c>
    </row>
    <row r="2580" spans="1:17" x14ac:dyDescent="0.3">
      <c r="A2580">
        <v>54</v>
      </c>
      <c r="B2580" t="s">
        <v>0</v>
      </c>
      <c r="C2580" t="s">
        <v>1</v>
      </c>
      <c r="D2580">
        <v>68</v>
      </c>
      <c r="E2580">
        <f>GESTEP(smoking_health_data_final[[#This Row],[Ritmo cardiaco]],100)</f>
        <v>0</v>
      </c>
      <c r="F2580" t="str">
        <f>IF(smoking_health_data_final[[#This Row],[Taquicardia 1/0]]=0,"no","si")</f>
        <v>no</v>
      </c>
      <c r="G2580" s="2" t="s">
        <v>54</v>
      </c>
      <c r="H2580">
        <f>GESTEP(smoking_health_data_final[[#This Row],[Presión sistólica]],140)</f>
        <v>0</v>
      </c>
      <c r="I2580" t="str">
        <f>IF(smoking_health_data_final[[#This Row],[Hipertensión (0/1)]]=1,"si","no")</f>
        <v>no</v>
      </c>
      <c r="J2580" t="s">
        <v>10</v>
      </c>
      <c r="K2580">
        <v>15</v>
      </c>
      <c r="L2580">
        <v>300</v>
      </c>
      <c r="M2580">
        <f>IF(smoking_health_data_final[[#This Row],[colesterol]]="","Desconocido",smoking_health_data_final[[#This Row],[colesterol]])</f>
        <v>300</v>
      </c>
      <c r="N2580">
        <f>GESTEP(smoking_health_data_final[[#This Row],[colesterol]],200)</f>
        <v>1</v>
      </c>
      <c r="O2580">
        <f>IF(smoking_health_data_final[[#This Row],[cigs por dia]]="","n/s",smoking_health_data_final[[#This Row],[cigs por dia]])</f>
        <v>15</v>
      </c>
      <c r="P2580" t="str">
        <f>IF(smoking_health_data_final[[#This Row],[Hipercolesterolemia (y/n)]]=1,"si","no")</f>
        <v>si</v>
      </c>
      <c r="Q2580">
        <f>IF(IFERROR(VLOOKUP(smoking_health_data_final[[#This Row],[Edad]],A2581:A6480,1,FALSE),0),1,0)</f>
        <v>1</v>
      </c>
    </row>
    <row r="2581" spans="1:17" x14ac:dyDescent="0.3">
      <c r="A2581">
        <v>41</v>
      </c>
      <c r="B2581" t="s">
        <v>3</v>
      </c>
      <c r="C2581" t="s">
        <v>1</v>
      </c>
      <c r="D2581">
        <v>72</v>
      </c>
      <c r="E2581">
        <f>GESTEP(smoking_health_data_final[[#This Row],[Ritmo cardiaco]],100)</f>
        <v>0</v>
      </c>
      <c r="F2581" t="str">
        <f>IF(smoking_health_data_final[[#This Row],[Taquicardia 1/0]]=0,"no","si")</f>
        <v>no</v>
      </c>
      <c r="G2581" s="2" t="s">
        <v>78</v>
      </c>
      <c r="H2581">
        <f>GESTEP(smoking_health_data_final[[#This Row],[Presión sistólica]],140)</f>
        <v>0</v>
      </c>
      <c r="I2581" t="str">
        <f>IF(smoking_health_data_final[[#This Row],[Hipertensión (0/1)]]=1,"si","no")</f>
        <v>no</v>
      </c>
      <c r="J2581" t="s">
        <v>10</v>
      </c>
      <c r="K2581">
        <v>15</v>
      </c>
      <c r="L2581">
        <v>242</v>
      </c>
      <c r="M2581">
        <f>IF(smoking_health_data_final[[#This Row],[colesterol]]="","Desconocido",smoking_health_data_final[[#This Row],[colesterol]])</f>
        <v>242</v>
      </c>
      <c r="N2581">
        <f>GESTEP(smoking_health_data_final[[#This Row],[colesterol]],200)</f>
        <v>1</v>
      </c>
      <c r="O2581">
        <f>IF(smoking_health_data_final[[#This Row],[cigs por dia]]="","n/s",smoking_health_data_final[[#This Row],[cigs por dia]])</f>
        <v>15</v>
      </c>
      <c r="P2581" t="str">
        <f>IF(smoking_health_data_final[[#This Row],[Hipercolesterolemia (y/n)]]=1,"si","no")</f>
        <v>si</v>
      </c>
      <c r="Q2581">
        <f>IF(IFERROR(VLOOKUP(smoking_health_data_final[[#This Row],[Edad]],A2582:A6481,1,FALSE),0),1,0)</f>
        <v>1</v>
      </c>
    </row>
    <row r="2582" spans="1:17" x14ac:dyDescent="0.3">
      <c r="A2582">
        <v>41</v>
      </c>
      <c r="B2582" t="s">
        <v>0</v>
      </c>
      <c r="C2582" t="s">
        <v>1</v>
      </c>
      <c r="D2582">
        <v>72</v>
      </c>
      <c r="E2582">
        <f>GESTEP(smoking_health_data_final[[#This Row],[Ritmo cardiaco]],100)</f>
        <v>0</v>
      </c>
      <c r="F2582" t="str">
        <f>IF(smoking_health_data_final[[#This Row],[Taquicardia 1/0]]=0,"no","si")</f>
        <v>no</v>
      </c>
      <c r="G2582" s="2">
        <v>114.5</v>
      </c>
      <c r="H2582">
        <f>GESTEP(smoking_health_data_final[[#This Row],[Presión sistólica]],140)</f>
        <v>0</v>
      </c>
      <c r="I2582" t="str">
        <f>IF(smoking_health_data_final[[#This Row],[Hipertensión (0/1)]]=1,"si","no")</f>
        <v>no</v>
      </c>
      <c r="J2582" t="s">
        <v>10</v>
      </c>
      <c r="K2582">
        <v>15</v>
      </c>
      <c r="L2582">
        <v>198</v>
      </c>
      <c r="M2582">
        <f>IF(smoking_health_data_final[[#This Row],[colesterol]]="","Desconocido",smoking_health_data_final[[#This Row],[colesterol]])</f>
        <v>198</v>
      </c>
      <c r="N2582">
        <f>GESTEP(smoking_health_data_final[[#This Row],[colesterol]],200)</f>
        <v>0</v>
      </c>
      <c r="O2582">
        <f>IF(smoking_health_data_final[[#This Row],[cigs por dia]]="","n/s",smoking_health_data_final[[#This Row],[cigs por dia]])</f>
        <v>15</v>
      </c>
      <c r="P2582" t="str">
        <f>IF(smoking_health_data_final[[#This Row],[Hipercolesterolemia (y/n)]]=1,"si","no")</f>
        <v>no</v>
      </c>
      <c r="Q2582">
        <f>IF(IFERROR(VLOOKUP(smoking_health_data_final[[#This Row],[Edad]],A2583:A6482,1,FALSE),0),1,0)</f>
        <v>1</v>
      </c>
    </row>
    <row r="2583" spans="1:17" x14ac:dyDescent="0.3">
      <c r="A2583">
        <v>61</v>
      </c>
      <c r="B2583" t="s">
        <v>0</v>
      </c>
      <c r="C2583" t="s">
        <v>1</v>
      </c>
      <c r="D2583">
        <v>80</v>
      </c>
      <c r="E2583">
        <f>GESTEP(smoking_health_data_final[[#This Row],[Ritmo cardiaco]],100)</f>
        <v>0</v>
      </c>
      <c r="F2583" t="str">
        <f>IF(smoking_health_data_final[[#This Row],[Taquicardia 1/0]]=0,"no","si")</f>
        <v>no</v>
      </c>
      <c r="G2583" s="2" t="s">
        <v>38</v>
      </c>
      <c r="H2583">
        <f>GESTEP(smoking_health_data_final[[#This Row],[Presión sistólica]],140)</f>
        <v>0</v>
      </c>
      <c r="I2583" t="str">
        <f>IF(smoking_health_data_final[[#This Row],[Hipertensión (0/1)]]=1,"si","no")</f>
        <v>no</v>
      </c>
      <c r="J2583" t="s">
        <v>10</v>
      </c>
      <c r="K2583">
        <v>15</v>
      </c>
      <c r="L2583">
        <v>204</v>
      </c>
      <c r="M2583">
        <f>IF(smoking_health_data_final[[#This Row],[colesterol]]="","Desconocido",smoking_health_data_final[[#This Row],[colesterol]])</f>
        <v>204</v>
      </c>
      <c r="N2583">
        <f>GESTEP(smoking_health_data_final[[#This Row],[colesterol]],200)</f>
        <v>1</v>
      </c>
      <c r="O2583">
        <f>IF(smoking_health_data_final[[#This Row],[cigs por dia]]="","n/s",smoking_health_data_final[[#This Row],[cigs por dia]])</f>
        <v>15</v>
      </c>
      <c r="P2583" t="str">
        <f>IF(smoking_health_data_final[[#This Row],[Hipercolesterolemia (y/n)]]=1,"si","no")</f>
        <v>si</v>
      </c>
      <c r="Q2583">
        <f>IF(IFERROR(VLOOKUP(smoking_health_data_final[[#This Row],[Edad]],A2584:A6483,1,FALSE),0),1,0)</f>
        <v>1</v>
      </c>
    </row>
    <row r="2584" spans="1:17" x14ac:dyDescent="0.3">
      <c r="A2584">
        <v>52</v>
      </c>
      <c r="B2584" t="s">
        <v>0</v>
      </c>
      <c r="C2584" t="s">
        <v>1</v>
      </c>
      <c r="D2584">
        <v>50</v>
      </c>
      <c r="E2584">
        <f>GESTEP(smoking_health_data_final[[#This Row],[Ritmo cardiaco]],100)</f>
        <v>0</v>
      </c>
      <c r="F2584" t="str">
        <f>IF(smoking_health_data_final[[#This Row],[Taquicardia 1/0]]=0,"no","si")</f>
        <v>no</v>
      </c>
      <c r="G2584" s="2" t="s">
        <v>61</v>
      </c>
      <c r="H2584">
        <f>GESTEP(smoking_health_data_final[[#This Row],[Presión sistólica]],140)</f>
        <v>0</v>
      </c>
      <c r="I2584" t="str">
        <f>IF(smoking_health_data_final[[#This Row],[Hipertensión (0/1)]]=1,"si","no")</f>
        <v>no</v>
      </c>
      <c r="J2584" t="s">
        <v>10</v>
      </c>
      <c r="K2584">
        <v>15</v>
      </c>
      <c r="L2584">
        <v>190</v>
      </c>
      <c r="M2584">
        <f>IF(smoking_health_data_final[[#This Row],[colesterol]]="","Desconocido",smoking_health_data_final[[#This Row],[colesterol]])</f>
        <v>190</v>
      </c>
      <c r="N2584">
        <f>GESTEP(smoking_health_data_final[[#This Row],[colesterol]],200)</f>
        <v>0</v>
      </c>
      <c r="O2584">
        <f>IF(smoking_health_data_final[[#This Row],[cigs por dia]]="","n/s",smoking_health_data_final[[#This Row],[cigs por dia]])</f>
        <v>15</v>
      </c>
      <c r="P2584" t="str">
        <f>IF(smoking_health_data_final[[#This Row],[Hipercolesterolemia (y/n)]]=1,"si","no")</f>
        <v>no</v>
      </c>
      <c r="Q2584">
        <f>IF(IFERROR(VLOOKUP(smoking_health_data_final[[#This Row],[Edad]],A2585:A6484,1,FALSE),0),1,0)</f>
        <v>1</v>
      </c>
    </row>
    <row r="2585" spans="1:17" x14ac:dyDescent="0.3">
      <c r="A2585">
        <v>50</v>
      </c>
      <c r="B2585" t="s">
        <v>3</v>
      </c>
      <c r="C2585" t="s">
        <v>1</v>
      </c>
      <c r="D2585">
        <v>96</v>
      </c>
      <c r="E2585">
        <f>GESTEP(smoking_health_data_final[[#This Row],[Ritmo cardiaco]],100)</f>
        <v>0</v>
      </c>
      <c r="F2585" t="str">
        <f>IF(smoking_health_data_final[[#This Row],[Taquicardia 1/0]]=0,"no","si")</f>
        <v>no</v>
      </c>
      <c r="G2585" s="2" t="s">
        <v>38</v>
      </c>
      <c r="H2585">
        <f>GESTEP(smoking_health_data_final[[#This Row],[Presión sistólica]],140)</f>
        <v>0</v>
      </c>
      <c r="I2585" t="str">
        <f>IF(smoking_health_data_final[[#This Row],[Hipertensión (0/1)]]=1,"si","no")</f>
        <v>no</v>
      </c>
      <c r="J2585" t="s">
        <v>10</v>
      </c>
      <c r="K2585">
        <v>15</v>
      </c>
      <c r="L2585">
        <v>168</v>
      </c>
      <c r="M2585">
        <f>IF(smoking_health_data_final[[#This Row],[colesterol]]="","Desconocido",smoking_health_data_final[[#This Row],[colesterol]])</f>
        <v>168</v>
      </c>
      <c r="N2585">
        <f>GESTEP(smoking_health_data_final[[#This Row],[colesterol]],200)</f>
        <v>0</v>
      </c>
      <c r="O2585">
        <f>IF(smoking_health_data_final[[#This Row],[cigs por dia]]="","n/s",smoking_health_data_final[[#This Row],[cigs por dia]])</f>
        <v>15</v>
      </c>
      <c r="P2585" t="str">
        <f>IF(smoking_health_data_final[[#This Row],[Hipercolesterolemia (y/n)]]=1,"si","no")</f>
        <v>no</v>
      </c>
      <c r="Q2585">
        <f>IF(IFERROR(VLOOKUP(smoking_health_data_final[[#This Row],[Edad]],A2586:A6485,1,FALSE),0),1,0)</f>
        <v>1</v>
      </c>
    </row>
    <row r="2586" spans="1:17" x14ac:dyDescent="0.3">
      <c r="A2586">
        <v>39</v>
      </c>
      <c r="B2586" t="s">
        <v>3</v>
      </c>
      <c r="C2586" t="s">
        <v>1</v>
      </c>
      <c r="D2586">
        <v>72</v>
      </c>
      <c r="E2586">
        <f>GESTEP(smoking_health_data_final[[#This Row],[Ritmo cardiaco]],100)</f>
        <v>0</v>
      </c>
      <c r="F2586" t="str">
        <f>IF(smoking_health_data_final[[#This Row],[Taquicardia 1/0]]=0,"no","si")</f>
        <v>no</v>
      </c>
      <c r="G2586" s="2" t="s">
        <v>42</v>
      </c>
      <c r="H2586">
        <f>GESTEP(smoking_health_data_final[[#This Row],[Presión sistólica]],140)</f>
        <v>0</v>
      </c>
      <c r="I2586" t="str">
        <f>IF(smoking_health_data_final[[#This Row],[Hipertensión (0/1)]]=1,"si","no")</f>
        <v>no</v>
      </c>
      <c r="J2586" t="s">
        <v>10</v>
      </c>
      <c r="K2586">
        <v>15</v>
      </c>
      <c r="L2586">
        <v>226</v>
      </c>
      <c r="M2586">
        <f>IF(smoking_health_data_final[[#This Row],[colesterol]]="","Desconocido",smoking_health_data_final[[#This Row],[colesterol]])</f>
        <v>226</v>
      </c>
      <c r="N2586">
        <f>GESTEP(smoking_health_data_final[[#This Row],[colesterol]],200)</f>
        <v>1</v>
      </c>
      <c r="O2586">
        <f>IF(smoking_health_data_final[[#This Row],[cigs por dia]]="","n/s",smoking_health_data_final[[#This Row],[cigs por dia]])</f>
        <v>15</v>
      </c>
      <c r="P2586" t="str">
        <f>IF(smoking_health_data_final[[#This Row],[Hipercolesterolemia (y/n)]]=1,"si","no")</f>
        <v>si</v>
      </c>
      <c r="Q2586">
        <f>IF(IFERROR(VLOOKUP(smoking_health_data_final[[#This Row],[Edad]],A2587:A6486,1,FALSE),0),1,0)</f>
        <v>1</v>
      </c>
    </row>
    <row r="2587" spans="1:17" x14ac:dyDescent="0.3">
      <c r="A2587">
        <v>41</v>
      </c>
      <c r="B2587" t="s">
        <v>0</v>
      </c>
      <c r="C2587" t="s">
        <v>1</v>
      </c>
      <c r="D2587">
        <v>84</v>
      </c>
      <c r="E2587">
        <f>GESTEP(smoking_health_data_final[[#This Row],[Ritmo cardiaco]],100)</f>
        <v>0</v>
      </c>
      <c r="F2587" t="str">
        <f>IF(smoking_health_data_final[[#This Row],[Taquicardia 1/0]]=0,"no","si")</f>
        <v>no</v>
      </c>
      <c r="G2587" s="2" t="s">
        <v>22</v>
      </c>
      <c r="H2587">
        <f>GESTEP(smoking_health_data_final[[#This Row],[Presión sistólica]],140)</f>
        <v>0</v>
      </c>
      <c r="I2587" t="str">
        <f>IF(smoking_health_data_final[[#This Row],[Hipertensión (0/1)]]=1,"si","no")</f>
        <v>no</v>
      </c>
      <c r="J2587" t="s">
        <v>10</v>
      </c>
      <c r="K2587">
        <v>15</v>
      </c>
      <c r="L2587">
        <v>265</v>
      </c>
      <c r="M2587">
        <f>IF(smoking_health_data_final[[#This Row],[colesterol]]="","Desconocido",smoking_health_data_final[[#This Row],[colesterol]])</f>
        <v>265</v>
      </c>
      <c r="N2587">
        <f>GESTEP(smoking_health_data_final[[#This Row],[colesterol]],200)</f>
        <v>1</v>
      </c>
      <c r="O2587">
        <f>IF(smoking_health_data_final[[#This Row],[cigs por dia]]="","n/s",smoking_health_data_final[[#This Row],[cigs por dia]])</f>
        <v>15</v>
      </c>
      <c r="P2587" t="str">
        <f>IF(smoking_health_data_final[[#This Row],[Hipercolesterolemia (y/n)]]=1,"si","no")</f>
        <v>si</v>
      </c>
      <c r="Q2587">
        <f>IF(IFERROR(VLOOKUP(smoking_health_data_final[[#This Row],[Edad]],A2588:A6487,1,FALSE),0),1,0)</f>
        <v>1</v>
      </c>
    </row>
    <row r="2588" spans="1:17" x14ac:dyDescent="0.3">
      <c r="A2588">
        <v>48</v>
      </c>
      <c r="B2588" t="s">
        <v>0</v>
      </c>
      <c r="C2588" t="s">
        <v>1</v>
      </c>
      <c r="D2588">
        <v>95</v>
      </c>
      <c r="E2588">
        <f>GESTEP(smoking_health_data_final[[#This Row],[Ritmo cardiaco]],100)</f>
        <v>0</v>
      </c>
      <c r="F2588" t="str">
        <f>IF(smoking_health_data_final[[#This Row],[Taquicardia 1/0]]=0,"no","si")</f>
        <v>no</v>
      </c>
      <c r="G2588" s="2" t="s">
        <v>52</v>
      </c>
      <c r="H2588">
        <f>GESTEP(smoking_health_data_final[[#This Row],[Presión sistólica]],140)</f>
        <v>0</v>
      </c>
      <c r="I2588" t="str">
        <f>IF(smoking_health_data_final[[#This Row],[Hipertensión (0/1)]]=1,"si","no")</f>
        <v>no</v>
      </c>
      <c r="J2588" t="s">
        <v>10</v>
      </c>
      <c r="K2588">
        <v>15</v>
      </c>
      <c r="L2588">
        <v>214</v>
      </c>
      <c r="M2588">
        <f>IF(smoking_health_data_final[[#This Row],[colesterol]]="","Desconocido",smoking_health_data_final[[#This Row],[colesterol]])</f>
        <v>214</v>
      </c>
      <c r="N2588">
        <f>GESTEP(smoking_health_data_final[[#This Row],[colesterol]],200)</f>
        <v>1</v>
      </c>
      <c r="O2588">
        <f>IF(smoking_health_data_final[[#This Row],[cigs por dia]]="","n/s",smoking_health_data_final[[#This Row],[cigs por dia]])</f>
        <v>15</v>
      </c>
      <c r="P2588" t="str">
        <f>IF(smoking_health_data_final[[#This Row],[Hipercolesterolemia (y/n)]]=1,"si","no")</f>
        <v>si</v>
      </c>
      <c r="Q2588">
        <f>IF(IFERROR(VLOOKUP(smoking_health_data_final[[#This Row],[Edad]],A2589:A6488,1,FALSE),0),1,0)</f>
        <v>1</v>
      </c>
    </row>
    <row r="2589" spans="1:17" x14ac:dyDescent="0.3">
      <c r="A2589">
        <v>39</v>
      </c>
      <c r="B2589" t="s">
        <v>0</v>
      </c>
      <c r="C2589" t="s">
        <v>1</v>
      </c>
      <c r="D2589">
        <v>70</v>
      </c>
      <c r="E2589">
        <f>GESTEP(smoking_health_data_final[[#This Row],[Ritmo cardiaco]],100)</f>
        <v>0</v>
      </c>
      <c r="F2589" t="str">
        <f>IF(smoking_health_data_final[[#This Row],[Taquicardia 1/0]]=0,"no","si")</f>
        <v>no</v>
      </c>
      <c r="G2589" s="2" t="s">
        <v>80</v>
      </c>
      <c r="H2589">
        <f>GESTEP(smoking_health_data_final[[#This Row],[Presión sistólica]],140)</f>
        <v>0</v>
      </c>
      <c r="I2589" t="str">
        <f>IF(smoking_health_data_final[[#This Row],[Hipertensión (0/1)]]=1,"si","no")</f>
        <v>no</v>
      </c>
      <c r="J2589" t="s">
        <v>10</v>
      </c>
      <c r="K2589">
        <v>15</v>
      </c>
      <c r="L2589">
        <v>208</v>
      </c>
      <c r="M2589">
        <f>IF(smoking_health_data_final[[#This Row],[colesterol]]="","Desconocido",smoking_health_data_final[[#This Row],[colesterol]])</f>
        <v>208</v>
      </c>
      <c r="N2589">
        <f>GESTEP(smoking_health_data_final[[#This Row],[colesterol]],200)</f>
        <v>1</v>
      </c>
      <c r="O2589">
        <f>IF(smoking_health_data_final[[#This Row],[cigs por dia]]="","n/s",smoking_health_data_final[[#This Row],[cigs por dia]])</f>
        <v>15</v>
      </c>
      <c r="P2589" t="str">
        <f>IF(smoking_health_data_final[[#This Row],[Hipercolesterolemia (y/n)]]=1,"si","no")</f>
        <v>si</v>
      </c>
      <c r="Q2589">
        <f>IF(IFERROR(VLOOKUP(smoking_health_data_final[[#This Row],[Edad]],A2590:A6489,1,FALSE),0),1,0)</f>
        <v>1</v>
      </c>
    </row>
    <row r="2590" spans="1:17" x14ac:dyDescent="0.3">
      <c r="A2590">
        <v>41</v>
      </c>
      <c r="B2590" t="s">
        <v>3</v>
      </c>
      <c r="C2590" t="s">
        <v>1</v>
      </c>
      <c r="D2590">
        <v>86</v>
      </c>
      <c r="E2590">
        <f>GESTEP(smoking_health_data_final[[#This Row],[Ritmo cardiaco]],100)</f>
        <v>0</v>
      </c>
      <c r="F2590" t="str">
        <f>IF(smoking_health_data_final[[#This Row],[Taquicardia 1/0]]=0,"no","si")</f>
        <v>no</v>
      </c>
      <c r="G2590" s="2" t="s">
        <v>38</v>
      </c>
      <c r="H2590">
        <f>GESTEP(smoking_health_data_final[[#This Row],[Presión sistólica]],140)</f>
        <v>0</v>
      </c>
      <c r="I2590" t="str">
        <f>IF(smoking_health_data_final[[#This Row],[Hipertensión (0/1)]]=1,"si","no")</f>
        <v>no</v>
      </c>
      <c r="J2590" t="s">
        <v>10</v>
      </c>
      <c r="K2590">
        <v>15</v>
      </c>
      <c r="L2590">
        <v>205</v>
      </c>
      <c r="M2590">
        <f>IF(smoking_health_data_final[[#This Row],[colesterol]]="","Desconocido",smoking_health_data_final[[#This Row],[colesterol]])</f>
        <v>205</v>
      </c>
      <c r="N2590">
        <f>GESTEP(smoking_health_data_final[[#This Row],[colesterol]],200)</f>
        <v>1</v>
      </c>
      <c r="O2590">
        <f>IF(smoking_health_data_final[[#This Row],[cigs por dia]]="","n/s",smoking_health_data_final[[#This Row],[cigs por dia]])</f>
        <v>15</v>
      </c>
      <c r="P2590" t="str">
        <f>IF(smoking_health_data_final[[#This Row],[Hipercolesterolemia (y/n)]]=1,"si","no")</f>
        <v>si</v>
      </c>
      <c r="Q2590">
        <f>IF(IFERROR(VLOOKUP(smoking_health_data_final[[#This Row],[Edad]],A2591:A6490,1,FALSE),0),1,0)</f>
        <v>1</v>
      </c>
    </row>
    <row r="2591" spans="1:17" x14ac:dyDescent="0.3">
      <c r="A2591">
        <v>61</v>
      </c>
      <c r="B2591" t="s">
        <v>0</v>
      </c>
      <c r="C2591" t="s">
        <v>1</v>
      </c>
      <c r="D2591">
        <v>77</v>
      </c>
      <c r="E2591">
        <f>GESTEP(smoking_health_data_final[[#This Row],[Ritmo cardiaco]],100)</f>
        <v>0</v>
      </c>
      <c r="F2591" t="str">
        <f>IF(smoking_health_data_final[[#This Row],[Taquicardia 1/0]]=0,"no","si")</f>
        <v>no</v>
      </c>
      <c r="G2591" s="2" t="s">
        <v>4</v>
      </c>
      <c r="H2591">
        <f>GESTEP(smoking_health_data_final[[#This Row],[Presión sistólica]],140)</f>
        <v>0</v>
      </c>
      <c r="I2591" t="str">
        <f>IF(smoking_health_data_final[[#This Row],[Hipertensión (0/1)]]=1,"si","no")</f>
        <v>no</v>
      </c>
      <c r="J2591" t="s">
        <v>10</v>
      </c>
      <c r="K2591">
        <v>15</v>
      </c>
      <c r="L2591">
        <v>180</v>
      </c>
      <c r="M2591">
        <f>IF(smoking_health_data_final[[#This Row],[colesterol]]="","Desconocido",smoking_health_data_final[[#This Row],[colesterol]])</f>
        <v>180</v>
      </c>
      <c r="N2591">
        <f>GESTEP(smoking_health_data_final[[#This Row],[colesterol]],200)</f>
        <v>0</v>
      </c>
      <c r="O2591">
        <f>IF(smoking_health_data_final[[#This Row],[cigs por dia]]="","n/s",smoking_health_data_final[[#This Row],[cigs por dia]])</f>
        <v>15</v>
      </c>
      <c r="P2591" t="str">
        <f>IF(smoking_health_data_final[[#This Row],[Hipercolesterolemia (y/n)]]=1,"si","no")</f>
        <v>no</v>
      </c>
      <c r="Q2591">
        <f>IF(IFERROR(VLOOKUP(smoking_health_data_final[[#This Row],[Edad]],A2592:A6491,1,FALSE),0),1,0)</f>
        <v>1</v>
      </c>
    </row>
    <row r="2592" spans="1:17" x14ac:dyDescent="0.3">
      <c r="A2592">
        <v>49</v>
      </c>
      <c r="B2592" t="s">
        <v>3</v>
      </c>
      <c r="C2592" t="s">
        <v>1</v>
      </c>
      <c r="D2592">
        <v>96</v>
      </c>
      <c r="E2592">
        <f>GESTEP(smoking_health_data_final[[#This Row],[Ritmo cardiaco]],100)</f>
        <v>0</v>
      </c>
      <c r="F2592" t="str">
        <f>IF(smoking_health_data_final[[#This Row],[Taquicardia 1/0]]=0,"no","si")</f>
        <v>no</v>
      </c>
      <c r="G2592" s="2">
        <v>112.5</v>
      </c>
      <c r="H2592">
        <f>GESTEP(smoking_health_data_final[[#This Row],[Presión sistólica]],140)</f>
        <v>0</v>
      </c>
      <c r="I2592" t="str">
        <f>IF(smoking_health_data_final[[#This Row],[Hipertensión (0/1)]]=1,"si","no")</f>
        <v>no</v>
      </c>
      <c r="J2592" t="s">
        <v>10</v>
      </c>
      <c r="K2592">
        <v>15</v>
      </c>
      <c r="L2592">
        <v>233</v>
      </c>
      <c r="M2592">
        <f>IF(smoking_health_data_final[[#This Row],[colesterol]]="","Desconocido",smoking_health_data_final[[#This Row],[colesterol]])</f>
        <v>233</v>
      </c>
      <c r="N2592">
        <f>GESTEP(smoking_health_data_final[[#This Row],[colesterol]],200)</f>
        <v>1</v>
      </c>
      <c r="O2592">
        <f>IF(smoking_health_data_final[[#This Row],[cigs por dia]]="","n/s",smoking_health_data_final[[#This Row],[cigs por dia]])</f>
        <v>15</v>
      </c>
      <c r="P2592" t="str">
        <f>IF(smoking_health_data_final[[#This Row],[Hipercolesterolemia (y/n)]]=1,"si","no")</f>
        <v>si</v>
      </c>
      <c r="Q2592">
        <f>IF(IFERROR(VLOOKUP(smoking_health_data_final[[#This Row],[Edad]],A2593:A6492,1,FALSE),0),1,0)</f>
        <v>1</v>
      </c>
    </row>
    <row r="2593" spans="1:17" x14ac:dyDescent="0.3">
      <c r="A2593">
        <v>51</v>
      </c>
      <c r="B2593" t="s">
        <v>0</v>
      </c>
      <c r="C2593" t="s">
        <v>1</v>
      </c>
      <c r="D2593">
        <v>70</v>
      </c>
      <c r="E2593">
        <f>GESTEP(smoking_health_data_final[[#This Row],[Ritmo cardiaco]],100)</f>
        <v>0</v>
      </c>
      <c r="F2593" t="str">
        <f>IF(smoking_health_data_final[[#This Row],[Taquicardia 1/0]]=0,"no","si")</f>
        <v>no</v>
      </c>
      <c r="G2593" s="2">
        <v>129.5</v>
      </c>
      <c r="H2593">
        <f>GESTEP(smoking_health_data_final[[#This Row],[Presión sistólica]],140)</f>
        <v>0</v>
      </c>
      <c r="I2593" t="str">
        <f>IF(smoking_health_data_final[[#This Row],[Hipertensión (0/1)]]=1,"si","no")</f>
        <v>no</v>
      </c>
      <c r="J2593" t="s">
        <v>10</v>
      </c>
      <c r="K2593">
        <v>15</v>
      </c>
      <c r="L2593">
        <v>267</v>
      </c>
      <c r="M2593">
        <f>IF(smoking_health_data_final[[#This Row],[colesterol]]="","Desconocido",smoking_health_data_final[[#This Row],[colesterol]])</f>
        <v>267</v>
      </c>
      <c r="N2593">
        <f>GESTEP(smoking_health_data_final[[#This Row],[colesterol]],200)</f>
        <v>1</v>
      </c>
      <c r="O2593">
        <f>IF(smoking_health_data_final[[#This Row],[cigs por dia]]="","n/s",smoking_health_data_final[[#This Row],[cigs por dia]])</f>
        <v>15</v>
      </c>
      <c r="P2593" t="str">
        <f>IF(smoking_health_data_final[[#This Row],[Hipercolesterolemia (y/n)]]=1,"si","no")</f>
        <v>si</v>
      </c>
      <c r="Q2593">
        <f>IF(IFERROR(VLOOKUP(smoking_health_data_final[[#This Row],[Edad]],A2594:A6493,1,FALSE),0),1,0)</f>
        <v>1</v>
      </c>
    </row>
    <row r="2594" spans="1:17" x14ac:dyDescent="0.3">
      <c r="A2594">
        <v>50</v>
      </c>
      <c r="B2594" t="s">
        <v>3</v>
      </c>
      <c r="C2594" t="s">
        <v>1</v>
      </c>
      <c r="D2594">
        <v>75</v>
      </c>
      <c r="E2594">
        <f>GESTEP(smoking_health_data_final[[#This Row],[Ritmo cardiaco]],100)</f>
        <v>0</v>
      </c>
      <c r="F2594" t="str">
        <f>IF(smoking_health_data_final[[#This Row],[Taquicardia 1/0]]=0,"no","si")</f>
        <v>no</v>
      </c>
      <c r="G2594" s="2" t="s">
        <v>6</v>
      </c>
      <c r="H2594">
        <f>GESTEP(smoking_health_data_final[[#This Row],[Presión sistólica]],140)</f>
        <v>0</v>
      </c>
      <c r="I2594" t="str">
        <f>IF(smoking_health_data_final[[#This Row],[Hipertensión (0/1)]]=1,"si","no")</f>
        <v>no</v>
      </c>
      <c r="J2594" t="s">
        <v>90</v>
      </c>
      <c r="K2594">
        <v>15</v>
      </c>
      <c r="L2594">
        <v>150</v>
      </c>
      <c r="M2594">
        <f>IF(smoking_health_data_final[[#This Row],[colesterol]]="","Desconocido",smoking_health_data_final[[#This Row],[colesterol]])</f>
        <v>150</v>
      </c>
      <c r="N2594">
        <f>GESTEP(smoking_health_data_final[[#This Row],[colesterol]],200)</f>
        <v>0</v>
      </c>
      <c r="O2594">
        <f>IF(smoking_health_data_final[[#This Row],[cigs por dia]]="","n/s",smoking_health_data_final[[#This Row],[cigs por dia]])</f>
        <v>15</v>
      </c>
      <c r="P2594" t="str">
        <f>IF(smoking_health_data_final[[#This Row],[Hipercolesterolemia (y/n)]]=1,"si","no")</f>
        <v>no</v>
      </c>
      <c r="Q2594">
        <f>IF(IFERROR(VLOOKUP(smoking_health_data_final[[#This Row],[Edad]],A2595:A6494,1,FALSE),0),1,0)</f>
        <v>1</v>
      </c>
    </row>
    <row r="2595" spans="1:17" x14ac:dyDescent="0.3">
      <c r="A2595">
        <v>45</v>
      </c>
      <c r="B2595" t="s">
        <v>0</v>
      </c>
      <c r="C2595" t="s">
        <v>1</v>
      </c>
      <c r="D2595">
        <v>85</v>
      </c>
      <c r="E2595">
        <f>GESTEP(smoking_health_data_final[[#This Row],[Ritmo cardiaco]],100)</f>
        <v>0</v>
      </c>
      <c r="F2595" t="str">
        <f>IF(smoking_health_data_final[[#This Row],[Taquicardia 1/0]]=0,"no","si")</f>
        <v>no</v>
      </c>
      <c r="G2595" s="2" t="s">
        <v>25</v>
      </c>
      <c r="H2595">
        <f>GESTEP(smoking_health_data_final[[#This Row],[Presión sistólica]],140)</f>
        <v>0</v>
      </c>
      <c r="I2595" t="str">
        <f>IF(smoking_health_data_final[[#This Row],[Hipertensión (0/1)]]=1,"si","no")</f>
        <v>no</v>
      </c>
      <c r="J2595" t="s">
        <v>90</v>
      </c>
      <c r="K2595">
        <v>15</v>
      </c>
      <c r="L2595">
        <v>221</v>
      </c>
      <c r="M2595">
        <f>IF(smoking_health_data_final[[#This Row],[colesterol]]="","Desconocido",smoking_health_data_final[[#This Row],[colesterol]])</f>
        <v>221</v>
      </c>
      <c r="N2595">
        <f>GESTEP(smoking_health_data_final[[#This Row],[colesterol]],200)</f>
        <v>1</v>
      </c>
      <c r="O2595">
        <f>IF(smoking_health_data_final[[#This Row],[cigs por dia]]="","n/s",smoking_health_data_final[[#This Row],[cigs por dia]])</f>
        <v>15</v>
      </c>
      <c r="P2595" t="str">
        <f>IF(smoking_health_data_final[[#This Row],[Hipercolesterolemia (y/n)]]=1,"si","no")</f>
        <v>si</v>
      </c>
      <c r="Q2595">
        <f>IF(IFERROR(VLOOKUP(smoking_health_data_final[[#This Row],[Edad]],A2596:A6495,1,FALSE),0),1,0)</f>
        <v>1</v>
      </c>
    </row>
    <row r="2596" spans="1:17" x14ac:dyDescent="0.3">
      <c r="A2596">
        <v>48</v>
      </c>
      <c r="B2596" t="s">
        <v>0</v>
      </c>
      <c r="C2596" t="s">
        <v>1</v>
      </c>
      <c r="D2596">
        <v>73</v>
      </c>
      <c r="E2596">
        <f>GESTEP(smoking_health_data_final[[#This Row],[Ritmo cardiaco]],100)</f>
        <v>0</v>
      </c>
      <c r="F2596" t="str">
        <f>IF(smoking_health_data_final[[#This Row],[Taquicardia 1/0]]=0,"no","si")</f>
        <v>no</v>
      </c>
      <c r="G2596" s="2" t="s">
        <v>27</v>
      </c>
      <c r="H2596">
        <f>GESTEP(smoking_health_data_final[[#This Row],[Presión sistólica]],140)</f>
        <v>0</v>
      </c>
      <c r="I2596" t="str">
        <f>IF(smoking_health_data_final[[#This Row],[Hipertensión (0/1)]]=1,"si","no")</f>
        <v>no</v>
      </c>
      <c r="J2596" t="s">
        <v>90</v>
      </c>
      <c r="K2596">
        <v>15</v>
      </c>
      <c r="L2596">
        <v>240</v>
      </c>
      <c r="M2596">
        <f>IF(smoking_health_data_final[[#This Row],[colesterol]]="","Desconocido",smoking_health_data_final[[#This Row],[colesterol]])</f>
        <v>240</v>
      </c>
      <c r="N2596">
        <f>GESTEP(smoking_health_data_final[[#This Row],[colesterol]],200)</f>
        <v>1</v>
      </c>
      <c r="O2596">
        <f>IF(smoking_health_data_final[[#This Row],[cigs por dia]]="","n/s",smoking_health_data_final[[#This Row],[cigs por dia]])</f>
        <v>15</v>
      </c>
      <c r="P2596" t="str">
        <f>IF(smoking_health_data_final[[#This Row],[Hipercolesterolemia (y/n)]]=1,"si","no")</f>
        <v>si</v>
      </c>
      <c r="Q2596">
        <f>IF(IFERROR(VLOOKUP(smoking_health_data_final[[#This Row],[Edad]],A2597:A6496,1,FALSE),0),1,0)</f>
        <v>1</v>
      </c>
    </row>
    <row r="2597" spans="1:17" x14ac:dyDescent="0.3">
      <c r="A2597">
        <v>51</v>
      </c>
      <c r="B2597" t="s">
        <v>3</v>
      </c>
      <c r="C2597" t="s">
        <v>1</v>
      </c>
      <c r="D2597">
        <v>80</v>
      </c>
      <c r="E2597">
        <f>GESTEP(smoking_health_data_final[[#This Row],[Ritmo cardiaco]],100)</f>
        <v>0</v>
      </c>
      <c r="F2597" t="str">
        <f>IF(smoking_health_data_final[[#This Row],[Taquicardia 1/0]]=0,"no","si")</f>
        <v>no</v>
      </c>
      <c r="G2597" s="2" t="s">
        <v>66</v>
      </c>
      <c r="H2597">
        <f>GESTEP(smoking_health_data_final[[#This Row],[Presión sistólica]],140)</f>
        <v>1</v>
      </c>
      <c r="I2597" t="str">
        <f>IF(smoking_health_data_final[[#This Row],[Hipertensión (0/1)]]=1,"si","no")</f>
        <v>si</v>
      </c>
      <c r="J2597" t="s">
        <v>93</v>
      </c>
      <c r="K2597">
        <v>15</v>
      </c>
      <c r="L2597">
        <v>345</v>
      </c>
      <c r="M2597">
        <f>IF(smoking_health_data_final[[#This Row],[colesterol]]="","Desconocido",smoking_health_data_final[[#This Row],[colesterol]])</f>
        <v>345</v>
      </c>
      <c r="N2597">
        <f>GESTEP(smoking_health_data_final[[#This Row],[colesterol]],200)</f>
        <v>1</v>
      </c>
      <c r="O2597">
        <f>IF(smoking_health_data_final[[#This Row],[cigs por dia]]="","n/s",smoking_health_data_final[[#This Row],[cigs por dia]])</f>
        <v>15</v>
      </c>
      <c r="P2597" t="str">
        <f>IF(smoking_health_data_final[[#This Row],[Hipercolesterolemia (y/n)]]=1,"si","no")</f>
        <v>si</v>
      </c>
      <c r="Q2597">
        <f>IF(IFERROR(VLOOKUP(smoking_health_data_final[[#This Row],[Edad]],A2598:A6497,1,FALSE),0),1,0)</f>
        <v>1</v>
      </c>
    </row>
    <row r="2598" spans="1:17" x14ac:dyDescent="0.3">
      <c r="A2598">
        <v>40</v>
      </c>
      <c r="B2598" t="s">
        <v>3</v>
      </c>
      <c r="C2598" t="s">
        <v>1</v>
      </c>
      <c r="D2598">
        <v>60</v>
      </c>
      <c r="E2598">
        <f>GESTEP(smoking_health_data_final[[#This Row],[Ritmo cardiaco]],100)</f>
        <v>0</v>
      </c>
      <c r="F2598" t="str">
        <f>IF(smoking_health_data_final[[#This Row],[Taquicardia 1/0]]=0,"no","si")</f>
        <v>no</v>
      </c>
      <c r="G2598" s="2" t="s">
        <v>6</v>
      </c>
      <c r="H2598">
        <f>GESTEP(smoking_health_data_final[[#This Row],[Presión sistólica]],140)</f>
        <v>0</v>
      </c>
      <c r="I2598" t="str">
        <f>IF(smoking_health_data_final[[#This Row],[Hipertensión (0/1)]]=1,"si","no")</f>
        <v>no</v>
      </c>
      <c r="J2598" t="s">
        <v>93</v>
      </c>
      <c r="K2598">
        <v>15</v>
      </c>
      <c r="L2598">
        <v>304</v>
      </c>
      <c r="M2598">
        <f>IF(smoking_health_data_final[[#This Row],[colesterol]]="","Desconocido",smoking_health_data_final[[#This Row],[colesterol]])</f>
        <v>304</v>
      </c>
      <c r="N2598">
        <f>GESTEP(smoking_health_data_final[[#This Row],[colesterol]],200)</f>
        <v>1</v>
      </c>
      <c r="O2598">
        <f>IF(smoking_health_data_final[[#This Row],[cigs por dia]]="","n/s",smoking_health_data_final[[#This Row],[cigs por dia]])</f>
        <v>15</v>
      </c>
      <c r="P2598" t="str">
        <f>IF(smoking_health_data_final[[#This Row],[Hipercolesterolemia (y/n)]]=1,"si","no")</f>
        <v>si</v>
      </c>
      <c r="Q2598">
        <f>IF(IFERROR(VLOOKUP(smoking_health_data_final[[#This Row],[Edad]],A2599:A6498,1,FALSE),0),1,0)</f>
        <v>1</v>
      </c>
    </row>
    <row r="2599" spans="1:17" x14ac:dyDescent="0.3">
      <c r="A2599">
        <v>53</v>
      </c>
      <c r="B2599" t="s">
        <v>0</v>
      </c>
      <c r="C2599" t="s">
        <v>1</v>
      </c>
      <c r="D2599">
        <v>96</v>
      </c>
      <c r="E2599">
        <f>GESTEP(smoking_health_data_final[[#This Row],[Ritmo cardiaco]],100)</f>
        <v>0</v>
      </c>
      <c r="F2599" t="str">
        <f>IF(smoking_health_data_final[[#This Row],[Taquicardia 1/0]]=0,"no","si")</f>
        <v>no</v>
      </c>
      <c r="G2599" s="2" t="s">
        <v>66</v>
      </c>
      <c r="H2599">
        <f>GESTEP(smoking_health_data_final[[#This Row],[Presión sistólica]],140)</f>
        <v>1</v>
      </c>
      <c r="I2599" t="str">
        <f>IF(smoking_health_data_final[[#This Row],[Hipertensión (0/1)]]=1,"si","no")</f>
        <v>si</v>
      </c>
      <c r="J2599" t="s">
        <v>93</v>
      </c>
      <c r="K2599">
        <v>15</v>
      </c>
      <c r="L2599">
        <v>260</v>
      </c>
      <c r="M2599">
        <f>IF(smoking_health_data_final[[#This Row],[colesterol]]="","Desconocido",smoking_health_data_final[[#This Row],[colesterol]])</f>
        <v>260</v>
      </c>
      <c r="N2599">
        <f>GESTEP(smoking_health_data_final[[#This Row],[colesterol]],200)</f>
        <v>1</v>
      </c>
      <c r="O2599">
        <f>IF(smoking_health_data_final[[#This Row],[cigs por dia]]="","n/s",smoking_health_data_final[[#This Row],[cigs por dia]])</f>
        <v>15</v>
      </c>
      <c r="P2599" t="str">
        <f>IF(smoking_health_data_final[[#This Row],[Hipercolesterolemia (y/n)]]=1,"si","no")</f>
        <v>si</v>
      </c>
      <c r="Q2599">
        <f>IF(IFERROR(VLOOKUP(smoking_health_data_final[[#This Row],[Edad]],A2600:A6499,1,FALSE),0),1,0)</f>
        <v>1</v>
      </c>
    </row>
    <row r="2600" spans="1:17" x14ac:dyDescent="0.3">
      <c r="A2600">
        <v>46</v>
      </c>
      <c r="B2600" t="s">
        <v>3</v>
      </c>
      <c r="C2600" t="s">
        <v>1</v>
      </c>
      <c r="D2600">
        <v>85</v>
      </c>
      <c r="E2600">
        <f>GESTEP(smoking_health_data_final[[#This Row],[Ritmo cardiaco]],100)</f>
        <v>0</v>
      </c>
      <c r="F2600" t="str">
        <f>IF(smoking_health_data_final[[#This Row],[Taquicardia 1/0]]=0,"no","si")</f>
        <v>no</v>
      </c>
      <c r="G2600" s="2" t="s">
        <v>72</v>
      </c>
      <c r="H2600">
        <f>GESTEP(smoking_health_data_final[[#This Row],[Presión sistólica]],140)</f>
        <v>1</v>
      </c>
      <c r="I2600" t="str">
        <f>IF(smoking_health_data_final[[#This Row],[Hipertensión (0/1)]]=1,"si","no")</f>
        <v>si</v>
      </c>
      <c r="J2600" t="s">
        <v>93</v>
      </c>
      <c r="K2600">
        <v>15</v>
      </c>
      <c r="L2600">
        <v>207</v>
      </c>
      <c r="M2600">
        <f>IF(smoking_health_data_final[[#This Row],[colesterol]]="","Desconocido",smoking_health_data_final[[#This Row],[colesterol]])</f>
        <v>207</v>
      </c>
      <c r="N2600">
        <f>GESTEP(smoking_health_data_final[[#This Row],[colesterol]],200)</f>
        <v>1</v>
      </c>
      <c r="O2600">
        <f>IF(smoking_health_data_final[[#This Row],[cigs por dia]]="","n/s",smoking_health_data_final[[#This Row],[cigs por dia]])</f>
        <v>15</v>
      </c>
      <c r="P2600" t="str">
        <f>IF(smoking_health_data_final[[#This Row],[Hipercolesterolemia (y/n)]]=1,"si","no")</f>
        <v>si</v>
      </c>
      <c r="Q2600">
        <f>IF(IFERROR(VLOOKUP(smoking_health_data_final[[#This Row],[Edad]],A2601:A6500,1,FALSE),0),1,0)</f>
        <v>1</v>
      </c>
    </row>
    <row r="2601" spans="1:17" x14ac:dyDescent="0.3">
      <c r="A2601">
        <v>40</v>
      </c>
      <c r="B2601" t="s">
        <v>3</v>
      </c>
      <c r="C2601" t="s">
        <v>1</v>
      </c>
      <c r="D2601">
        <v>75</v>
      </c>
      <c r="E2601">
        <f>GESTEP(smoking_health_data_final[[#This Row],[Ritmo cardiaco]],100)</f>
        <v>0</v>
      </c>
      <c r="F2601" t="str">
        <f>IF(smoking_health_data_final[[#This Row],[Taquicardia 1/0]]=0,"no","si")</f>
        <v>no</v>
      </c>
      <c r="G2601" s="2" t="s">
        <v>79</v>
      </c>
      <c r="H2601">
        <f>GESTEP(smoking_health_data_final[[#This Row],[Presión sistólica]],140)</f>
        <v>1</v>
      </c>
      <c r="I2601" t="str">
        <f>IF(smoking_health_data_final[[#This Row],[Hipertensión (0/1)]]=1,"si","no")</f>
        <v>si</v>
      </c>
      <c r="J2601" t="s">
        <v>102</v>
      </c>
      <c r="K2601">
        <v>15</v>
      </c>
      <c r="L2601">
        <v>232</v>
      </c>
      <c r="M2601">
        <f>IF(smoking_health_data_final[[#This Row],[colesterol]]="","Desconocido",smoking_health_data_final[[#This Row],[colesterol]])</f>
        <v>232</v>
      </c>
      <c r="N2601">
        <f>GESTEP(smoking_health_data_final[[#This Row],[colesterol]],200)</f>
        <v>1</v>
      </c>
      <c r="O2601">
        <f>IF(smoking_health_data_final[[#This Row],[cigs por dia]]="","n/s",smoking_health_data_final[[#This Row],[cigs por dia]])</f>
        <v>15</v>
      </c>
      <c r="P2601" t="str">
        <f>IF(smoking_health_data_final[[#This Row],[Hipercolesterolemia (y/n)]]=1,"si","no")</f>
        <v>si</v>
      </c>
      <c r="Q2601">
        <f>IF(IFERROR(VLOOKUP(smoking_health_data_final[[#This Row],[Edad]],A2602:A6501,1,FALSE),0),1,0)</f>
        <v>1</v>
      </c>
    </row>
    <row r="2602" spans="1:17" x14ac:dyDescent="0.3">
      <c r="A2602">
        <v>42</v>
      </c>
      <c r="B2602" t="s">
        <v>0</v>
      </c>
      <c r="C2602" t="s">
        <v>1</v>
      </c>
      <c r="D2602">
        <v>78</v>
      </c>
      <c r="E2602">
        <f>GESTEP(smoking_health_data_final[[#This Row],[Ritmo cardiaco]],100)</f>
        <v>0</v>
      </c>
      <c r="F2602" t="str">
        <f>IF(smoking_health_data_final[[#This Row],[Taquicardia 1/0]]=0,"no","si")</f>
        <v>no</v>
      </c>
      <c r="G2602" s="2" t="s">
        <v>76</v>
      </c>
      <c r="H2602">
        <f>GESTEP(smoking_health_data_final[[#This Row],[Presión sistólica]],140)</f>
        <v>1</v>
      </c>
      <c r="I2602" t="str">
        <f>IF(smoking_health_data_final[[#This Row],[Hipertensión (0/1)]]=1,"si","no")</f>
        <v>si</v>
      </c>
      <c r="J2602" t="s">
        <v>102</v>
      </c>
      <c r="K2602">
        <v>15</v>
      </c>
      <c r="L2602">
        <v>222</v>
      </c>
      <c r="M2602">
        <f>IF(smoking_health_data_final[[#This Row],[colesterol]]="","Desconocido",smoking_health_data_final[[#This Row],[colesterol]])</f>
        <v>222</v>
      </c>
      <c r="N2602">
        <f>GESTEP(smoking_health_data_final[[#This Row],[colesterol]],200)</f>
        <v>1</v>
      </c>
      <c r="O2602">
        <f>IF(smoking_health_data_final[[#This Row],[cigs por dia]]="","n/s",smoking_health_data_final[[#This Row],[cigs por dia]])</f>
        <v>15</v>
      </c>
      <c r="P2602" t="str">
        <f>IF(smoking_health_data_final[[#This Row],[Hipercolesterolemia (y/n)]]=1,"si","no")</f>
        <v>si</v>
      </c>
      <c r="Q2602">
        <f>IF(IFERROR(VLOOKUP(smoking_health_data_final[[#This Row],[Edad]],A2603:A6502,1,FALSE),0),1,0)</f>
        <v>1</v>
      </c>
    </row>
    <row r="2603" spans="1:17" x14ac:dyDescent="0.3">
      <c r="A2603">
        <v>46</v>
      </c>
      <c r="B2603" t="s">
        <v>0</v>
      </c>
      <c r="C2603" t="s">
        <v>1</v>
      </c>
      <c r="D2603">
        <v>63</v>
      </c>
      <c r="E2603">
        <f>GESTEP(smoking_health_data_final[[#This Row],[Ritmo cardiaco]],100)</f>
        <v>0</v>
      </c>
      <c r="F2603" t="str">
        <f>IF(smoking_health_data_final[[#This Row],[Taquicardia 1/0]]=0,"no","si")</f>
        <v>no</v>
      </c>
      <c r="G2603" s="2" t="s">
        <v>83</v>
      </c>
      <c r="H2603">
        <f>GESTEP(smoking_health_data_final[[#This Row],[Presión sistólica]],140)</f>
        <v>0</v>
      </c>
      <c r="I2603" t="str">
        <f>IF(smoking_health_data_final[[#This Row],[Hipertensión (0/1)]]=1,"si","no")</f>
        <v>no</v>
      </c>
      <c r="J2603" t="s">
        <v>102</v>
      </c>
      <c r="K2603">
        <v>15</v>
      </c>
      <c r="L2603">
        <v>212</v>
      </c>
      <c r="M2603">
        <f>IF(smoking_health_data_final[[#This Row],[colesterol]]="","Desconocido",smoking_health_data_final[[#This Row],[colesterol]])</f>
        <v>212</v>
      </c>
      <c r="N2603">
        <f>GESTEP(smoking_health_data_final[[#This Row],[colesterol]],200)</f>
        <v>1</v>
      </c>
      <c r="O2603">
        <f>IF(smoking_health_data_final[[#This Row],[cigs por dia]]="","n/s",smoking_health_data_final[[#This Row],[cigs por dia]])</f>
        <v>15</v>
      </c>
      <c r="P2603" t="str">
        <f>IF(smoking_health_data_final[[#This Row],[Hipercolesterolemia (y/n)]]=1,"si","no")</f>
        <v>si</v>
      </c>
      <c r="Q2603">
        <f>IF(IFERROR(VLOOKUP(smoking_health_data_final[[#This Row],[Edad]],A2604:A6503,1,FALSE),0),1,0)</f>
        <v>1</v>
      </c>
    </row>
    <row r="2604" spans="1:17" x14ac:dyDescent="0.3">
      <c r="A2604">
        <v>49</v>
      </c>
      <c r="B2604" t="s">
        <v>0</v>
      </c>
      <c r="C2604" t="s">
        <v>1</v>
      </c>
      <c r="D2604">
        <v>60</v>
      </c>
      <c r="E2604">
        <f>GESTEP(smoking_health_data_final[[#This Row],[Ritmo cardiaco]],100)</f>
        <v>0</v>
      </c>
      <c r="F2604" t="str">
        <f>IF(smoking_health_data_final[[#This Row],[Taquicardia 1/0]]=0,"no","si")</f>
        <v>no</v>
      </c>
      <c r="G2604" s="2" t="s">
        <v>96</v>
      </c>
      <c r="H2604">
        <f>GESTEP(smoking_health_data_final[[#This Row],[Presión sistólica]],140)</f>
        <v>1</v>
      </c>
      <c r="I2604" t="str">
        <f>IF(smoking_health_data_final[[#This Row],[Hipertensión (0/1)]]=1,"si","no")</f>
        <v>si</v>
      </c>
      <c r="J2604" t="s">
        <v>102</v>
      </c>
      <c r="K2604">
        <v>15</v>
      </c>
      <c r="L2604">
        <v>309</v>
      </c>
      <c r="M2604">
        <f>IF(smoking_health_data_final[[#This Row],[colesterol]]="","Desconocido",smoking_health_data_final[[#This Row],[colesterol]])</f>
        <v>309</v>
      </c>
      <c r="N2604">
        <f>GESTEP(smoking_health_data_final[[#This Row],[colesterol]],200)</f>
        <v>1</v>
      </c>
      <c r="O2604">
        <f>IF(smoking_health_data_final[[#This Row],[cigs por dia]]="","n/s",smoking_health_data_final[[#This Row],[cigs por dia]])</f>
        <v>15</v>
      </c>
      <c r="P2604" t="str">
        <f>IF(smoking_health_data_final[[#This Row],[Hipercolesterolemia (y/n)]]=1,"si","no")</f>
        <v>si</v>
      </c>
      <c r="Q2604">
        <f>IF(IFERROR(VLOOKUP(smoking_health_data_final[[#This Row],[Edad]],A2605:A6504,1,FALSE),0),1,0)</f>
        <v>1</v>
      </c>
    </row>
    <row r="2605" spans="1:17" x14ac:dyDescent="0.3">
      <c r="A2605">
        <v>67</v>
      </c>
      <c r="B2605" t="s">
        <v>0</v>
      </c>
      <c r="C2605" t="s">
        <v>1</v>
      </c>
      <c r="D2605">
        <v>75</v>
      </c>
      <c r="E2605">
        <f>GESTEP(smoking_health_data_final[[#This Row],[Ritmo cardiaco]],100)</f>
        <v>0</v>
      </c>
      <c r="F2605" t="str">
        <f>IF(smoking_health_data_final[[#This Row],[Taquicardia 1/0]]=0,"no","si")</f>
        <v>no</v>
      </c>
      <c r="G2605" s="2" t="s">
        <v>174</v>
      </c>
      <c r="H2605">
        <f>GESTEP(smoking_health_data_final[[#This Row],[Presión sistólica]],140)</f>
        <v>1</v>
      </c>
      <c r="I2605" t="str">
        <f>IF(smoking_health_data_final[[#This Row],[Hipertensión (0/1)]]=1,"si","no")</f>
        <v>si</v>
      </c>
      <c r="J2605" t="s">
        <v>35</v>
      </c>
      <c r="K2605">
        <v>15</v>
      </c>
      <c r="L2605">
        <v>204</v>
      </c>
      <c r="M2605">
        <f>IF(smoking_health_data_final[[#This Row],[colesterol]]="","Desconocido",smoking_health_data_final[[#This Row],[colesterol]])</f>
        <v>204</v>
      </c>
      <c r="N2605">
        <f>GESTEP(smoking_health_data_final[[#This Row],[colesterol]],200)</f>
        <v>1</v>
      </c>
      <c r="O2605">
        <f>IF(smoking_health_data_final[[#This Row],[cigs por dia]]="","n/s",smoking_health_data_final[[#This Row],[cigs por dia]])</f>
        <v>15</v>
      </c>
      <c r="P2605" t="str">
        <f>IF(smoking_health_data_final[[#This Row],[Hipercolesterolemia (y/n)]]=1,"si","no")</f>
        <v>si</v>
      </c>
      <c r="Q2605">
        <f>IF(IFERROR(VLOOKUP(smoking_health_data_final[[#This Row],[Edad]],A2606:A6505,1,FALSE),0),1,0)</f>
        <v>1</v>
      </c>
    </row>
    <row r="2606" spans="1:17" x14ac:dyDescent="0.3">
      <c r="A2606">
        <v>63</v>
      </c>
      <c r="B2606" t="s">
        <v>0</v>
      </c>
      <c r="C2606" t="s">
        <v>1</v>
      </c>
      <c r="D2606">
        <v>72</v>
      </c>
      <c r="E2606">
        <f>GESTEP(smoking_health_data_final[[#This Row],[Ritmo cardiaco]],100)</f>
        <v>0</v>
      </c>
      <c r="F2606" t="str">
        <f>IF(smoking_health_data_final[[#This Row],[Taquicardia 1/0]]=0,"no","si")</f>
        <v>no</v>
      </c>
      <c r="G2606" s="2" t="s">
        <v>92</v>
      </c>
      <c r="H2606">
        <f>GESTEP(smoking_health_data_final[[#This Row],[Presión sistólica]],140)</f>
        <v>1</v>
      </c>
      <c r="I2606" t="str">
        <f>IF(smoking_health_data_final[[#This Row],[Hipertensión (0/1)]]=1,"si","no")</f>
        <v>si</v>
      </c>
      <c r="J2606" t="s">
        <v>35</v>
      </c>
      <c r="K2606">
        <v>15</v>
      </c>
      <c r="L2606">
        <v>207</v>
      </c>
      <c r="M2606">
        <f>IF(smoking_health_data_final[[#This Row],[colesterol]]="","Desconocido",smoking_health_data_final[[#This Row],[colesterol]])</f>
        <v>207</v>
      </c>
      <c r="N2606">
        <f>GESTEP(smoking_health_data_final[[#This Row],[colesterol]],200)</f>
        <v>1</v>
      </c>
      <c r="O2606">
        <f>IF(smoking_health_data_final[[#This Row],[cigs por dia]]="","n/s",smoking_health_data_final[[#This Row],[cigs por dia]])</f>
        <v>15</v>
      </c>
      <c r="P2606" t="str">
        <f>IF(smoking_health_data_final[[#This Row],[Hipercolesterolemia (y/n)]]=1,"si","no")</f>
        <v>si</v>
      </c>
      <c r="Q2606">
        <f>IF(IFERROR(VLOOKUP(smoking_health_data_final[[#This Row],[Edad]],A2607:A6506,1,FALSE),0),1,0)</f>
        <v>1</v>
      </c>
    </row>
    <row r="2607" spans="1:17" x14ac:dyDescent="0.3">
      <c r="A2607">
        <v>50</v>
      </c>
      <c r="B2607" t="s">
        <v>3</v>
      </c>
      <c r="C2607" t="s">
        <v>1</v>
      </c>
      <c r="D2607">
        <v>85</v>
      </c>
      <c r="E2607">
        <f>GESTEP(smoking_health_data_final[[#This Row],[Ritmo cardiaco]],100)</f>
        <v>0</v>
      </c>
      <c r="F2607" t="str">
        <f>IF(smoking_health_data_final[[#This Row],[Taquicardia 1/0]]=0,"no","si")</f>
        <v>no</v>
      </c>
      <c r="G2607" s="2" t="s">
        <v>103</v>
      </c>
      <c r="H2607">
        <f>GESTEP(smoking_health_data_final[[#This Row],[Presión sistólica]],140)</f>
        <v>1</v>
      </c>
      <c r="I2607" t="str">
        <f>IF(smoking_health_data_final[[#This Row],[Hipertensión (0/1)]]=1,"si","no")</f>
        <v>si</v>
      </c>
      <c r="J2607" t="s">
        <v>35</v>
      </c>
      <c r="K2607">
        <v>15</v>
      </c>
      <c r="L2607">
        <v>204</v>
      </c>
      <c r="M2607">
        <f>IF(smoking_health_data_final[[#This Row],[colesterol]]="","Desconocido",smoking_health_data_final[[#This Row],[colesterol]])</f>
        <v>204</v>
      </c>
      <c r="N2607">
        <f>GESTEP(smoking_health_data_final[[#This Row],[colesterol]],200)</f>
        <v>1</v>
      </c>
      <c r="O2607">
        <f>IF(smoking_health_data_final[[#This Row],[cigs por dia]]="","n/s",smoking_health_data_final[[#This Row],[cigs por dia]])</f>
        <v>15</v>
      </c>
      <c r="P2607" t="str">
        <f>IF(smoking_health_data_final[[#This Row],[Hipercolesterolemia (y/n)]]=1,"si","no")</f>
        <v>si</v>
      </c>
      <c r="Q2607">
        <f>IF(IFERROR(VLOOKUP(smoking_health_data_final[[#This Row],[Edad]],A2608:A6507,1,FALSE),0),1,0)</f>
        <v>1</v>
      </c>
    </row>
    <row r="2608" spans="1:17" x14ac:dyDescent="0.3">
      <c r="A2608">
        <v>59</v>
      </c>
      <c r="B2608" t="s">
        <v>3</v>
      </c>
      <c r="C2608" t="s">
        <v>1</v>
      </c>
      <c r="D2608">
        <v>72</v>
      </c>
      <c r="E2608">
        <f>GESTEP(smoking_health_data_final[[#This Row],[Ritmo cardiaco]],100)</f>
        <v>0</v>
      </c>
      <c r="F2608" t="str">
        <f>IF(smoking_health_data_final[[#This Row],[Taquicardia 1/0]]=0,"no","si")</f>
        <v>no</v>
      </c>
      <c r="G2608" s="2" t="s">
        <v>110</v>
      </c>
      <c r="H2608">
        <f>GESTEP(smoking_health_data_final[[#This Row],[Presión sistólica]],140)</f>
        <v>1</v>
      </c>
      <c r="I2608" t="str">
        <f>IF(smoking_health_data_final[[#This Row],[Hipertensión (0/1)]]=1,"si","no")</f>
        <v>si</v>
      </c>
      <c r="J2608" t="s">
        <v>60</v>
      </c>
      <c r="K2608">
        <v>15</v>
      </c>
      <c r="L2608">
        <v>167</v>
      </c>
      <c r="M2608">
        <f>IF(smoking_health_data_final[[#This Row],[colesterol]]="","Desconocido",smoking_health_data_final[[#This Row],[colesterol]])</f>
        <v>167</v>
      </c>
      <c r="N2608">
        <f>GESTEP(smoking_health_data_final[[#This Row],[colesterol]],200)</f>
        <v>0</v>
      </c>
      <c r="O2608">
        <f>IF(smoking_health_data_final[[#This Row],[cigs por dia]]="","n/s",smoking_health_data_final[[#This Row],[cigs por dia]])</f>
        <v>15</v>
      </c>
      <c r="P2608" t="str">
        <f>IF(smoking_health_data_final[[#This Row],[Hipercolesterolemia (y/n)]]=1,"si","no")</f>
        <v>no</v>
      </c>
      <c r="Q2608">
        <f>IF(IFERROR(VLOOKUP(smoking_health_data_final[[#This Row],[Edad]],A2609:A6508,1,FALSE),0),1,0)</f>
        <v>1</v>
      </c>
    </row>
    <row r="2609" spans="1:17" x14ac:dyDescent="0.3">
      <c r="A2609">
        <v>44</v>
      </c>
      <c r="B2609" t="s">
        <v>0</v>
      </c>
      <c r="C2609" t="s">
        <v>1</v>
      </c>
      <c r="D2609">
        <v>75</v>
      </c>
      <c r="E2609">
        <f>GESTEP(smoking_health_data_final[[#This Row],[Ritmo cardiaco]],100)</f>
        <v>0</v>
      </c>
      <c r="F2609" t="str">
        <f>IF(smoking_health_data_final[[#This Row],[Taquicardia 1/0]]=0,"no","si")</f>
        <v>no</v>
      </c>
      <c r="G2609" s="2" t="s">
        <v>88</v>
      </c>
      <c r="H2609">
        <f>GESTEP(smoking_health_data_final[[#This Row],[Presión sistólica]],140)</f>
        <v>1</v>
      </c>
      <c r="I2609" t="str">
        <f>IF(smoking_health_data_final[[#This Row],[Hipertensión (0/1)]]=1,"si","no")</f>
        <v>si</v>
      </c>
      <c r="J2609" t="s">
        <v>60</v>
      </c>
      <c r="K2609">
        <v>15</v>
      </c>
      <c r="L2609">
        <v>232</v>
      </c>
      <c r="M2609">
        <f>IF(smoking_health_data_final[[#This Row],[colesterol]]="","Desconocido",smoking_health_data_final[[#This Row],[colesterol]])</f>
        <v>232</v>
      </c>
      <c r="N2609">
        <f>GESTEP(smoking_health_data_final[[#This Row],[colesterol]],200)</f>
        <v>1</v>
      </c>
      <c r="O2609">
        <f>IF(smoking_health_data_final[[#This Row],[cigs por dia]]="","n/s",smoking_health_data_final[[#This Row],[cigs por dia]])</f>
        <v>15</v>
      </c>
      <c r="P2609" t="str">
        <f>IF(smoking_health_data_final[[#This Row],[Hipercolesterolemia (y/n)]]=1,"si","no")</f>
        <v>si</v>
      </c>
      <c r="Q2609">
        <f>IF(IFERROR(VLOOKUP(smoking_health_data_final[[#This Row],[Edad]],A2610:A6509,1,FALSE),0),1,0)</f>
        <v>1</v>
      </c>
    </row>
    <row r="2610" spans="1:17" x14ac:dyDescent="0.3">
      <c r="A2610">
        <v>39</v>
      </c>
      <c r="B2610" t="s">
        <v>3</v>
      </c>
      <c r="C2610" t="s">
        <v>1</v>
      </c>
      <c r="D2610">
        <v>90</v>
      </c>
      <c r="E2610">
        <f>GESTEP(smoking_health_data_final[[#This Row],[Ritmo cardiaco]],100)</f>
        <v>0</v>
      </c>
      <c r="F2610" t="str">
        <f>IF(smoking_health_data_final[[#This Row],[Taquicardia 1/0]]=0,"no","si")</f>
        <v>no</v>
      </c>
      <c r="G2610" s="2" t="s">
        <v>97</v>
      </c>
      <c r="H2610">
        <f>GESTEP(smoking_health_data_final[[#This Row],[Presión sistólica]],140)</f>
        <v>1</v>
      </c>
      <c r="I2610" t="str">
        <f>IF(smoking_health_data_final[[#This Row],[Hipertensión (0/1)]]=1,"si","no")</f>
        <v>si</v>
      </c>
      <c r="J2610" t="s">
        <v>60</v>
      </c>
      <c r="K2610">
        <v>15</v>
      </c>
      <c r="L2610">
        <v>280</v>
      </c>
      <c r="M2610">
        <f>IF(smoking_health_data_final[[#This Row],[colesterol]]="","Desconocido",smoking_health_data_final[[#This Row],[colesterol]])</f>
        <v>280</v>
      </c>
      <c r="N2610">
        <f>GESTEP(smoking_health_data_final[[#This Row],[colesterol]],200)</f>
        <v>1</v>
      </c>
      <c r="O2610">
        <f>IF(smoking_health_data_final[[#This Row],[cigs por dia]]="","n/s",smoking_health_data_final[[#This Row],[cigs por dia]])</f>
        <v>15</v>
      </c>
      <c r="P2610" t="str">
        <f>IF(smoking_health_data_final[[#This Row],[Hipercolesterolemia (y/n)]]=1,"si","no")</f>
        <v>si</v>
      </c>
      <c r="Q2610">
        <f>IF(IFERROR(VLOOKUP(smoking_health_data_final[[#This Row],[Edad]],A2611:A6510,1,FALSE),0),1,0)</f>
        <v>1</v>
      </c>
    </row>
    <row r="2611" spans="1:17" x14ac:dyDescent="0.3">
      <c r="A2611">
        <v>61</v>
      </c>
      <c r="B2611" t="s">
        <v>0</v>
      </c>
      <c r="C2611" t="s">
        <v>1</v>
      </c>
      <c r="D2611">
        <v>75</v>
      </c>
      <c r="E2611">
        <f>GESTEP(smoking_health_data_final[[#This Row],[Ritmo cardiaco]],100)</f>
        <v>0</v>
      </c>
      <c r="F2611" t="str">
        <f>IF(smoking_health_data_final[[#This Row],[Taquicardia 1/0]]=0,"no","si")</f>
        <v>no</v>
      </c>
      <c r="G2611" s="2" t="s">
        <v>162</v>
      </c>
      <c r="H2611">
        <f>GESTEP(smoking_health_data_final[[#This Row],[Presión sistólica]],140)</f>
        <v>1</v>
      </c>
      <c r="I2611" t="str">
        <f>IF(smoking_health_data_final[[#This Row],[Hipertensión (0/1)]]=1,"si","no")</f>
        <v>si</v>
      </c>
      <c r="J2611" t="s">
        <v>46</v>
      </c>
      <c r="K2611">
        <v>15</v>
      </c>
      <c r="L2611">
        <v>157</v>
      </c>
      <c r="M2611">
        <f>IF(smoking_health_data_final[[#This Row],[colesterol]]="","Desconocido",smoking_health_data_final[[#This Row],[colesterol]])</f>
        <v>157</v>
      </c>
      <c r="N2611">
        <f>GESTEP(smoking_health_data_final[[#This Row],[colesterol]],200)</f>
        <v>0</v>
      </c>
      <c r="O2611">
        <f>IF(smoking_health_data_final[[#This Row],[cigs por dia]]="","n/s",smoking_health_data_final[[#This Row],[cigs por dia]])</f>
        <v>15</v>
      </c>
      <c r="P2611" t="str">
        <f>IF(smoking_health_data_final[[#This Row],[Hipercolesterolemia (y/n)]]=1,"si","no")</f>
        <v>no</v>
      </c>
      <c r="Q2611">
        <f>IF(IFERROR(VLOOKUP(smoking_health_data_final[[#This Row],[Edad]],A2612:A6511,1,FALSE),0),1,0)</f>
        <v>1</v>
      </c>
    </row>
    <row r="2612" spans="1:17" x14ac:dyDescent="0.3">
      <c r="A2612">
        <v>42</v>
      </c>
      <c r="B2612" t="s">
        <v>0</v>
      </c>
      <c r="C2612" t="s">
        <v>1</v>
      </c>
      <c r="D2612">
        <v>90</v>
      </c>
      <c r="E2612">
        <f>GESTEP(smoking_health_data_final[[#This Row],[Ritmo cardiaco]],100)</f>
        <v>0</v>
      </c>
      <c r="F2612" t="str">
        <f>IF(smoking_health_data_final[[#This Row],[Taquicardia 1/0]]=0,"no","si")</f>
        <v>no</v>
      </c>
      <c r="G2612" s="2" t="s">
        <v>84</v>
      </c>
      <c r="H2612">
        <f>GESTEP(smoking_health_data_final[[#This Row],[Presión sistólica]],140)</f>
        <v>1</v>
      </c>
      <c r="I2612" t="str">
        <f>IF(smoking_health_data_final[[#This Row],[Hipertensión (0/1)]]=1,"si","no")</f>
        <v>si</v>
      </c>
      <c r="J2612" t="s">
        <v>46</v>
      </c>
      <c r="K2612">
        <v>15</v>
      </c>
      <c r="L2612">
        <v>453</v>
      </c>
      <c r="M2612">
        <f>IF(smoking_health_data_final[[#This Row],[colesterol]]="","Desconocido",smoking_health_data_final[[#This Row],[colesterol]])</f>
        <v>453</v>
      </c>
      <c r="N2612">
        <f>GESTEP(smoking_health_data_final[[#This Row],[colesterol]],200)</f>
        <v>1</v>
      </c>
      <c r="O2612">
        <f>IF(smoking_health_data_final[[#This Row],[cigs por dia]]="","n/s",smoking_health_data_final[[#This Row],[cigs por dia]])</f>
        <v>15</v>
      </c>
      <c r="P2612" t="str">
        <f>IF(smoking_health_data_final[[#This Row],[Hipercolesterolemia (y/n)]]=1,"si","no")</f>
        <v>si</v>
      </c>
      <c r="Q2612">
        <f>IF(IFERROR(VLOOKUP(smoking_health_data_final[[#This Row],[Edad]],A2613:A6512,1,FALSE),0),1,0)</f>
        <v>1</v>
      </c>
    </row>
    <row r="2613" spans="1:17" x14ac:dyDescent="0.3">
      <c r="A2613">
        <v>38</v>
      </c>
      <c r="B2613" t="s">
        <v>3</v>
      </c>
      <c r="C2613" t="s">
        <v>1</v>
      </c>
      <c r="D2613">
        <v>85</v>
      </c>
      <c r="E2613">
        <f>GESTEP(smoking_health_data_final[[#This Row],[Ritmo cardiaco]],100)</f>
        <v>0</v>
      </c>
      <c r="F2613" t="str">
        <f>IF(smoking_health_data_final[[#This Row],[Taquicardia 1/0]]=0,"no","si")</f>
        <v>no</v>
      </c>
      <c r="G2613" s="2" t="s">
        <v>32</v>
      </c>
      <c r="H2613">
        <f>GESTEP(smoking_health_data_final[[#This Row],[Presión sistólica]],140)</f>
        <v>0</v>
      </c>
      <c r="I2613" t="str">
        <f>IF(smoking_health_data_final[[#This Row],[Hipertensión (0/1)]]=1,"si","no")</f>
        <v>no</v>
      </c>
      <c r="J2613" t="s">
        <v>129</v>
      </c>
      <c r="K2613">
        <v>15</v>
      </c>
      <c r="L2613">
        <v>199</v>
      </c>
      <c r="M2613">
        <f>IF(smoking_health_data_final[[#This Row],[colesterol]]="","Desconocido",smoking_health_data_final[[#This Row],[colesterol]])</f>
        <v>199</v>
      </c>
      <c r="N2613">
        <f>GESTEP(smoking_health_data_final[[#This Row],[colesterol]],200)</f>
        <v>0</v>
      </c>
      <c r="O2613">
        <f>IF(smoking_health_data_final[[#This Row],[cigs por dia]]="","n/s",smoking_health_data_final[[#This Row],[cigs por dia]])</f>
        <v>15</v>
      </c>
      <c r="P2613" t="str">
        <f>IF(smoking_health_data_final[[#This Row],[Hipercolesterolemia (y/n)]]=1,"si","no")</f>
        <v>no</v>
      </c>
      <c r="Q2613">
        <f>IF(IFERROR(VLOOKUP(smoking_health_data_final[[#This Row],[Edad]],A2614:A6513,1,FALSE),0),1,0)</f>
        <v>1</v>
      </c>
    </row>
    <row r="2614" spans="1:17" x14ac:dyDescent="0.3">
      <c r="A2614">
        <v>43</v>
      </c>
      <c r="B2614" t="s">
        <v>3</v>
      </c>
      <c r="C2614" t="s">
        <v>1</v>
      </c>
      <c r="D2614">
        <v>79</v>
      </c>
      <c r="E2614">
        <f>GESTEP(smoking_health_data_final[[#This Row],[Ritmo cardiaco]],100)</f>
        <v>0</v>
      </c>
      <c r="F2614" t="str">
        <f>IF(smoking_health_data_final[[#This Row],[Taquicardia 1/0]]=0,"no","si")</f>
        <v>no</v>
      </c>
      <c r="G2614" s="2" t="s">
        <v>158</v>
      </c>
      <c r="H2614">
        <f>GESTEP(smoking_health_data_final[[#This Row],[Presión sistólica]],140)</f>
        <v>0</v>
      </c>
      <c r="I2614" t="str">
        <f>IF(smoking_health_data_final[[#This Row],[Hipertensión (0/1)]]=1,"si","no")</f>
        <v>no</v>
      </c>
      <c r="J2614" t="s">
        <v>129</v>
      </c>
      <c r="K2614">
        <v>15</v>
      </c>
      <c r="L2614">
        <v>179</v>
      </c>
      <c r="M2614">
        <f>IF(smoking_health_data_final[[#This Row],[colesterol]]="","Desconocido",smoking_health_data_final[[#This Row],[colesterol]])</f>
        <v>179</v>
      </c>
      <c r="N2614">
        <f>GESTEP(smoking_health_data_final[[#This Row],[colesterol]],200)</f>
        <v>0</v>
      </c>
      <c r="O2614">
        <f>IF(smoking_health_data_final[[#This Row],[cigs por dia]]="","n/s",smoking_health_data_final[[#This Row],[cigs por dia]])</f>
        <v>15</v>
      </c>
      <c r="P2614" t="str">
        <f>IF(smoking_health_data_final[[#This Row],[Hipercolesterolemia (y/n)]]=1,"si","no")</f>
        <v>no</v>
      </c>
      <c r="Q2614">
        <f>IF(IFERROR(VLOOKUP(smoking_health_data_final[[#This Row],[Edad]],A2615:A6514,1,FALSE),0),1,0)</f>
        <v>1</v>
      </c>
    </row>
    <row r="2615" spans="1:17" x14ac:dyDescent="0.3">
      <c r="A2615">
        <v>36</v>
      </c>
      <c r="B2615" t="s">
        <v>3</v>
      </c>
      <c r="C2615" t="s">
        <v>1</v>
      </c>
      <c r="D2615">
        <v>70</v>
      </c>
      <c r="E2615">
        <f>GESTEP(smoking_health_data_final[[#This Row],[Ritmo cardiaco]],100)</f>
        <v>0</v>
      </c>
      <c r="F2615" t="str">
        <f>IF(smoking_health_data_final[[#This Row],[Taquicardia 1/0]]=0,"no","si")</f>
        <v>no</v>
      </c>
      <c r="G2615" s="2" t="s">
        <v>55</v>
      </c>
      <c r="H2615">
        <f>GESTEP(smoking_health_data_final[[#This Row],[Presión sistólica]],140)</f>
        <v>0</v>
      </c>
      <c r="I2615" t="str">
        <f>IF(smoking_health_data_final[[#This Row],[Hipertensión (0/1)]]=1,"si","no")</f>
        <v>no</v>
      </c>
      <c r="J2615" t="s">
        <v>13</v>
      </c>
      <c r="K2615">
        <v>15</v>
      </c>
      <c r="L2615">
        <v>197</v>
      </c>
      <c r="M2615">
        <f>IF(smoking_health_data_final[[#This Row],[colesterol]]="","Desconocido",smoking_health_data_final[[#This Row],[colesterol]])</f>
        <v>197</v>
      </c>
      <c r="N2615">
        <f>GESTEP(smoking_health_data_final[[#This Row],[colesterol]],200)</f>
        <v>0</v>
      </c>
      <c r="O2615">
        <f>IF(smoking_health_data_final[[#This Row],[cigs por dia]]="","n/s",smoking_health_data_final[[#This Row],[cigs por dia]])</f>
        <v>15</v>
      </c>
      <c r="P2615" t="str">
        <f>IF(smoking_health_data_final[[#This Row],[Hipercolesterolemia (y/n)]]=1,"si","no")</f>
        <v>no</v>
      </c>
      <c r="Q2615">
        <f>IF(IFERROR(VLOOKUP(smoking_health_data_final[[#This Row],[Edad]],A2616:A6515,1,FALSE),0),1,0)</f>
        <v>1</v>
      </c>
    </row>
    <row r="2616" spans="1:17" x14ac:dyDescent="0.3">
      <c r="A2616">
        <v>39</v>
      </c>
      <c r="B2616" t="s">
        <v>0</v>
      </c>
      <c r="C2616" t="s">
        <v>1</v>
      </c>
      <c r="D2616">
        <v>90</v>
      </c>
      <c r="E2616">
        <f>GESTEP(smoking_health_data_final[[#This Row],[Ritmo cardiaco]],100)</f>
        <v>0</v>
      </c>
      <c r="F2616" t="str">
        <f>IF(smoking_health_data_final[[#This Row],[Taquicardia 1/0]]=0,"no","si")</f>
        <v>no</v>
      </c>
      <c r="G2616" s="2" t="s">
        <v>42</v>
      </c>
      <c r="H2616">
        <f>GESTEP(smoking_health_data_final[[#This Row],[Presión sistólica]],140)</f>
        <v>0</v>
      </c>
      <c r="I2616" t="str">
        <f>IF(smoking_health_data_final[[#This Row],[Hipertensión (0/1)]]=1,"si","no")</f>
        <v>no</v>
      </c>
      <c r="J2616" t="s">
        <v>13</v>
      </c>
      <c r="K2616">
        <v>15</v>
      </c>
      <c r="L2616">
        <v>232</v>
      </c>
      <c r="M2616">
        <f>IF(smoking_health_data_final[[#This Row],[colesterol]]="","Desconocido",smoking_health_data_final[[#This Row],[colesterol]])</f>
        <v>232</v>
      </c>
      <c r="N2616">
        <f>GESTEP(smoking_health_data_final[[#This Row],[colesterol]],200)</f>
        <v>1</v>
      </c>
      <c r="O2616">
        <f>IF(smoking_health_data_final[[#This Row],[cigs por dia]]="","n/s",smoking_health_data_final[[#This Row],[cigs por dia]])</f>
        <v>15</v>
      </c>
      <c r="P2616" t="str">
        <f>IF(smoking_health_data_final[[#This Row],[Hipercolesterolemia (y/n)]]=1,"si","no")</f>
        <v>si</v>
      </c>
      <c r="Q2616">
        <f>IF(IFERROR(VLOOKUP(smoking_health_data_final[[#This Row],[Edad]],A2617:A6516,1,FALSE),0),1,0)</f>
        <v>1</v>
      </c>
    </row>
    <row r="2617" spans="1:17" x14ac:dyDescent="0.3">
      <c r="A2617">
        <v>39</v>
      </c>
      <c r="B2617" t="s">
        <v>3</v>
      </c>
      <c r="C2617" t="s">
        <v>1</v>
      </c>
      <c r="D2617">
        <v>84</v>
      </c>
      <c r="E2617">
        <f>GESTEP(smoking_health_data_final[[#This Row],[Ritmo cardiaco]],100)</f>
        <v>0</v>
      </c>
      <c r="F2617" t="str">
        <f>IF(smoking_health_data_final[[#This Row],[Taquicardia 1/0]]=0,"no","si")</f>
        <v>no</v>
      </c>
      <c r="G2617" s="2">
        <v>113.5</v>
      </c>
      <c r="H2617">
        <f>GESTEP(smoking_health_data_final[[#This Row],[Presión sistólica]],140)</f>
        <v>0</v>
      </c>
      <c r="I2617" t="str">
        <f>IF(smoking_health_data_final[[#This Row],[Hipertensión (0/1)]]=1,"si","no")</f>
        <v>no</v>
      </c>
      <c r="J2617" t="s">
        <v>13</v>
      </c>
      <c r="K2617">
        <v>15</v>
      </c>
      <c r="L2617">
        <v>229</v>
      </c>
      <c r="M2617">
        <f>IF(smoking_health_data_final[[#This Row],[colesterol]]="","Desconocido",smoking_health_data_final[[#This Row],[colesterol]])</f>
        <v>229</v>
      </c>
      <c r="N2617">
        <f>GESTEP(smoking_health_data_final[[#This Row],[colesterol]],200)</f>
        <v>1</v>
      </c>
      <c r="O2617">
        <f>IF(smoking_health_data_final[[#This Row],[cigs por dia]]="","n/s",smoking_health_data_final[[#This Row],[cigs por dia]])</f>
        <v>15</v>
      </c>
      <c r="P2617" t="str">
        <f>IF(smoking_health_data_final[[#This Row],[Hipercolesterolemia (y/n)]]=1,"si","no")</f>
        <v>si</v>
      </c>
      <c r="Q2617">
        <f>IF(IFERROR(VLOOKUP(smoking_health_data_final[[#This Row],[Edad]],A2618:A6517,1,FALSE),0),1,0)</f>
        <v>1</v>
      </c>
    </row>
    <row r="2618" spans="1:17" x14ac:dyDescent="0.3">
      <c r="A2618">
        <v>36</v>
      </c>
      <c r="B2618" t="s">
        <v>3</v>
      </c>
      <c r="C2618" t="s">
        <v>1</v>
      </c>
      <c r="D2618">
        <v>80</v>
      </c>
      <c r="E2618">
        <f>GESTEP(smoking_health_data_final[[#This Row],[Ritmo cardiaco]],100)</f>
        <v>0</v>
      </c>
      <c r="F2618" t="str">
        <f>IF(smoking_health_data_final[[#This Row],[Taquicardia 1/0]]=0,"no","si")</f>
        <v>no</v>
      </c>
      <c r="G2618" s="2" t="s">
        <v>49</v>
      </c>
      <c r="H2618">
        <f>GESTEP(smoking_health_data_final[[#This Row],[Presión sistólica]],140)</f>
        <v>0</v>
      </c>
      <c r="I2618" t="str">
        <f>IF(smoking_health_data_final[[#This Row],[Hipertensión (0/1)]]=1,"si","no")</f>
        <v>no</v>
      </c>
      <c r="J2618" t="s">
        <v>13</v>
      </c>
      <c r="K2618">
        <v>15</v>
      </c>
      <c r="L2618">
        <v>257</v>
      </c>
      <c r="M2618">
        <f>IF(smoking_health_data_final[[#This Row],[colesterol]]="","Desconocido",smoking_health_data_final[[#This Row],[colesterol]])</f>
        <v>257</v>
      </c>
      <c r="N2618">
        <f>GESTEP(smoking_health_data_final[[#This Row],[colesterol]],200)</f>
        <v>1</v>
      </c>
      <c r="O2618">
        <f>IF(smoking_health_data_final[[#This Row],[cigs por dia]]="","n/s",smoking_health_data_final[[#This Row],[cigs por dia]])</f>
        <v>15</v>
      </c>
      <c r="P2618" t="str">
        <f>IF(smoking_health_data_final[[#This Row],[Hipercolesterolemia (y/n)]]=1,"si","no")</f>
        <v>si</v>
      </c>
      <c r="Q2618">
        <f>IF(IFERROR(VLOOKUP(smoking_health_data_final[[#This Row],[Edad]],A2619:A6518,1,FALSE),0),1,0)</f>
        <v>1</v>
      </c>
    </row>
    <row r="2619" spans="1:17" x14ac:dyDescent="0.3">
      <c r="A2619">
        <v>45</v>
      </c>
      <c r="B2619" t="s">
        <v>3</v>
      </c>
      <c r="C2619" t="s">
        <v>1</v>
      </c>
      <c r="D2619">
        <v>83</v>
      </c>
      <c r="E2619">
        <f>GESTEP(smoking_health_data_final[[#This Row],[Ritmo cardiaco]],100)</f>
        <v>0</v>
      </c>
      <c r="F2619" t="str">
        <f>IF(smoking_health_data_final[[#This Row],[Taquicardia 1/0]]=0,"no","si")</f>
        <v>no</v>
      </c>
      <c r="G2619" s="2" t="s">
        <v>57</v>
      </c>
      <c r="H2619">
        <f>GESTEP(smoking_health_data_final[[#This Row],[Presión sistólica]],140)</f>
        <v>0</v>
      </c>
      <c r="I2619" t="str">
        <f>IF(smoking_health_data_final[[#This Row],[Hipertensión (0/1)]]=1,"si","no")</f>
        <v>no</v>
      </c>
      <c r="J2619" t="s">
        <v>131</v>
      </c>
      <c r="K2619">
        <v>15</v>
      </c>
      <c r="L2619">
        <v>210</v>
      </c>
      <c r="M2619">
        <f>IF(smoking_health_data_final[[#This Row],[colesterol]]="","Desconocido",smoking_health_data_final[[#This Row],[colesterol]])</f>
        <v>210</v>
      </c>
      <c r="N2619">
        <f>GESTEP(smoking_health_data_final[[#This Row],[colesterol]],200)</f>
        <v>1</v>
      </c>
      <c r="O2619">
        <f>IF(smoking_health_data_final[[#This Row],[cigs por dia]]="","n/s",smoking_health_data_final[[#This Row],[cigs por dia]])</f>
        <v>15</v>
      </c>
      <c r="P2619" t="str">
        <f>IF(smoking_health_data_final[[#This Row],[Hipercolesterolemia (y/n)]]=1,"si","no")</f>
        <v>si</v>
      </c>
      <c r="Q2619">
        <f>IF(IFERROR(VLOOKUP(smoking_health_data_final[[#This Row],[Edad]],A2620:A6519,1,FALSE),0),1,0)</f>
        <v>1</v>
      </c>
    </row>
    <row r="2620" spans="1:17" x14ac:dyDescent="0.3">
      <c r="A2620">
        <v>50</v>
      </c>
      <c r="B2620" t="s">
        <v>3</v>
      </c>
      <c r="C2620" t="s">
        <v>1</v>
      </c>
      <c r="D2620">
        <v>88</v>
      </c>
      <c r="E2620">
        <f>GESTEP(smoking_health_data_final[[#This Row],[Ritmo cardiaco]],100)</f>
        <v>0</v>
      </c>
      <c r="F2620" t="str">
        <f>IF(smoking_health_data_final[[#This Row],[Taquicardia 1/0]]=0,"no","si")</f>
        <v>no</v>
      </c>
      <c r="G2620" s="2" t="s">
        <v>83</v>
      </c>
      <c r="H2620">
        <f>GESTEP(smoking_health_data_final[[#This Row],[Presión sistólica]],140)</f>
        <v>0</v>
      </c>
      <c r="I2620" t="str">
        <f>IF(smoking_health_data_final[[#This Row],[Hipertensión (0/1)]]=1,"si","no")</f>
        <v>no</v>
      </c>
      <c r="J2620" t="s">
        <v>133</v>
      </c>
      <c r="K2620">
        <v>15</v>
      </c>
      <c r="L2620">
        <v>253</v>
      </c>
      <c r="M2620">
        <f>IF(smoking_health_data_final[[#This Row],[colesterol]]="","Desconocido",smoking_health_data_final[[#This Row],[colesterol]])</f>
        <v>253</v>
      </c>
      <c r="N2620">
        <f>GESTEP(smoking_health_data_final[[#This Row],[colesterol]],200)</f>
        <v>1</v>
      </c>
      <c r="O2620">
        <f>IF(smoking_health_data_final[[#This Row],[cigs por dia]]="","n/s",smoking_health_data_final[[#This Row],[cigs por dia]])</f>
        <v>15</v>
      </c>
      <c r="P2620" t="str">
        <f>IF(smoking_health_data_final[[#This Row],[Hipercolesterolemia (y/n)]]=1,"si","no")</f>
        <v>si</v>
      </c>
      <c r="Q2620">
        <f>IF(IFERROR(VLOOKUP(smoking_health_data_final[[#This Row],[Edad]],A2621:A6520,1,FALSE),0),1,0)</f>
        <v>1</v>
      </c>
    </row>
    <row r="2621" spans="1:17" x14ac:dyDescent="0.3">
      <c r="A2621">
        <v>55</v>
      </c>
      <c r="B2621" t="s">
        <v>0</v>
      </c>
      <c r="C2621" t="s">
        <v>1</v>
      </c>
      <c r="D2621">
        <v>67</v>
      </c>
      <c r="E2621">
        <f>GESTEP(smoking_health_data_final[[#This Row],[Ritmo cardiaco]],100)</f>
        <v>0</v>
      </c>
      <c r="F2621" t="str">
        <f>IF(smoking_health_data_final[[#This Row],[Taquicardia 1/0]]=0,"no","si")</f>
        <v>no</v>
      </c>
      <c r="G2621" s="2" t="s">
        <v>89</v>
      </c>
      <c r="H2621">
        <f>GESTEP(smoking_health_data_final[[#This Row],[Presión sistólica]],140)</f>
        <v>1</v>
      </c>
      <c r="I2621" t="str">
        <f>IF(smoking_health_data_final[[#This Row],[Hipertensión (0/1)]]=1,"si","no")</f>
        <v>si</v>
      </c>
      <c r="J2621" t="s">
        <v>136</v>
      </c>
      <c r="K2621">
        <v>15</v>
      </c>
      <c r="L2621">
        <v>222</v>
      </c>
      <c r="M2621">
        <f>IF(smoking_health_data_final[[#This Row],[colesterol]]="","Desconocido",smoking_health_data_final[[#This Row],[colesterol]])</f>
        <v>222</v>
      </c>
      <c r="N2621">
        <f>GESTEP(smoking_health_data_final[[#This Row],[colesterol]],200)</f>
        <v>1</v>
      </c>
      <c r="O2621">
        <f>IF(smoking_health_data_final[[#This Row],[cigs por dia]]="","n/s",smoking_health_data_final[[#This Row],[cigs por dia]])</f>
        <v>15</v>
      </c>
      <c r="P2621" t="str">
        <f>IF(smoking_health_data_final[[#This Row],[Hipercolesterolemia (y/n)]]=1,"si","no")</f>
        <v>si</v>
      </c>
      <c r="Q2621">
        <f>IF(IFERROR(VLOOKUP(smoking_health_data_final[[#This Row],[Edad]],A2622:A6521,1,FALSE),0),1,0)</f>
        <v>1</v>
      </c>
    </row>
    <row r="2622" spans="1:17" x14ac:dyDescent="0.3">
      <c r="A2622">
        <v>41</v>
      </c>
      <c r="B2622" t="s">
        <v>3</v>
      </c>
      <c r="C2622" t="s">
        <v>1</v>
      </c>
      <c r="D2622">
        <v>75</v>
      </c>
      <c r="E2622">
        <f>GESTEP(smoking_health_data_final[[#This Row],[Ritmo cardiaco]],100)</f>
        <v>0</v>
      </c>
      <c r="F2622" t="str">
        <f>IF(smoking_health_data_final[[#This Row],[Taquicardia 1/0]]=0,"no","si")</f>
        <v>no</v>
      </c>
      <c r="G2622" s="2" t="s">
        <v>79</v>
      </c>
      <c r="H2622">
        <f>GESTEP(smoking_health_data_final[[#This Row],[Presión sistólica]],140)</f>
        <v>1</v>
      </c>
      <c r="I2622" t="str">
        <f>IF(smoking_health_data_final[[#This Row],[Hipertensión (0/1)]]=1,"si","no")</f>
        <v>si</v>
      </c>
      <c r="J2622" t="s">
        <v>136</v>
      </c>
      <c r="K2622">
        <v>15</v>
      </c>
      <c r="L2622">
        <v>268</v>
      </c>
      <c r="M2622">
        <f>IF(smoking_health_data_final[[#This Row],[colesterol]]="","Desconocido",smoking_health_data_final[[#This Row],[colesterol]])</f>
        <v>268</v>
      </c>
      <c r="N2622">
        <f>GESTEP(smoking_health_data_final[[#This Row],[colesterol]],200)</f>
        <v>1</v>
      </c>
      <c r="O2622">
        <f>IF(smoking_health_data_final[[#This Row],[cigs por dia]]="","n/s",smoking_health_data_final[[#This Row],[cigs por dia]])</f>
        <v>15</v>
      </c>
      <c r="P2622" t="str">
        <f>IF(smoking_health_data_final[[#This Row],[Hipercolesterolemia (y/n)]]=1,"si","no")</f>
        <v>si</v>
      </c>
      <c r="Q2622">
        <f>IF(IFERROR(VLOOKUP(smoking_health_data_final[[#This Row],[Edad]],A2623:A6522,1,FALSE),0),1,0)</f>
        <v>1</v>
      </c>
    </row>
    <row r="2623" spans="1:17" x14ac:dyDescent="0.3">
      <c r="A2623">
        <v>43</v>
      </c>
      <c r="B2623" t="s">
        <v>3</v>
      </c>
      <c r="C2623" t="s">
        <v>1</v>
      </c>
      <c r="D2623">
        <v>82</v>
      </c>
      <c r="E2623">
        <f>GESTEP(smoking_health_data_final[[#This Row],[Ritmo cardiaco]],100)</f>
        <v>0</v>
      </c>
      <c r="F2623" t="str">
        <f>IF(smoking_health_data_final[[#This Row],[Taquicardia 1/0]]=0,"no","si")</f>
        <v>no</v>
      </c>
      <c r="G2623" s="2">
        <v>158.5</v>
      </c>
      <c r="H2623">
        <f>GESTEP(smoking_health_data_final[[#This Row],[Presión sistólica]],140)</f>
        <v>1</v>
      </c>
      <c r="I2623" t="str">
        <f>IF(smoking_health_data_final[[#This Row],[Hipertensión (0/1)]]=1,"si","no")</f>
        <v>si</v>
      </c>
      <c r="J2623" t="s">
        <v>48</v>
      </c>
      <c r="K2623">
        <v>15</v>
      </c>
      <c r="L2623">
        <v>174</v>
      </c>
      <c r="M2623">
        <f>IF(smoking_health_data_final[[#This Row],[colesterol]]="","Desconocido",smoking_health_data_final[[#This Row],[colesterol]])</f>
        <v>174</v>
      </c>
      <c r="N2623">
        <f>GESTEP(smoking_health_data_final[[#This Row],[colesterol]],200)</f>
        <v>0</v>
      </c>
      <c r="O2623">
        <f>IF(smoking_health_data_final[[#This Row],[cigs por dia]]="","n/s",smoking_health_data_final[[#This Row],[cigs por dia]])</f>
        <v>15</v>
      </c>
      <c r="P2623" t="str">
        <f>IF(smoking_health_data_final[[#This Row],[Hipercolesterolemia (y/n)]]=1,"si","no")</f>
        <v>no</v>
      </c>
      <c r="Q2623">
        <f>IF(IFERROR(VLOOKUP(smoking_health_data_final[[#This Row],[Edad]],A2624:A6523,1,FALSE),0),1,0)</f>
        <v>1</v>
      </c>
    </row>
    <row r="2624" spans="1:17" x14ac:dyDescent="0.3">
      <c r="A2624">
        <v>36</v>
      </c>
      <c r="B2624" t="s">
        <v>3</v>
      </c>
      <c r="C2624" t="s">
        <v>1</v>
      </c>
      <c r="D2624">
        <v>75</v>
      </c>
      <c r="E2624">
        <f>GESTEP(smoking_health_data_final[[#This Row],[Ritmo cardiaco]],100)</f>
        <v>0</v>
      </c>
      <c r="F2624" t="str">
        <f>IF(smoking_health_data_final[[#This Row],[Taquicardia 1/0]]=0,"no","si")</f>
        <v>no</v>
      </c>
      <c r="G2624" s="2">
        <v>102.5</v>
      </c>
      <c r="H2624">
        <f>GESTEP(smoking_health_data_final[[#This Row],[Presión sistólica]],140)</f>
        <v>0</v>
      </c>
      <c r="I2624" t="str">
        <f>IF(smoking_health_data_final[[#This Row],[Hipertensión (0/1)]]=1,"si","no")</f>
        <v>no</v>
      </c>
      <c r="J2624" t="s">
        <v>145</v>
      </c>
      <c r="K2624">
        <v>15</v>
      </c>
      <c r="L2624">
        <v>178</v>
      </c>
      <c r="M2624">
        <f>IF(smoking_health_data_final[[#This Row],[colesterol]]="","Desconocido",smoking_health_data_final[[#This Row],[colesterol]])</f>
        <v>178</v>
      </c>
      <c r="N2624">
        <f>GESTEP(smoking_health_data_final[[#This Row],[colesterol]],200)</f>
        <v>0</v>
      </c>
      <c r="O2624">
        <f>IF(smoking_health_data_final[[#This Row],[cigs por dia]]="","n/s",smoking_health_data_final[[#This Row],[cigs por dia]])</f>
        <v>15</v>
      </c>
      <c r="P2624" t="str">
        <f>IF(smoking_health_data_final[[#This Row],[Hipercolesterolemia (y/n)]]=1,"si","no")</f>
        <v>no</v>
      </c>
      <c r="Q2624">
        <f>IF(IFERROR(VLOOKUP(smoking_health_data_final[[#This Row],[Edad]],A2625:A6524,1,FALSE),0),1,0)</f>
        <v>1</v>
      </c>
    </row>
    <row r="2625" spans="1:17" x14ac:dyDescent="0.3">
      <c r="A2625">
        <v>41</v>
      </c>
      <c r="B2625" t="s">
        <v>0</v>
      </c>
      <c r="C2625" t="s">
        <v>1</v>
      </c>
      <c r="D2625">
        <v>80</v>
      </c>
      <c r="E2625">
        <f>GESTEP(smoking_health_data_final[[#This Row],[Ritmo cardiaco]],100)</f>
        <v>0</v>
      </c>
      <c r="F2625" t="str">
        <f>IF(smoking_health_data_final[[#This Row],[Taquicardia 1/0]]=0,"no","si")</f>
        <v>no</v>
      </c>
      <c r="G2625" s="2" t="s">
        <v>158</v>
      </c>
      <c r="H2625">
        <f>GESTEP(smoking_health_data_final[[#This Row],[Presión sistólica]],140)</f>
        <v>0</v>
      </c>
      <c r="I2625" t="str">
        <f>IF(smoking_health_data_final[[#This Row],[Hipertensión (0/1)]]=1,"si","no")</f>
        <v>no</v>
      </c>
      <c r="J2625" t="s">
        <v>15</v>
      </c>
      <c r="K2625">
        <v>15</v>
      </c>
      <c r="L2625">
        <v>239</v>
      </c>
      <c r="M2625">
        <f>IF(smoking_health_data_final[[#This Row],[colesterol]]="","Desconocido",smoking_health_data_final[[#This Row],[colesterol]])</f>
        <v>239</v>
      </c>
      <c r="N2625">
        <f>GESTEP(smoking_health_data_final[[#This Row],[colesterol]],200)</f>
        <v>1</v>
      </c>
      <c r="O2625">
        <f>IF(smoking_health_data_final[[#This Row],[cigs por dia]]="","n/s",smoking_health_data_final[[#This Row],[cigs por dia]])</f>
        <v>15</v>
      </c>
      <c r="P2625" t="str">
        <f>IF(smoking_health_data_final[[#This Row],[Hipercolesterolemia (y/n)]]=1,"si","no")</f>
        <v>si</v>
      </c>
      <c r="Q2625">
        <f>IF(IFERROR(VLOOKUP(smoking_health_data_final[[#This Row],[Edad]],A2626:A6525,1,FALSE),0),1,0)</f>
        <v>1</v>
      </c>
    </row>
    <row r="2626" spans="1:17" x14ac:dyDescent="0.3">
      <c r="A2626">
        <v>37</v>
      </c>
      <c r="B2626" t="s">
        <v>3</v>
      </c>
      <c r="C2626" t="s">
        <v>1</v>
      </c>
      <c r="D2626">
        <v>63</v>
      </c>
      <c r="E2626">
        <f>GESTEP(smoking_health_data_final[[#This Row],[Ritmo cardiaco]],100)</f>
        <v>0</v>
      </c>
      <c r="F2626" t="str">
        <f>IF(smoking_health_data_final[[#This Row],[Taquicardia 1/0]]=0,"no","si")</f>
        <v>no</v>
      </c>
      <c r="G2626" s="2" t="s">
        <v>158</v>
      </c>
      <c r="H2626">
        <f>GESTEP(smoking_health_data_final[[#This Row],[Presión sistólica]],140)</f>
        <v>0</v>
      </c>
      <c r="I2626" t="str">
        <f>IF(smoking_health_data_final[[#This Row],[Hipertensión (0/1)]]=1,"si","no")</f>
        <v>no</v>
      </c>
      <c r="J2626" t="s">
        <v>15</v>
      </c>
      <c r="K2626">
        <v>15</v>
      </c>
      <c r="L2626">
        <v>173</v>
      </c>
      <c r="M2626">
        <f>IF(smoking_health_data_final[[#This Row],[colesterol]]="","Desconocido",smoking_health_data_final[[#This Row],[colesterol]])</f>
        <v>173</v>
      </c>
      <c r="N2626">
        <f>GESTEP(smoking_health_data_final[[#This Row],[colesterol]],200)</f>
        <v>0</v>
      </c>
      <c r="O2626">
        <f>IF(smoking_health_data_final[[#This Row],[cigs por dia]]="","n/s",smoking_health_data_final[[#This Row],[cigs por dia]])</f>
        <v>15</v>
      </c>
      <c r="P2626" t="str">
        <f>IF(smoking_health_data_final[[#This Row],[Hipercolesterolemia (y/n)]]=1,"si","no")</f>
        <v>no</v>
      </c>
      <c r="Q2626">
        <f>IF(IFERROR(VLOOKUP(smoking_health_data_final[[#This Row],[Edad]],A2627:A6526,1,FALSE),0),1,0)</f>
        <v>1</v>
      </c>
    </row>
    <row r="2627" spans="1:17" x14ac:dyDescent="0.3">
      <c r="A2627">
        <v>40</v>
      </c>
      <c r="B2627" t="s">
        <v>3</v>
      </c>
      <c r="C2627" t="s">
        <v>1</v>
      </c>
      <c r="D2627">
        <v>88</v>
      </c>
      <c r="E2627">
        <f>GESTEP(smoking_health_data_final[[#This Row],[Ritmo cardiaco]],100)</f>
        <v>0</v>
      </c>
      <c r="F2627" t="str">
        <f>IF(smoking_health_data_final[[#This Row],[Taquicardia 1/0]]=0,"no","si")</f>
        <v>no</v>
      </c>
      <c r="G2627" s="2" t="s">
        <v>4</v>
      </c>
      <c r="H2627">
        <f>GESTEP(smoking_health_data_final[[#This Row],[Presión sistólica]],140)</f>
        <v>0</v>
      </c>
      <c r="I2627" t="str">
        <f>IF(smoking_health_data_final[[#This Row],[Hipertensión (0/1)]]=1,"si","no")</f>
        <v>no</v>
      </c>
      <c r="J2627" t="s">
        <v>17</v>
      </c>
      <c r="K2627">
        <v>15</v>
      </c>
      <c r="L2627">
        <v>244</v>
      </c>
      <c r="M2627">
        <f>IF(smoking_health_data_final[[#This Row],[colesterol]]="","Desconocido",smoking_health_data_final[[#This Row],[colesterol]])</f>
        <v>244</v>
      </c>
      <c r="N2627">
        <f>GESTEP(smoking_health_data_final[[#This Row],[colesterol]],200)</f>
        <v>1</v>
      </c>
      <c r="O2627">
        <f>IF(smoking_health_data_final[[#This Row],[cigs por dia]]="","n/s",smoking_health_data_final[[#This Row],[cigs por dia]])</f>
        <v>15</v>
      </c>
      <c r="P2627" t="str">
        <f>IF(smoking_health_data_final[[#This Row],[Hipercolesterolemia (y/n)]]=1,"si","no")</f>
        <v>si</v>
      </c>
      <c r="Q2627">
        <f>IF(IFERROR(VLOOKUP(smoking_health_data_final[[#This Row],[Edad]],A2628:A6527,1,FALSE),0),1,0)</f>
        <v>1</v>
      </c>
    </row>
    <row r="2628" spans="1:17" x14ac:dyDescent="0.3">
      <c r="A2628">
        <v>49</v>
      </c>
      <c r="B2628" t="s">
        <v>0</v>
      </c>
      <c r="C2628" t="s">
        <v>1</v>
      </c>
      <c r="D2628">
        <v>75</v>
      </c>
      <c r="E2628">
        <f>GESTEP(smoking_health_data_final[[#This Row],[Ritmo cardiaco]],100)</f>
        <v>0</v>
      </c>
      <c r="F2628" t="str">
        <f>IF(smoking_health_data_final[[#This Row],[Taquicardia 1/0]]=0,"no","si")</f>
        <v>no</v>
      </c>
      <c r="G2628" s="2" t="s">
        <v>61</v>
      </c>
      <c r="H2628">
        <f>GESTEP(smoking_health_data_final[[#This Row],[Presión sistólica]],140)</f>
        <v>0</v>
      </c>
      <c r="I2628" t="str">
        <f>IF(smoking_health_data_final[[#This Row],[Hipertensión (0/1)]]=1,"si","no")</f>
        <v>no</v>
      </c>
      <c r="J2628" t="s">
        <v>17</v>
      </c>
      <c r="K2628">
        <v>15</v>
      </c>
      <c r="L2628">
        <v>208</v>
      </c>
      <c r="M2628">
        <f>IF(smoking_health_data_final[[#This Row],[colesterol]]="","Desconocido",smoking_health_data_final[[#This Row],[colesterol]])</f>
        <v>208</v>
      </c>
      <c r="N2628">
        <f>GESTEP(smoking_health_data_final[[#This Row],[colesterol]],200)</f>
        <v>1</v>
      </c>
      <c r="O2628">
        <f>IF(smoking_health_data_final[[#This Row],[cigs por dia]]="","n/s",smoking_health_data_final[[#This Row],[cigs por dia]])</f>
        <v>15</v>
      </c>
      <c r="P2628" t="str">
        <f>IF(smoking_health_data_final[[#This Row],[Hipercolesterolemia (y/n)]]=1,"si","no")</f>
        <v>si</v>
      </c>
      <c r="Q2628">
        <f>IF(IFERROR(VLOOKUP(smoking_health_data_final[[#This Row],[Edad]],A2629:A6528,1,FALSE),0),1,0)</f>
        <v>1</v>
      </c>
    </row>
    <row r="2629" spans="1:17" x14ac:dyDescent="0.3">
      <c r="A2629">
        <v>53</v>
      </c>
      <c r="B2629" t="s">
        <v>3</v>
      </c>
      <c r="C2629" t="s">
        <v>1</v>
      </c>
      <c r="D2629">
        <v>80</v>
      </c>
      <c r="E2629">
        <f>GESTEP(smoking_health_data_final[[#This Row],[Ritmo cardiaco]],100)</f>
        <v>0</v>
      </c>
      <c r="F2629" t="str">
        <f>IF(smoking_health_data_final[[#This Row],[Taquicardia 1/0]]=0,"no","si")</f>
        <v>no</v>
      </c>
      <c r="G2629" s="2" t="s">
        <v>54</v>
      </c>
      <c r="H2629">
        <f>GESTEP(smoking_health_data_final[[#This Row],[Presión sistólica]],140)</f>
        <v>0</v>
      </c>
      <c r="I2629" t="str">
        <f>IF(smoking_health_data_final[[#This Row],[Hipertensión (0/1)]]=1,"si","no")</f>
        <v>no</v>
      </c>
      <c r="J2629" t="s">
        <v>18</v>
      </c>
      <c r="K2629">
        <v>15</v>
      </c>
      <c r="L2629">
        <v>225</v>
      </c>
      <c r="M2629">
        <f>IF(smoking_health_data_final[[#This Row],[colesterol]]="","Desconocido",smoking_health_data_final[[#This Row],[colesterol]])</f>
        <v>225</v>
      </c>
      <c r="N2629">
        <f>GESTEP(smoking_health_data_final[[#This Row],[colesterol]],200)</f>
        <v>1</v>
      </c>
      <c r="O2629">
        <f>IF(smoking_health_data_final[[#This Row],[cigs por dia]]="","n/s",smoking_health_data_final[[#This Row],[cigs por dia]])</f>
        <v>15</v>
      </c>
      <c r="P2629" t="str">
        <f>IF(smoking_health_data_final[[#This Row],[Hipercolesterolemia (y/n)]]=1,"si","no")</f>
        <v>si</v>
      </c>
      <c r="Q2629">
        <f>IF(IFERROR(VLOOKUP(smoking_health_data_final[[#This Row],[Edad]],A2630:A6529,1,FALSE),0),1,0)</f>
        <v>1</v>
      </c>
    </row>
    <row r="2630" spans="1:17" x14ac:dyDescent="0.3">
      <c r="A2630">
        <v>52</v>
      </c>
      <c r="B2630" t="s">
        <v>0</v>
      </c>
      <c r="C2630" t="s">
        <v>1</v>
      </c>
      <c r="D2630">
        <v>80</v>
      </c>
      <c r="E2630">
        <f>GESTEP(smoking_health_data_final[[#This Row],[Ritmo cardiaco]],100)</f>
        <v>0</v>
      </c>
      <c r="F2630" t="str">
        <f>IF(smoking_health_data_final[[#This Row],[Taquicardia 1/0]]=0,"no","si")</f>
        <v>no</v>
      </c>
      <c r="G2630" s="2" t="s">
        <v>38</v>
      </c>
      <c r="H2630">
        <f>GESTEP(smoking_health_data_final[[#This Row],[Presión sistólica]],140)</f>
        <v>0</v>
      </c>
      <c r="I2630" t="str">
        <f>IF(smoking_health_data_final[[#This Row],[Hipertensión (0/1)]]=1,"si","no")</f>
        <v>no</v>
      </c>
      <c r="J2630" t="s">
        <v>18</v>
      </c>
      <c r="K2630">
        <v>15</v>
      </c>
      <c r="L2630">
        <v>240</v>
      </c>
      <c r="M2630">
        <f>IF(smoking_health_data_final[[#This Row],[colesterol]]="","Desconocido",smoking_health_data_final[[#This Row],[colesterol]])</f>
        <v>240</v>
      </c>
      <c r="N2630">
        <f>GESTEP(smoking_health_data_final[[#This Row],[colesterol]],200)</f>
        <v>1</v>
      </c>
      <c r="O2630">
        <f>IF(smoking_health_data_final[[#This Row],[cigs por dia]]="","n/s",smoking_health_data_final[[#This Row],[cigs por dia]])</f>
        <v>15</v>
      </c>
      <c r="P2630" t="str">
        <f>IF(smoking_health_data_final[[#This Row],[Hipercolesterolemia (y/n)]]=1,"si","no")</f>
        <v>si</v>
      </c>
      <c r="Q2630">
        <f>IF(IFERROR(VLOOKUP(smoking_health_data_final[[#This Row],[Edad]],A2631:A6530,1,FALSE),0),1,0)</f>
        <v>1</v>
      </c>
    </row>
    <row r="2631" spans="1:17" x14ac:dyDescent="0.3">
      <c r="A2631">
        <v>57</v>
      </c>
      <c r="B2631" t="s">
        <v>0</v>
      </c>
      <c r="C2631" t="s">
        <v>1</v>
      </c>
      <c r="D2631">
        <v>76</v>
      </c>
      <c r="E2631">
        <f>GESTEP(smoking_health_data_final[[#This Row],[Ritmo cardiaco]],100)</f>
        <v>0</v>
      </c>
      <c r="F2631" t="str">
        <f>IF(smoking_health_data_final[[#This Row],[Taquicardia 1/0]]=0,"no","si")</f>
        <v>no</v>
      </c>
      <c r="G2631" s="2" t="s">
        <v>83</v>
      </c>
      <c r="H2631">
        <f>GESTEP(smoking_health_data_final[[#This Row],[Presión sistólica]],140)</f>
        <v>0</v>
      </c>
      <c r="I2631" t="str">
        <f>IF(smoking_health_data_final[[#This Row],[Hipertensión (0/1)]]=1,"si","no")</f>
        <v>no</v>
      </c>
      <c r="J2631" t="s">
        <v>18</v>
      </c>
      <c r="K2631">
        <v>15</v>
      </c>
      <c r="L2631">
        <v>245</v>
      </c>
      <c r="M2631">
        <f>IF(smoking_health_data_final[[#This Row],[colesterol]]="","Desconocido",smoking_health_data_final[[#This Row],[colesterol]])</f>
        <v>245</v>
      </c>
      <c r="N2631">
        <f>GESTEP(smoking_health_data_final[[#This Row],[colesterol]],200)</f>
        <v>1</v>
      </c>
      <c r="O2631">
        <f>IF(smoking_health_data_final[[#This Row],[cigs por dia]]="","n/s",smoking_health_data_final[[#This Row],[cigs por dia]])</f>
        <v>15</v>
      </c>
      <c r="P2631" t="str">
        <f>IF(smoking_health_data_final[[#This Row],[Hipercolesterolemia (y/n)]]=1,"si","no")</f>
        <v>si</v>
      </c>
      <c r="Q2631">
        <f>IF(IFERROR(VLOOKUP(smoking_health_data_final[[#This Row],[Edad]],A2632:A6531,1,FALSE),0),1,0)</f>
        <v>1</v>
      </c>
    </row>
    <row r="2632" spans="1:17" x14ac:dyDescent="0.3">
      <c r="A2632">
        <v>33</v>
      </c>
      <c r="B2632" t="s">
        <v>3</v>
      </c>
      <c r="C2632" t="s">
        <v>1</v>
      </c>
      <c r="D2632">
        <v>75</v>
      </c>
      <c r="E2632">
        <f>GESTEP(smoking_health_data_final[[#This Row],[Ritmo cardiaco]],100)</f>
        <v>0</v>
      </c>
      <c r="F2632" t="str">
        <f>IF(smoking_health_data_final[[#This Row],[Taquicardia 1/0]]=0,"no","si")</f>
        <v>no</v>
      </c>
      <c r="G2632" s="2" t="s">
        <v>43</v>
      </c>
      <c r="H2632">
        <f>GESTEP(smoking_health_data_final[[#This Row],[Presión sistólica]],140)</f>
        <v>0</v>
      </c>
      <c r="I2632" t="str">
        <f>IF(smoking_health_data_final[[#This Row],[Hipertensión (0/1)]]=1,"si","no")</f>
        <v>no</v>
      </c>
      <c r="J2632" t="s">
        <v>148</v>
      </c>
      <c r="K2632">
        <v>15</v>
      </c>
      <c r="L2632">
        <v>199</v>
      </c>
      <c r="M2632">
        <f>IF(smoking_health_data_final[[#This Row],[colesterol]]="","Desconocido",smoking_health_data_final[[#This Row],[colesterol]])</f>
        <v>199</v>
      </c>
      <c r="N2632">
        <f>GESTEP(smoking_health_data_final[[#This Row],[colesterol]],200)</f>
        <v>0</v>
      </c>
      <c r="O2632">
        <f>IF(smoking_health_data_final[[#This Row],[cigs por dia]]="","n/s",smoking_health_data_final[[#This Row],[cigs por dia]])</f>
        <v>15</v>
      </c>
      <c r="P2632" t="str">
        <f>IF(smoking_health_data_final[[#This Row],[Hipercolesterolemia (y/n)]]=1,"si","no")</f>
        <v>no</v>
      </c>
      <c r="Q2632">
        <f>IF(IFERROR(VLOOKUP(smoking_health_data_final[[#This Row],[Edad]],A2633:A6532,1,FALSE),0),1,0)</f>
        <v>0</v>
      </c>
    </row>
    <row r="2633" spans="1:17" x14ac:dyDescent="0.3">
      <c r="A2633">
        <v>43</v>
      </c>
      <c r="B2633" t="s">
        <v>3</v>
      </c>
      <c r="C2633" t="s">
        <v>1</v>
      </c>
      <c r="D2633">
        <v>70</v>
      </c>
      <c r="E2633">
        <f>GESTEP(smoking_health_data_final[[#This Row],[Ritmo cardiaco]],100)</f>
        <v>0</v>
      </c>
      <c r="F2633" t="str">
        <f>IF(smoking_health_data_final[[#This Row],[Taquicardia 1/0]]=0,"no","si")</f>
        <v>no</v>
      </c>
      <c r="G2633" s="2" t="s">
        <v>71</v>
      </c>
      <c r="H2633">
        <f>GESTEP(smoking_health_data_final[[#This Row],[Presión sistólica]],140)</f>
        <v>0</v>
      </c>
      <c r="I2633" t="str">
        <f>IF(smoking_health_data_final[[#This Row],[Hipertensión (0/1)]]=1,"si","no")</f>
        <v>no</v>
      </c>
      <c r="J2633" t="s">
        <v>148</v>
      </c>
      <c r="K2633">
        <v>15</v>
      </c>
      <c r="L2633">
        <v>199</v>
      </c>
      <c r="M2633">
        <f>IF(smoking_health_data_final[[#This Row],[colesterol]]="","Desconocido",smoking_health_data_final[[#This Row],[colesterol]])</f>
        <v>199</v>
      </c>
      <c r="N2633">
        <f>GESTEP(smoking_health_data_final[[#This Row],[colesterol]],200)</f>
        <v>0</v>
      </c>
      <c r="O2633">
        <f>IF(smoking_health_data_final[[#This Row],[cigs por dia]]="","n/s",smoking_health_data_final[[#This Row],[cigs por dia]])</f>
        <v>15</v>
      </c>
      <c r="P2633" t="str">
        <f>IF(smoking_health_data_final[[#This Row],[Hipercolesterolemia (y/n)]]=1,"si","no")</f>
        <v>no</v>
      </c>
      <c r="Q2633">
        <f>IF(IFERROR(VLOOKUP(smoking_health_data_final[[#This Row],[Edad]],A2634:A6533,1,FALSE),0),1,0)</f>
        <v>1</v>
      </c>
    </row>
    <row r="2634" spans="1:17" x14ac:dyDescent="0.3">
      <c r="A2634">
        <v>42</v>
      </c>
      <c r="B2634" t="s">
        <v>3</v>
      </c>
      <c r="C2634" t="s">
        <v>1</v>
      </c>
      <c r="D2634">
        <v>80</v>
      </c>
      <c r="E2634">
        <f>GESTEP(smoking_health_data_final[[#This Row],[Ritmo cardiaco]],100)</f>
        <v>0</v>
      </c>
      <c r="F2634" t="str">
        <f>IF(smoking_health_data_final[[#This Row],[Taquicardia 1/0]]=0,"no","si")</f>
        <v>no</v>
      </c>
      <c r="G2634" s="2" t="s">
        <v>59</v>
      </c>
      <c r="H2634">
        <f>GESTEP(smoking_health_data_final[[#This Row],[Presión sistólica]],140)</f>
        <v>0</v>
      </c>
      <c r="I2634" t="str">
        <f>IF(smoking_health_data_final[[#This Row],[Hipertensión (0/1)]]=1,"si","no")</f>
        <v>no</v>
      </c>
      <c r="J2634" t="s">
        <v>148</v>
      </c>
      <c r="K2634">
        <v>15</v>
      </c>
      <c r="L2634">
        <v>197</v>
      </c>
      <c r="M2634">
        <f>IF(smoking_health_data_final[[#This Row],[colesterol]]="","Desconocido",smoking_health_data_final[[#This Row],[colesterol]])</f>
        <v>197</v>
      </c>
      <c r="N2634">
        <f>GESTEP(smoking_health_data_final[[#This Row],[colesterol]],200)</f>
        <v>0</v>
      </c>
      <c r="O2634">
        <f>IF(smoking_health_data_final[[#This Row],[cigs por dia]]="","n/s",smoking_health_data_final[[#This Row],[cigs por dia]])</f>
        <v>15</v>
      </c>
      <c r="P2634" t="str">
        <f>IF(smoking_health_data_final[[#This Row],[Hipercolesterolemia (y/n)]]=1,"si","no")</f>
        <v>no</v>
      </c>
      <c r="Q2634">
        <f>IF(IFERROR(VLOOKUP(smoking_health_data_final[[#This Row],[Edad]],A2635:A6534,1,FALSE),0),1,0)</f>
        <v>1</v>
      </c>
    </row>
    <row r="2635" spans="1:17" x14ac:dyDescent="0.3">
      <c r="A2635">
        <v>64</v>
      </c>
      <c r="B2635" t="s">
        <v>0</v>
      </c>
      <c r="C2635" t="s">
        <v>1</v>
      </c>
      <c r="D2635">
        <v>95</v>
      </c>
      <c r="E2635">
        <f>GESTEP(smoking_health_data_final[[#This Row],[Ritmo cardiaco]],100)</f>
        <v>0</v>
      </c>
      <c r="F2635" t="str">
        <f>IF(smoking_health_data_final[[#This Row],[Taquicardia 1/0]]=0,"no","si")</f>
        <v>no</v>
      </c>
      <c r="G2635" s="2" t="s">
        <v>143</v>
      </c>
      <c r="H2635">
        <f>GESTEP(smoking_health_data_final[[#This Row],[Presión sistólica]],140)</f>
        <v>1</v>
      </c>
      <c r="I2635" t="str">
        <f>IF(smoking_health_data_final[[#This Row],[Hipertensión (0/1)]]=1,"si","no")</f>
        <v>si</v>
      </c>
      <c r="J2635" t="s">
        <v>148</v>
      </c>
      <c r="K2635">
        <v>15</v>
      </c>
      <c r="L2635">
        <v>266</v>
      </c>
      <c r="M2635">
        <f>IF(smoking_health_data_final[[#This Row],[colesterol]]="","Desconocido",smoking_health_data_final[[#This Row],[colesterol]])</f>
        <v>266</v>
      </c>
      <c r="N2635">
        <f>GESTEP(smoking_health_data_final[[#This Row],[colesterol]],200)</f>
        <v>1</v>
      </c>
      <c r="O2635">
        <f>IF(smoking_health_data_final[[#This Row],[cigs por dia]]="","n/s",smoking_health_data_final[[#This Row],[cigs por dia]])</f>
        <v>15</v>
      </c>
      <c r="P2635" t="str">
        <f>IF(smoking_health_data_final[[#This Row],[Hipercolesterolemia (y/n)]]=1,"si","no")</f>
        <v>si</v>
      </c>
      <c r="Q2635">
        <f>IF(IFERROR(VLOOKUP(smoking_health_data_final[[#This Row],[Edad]],A2636:A6535,1,FALSE),0),1,0)</f>
        <v>1</v>
      </c>
    </row>
    <row r="2636" spans="1:17" x14ac:dyDescent="0.3">
      <c r="A2636">
        <v>51</v>
      </c>
      <c r="B2636" t="s">
        <v>0</v>
      </c>
      <c r="C2636" t="s">
        <v>1</v>
      </c>
      <c r="D2636">
        <v>80</v>
      </c>
      <c r="E2636">
        <f>GESTEP(smoking_health_data_final[[#This Row],[Ritmo cardiaco]],100)</f>
        <v>0</v>
      </c>
      <c r="F2636" t="str">
        <f>IF(smoking_health_data_final[[#This Row],[Taquicardia 1/0]]=0,"no","si")</f>
        <v>no</v>
      </c>
      <c r="G2636" s="2">
        <v>137.5</v>
      </c>
      <c r="H2636">
        <f>GESTEP(smoking_health_data_final[[#This Row],[Presión sistólica]],140)</f>
        <v>0</v>
      </c>
      <c r="I2636" t="str">
        <f>IF(smoking_health_data_final[[#This Row],[Hipertensión (0/1)]]=1,"si","no")</f>
        <v>no</v>
      </c>
      <c r="J2636" t="s">
        <v>148</v>
      </c>
      <c r="K2636">
        <v>15</v>
      </c>
      <c r="L2636">
        <v>339</v>
      </c>
      <c r="M2636">
        <f>IF(smoking_health_data_final[[#This Row],[colesterol]]="","Desconocido",smoking_health_data_final[[#This Row],[colesterol]])</f>
        <v>339</v>
      </c>
      <c r="N2636">
        <f>GESTEP(smoking_health_data_final[[#This Row],[colesterol]],200)</f>
        <v>1</v>
      </c>
      <c r="O2636">
        <f>IF(smoking_health_data_final[[#This Row],[cigs por dia]]="","n/s",smoking_health_data_final[[#This Row],[cigs por dia]])</f>
        <v>15</v>
      </c>
      <c r="P2636" t="str">
        <f>IF(smoking_health_data_final[[#This Row],[Hipercolesterolemia (y/n)]]=1,"si","no")</f>
        <v>si</v>
      </c>
      <c r="Q2636">
        <f>IF(IFERROR(VLOOKUP(smoking_health_data_final[[#This Row],[Edad]],A2637:A6536,1,FALSE),0),1,0)</f>
        <v>1</v>
      </c>
    </row>
    <row r="2637" spans="1:17" x14ac:dyDescent="0.3">
      <c r="A2637">
        <v>40</v>
      </c>
      <c r="B2637" t="s">
        <v>0</v>
      </c>
      <c r="C2637" t="s">
        <v>1</v>
      </c>
      <c r="D2637">
        <v>75</v>
      </c>
      <c r="E2637">
        <f>GESTEP(smoking_health_data_final[[#This Row],[Ritmo cardiaco]],100)</f>
        <v>0</v>
      </c>
      <c r="F2637" t="str">
        <f>IF(smoking_health_data_final[[#This Row],[Taquicardia 1/0]]=0,"no","si")</f>
        <v>no</v>
      </c>
      <c r="G2637" s="2" t="s">
        <v>70</v>
      </c>
      <c r="H2637">
        <f>GESTEP(smoking_health_data_final[[#This Row],[Presión sistólica]],140)</f>
        <v>0</v>
      </c>
      <c r="I2637" t="str">
        <f>IF(smoking_health_data_final[[#This Row],[Hipertensión (0/1)]]=1,"si","no")</f>
        <v>no</v>
      </c>
      <c r="J2637" t="s">
        <v>148</v>
      </c>
      <c r="K2637">
        <v>15</v>
      </c>
      <c r="L2637">
        <v>211</v>
      </c>
      <c r="M2637">
        <f>IF(smoking_health_data_final[[#This Row],[colesterol]]="","Desconocido",smoking_health_data_final[[#This Row],[colesterol]])</f>
        <v>211</v>
      </c>
      <c r="N2637">
        <f>GESTEP(smoking_health_data_final[[#This Row],[colesterol]],200)</f>
        <v>1</v>
      </c>
      <c r="O2637">
        <f>IF(smoking_health_data_final[[#This Row],[cigs por dia]]="","n/s",smoking_health_data_final[[#This Row],[cigs por dia]])</f>
        <v>15</v>
      </c>
      <c r="P2637" t="str">
        <f>IF(smoking_health_data_final[[#This Row],[Hipercolesterolemia (y/n)]]=1,"si","no")</f>
        <v>si</v>
      </c>
      <c r="Q2637">
        <f>IF(IFERROR(VLOOKUP(smoking_health_data_final[[#This Row],[Edad]],A2638:A6537,1,FALSE),0),1,0)</f>
        <v>1</v>
      </c>
    </row>
    <row r="2638" spans="1:17" x14ac:dyDescent="0.3">
      <c r="A2638">
        <v>41</v>
      </c>
      <c r="B2638" t="s">
        <v>0</v>
      </c>
      <c r="C2638" t="s">
        <v>1</v>
      </c>
      <c r="D2638">
        <v>90</v>
      </c>
      <c r="E2638">
        <f>GESTEP(smoking_health_data_final[[#This Row],[Ritmo cardiaco]],100)</f>
        <v>0</v>
      </c>
      <c r="F2638" t="str">
        <f>IF(smoking_health_data_final[[#This Row],[Taquicardia 1/0]]=0,"no","si")</f>
        <v>no</v>
      </c>
      <c r="G2638" s="2" t="s">
        <v>74</v>
      </c>
      <c r="H2638">
        <f>GESTEP(smoking_health_data_final[[#This Row],[Presión sistólica]],140)</f>
        <v>0</v>
      </c>
      <c r="I2638" t="str">
        <f>IF(smoking_health_data_final[[#This Row],[Hipertensión (0/1)]]=1,"si","no")</f>
        <v>no</v>
      </c>
      <c r="J2638" t="s">
        <v>148</v>
      </c>
      <c r="K2638">
        <v>15</v>
      </c>
      <c r="L2638">
        <v>155</v>
      </c>
      <c r="M2638">
        <f>IF(smoking_health_data_final[[#This Row],[colesterol]]="","Desconocido",smoking_health_data_final[[#This Row],[colesterol]])</f>
        <v>155</v>
      </c>
      <c r="N2638">
        <f>GESTEP(smoking_health_data_final[[#This Row],[colesterol]],200)</f>
        <v>0</v>
      </c>
      <c r="O2638">
        <f>IF(smoking_health_data_final[[#This Row],[cigs por dia]]="","n/s",smoking_health_data_final[[#This Row],[cigs por dia]])</f>
        <v>15</v>
      </c>
      <c r="P2638" t="str">
        <f>IF(smoking_health_data_final[[#This Row],[Hipercolesterolemia (y/n)]]=1,"si","no")</f>
        <v>no</v>
      </c>
      <c r="Q2638">
        <f>IF(IFERROR(VLOOKUP(smoking_health_data_final[[#This Row],[Edad]],A2639:A6538,1,FALSE),0),1,0)</f>
        <v>1</v>
      </c>
    </row>
    <row r="2639" spans="1:17" x14ac:dyDescent="0.3">
      <c r="A2639">
        <v>64</v>
      </c>
      <c r="B2639" t="s">
        <v>3</v>
      </c>
      <c r="C2639" t="s">
        <v>1</v>
      </c>
      <c r="D2639">
        <v>72</v>
      </c>
      <c r="E2639">
        <f>GESTEP(smoking_health_data_final[[#This Row],[Ritmo cardiaco]],100)</f>
        <v>0</v>
      </c>
      <c r="F2639" t="str">
        <f>IF(smoking_health_data_final[[#This Row],[Taquicardia 1/0]]=0,"no","si")</f>
        <v>no</v>
      </c>
      <c r="G2639" s="2" t="s">
        <v>141</v>
      </c>
      <c r="H2639">
        <f>GESTEP(smoking_health_data_final[[#This Row],[Presión sistólica]],140)</f>
        <v>1</v>
      </c>
      <c r="I2639" t="str">
        <f>IF(smoking_health_data_final[[#This Row],[Hipertensión (0/1)]]=1,"si","no")</f>
        <v>si</v>
      </c>
      <c r="J2639" t="s">
        <v>149</v>
      </c>
      <c r="K2639">
        <v>15</v>
      </c>
      <c r="L2639">
        <v>283</v>
      </c>
      <c r="M2639">
        <f>IF(smoking_health_data_final[[#This Row],[colesterol]]="","Desconocido",smoking_health_data_final[[#This Row],[colesterol]])</f>
        <v>283</v>
      </c>
      <c r="N2639">
        <f>GESTEP(smoking_health_data_final[[#This Row],[colesterol]],200)</f>
        <v>1</v>
      </c>
      <c r="O2639">
        <f>IF(smoking_health_data_final[[#This Row],[cigs por dia]]="","n/s",smoking_health_data_final[[#This Row],[cigs por dia]])</f>
        <v>15</v>
      </c>
      <c r="P2639" t="str">
        <f>IF(smoking_health_data_final[[#This Row],[Hipercolesterolemia (y/n)]]=1,"si","no")</f>
        <v>si</v>
      </c>
      <c r="Q2639">
        <f>IF(IFERROR(VLOOKUP(smoking_health_data_final[[#This Row],[Edad]],A2640:A6539,1,FALSE),0),1,0)</f>
        <v>1</v>
      </c>
    </row>
    <row r="2640" spans="1:17" x14ac:dyDescent="0.3">
      <c r="A2640">
        <v>48</v>
      </c>
      <c r="B2640" t="s">
        <v>3</v>
      </c>
      <c r="C2640" t="s">
        <v>1</v>
      </c>
      <c r="D2640">
        <v>75</v>
      </c>
      <c r="E2640">
        <f>GESTEP(smoking_health_data_final[[#This Row],[Ritmo cardiaco]],100)</f>
        <v>0</v>
      </c>
      <c r="F2640" t="str">
        <f>IF(smoking_health_data_final[[#This Row],[Taquicardia 1/0]]=0,"no","si")</f>
        <v>no</v>
      </c>
      <c r="G2640" s="2" t="s">
        <v>39</v>
      </c>
      <c r="H2640">
        <f>GESTEP(smoking_health_data_final[[#This Row],[Presión sistólica]],140)</f>
        <v>0</v>
      </c>
      <c r="I2640" t="str">
        <f>IF(smoking_health_data_final[[#This Row],[Hipertensión (0/1)]]=1,"si","no")</f>
        <v>no</v>
      </c>
      <c r="J2640" t="s">
        <v>149</v>
      </c>
      <c r="K2640">
        <v>15</v>
      </c>
      <c r="L2640">
        <v>229</v>
      </c>
      <c r="M2640">
        <f>IF(smoking_health_data_final[[#This Row],[colesterol]]="","Desconocido",smoking_health_data_final[[#This Row],[colesterol]])</f>
        <v>229</v>
      </c>
      <c r="N2640">
        <f>GESTEP(smoking_health_data_final[[#This Row],[colesterol]],200)</f>
        <v>1</v>
      </c>
      <c r="O2640">
        <f>IF(smoking_health_data_final[[#This Row],[cigs por dia]]="","n/s",smoking_health_data_final[[#This Row],[cigs por dia]])</f>
        <v>15</v>
      </c>
      <c r="P2640" t="str">
        <f>IF(smoking_health_data_final[[#This Row],[Hipercolesterolemia (y/n)]]=1,"si","no")</f>
        <v>si</v>
      </c>
      <c r="Q2640">
        <f>IF(IFERROR(VLOOKUP(smoking_health_data_final[[#This Row],[Edad]],A2641:A6540,1,FALSE),0),1,0)</f>
        <v>1</v>
      </c>
    </row>
    <row r="2641" spans="1:17" x14ac:dyDescent="0.3">
      <c r="A2641">
        <v>43</v>
      </c>
      <c r="B2641" t="s">
        <v>0</v>
      </c>
      <c r="C2641" t="s">
        <v>1</v>
      </c>
      <c r="D2641">
        <v>75</v>
      </c>
      <c r="E2641">
        <f>GESTEP(smoking_health_data_final[[#This Row],[Ritmo cardiaco]],100)</f>
        <v>0</v>
      </c>
      <c r="F2641" t="str">
        <f>IF(smoking_health_data_final[[#This Row],[Taquicardia 1/0]]=0,"no","si")</f>
        <v>no</v>
      </c>
      <c r="G2641" s="2" t="s">
        <v>96</v>
      </c>
      <c r="H2641">
        <f>GESTEP(smoking_health_data_final[[#This Row],[Presión sistólica]],140)</f>
        <v>1</v>
      </c>
      <c r="I2641" t="str">
        <f>IF(smoking_health_data_final[[#This Row],[Hipertensión (0/1)]]=1,"si","no")</f>
        <v>si</v>
      </c>
      <c r="J2641" t="s">
        <v>149</v>
      </c>
      <c r="K2641">
        <v>15</v>
      </c>
      <c r="L2641">
        <v>249</v>
      </c>
      <c r="M2641">
        <f>IF(smoking_health_data_final[[#This Row],[colesterol]]="","Desconocido",smoking_health_data_final[[#This Row],[colesterol]])</f>
        <v>249</v>
      </c>
      <c r="N2641">
        <f>GESTEP(smoking_health_data_final[[#This Row],[colesterol]],200)</f>
        <v>1</v>
      </c>
      <c r="O2641">
        <f>IF(smoking_health_data_final[[#This Row],[cigs por dia]]="","n/s",smoking_health_data_final[[#This Row],[cigs por dia]])</f>
        <v>15</v>
      </c>
      <c r="P2641" t="str">
        <f>IF(smoking_health_data_final[[#This Row],[Hipercolesterolemia (y/n)]]=1,"si","no")</f>
        <v>si</v>
      </c>
      <c r="Q2641">
        <f>IF(IFERROR(VLOOKUP(smoking_health_data_final[[#This Row],[Edad]],A2642:A6541,1,FALSE),0),1,0)</f>
        <v>1</v>
      </c>
    </row>
    <row r="2642" spans="1:17" x14ac:dyDescent="0.3">
      <c r="A2642">
        <v>67</v>
      </c>
      <c r="B2642" t="s">
        <v>3</v>
      </c>
      <c r="C2642" t="s">
        <v>1</v>
      </c>
      <c r="D2642">
        <v>100</v>
      </c>
      <c r="E2642">
        <f>GESTEP(smoking_health_data_final[[#This Row],[Ritmo cardiaco]],100)</f>
        <v>1</v>
      </c>
      <c r="F2642" t="str">
        <f>IF(smoking_health_data_final[[#This Row],[Taquicardia 1/0]]=0,"no","si")</f>
        <v>si</v>
      </c>
      <c r="G2642" s="2" t="s">
        <v>154</v>
      </c>
      <c r="H2642">
        <f>GESTEP(smoking_health_data_final[[#This Row],[Presión sistólica]],140)</f>
        <v>1</v>
      </c>
      <c r="I2642" t="str">
        <f>IF(smoking_health_data_final[[#This Row],[Hipertensión (0/1)]]=1,"si","no")</f>
        <v>si</v>
      </c>
      <c r="J2642" t="s">
        <v>149</v>
      </c>
      <c r="K2642">
        <v>15</v>
      </c>
      <c r="L2642">
        <v>371</v>
      </c>
      <c r="M2642">
        <f>IF(smoking_health_data_final[[#This Row],[colesterol]]="","Desconocido",smoking_health_data_final[[#This Row],[colesterol]])</f>
        <v>371</v>
      </c>
      <c r="N2642">
        <f>GESTEP(smoking_health_data_final[[#This Row],[colesterol]],200)</f>
        <v>1</v>
      </c>
      <c r="O2642">
        <f>IF(smoking_health_data_final[[#This Row],[cigs por dia]]="","n/s",smoking_health_data_final[[#This Row],[cigs por dia]])</f>
        <v>15</v>
      </c>
      <c r="P2642" t="str">
        <f>IF(smoking_health_data_final[[#This Row],[Hipercolesterolemia (y/n)]]=1,"si","no")</f>
        <v>si</v>
      </c>
      <c r="Q2642">
        <f>IF(IFERROR(VLOOKUP(smoking_health_data_final[[#This Row],[Edad]],A2643:A6542,1,FALSE),0),1,0)</f>
        <v>1</v>
      </c>
    </row>
    <row r="2643" spans="1:17" x14ac:dyDescent="0.3">
      <c r="A2643">
        <v>44</v>
      </c>
      <c r="B2643" t="s">
        <v>3</v>
      </c>
      <c r="C2643" t="s">
        <v>1</v>
      </c>
      <c r="D2643">
        <v>70</v>
      </c>
      <c r="E2643">
        <f>GESTEP(smoking_health_data_final[[#This Row],[Ritmo cardiaco]],100)</f>
        <v>0</v>
      </c>
      <c r="F2643" t="str">
        <f>IF(smoking_health_data_final[[#This Row],[Taquicardia 1/0]]=0,"no","si")</f>
        <v>no</v>
      </c>
      <c r="G2643" s="2" t="s">
        <v>80</v>
      </c>
      <c r="H2643">
        <f>GESTEP(smoking_health_data_final[[#This Row],[Presión sistólica]],140)</f>
        <v>0</v>
      </c>
      <c r="I2643" t="str">
        <f>IF(smoking_health_data_final[[#This Row],[Hipertensión (0/1)]]=1,"si","no")</f>
        <v>no</v>
      </c>
      <c r="J2643" t="s">
        <v>151</v>
      </c>
      <c r="K2643">
        <v>15</v>
      </c>
      <c r="L2643">
        <v>242</v>
      </c>
      <c r="M2643">
        <f>IF(smoking_health_data_final[[#This Row],[colesterol]]="","Desconocido",smoking_health_data_final[[#This Row],[colesterol]])</f>
        <v>242</v>
      </c>
      <c r="N2643">
        <f>GESTEP(smoking_health_data_final[[#This Row],[colesterol]],200)</f>
        <v>1</v>
      </c>
      <c r="O2643">
        <f>IF(smoking_health_data_final[[#This Row],[cigs por dia]]="","n/s",smoking_health_data_final[[#This Row],[cigs por dia]])</f>
        <v>15</v>
      </c>
      <c r="P2643" t="str">
        <f>IF(smoking_health_data_final[[#This Row],[Hipercolesterolemia (y/n)]]=1,"si","no")</f>
        <v>si</v>
      </c>
      <c r="Q2643">
        <f>IF(IFERROR(VLOOKUP(smoking_health_data_final[[#This Row],[Edad]],A2644:A6543,1,FALSE),0),1,0)</f>
        <v>1</v>
      </c>
    </row>
    <row r="2644" spans="1:17" x14ac:dyDescent="0.3">
      <c r="A2644">
        <v>51</v>
      </c>
      <c r="B2644" t="s">
        <v>0</v>
      </c>
      <c r="C2644" t="s">
        <v>1</v>
      </c>
      <c r="D2644">
        <v>100</v>
      </c>
      <c r="E2644">
        <f>GESTEP(smoking_health_data_final[[#This Row],[Ritmo cardiaco]],100)</f>
        <v>1</v>
      </c>
      <c r="F2644" t="str">
        <f>IF(smoking_health_data_final[[#This Row],[Taquicardia 1/0]]=0,"no","si")</f>
        <v>si</v>
      </c>
      <c r="G2644" s="2" t="s">
        <v>75</v>
      </c>
      <c r="H2644">
        <f>GESTEP(smoking_health_data_final[[#This Row],[Presión sistólica]],140)</f>
        <v>1</v>
      </c>
      <c r="I2644" t="str">
        <f>IF(smoking_health_data_final[[#This Row],[Hipertensión (0/1)]]=1,"si","no")</f>
        <v>si</v>
      </c>
      <c r="J2644" t="s">
        <v>151</v>
      </c>
      <c r="K2644">
        <v>15</v>
      </c>
      <c r="L2644">
        <v>212</v>
      </c>
      <c r="M2644">
        <f>IF(smoking_health_data_final[[#This Row],[colesterol]]="","Desconocido",smoking_health_data_final[[#This Row],[colesterol]])</f>
        <v>212</v>
      </c>
      <c r="N2644">
        <f>GESTEP(smoking_health_data_final[[#This Row],[colesterol]],200)</f>
        <v>1</v>
      </c>
      <c r="O2644">
        <f>IF(smoking_health_data_final[[#This Row],[cigs por dia]]="","n/s",smoking_health_data_final[[#This Row],[cigs por dia]])</f>
        <v>15</v>
      </c>
      <c r="P2644" t="str">
        <f>IF(smoking_health_data_final[[#This Row],[Hipercolesterolemia (y/n)]]=1,"si","no")</f>
        <v>si</v>
      </c>
      <c r="Q2644">
        <f>IF(IFERROR(VLOOKUP(smoking_health_data_final[[#This Row],[Edad]],A2645:A6544,1,FALSE),0),1,0)</f>
        <v>1</v>
      </c>
    </row>
    <row r="2645" spans="1:17" x14ac:dyDescent="0.3">
      <c r="A2645">
        <v>52</v>
      </c>
      <c r="B2645" t="s">
        <v>0</v>
      </c>
      <c r="C2645" t="s">
        <v>1</v>
      </c>
      <c r="D2645">
        <v>100</v>
      </c>
      <c r="E2645">
        <f>GESTEP(smoking_health_data_final[[#This Row],[Ritmo cardiaco]],100)</f>
        <v>1</v>
      </c>
      <c r="F2645" t="str">
        <f>IF(smoking_health_data_final[[#This Row],[Taquicardia 1/0]]=0,"no","si")</f>
        <v>si</v>
      </c>
      <c r="G2645" s="2" t="s">
        <v>51</v>
      </c>
      <c r="H2645">
        <f>GESTEP(smoking_health_data_final[[#This Row],[Presión sistólica]],140)</f>
        <v>1</v>
      </c>
      <c r="I2645" t="str">
        <f>IF(smoking_health_data_final[[#This Row],[Hipertensión (0/1)]]=1,"si","no")</f>
        <v>si</v>
      </c>
      <c r="J2645" t="s">
        <v>151</v>
      </c>
      <c r="K2645">
        <v>15</v>
      </c>
      <c r="L2645">
        <v>253</v>
      </c>
      <c r="M2645">
        <f>IF(smoking_health_data_final[[#This Row],[colesterol]]="","Desconocido",smoking_health_data_final[[#This Row],[colesterol]])</f>
        <v>253</v>
      </c>
      <c r="N2645">
        <f>GESTEP(smoking_health_data_final[[#This Row],[colesterol]],200)</f>
        <v>1</v>
      </c>
      <c r="O2645">
        <f>IF(smoking_health_data_final[[#This Row],[cigs por dia]]="","n/s",smoking_health_data_final[[#This Row],[cigs por dia]])</f>
        <v>15</v>
      </c>
      <c r="P2645" t="str">
        <f>IF(smoking_health_data_final[[#This Row],[Hipercolesterolemia (y/n)]]=1,"si","no")</f>
        <v>si</v>
      </c>
      <c r="Q2645">
        <f>IF(IFERROR(VLOOKUP(smoking_health_data_final[[#This Row],[Edad]],A2646:A6545,1,FALSE),0),1,0)</f>
        <v>1</v>
      </c>
    </row>
    <row r="2646" spans="1:17" x14ac:dyDescent="0.3">
      <c r="A2646">
        <v>47</v>
      </c>
      <c r="B2646" t="s">
        <v>0</v>
      </c>
      <c r="C2646" t="s">
        <v>1</v>
      </c>
      <c r="D2646">
        <v>82</v>
      </c>
      <c r="E2646">
        <f>GESTEP(smoking_health_data_final[[#This Row],[Ritmo cardiaco]],100)</f>
        <v>0</v>
      </c>
      <c r="F2646" t="str">
        <f>IF(smoking_health_data_final[[#This Row],[Taquicardia 1/0]]=0,"no","si")</f>
        <v>no</v>
      </c>
      <c r="G2646" s="2" t="s">
        <v>57</v>
      </c>
      <c r="H2646">
        <f>GESTEP(smoking_health_data_final[[#This Row],[Presión sistólica]],140)</f>
        <v>0</v>
      </c>
      <c r="I2646" t="str">
        <f>IF(smoking_health_data_final[[#This Row],[Hipertensión (0/1)]]=1,"si","no")</f>
        <v>no</v>
      </c>
      <c r="J2646" t="s">
        <v>155</v>
      </c>
      <c r="K2646">
        <v>15</v>
      </c>
      <c r="L2646">
        <v>220</v>
      </c>
      <c r="M2646">
        <f>IF(smoking_health_data_final[[#This Row],[colesterol]]="","Desconocido",smoking_health_data_final[[#This Row],[colesterol]])</f>
        <v>220</v>
      </c>
      <c r="N2646">
        <f>GESTEP(smoking_health_data_final[[#This Row],[colesterol]],200)</f>
        <v>1</v>
      </c>
      <c r="O2646">
        <f>IF(smoking_health_data_final[[#This Row],[cigs por dia]]="","n/s",smoking_health_data_final[[#This Row],[cigs por dia]])</f>
        <v>15</v>
      </c>
      <c r="P2646" t="str">
        <f>IF(smoking_health_data_final[[#This Row],[Hipercolesterolemia (y/n)]]=1,"si","no")</f>
        <v>si</v>
      </c>
      <c r="Q2646">
        <f>IF(IFERROR(VLOOKUP(smoking_health_data_final[[#This Row],[Edad]],A2647:A6546,1,FALSE),0),1,0)</f>
        <v>1</v>
      </c>
    </row>
    <row r="2647" spans="1:17" x14ac:dyDescent="0.3">
      <c r="A2647">
        <v>47</v>
      </c>
      <c r="B2647" t="s">
        <v>0</v>
      </c>
      <c r="C2647" t="s">
        <v>1</v>
      </c>
      <c r="D2647">
        <v>66</v>
      </c>
      <c r="E2647">
        <f>GESTEP(smoking_health_data_final[[#This Row],[Ritmo cardiaco]],100)</f>
        <v>0</v>
      </c>
      <c r="F2647" t="str">
        <f>IF(smoking_health_data_final[[#This Row],[Taquicardia 1/0]]=0,"no","si")</f>
        <v>no</v>
      </c>
      <c r="G2647" s="2" t="s">
        <v>71</v>
      </c>
      <c r="H2647">
        <f>GESTEP(smoking_health_data_final[[#This Row],[Presión sistólica]],140)</f>
        <v>0</v>
      </c>
      <c r="I2647" t="str">
        <f>IF(smoking_health_data_final[[#This Row],[Hipertensión (0/1)]]=1,"si","no")</f>
        <v>no</v>
      </c>
      <c r="J2647" t="s">
        <v>157</v>
      </c>
      <c r="K2647">
        <v>15</v>
      </c>
      <c r="L2647">
        <v>225</v>
      </c>
      <c r="M2647">
        <f>IF(smoking_health_data_final[[#This Row],[colesterol]]="","Desconocido",smoking_health_data_final[[#This Row],[colesterol]])</f>
        <v>225</v>
      </c>
      <c r="N2647">
        <f>GESTEP(smoking_health_data_final[[#This Row],[colesterol]],200)</f>
        <v>1</v>
      </c>
      <c r="O2647">
        <f>IF(smoking_health_data_final[[#This Row],[cigs por dia]]="","n/s",smoking_health_data_final[[#This Row],[cigs por dia]])</f>
        <v>15</v>
      </c>
      <c r="P2647" t="str">
        <f>IF(smoking_health_data_final[[#This Row],[Hipercolesterolemia (y/n)]]=1,"si","no")</f>
        <v>si</v>
      </c>
      <c r="Q2647">
        <f>IF(IFERROR(VLOOKUP(smoking_health_data_final[[#This Row],[Edad]],A2648:A6547,1,FALSE),0),1,0)</f>
        <v>1</v>
      </c>
    </row>
    <row r="2648" spans="1:17" x14ac:dyDescent="0.3">
      <c r="A2648">
        <v>47</v>
      </c>
      <c r="B2648" t="s">
        <v>0</v>
      </c>
      <c r="C2648" t="s">
        <v>1</v>
      </c>
      <c r="D2648">
        <v>105</v>
      </c>
      <c r="E2648">
        <f>GESTEP(smoking_health_data_final[[#This Row],[Ritmo cardiaco]],100)</f>
        <v>1</v>
      </c>
      <c r="F2648" t="str">
        <f>IF(smoking_health_data_final[[#This Row],[Taquicardia 1/0]]=0,"no","si")</f>
        <v>si</v>
      </c>
      <c r="G2648" s="2">
        <v>163.5</v>
      </c>
      <c r="H2648">
        <f>GESTEP(smoking_health_data_final[[#This Row],[Presión sistólica]],140)</f>
        <v>1</v>
      </c>
      <c r="I2648" t="str">
        <f>IF(smoking_health_data_final[[#This Row],[Hipertensión (0/1)]]=1,"si","no")</f>
        <v>si</v>
      </c>
      <c r="J2648" t="s">
        <v>157</v>
      </c>
      <c r="K2648">
        <v>15</v>
      </c>
      <c r="L2648">
        <v>210</v>
      </c>
      <c r="M2648">
        <f>IF(smoking_health_data_final[[#This Row],[colesterol]]="","Desconocido",smoking_health_data_final[[#This Row],[colesterol]])</f>
        <v>210</v>
      </c>
      <c r="N2648">
        <f>GESTEP(smoking_health_data_final[[#This Row],[colesterol]],200)</f>
        <v>1</v>
      </c>
      <c r="O2648">
        <f>IF(smoking_health_data_final[[#This Row],[cigs por dia]]="","n/s",smoking_health_data_final[[#This Row],[cigs por dia]])</f>
        <v>15</v>
      </c>
      <c r="P2648" t="str">
        <f>IF(smoking_health_data_final[[#This Row],[Hipercolesterolemia (y/n)]]=1,"si","no")</f>
        <v>si</v>
      </c>
      <c r="Q2648">
        <f>IF(IFERROR(VLOOKUP(smoking_health_data_final[[#This Row],[Edad]],A2649:A6548,1,FALSE),0),1,0)</f>
        <v>1</v>
      </c>
    </row>
    <row r="2649" spans="1:17" x14ac:dyDescent="0.3">
      <c r="A2649">
        <v>38</v>
      </c>
      <c r="B2649" t="s">
        <v>3</v>
      </c>
      <c r="C2649" t="s">
        <v>1</v>
      </c>
      <c r="D2649">
        <v>76</v>
      </c>
      <c r="E2649">
        <f>GESTEP(smoking_health_data_final[[#This Row],[Ritmo cardiaco]],100)</f>
        <v>0</v>
      </c>
      <c r="F2649" t="str">
        <f>IF(smoking_health_data_final[[#This Row],[Taquicardia 1/0]]=0,"no","si")</f>
        <v>no</v>
      </c>
      <c r="G2649" s="2">
        <v>179.5</v>
      </c>
      <c r="H2649">
        <f>GESTEP(smoking_health_data_final[[#This Row],[Presión sistólica]],140)</f>
        <v>1</v>
      </c>
      <c r="I2649" t="str">
        <f>IF(smoking_health_data_final[[#This Row],[Hipertensión (0/1)]]=1,"si","no")</f>
        <v>si</v>
      </c>
      <c r="J2649" t="s">
        <v>157</v>
      </c>
      <c r="K2649">
        <v>15</v>
      </c>
      <c r="L2649">
        <v>267</v>
      </c>
      <c r="M2649">
        <f>IF(smoking_health_data_final[[#This Row],[colesterol]]="","Desconocido",smoking_health_data_final[[#This Row],[colesterol]])</f>
        <v>267</v>
      </c>
      <c r="N2649">
        <f>GESTEP(smoking_health_data_final[[#This Row],[colesterol]],200)</f>
        <v>1</v>
      </c>
      <c r="O2649">
        <f>IF(smoking_health_data_final[[#This Row],[cigs por dia]]="","n/s",smoking_health_data_final[[#This Row],[cigs por dia]])</f>
        <v>15</v>
      </c>
      <c r="P2649" t="str">
        <f>IF(smoking_health_data_final[[#This Row],[Hipercolesterolemia (y/n)]]=1,"si","no")</f>
        <v>si</v>
      </c>
      <c r="Q2649">
        <f>IF(IFERROR(VLOOKUP(smoking_health_data_final[[#This Row],[Edad]],A2650:A6549,1,FALSE),0),1,0)</f>
        <v>1</v>
      </c>
    </row>
    <row r="2650" spans="1:17" x14ac:dyDescent="0.3">
      <c r="A2650">
        <v>46</v>
      </c>
      <c r="B2650" t="s">
        <v>3</v>
      </c>
      <c r="C2650" t="s">
        <v>1</v>
      </c>
      <c r="D2650">
        <v>92</v>
      </c>
      <c r="E2650">
        <f>GESTEP(smoking_health_data_final[[#This Row],[Ritmo cardiaco]],100)</f>
        <v>0</v>
      </c>
      <c r="F2650" t="str">
        <f>IF(smoking_health_data_final[[#This Row],[Taquicardia 1/0]]=0,"no","si")</f>
        <v>no</v>
      </c>
      <c r="G2650" s="2" t="s">
        <v>84</v>
      </c>
      <c r="H2650">
        <f>GESTEP(smoking_health_data_final[[#This Row],[Presión sistólica]],140)</f>
        <v>1</v>
      </c>
      <c r="I2650" t="str">
        <f>IF(smoking_health_data_final[[#This Row],[Hipertensión (0/1)]]=1,"si","no")</f>
        <v>si</v>
      </c>
      <c r="J2650" t="s">
        <v>157</v>
      </c>
      <c r="K2650">
        <v>15</v>
      </c>
      <c r="L2650">
        <v>274</v>
      </c>
      <c r="M2650">
        <f>IF(smoking_health_data_final[[#This Row],[colesterol]]="","Desconocido",smoking_health_data_final[[#This Row],[colesterol]])</f>
        <v>274</v>
      </c>
      <c r="N2650">
        <f>GESTEP(smoking_health_data_final[[#This Row],[colesterol]],200)</f>
        <v>1</v>
      </c>
      <c r="O2650">
        <f>IF(smoking_health_data_final[[#This Row],[cigs por dia]]="","n/s",smoking_health_data_final[[#This Row],[cigs por dia]])</f>
        <v>15</v>
      </c>
      <c r="P2650" t="str">
        <f>IF(smoking_health_data_final[[#This Row],[Hipercolesterolemia (y/n)]]=1,"si","no")</f>
        <v>si</v>
      </c>
      <c r="Q2650">
        <f>IF(IFERROR(VLOOKUP(smoking_health_data_final[[#This Row],[Edad]],A2651:A6550,1,FALSE),0),1,0)</f>
        <v>1</v>
      </c>
    </row>
    <row r="2651" spans="1:17" x14ac:dyDescent="0.3">
      <c r="A2651">
        <v>60</v>
      </c>
      <c r="B2651" t="s">
        <v>3</v>
      </c>
      <c r="C2651" t="s">
        <v>1</v>
      </c>
      <c r="D2651">
        <v>92</v>
      </c>
      <c r="E2651">
        <f>GESTEP(smoking_health_data_final[[#This Row],[Ritmo cardiaco]],100)</f>
        <v>0</v>
      </c>
      <c r="F2651" t="str">
        <f>IF(smoking_health_data_final[[#This Row],[Taquicardia 1/0]]=0,"no","si")</f>
        <v>no</v>
      </c>
      <c r="G2651" s="2" t="s">
        <v>109</v>
      </c>
      <c r="H2651">
        <f>GESTEP(smoking_health_data_final[[#This Row],[Presión sistólica]],140)</f>
        <v>1</v>
      </c>
      <c r="I2651" t="str">
        <f>IF(smoking_health_data_final[[#This Row],[Hipertensión (0/1)]]=1,"si","no")</f>
        <v>si</v>
      </c>
      <c r="J2651" t="s">
        <v>158</v>
      </c>
      <c r="K2651">
        <v>15</v>
      </c>
      <c r="L2651">
        <v>254</v>
      </c>
      <c r="M2651">
        <f>IF(smoking_health_data_final[[#This Row],[colesterol]]="","Desconocido",smoking_health_data_final[[#This Row],[colesterol]])</f>
        <v>254</v>
      </c>
      <c r="N2651">
        <f>GESTEP(smoking_health_data_final[[#This Row],[colesterol]],200)</f>
        <v>1</v>
      </c>
      <c r="O2651">
        <f>IF(smoking_health_data_final[[#This Row],[cigs por dia]]="","n/s",smoking_health_data_final[[#This Row],[cigs por dia]])</f>
        <v>15</v>
      </c>
      <c r="P2651" t="str">
        <f>IF(smoking_health_data_final[[#This Row],[Hipercolesterolemia (y/n)]]=1,"si","no")</f>
        <v>si</v>
      </c>
      <c r="Q2651">
        <f>IF(IFERROR(VLOOKUP(smoking_health_data_final[[#This Row],[Edad]],A2652:A6551,1,FALSE),0),1,0)</f>
        <v>1</v>
      </c>
    </row>
    <row r="2652" spans="1:17" x14ac:dyDescent="0.3">
      <c r="A2652">
        <v>39</v>
      </c>
      <c r="B2652" t="s">
        <v>3</v>
      </c>
      <c r="C2652" t="s">
        <v>1</v>
      </c>
      <c r="D2652">
        <v>64</v>
      </c>
      <c r="E2652">
        <f>GESTEP(smoking_health_data_final[[#This Row],[Ritmo cardiaco]],100)</f>
        <v>0</v>
      </c>
      <c r="F2652" t="str">
        <f>IF(smoking_health_data_final[[#This Row],[Taquicardia 1/0]]=0,"no","si")</f>
        <v>no</v>
      </c>
      <c r="G2652" s="2">
        <v>115.5</v>
      </c>
      <c r="H2652">
        <f>GESTEP(smoking_health_data_final[[#This Row],[Presión sistólica]],140)</f>
        <v>0</v>
      </c>
      <c r="I2652" t="str">
        <f>IF(smoking_health_data_final[[#This Row],[Hipertensión (0/1)]]=1,"si","no")</f>
        <v>no</v>
      </c>
      <c r="J2652" t="s">
        <v>167</v>
      </c>
      <c r="K2652">
        <v>15</v>
      </c>
      <c r="L2652">
        <v>284</v>
      </c>
      <c r="M2652">
        <f>IF(smoking_health_data_final[[#This Row],[colesterol]]="","Desconocido",smoking_health_data_final[[#This Row],[colesterol]])</f>
        <v>284</v>
      </c>
      <c r="N2652">
        <f>GESTEP(smoking_health_data_final[[#This Row],[colesterol]],200)</f>
        <v>1</v>
      </c>
      <c r="O2652">
        <f>IF(smoking_health_data_final[[#This Row],[cigs por dia]]="","n/s",smoking_health_data_final[[#This Row],[cigs por dia]])</f>
        <v>15</v>
      </c>
      <c r="P2652" t="str">
        <f>IF(smoking_health_data_final[[#This Row],[Hipercolesterolemia (y/n)]]=1,"si","no")</f>
        <v>si</v>
      </c>
      <c r="Q2652">
        <f>IF(IFERROR(VLOOKUP(smoking_health_data_final[[#This Row],[Edad]],A2653:A6552,1,FALSE),0),1,0)</f>
        <v>1</v>
      </c>
    </row>
    <row r="2653" spans="1:17" x14ac:dyDescent="0.3">
      <c r="A2653">
        <v>43</v>
      </c>
      <c r="B2653" t="s">
        <v>0</v>
      </c>
      <c r="C2653" t="s">
        <v>1</v>
      </c>
      <c r="D2653">
        <v>70</v>
      </c>
      <c r="E2653">
        <f>GESTEP(smoking_health_data_final[[#This Row],[Ritmo cardiaco]],100)</f>
        <v>0</v>
      </c>
      <c r="F2653" t="str">
        <f>IF(smoking_health_data_final[[#This Row],[Taquicardia 1/0]]=0,"no","si")</f>
        <v>no</v>
      </c>
      <c r="G2653" s="2" t="s">
        <v>42</v>
      </c>
      <c r="H2653">
        <f>GESTEP(smoking_health_data_final[[#This Row],[Presión sistólica]],140)</f>
        <v>0</v>
      </c>
      <c r="I2653" t="str">
        <f>IF(smoking_health_data_final[[#This Row],[Hipertensión (0/1)]]=1,"si","no")</f>
        <v>no</v>
      </c>
      <c r="J2653" t="s">
        <v>171</v>
      </c>
      <c r="K2653">
        <v>15</v>
      </c>
      <c r="L2653">
        <v>210</v>
      </c>
      <c r="M2653">
        <f>IF(smoking_health_data_final[[#This Row],[colesterol]]="","Desconocido",smoking_health_data_final[[#This Row],[colesterol]])</f>
        <v>210</v>
      </c>
      <c r="N2653">
        <f>GESTEP(smoking_health_data_final[[#This Row],[colesterol]],200)</f>
        <v>1</v>
      </c>
      <c r="O2653">
        <f>IF(smoking_health_data_final[[#This Row],[cigs por dia]]="","n/s",smoking_health_data_final[[#This Row],[cigs por dia]])</f>
        <v>15</v>
      </c>
      <c r="P2653" t="str">
        <f>IF(smoking_health_data_final[[#This Row],[Hipercolesterolemia (y/n)]]=1,"si","no")</f>
        <v>si</v>
      </c>
      <c r="Q2653">
        <f>IF(IFERROR(VLOOKUP(smoking_health_data_final[[#This Row],[Edad]],A2654:A6553,1,FALSE),0),1,0)</f>
        <v>1</v>
      </c>
    </row>
    <row r="2654" spans="1:17" x14ac:dyDescent="0.3">
      <c r="A2654">
        <v>59</v>
      </c>
      <c r="B2654" t="s">
        <v>3</v>
      </c>
      <c r="C2654" t="s">
        <v>1</v>
      </c>
      <c r="D2654">
        <v>70</v>
      </c>
      <c r="E2654">
        <f>GESTEP(smoking_health_data_final[[#This Row],[Ritmo cardiaco]],100)</f>
        <v>0</v>
      </c>
      <c r="F2654" t="str">
        <f>IF(smoking_health_data_final[[#This Row],[Taquicardia 1/0]]=0,"no","si")</f>
        <v>no</v>
      </c>
      <c r="G2654" s="2" t="s">
        <v>88</v>
      </c>
      <c r="H2654">
        <f>GESTEP(smoking_health_data_final[[#This Row],[Presión sistólica]],140)</f>
        <v>1</v>
      </c>
      <c r="I2654" t="str">
        <f>IF(smoking_health_data_final[[#This Row],[Hipertensión (0/1)]]=1,"si","no")</f>
        <v>si</v>
      </c>
      <c r="J2654" t="s">
        <v>171</v>
      </c>
      <c r="K2654">
        <v>15</v>
      </c>
      <c r="L2654">
        <v>309</v>
      </c>
      <c r="M2654">
        <f>IF(smoking_health_data_final[[#This Row],[colesterol]]="","Desconocido",smoking_health_data_final[[#This Row],[colesterol]])</f>
        <v>309</v>
      </c>
      <c r="N2654">
        <f>GESTEP(smoking_health_data_final[[#This Row],[colesterol]],200)</f>
        <v>1</v>
      </c>
      <c r="O2654">
        <f>IF(smoking_health_data_final[[#This Row],[cigs por dia]]="","n/s",smoking_health_data_final[[#This Row],[cigs por dia]])</f>
        <v>15</v>
      </c>
      <c r="P2654" t="str">
        <f>IF(smoking_health_data_final[[#This Row],[Hipercolesterolemia (y/n)]]=1,"si","no")</f>
        <v>si</v>
      </c>
      <c r="Q2654">
        <f>IF(IFERROR(VLOOKUP(smoking_health_data_final[[#This Row],[Edad]],A2655:A6554,1,FALSE),0),1,0)</f>
        <v>1</v>
      </c>
    </row>
    <row r="2655" spans="1:17" x14ac:dyDescent="0.3">
      <c r="A2655">
        <v>55</v>
      </c>
      <c r="B2655" t="s">
        <v>0</v>
      </c>
      <c r="C2655" t="s">
        <v>1</v>
      </c>
      <c r="D2655">
        <v>71</v>
      </c>
      <c r="E2655">
        <f>GESTEP(smoking_health_data_final[[#This Row],[Ritmo cardiaco]],100)</f>
        <v>0</v>
      </c>
      <c r="F2655" t="str">
        <f>IF(smoking_health_data_final[[#This Row],[Taquicardia 1/0]]=0,"no","si")</f>
        <v>no</v>
      </c>
      <c r="G2655" s="2">
        <v>121.5</v>
      </c>
      <c r="H2655">
        <f>GESTEP(smoking_health_data_final[[#This Row],[Presión sistólica]],140)</f>
        <v>0</v>
      </c>
      <c r="I2655" t="str">
        <f>IF(smoking_health_data_final[[#This Row],[Hipertensión (0/1)]]=1,"si","no")</f>
        <v>no</v>
      </c>
      <c r="J2655" t="s">
        <v>19</v>
      </c>
      <c r="K2655">
        <v>15</v>
      </c>
      <c r="L2655">
        <v>215</v>
      </c>
      <c r="M2655">
        <f>IF(smoking_health_data_final[[#This Row],[colesterol]]="","Desconocido",smoking_health_data_final[[#This Row],[colesterol]])</f>
        <v>215</v>
      </c>
      <c r="N2655">
        <f>GESTEP(smoking_health_data_final[[#This Row],[colesterol]],200)</f>
        <v>1</v>
      </c>
      <c r="O2655">
        <f>IF(smoking_health_data_final[[#This Row],[cigs por dia]]="","n/s",smoking_health_data_final[[#This Row],[cigs por dia]])</f>
        <v>15</v>
      </c>
      <c r="P2655" t="str">
        <f>IF(smoking_health_data_final[[#This Row],[Hipercolesterolemia (y/n)]]=1,"si","no")</f>
        <v>si</v>
      </c>
      <c r="Q2655">
        <f>IF(IFERROR(VLOOKUP(smoking_health_data_final[[#This Row],[Edad]],A2656:A6555,1,FALSE),0),1,0)</f>
        <v>1</v>
      </c>
    </row>
    <row r="2656" spans="1:17" x14ac:dyDescent="0.3">
      <c r="A2656">
        <v>38</v>
      </c>
      <c r="B2656" t="s">
        <v>0</v>
      </c>
      <c r="C2656" t="s">
        <v>1</v>
      </c>
      <c r="D2656">
        <v>70</v>
      </c>
      <c r="E2656">
        <f>GESTEP(smoking_health_data_final[[#This Row],[Ritmo cardiaco]],100)</f>
        <v>0</v>
      </c>
      <c r="F2656" t="str">
        <f>IF(smoking_health_data_final[[#This Row],[Taquicardia 1/0]]=0,"no","si")</f>
        <v>no</v>
      </c>
      <c r="G2656" s="2">
        <v>119.5</v>
      </c>
      <c r="H2656">
        <f>GESTEP(smoking_health_data_final[[#This Row],[Presión sistólica]],140)</f>
        <v>0</v>
      </c>
      <c r="I2656" t="str">
        <f>IF(smoking_health_data_final[[#This Row],[Hipertensión (0/1)]]=1,"si","no")</f>
        <v>no</v>
      </c>
      <c r="J2656" t="s">
        <v>20</v>
      </c>
      <c r="K2656">
        <v>15</v>
      </c>
      <c r="L2656">
        <v>220</v>
      </c>
      <c r="M2656">
        <f>IF(smoking_health_data_final[[#This Row],[colesterol]]="","Desconocido",smoking_health_data_final[[#This Row],[colesterol]])</f>
        <v>220</v>
      </c>
      <c r="N2656">
        <f>GESTEP(smoking_health_data_final[[#This Row],[colesterol]],200)</f>
        <v>1</v>
      </c>
      <c r="O2656">
        <f>IF(smoking_health_data_final[[#This Row],[cigs por dia]]="","n/s",smoking_health_data_final[[#This Row],[cigs por dia]])</f>
        <v>15</v>
      </c>
      <c r="P2656" t="str">
        <f>IF(smoking_health_data_final[[#This Row],[Hipercolesterolemia (y/n)]]=1,"si","no")</f>
        <v>si</v>
      </c>
      <c r="Q2656">
        <f>IF(IFERROR(VLOOKUP(smoking_health_data_final[[#This Row],[Edad]],A2657:A6556,1,FALSE),0),1,0)</f>
        <v>1</v>
      </c>
    </row>
    <row r="2657" spans="1:17" x14ac:dyDescent="0.3">
      <c r="A2657">
        <v>39</v>
      </c>
      <c r="B2657" t="s">
        <v>3</v>
      </c>
      <c r="C2657" t="s">
        <v>1</v>
      </c>
      <c r="D2657">
        <v>100</v>
      </c>
      <c r="E2657">
        <f>GESTEP(smoking_health_data_final[[#This Row],[Ritmo cardiaco]],100)</f>
        <v>1</v>
      </c>
      <c r="F2657" t="str">
        <f>IF(smoking_health_data_final[[#This Row],[Taquicardia 1/0]]=0,"no","si")</f>
        <v>si</v>
      </c>
      <c r="G2657" s="2" t="s">
        <v>66</v>
      </c>
      <c r="H2657">
        <f>GESTEP(smoking_health_data_final[[#This Row],[Presión sistólica]],140)</f>
        <v>1</v>
      </c>
      <c r="I2657" t="str">
        <f>IF(smoking_health_data_final[[#This Row],[Hipertensión (0/1)]]=1,"si","no")</f>
        <v>si</v>
      </c>
      <c r="J2657" t="s">
        <v>20</v>
      </c>
      <c r="K2657">
        <v>15</v>
      </c>
      <c r="L2657">
        <v>255</v>
      </c>
      <c r="M2657">
        <f>IF(smoking_health_data_final[[#This Row],[colesterol]]="","Desconocido",smoking_health_data_final[[#This Row],[colesterol]])</f>
        <v>255</v>
      </c>
      <c r="N2657">
        <f>GESTEP(smoking_health_data_final[[#This Row],[colesterol]],200)</f>
        <v>1</v>
      </c>
      <c r="O2657">
        <f>IF(smoking_health_data_final[[#This Row],[cigs por dia]]="","n/s",smoking_health_data_final[[#This Row],[cigs por dia]])</f>
        <v>15</v>
      </c>
      <c r="P2657" t="str">
        <f>IF(smoking_health_data_final[[#This Row],[Hipercolesterolemia (y/n)]]=1,"si","no")</f>
        <v>si</v>
      </c>
      <c r="Q2657">
        <f>IF(IFERROR(VLOOKUP(smoking_health_data_final[[#This Row],[Edad]],A2658:A6557,1,FALSE),0),1,0)</f>
        <v>1</v>
      </c>
    </row>
    <row r="2658" spans="1:17" x14ac:dyDescent="0.3">
      <c r="A2658">
        <v>46</v>
      </c>
      <c r="B2658" t="s">
        <v>3</v>
      </c>
      <c r="C2658" t="s">
        <v>1</v>
      </c>
      <c r="D2658">
        <v>84</v>
      </c>
      <c r="E2658">
        <f>GESTEP(smoking_health_data_final[[#This Row],[Ritmo cardiaco]],100)</f>
        <v>0</v>
      </c>
      <c r="F2658" t="str">
        <f>IF(smoking_health_data_final[[#This Row],[Taquicardia 1/0]]=0,"no","si")</f>
        <v>no</v>
      </c>
      <c r="G2658" s="2" t="s">
        <v>40</v>
      </c>
      <c r="H2658">
        <f>GESTEP(smoking_health_data_final[[#This Row],[Presión sistólica]],140)</f>
        <v>0</v>
      </c>
      <c r="I2658" t="str">
        <f>IF(smoking_health_data_final[[#This Row],[Hipertensión (0/1)]]=1,"si","no")</f>
        <v>no</v>
      </c>
      <c r="J2658" t="s">
        <v>178</v>
      </c>
      <c r="K2658">
        <v>15</v>
      </c>
      <c r="L2658">
        <v>244</v>
      </c>
      <c r="M2658">
        <f>IF(smoking_health_data_final[[#This Row],[colesterol]]="","Desconocido",smoking_health_data_final[[#This Row],[colesterol]])</f>
        <v>244</v>
      </c>
      <c r="N2658">
        <f>GESTEP(smoking_health_data_final[[#This Row],[colesterol]],200)</f>
        <v>1</v>
      </c>
      <c r="O2658">
        <f>IF(smoking_health_data_final[[#This Row],[cigs por dia]]="","n/s",smoking_health_data_final[[#This Row],[cigs por dia]])</f>
        <v>15</v>
      </c>
      <c r="P2658" t="str">
        <f>IF(smoking_health_data_final[[#This Row],[Hipercolesterolemia (y/n)]]=1,"si","no")</f>
        <v>si</v>
      </c>
      <c r="Q2658">
        <f>IF(IFERROR(VLOOKUP(smoking_health_data_final[[#This Row],[Edad]],A2659:A6558,1,FALSE),0),1,0)</f>
        <v>1</v>
      </c>
    </row>
    <row r="2659" spans="1:17" x14ac:dyDescent="0.3">
      <c r="A2659">
        <v>41</v>
      </c>
      <c r="B2659" t="s">
        <v>3</v>
      </c>
      <c r="C2659" t="s">
        <v>1</v>
      </c>
      <c r="D2659">
        <v>75</v>
      </c>
      <c r="E2659">
        <f>GESTEP(smoking_health_data_final[[#This Row],[Ritmo cardiaco]],100)</f>
        <v>0</v>
      </c>
      <c r="F2659" t="str">
        <f>IF(smoking_health_data_final[[#This Row],[Taquicardia 1/0]]=0,"no","si")</f>
        <v>no</v>
      </c>
      <c r="G2659" s="2" t="s">
        <v>215</v>
      </c>
      <c r="H2659">
        <f>GESTEP(smoking_health_data_final[[#This Row],[Presión sistólica]],140)</f>
        <v>0</v>
      </c>
      <c r="I2659" t="str">
        <f>IF(smoking_health_data_final[[#This Row],[Hipertensión (0/1)]]=1,"si","no")</f>
        <v>no</v>
      </c>
      <c r="J2659" t="s">
        <v>178</v>
      </c>
      <c r="K2659">
        <v>15</v>
      </c>
      <c r="L2659">
        <v>190</v>
      </c>
      <c r="M2659">
        <f>IF(smoking_health_data_final[[#This Row],[colesterol]]="","Desconocido",smoking_health_data_final[[#This Row],[colesterol]])</f>
        <v>190</v>
      </c>
      <c r="N2659">
        <f>GESTEP(smoking_health_data_final[[#This Row],[colesterol]],200)</f>
        <v>0</v>
      </c>
      <c r="O2659">
        <f>IF(smoking_health_data_final[[#This Row],[cigs por dia]]="","n/s",smoking_health_data_final[[#This Row],[cigs por dia]])</f>
        <v>15</v>
      </c>
      <c r="P2659" t="str">
        <f>IF(smoking_health_data_final[[#This Row],[Hipercolesterolemia (y/n)]]=1,"si","no")</f>
        <v>no</v>
      </c>
      <c r="Q2659">
        <f>IF(IFERROR(VLOOKUP(smoking_health_data_final[[#This Row],[Edad]],A2660:A6559,1,FALSE),0),1,0)</f>
        <v>1</v>
      </c>
    </row>
    <row r="2660" spans="1:17" x14ac:dyDescent="0.3">
      <c r="A2660">
        <v>38</v>
      </c>
      <c r="B2660" t="s">
        <v>0</v>
      </c>
      <c r="C2660" t="s">
        <v>1</v>
      </c>
      <c r="D2660">
        <v>66</v>
      </c>
      <c r="E2660">
        <f>GESTEP(smoking_health_data_final[[#This Row],[Ritmo cardiaco]],100)</f>
        <v>0</v>
      </c>
      <c r="F2660" t="str">
        <f>IF(smoking_health_data_final[[#This Row],[Taquicardia 1/0]]=0,"no","si")</f>
        <v>no</v>
      </c>
      <c r="G2660" s="2" t="s">
        <v>39</v>
      </c>
      <c r="H2660">
        <f>GESTEP(smoking_health_data_final[[#This Row],[Presión sistólica]],140)</f>
        <v>0</v>
      </c>
      <c r="I2660" t="str">
        <f>IF(smoking_health_data_final[[#This Row],[Hipertensión (0/1)]]=1,"si","no")</f>
        <v>no</v>
      </c>
      <c r="J2660" t="s">
        <v>181</v>
      </c>
      <c r="K2660">
        <v>15</v>
      </c>
      <c r="L2660">
        <v>180</v>
      </c>
      <c r="M2660">
        <f>IF(smoking_health_data_final[[#This Row],[colesterol]]="","Desconocido",smoking_health_data_final[[#This Row],[colesterol]])</f>
        <v>180</v>
      </c>
      <c r="N2660">
        <f>GESTEP(smoking_health_data_final[[#This Row],[colesterol]],200)</f>
        <v>0</v>
      </c>
      <c r="O2660">
        <f>IF(smoking_health_data_final[[#This Row],[cigs por dia]]="","n/s",smoking_health_data_final[[#This Row],[cigs por dia]])</f>
        <v>15</v>
      </c>
      <c r="P2660" t="str">
        <f>IF(smoking_health_data_final[[#This Row],[Hipercolesterolemia (y/n)]]=1,"si","no")</f>
        <v>no</v>
      </c>
      <c r="Q2660">
        <f>IF(IFERROR(VLOOKUP(smoking_health_data_final[[#This Row],[Edad]],A2661:A6560,1,FALSE),0),1,0)</f>
        <v>1</v>
      </c>
    </row>
    <row r="2661" spans="1:17" x14ac:dyDescent="0.3">
      <c r="A2661">
        <v>38</v>
      </c>
      <c r="B2661" t="s">
        <v>0</v>
      </c>
      <c r="C2661" t="s">
        <v>1</v>
      </c>
      <c r="D2661">
        <v>85</v>
      </c>
      <c r="E2661">
        <f>GESTEP(smoking_health_data_final[[#This Row],[Ritmo cardiaco]],100)</f>
        <v>0</v>
      </c>
      <c r="F2661" t="str">
        <f>IF(smoking_health_data_final[[#This Row],[Taquicardia 1/0]]=0,"no","si")</f>
        <v>no</v>
      </c>
      <c r="G2661" s="2" t="s">
        <v>4</v>
      </c>
      <c r="H2661">
        <f>GESTEP(smoking_health_data_final[[#This Row],[Presión sistólica]],140)</f>
        <v>0</v>
      </c>
      <c r="I2661" t="str">
        <f>IF(smoking_health_data_final[[#This Row],[Hipertensión (0/1)]]=1,"si","no")</f>
        <v>no</v>
      </c>
      <c r="J2661" t="s">
        <v>181</v>
      </c>
      <c r="K2661">
        <v>15</v>
      </c>
      <c r="L2661">
        <v>248</v>
      </c>
      <c r="M2661">
        <f>IF(smoking_health_data_final[[#This Row],[colesterol]]="","Desconocido",smoking_health_data_final[[#This Row],[colesterol]])</f>
        <v>248</v>
      </c>
      <c r="N2661">
        <f>GESTEP(smoking_health_data_final[[#This Row],[colesterol]],200)</f>
        <v>1</v>
      </c>
      <c r="O2661">
        <f>IF(smoking_health_data_final[[#This Row],[cigs por dia]]="","n/s",smoking_health_data_final[[#This Row],[cigs por dia]])</f>
        <v>15</v>
      </c>
      <c r="P2661" t="str">
        <f>IF(smoking_health_data_final[[#This Row],[Hipercolesterolemia (y/n)]]=1,"si","no")</f>
        <v>si</v>
      </c>
      <c r="Q2661">
        <f>IF(IFERROR(VLOOKUP(smoking_health_data_final[[#This Row],[Edad]],A2662:A6561,1,FALSE),0),1,0)</f>
        <v>1</v>
      </c>
    </row>
    <row r="2662" spans="1:17" x14ac:dyDescent="0.3">
      <c r="A2662">
        <v>59</v>
      </c>
      <c r="B2662" t="s">
        <v>0</v>
      </c>
      <c r="C2662" t="s">
        <v>1</v>
      </c>
      <c r="D2662">
        <v>85</v>
      </c>
      <c r="E2662">
        <f>GESTEP(smoking_health_data_final[[#This Row],[Ritmo cardiaco]],100)</f>
        <v>0</v>
      </c>
      <c r="F2662" t="str">
        <f>IF(smoking_health_data_final[[#This Row],[Taquicardia 1/0]]=0,"no","si")</f>
        <v>no</v>
      </c>
      <c r="G2662" s="2" t="s">
        <v>30</v>
      </c>
      <c r="H2662">
        <f>GESTEP(smoking_health_data_final[[#This Row],[Presión sistólica]],140)</f>
        <v>0</v>
      </c>
      <c r="I2662" t="str">
        <f>IF(smoking_health_data_final[[#This Row],[Hipertensión (0/1)]]=1,"si","no")</f>
        <v>no</v>
      </c>
      <c r="J2662" t="s">
        <v>183</v>
      </c>
      <c r="K2662">
        <v>15</v>
      </c>
      <c r="L2662">
        <v>212</v>
      </c>
      <c r="M2662">
        <f>IF(smoking_health_data_final[[#This Row],[colesterol]]="","Desconocido",smoking_health_data_final[[#This Row],[colesterol]])</f>
        <v>212</v>
      </c>
      <c r="N2662">
        <f>GESTEP(smoking_health_data_final[[#This Row],[colesterol]],200)</f>
        <v>1</v>
      </c>
      <c r="O2662">
        <f>IF(smoking_health_data_final[[#This Row],[cigs por dia]]="","n/s",smoking_health_data_final[[#This Row],[cigs por dia]])</f>
        <v>15</v>
      </c>
      <c r="P2662" t="str">
        <f>IF(smoking_health_data_final[[#This Row],[Hipercolesterolemia (y/n)]]=1,"si","no")</f>
        <v>si</v>
      </c>
      <c r="Q2662">
        <f>IF(IFERROR(VLOOKUP(smoking_health_data_final[[#This Row],[Edad]],A2663:A6562,1,FALSE),0),1,0)</f>
        <v>1</v>
      </c>
    </row>
    <row r="2663" spans="1:17" x14ac:dyDescent="0.3">
      <c r="A2663">
        <v>56</v>
      </c>
      <c r="B2663" t="s">
        <v>0</v>
      </c>
      <c r="C2663" t="s">
        <v>1</v>
      </c>
      <c r="D2663">
        <v>95</v>
      </c>
      <c r="E2663">
        <f>GESTEP(smoking_health_data_final[[#This Row],[Ritmo cardiaco]],100)</f>
        <v>0</v>
      </c>
      <c r="F2663" t="str">
        <f>IF(smoking_health_data_final[[#This Row],[Taquicardia 1/0]]=0,"no","si")</f>
        <v>no</v>
      </c>
      <c r="G2663" s="2" t="s">
        <v>66</v>
      </c>
      <c r="H2663">
        <f>GESTEP(smoking_health_data_final[[#This Row],[Presión sistólica]],140)</f>
        <v>1</v>
      </c>
      <c r="I2663" t="str">
        <f>IF(smoking_health_data_final[[#This Row],[Hipertensión (0/1)]]=1,"si","no")</f>
        <v>si</v>
      </c>
      <c r="J2663" t="s">
        <v>183</v>
      </c>
      <c r="K2663">
        <v>15</v>
      </c>
      <c r="L2663">
        <v>214</v>
      </c>
      <c r="M2663">
        <f>IF(smoking_health_data_final[[#This Row],[colesterol]]="","Desconocido",smoking_health_data_final[[#This Row],[colesterol]])</f>
        <v>214</v>
      </c>
      <c r="N2663">
        <f>GESTEP(smoking_health_data_final[[#This Row],[colesterol]],200)</f>
        <v>1</v>
      </c>
      <c r="O2663">
        <f>IF(smoking_health_data_final[[#This Row],[cigs por dia]]="","n/s",smoking_health_data_final[[#This Row],[cigs por dia]])</f>
        <v>15</v>
      </c>
      <c r="P2663" t="str">
        <f>IF(smoking_health_data_final[[#This Row],[Hipercolesterolemia (y/n)]]=1,"si","no")</f>
        <v>si</v>
      </c>
      <c r="Q2663">
        <f>IF(IFERROR(VLOOKUP(smoking_health_data_final[[#This Row],[Edad]],A2664:A6563,1,FALSE),0),1,0)</f>
        <v>1</v>
      </c>
    </row>
    <row r="2664" spans="1:17" x14ac:dyDescent="0.3">
      <c r="A2664">
        <v>44</v>
      </c>
      <c r="B2664" t="s">
        <v>3</v>
      </c>
      <c r="C2664" t="s">
        <v>1</v>
      </c>
      <c r="D2664">
        <v>85</v>
      </c>
      <c r="E2664">
        <f>GESTEP(smoking_health_data_final[[#This Row],[Ritmo cardiaco]],100)</f>
        <v>0</v>
      </c>
      <c r="F2664" t="str">
        <f>IF(smoking_health_data_final[[#This Row],[Taquicardia 1/0]]=0,"no","si")</f>
        <v>no</v>
      </c>
      <c r="G2664" s="2" t="s">
        <v>158</v>
      </c>
      <c r="H2664">
        <f>GESTEP(smoking_health_data_final[[#This Row],[Presión sistólica]],140)</f>
        <v>0</v>
      </c>
      <c r="I2664" t="str">
        <f>IF(smoking_health_data_final[[#This Row],[Hipertensión (0/1)]]=1,"si","no")</f>
        <v>no</v>
      </c>
      <c r="J2664" t="s">
        <v>183</v>
      </c>
      <c r="K2664">
        <v>15</v>
      </c>
      <c r="L2664">
        <v>244</v>
      </c>
      <c r="M2664">
        <f>IF(smoking_health_data_final[[#This Row],[colesterol]]="","Desconocido",smoking_health_data_final[[#This Row],[colesterol]])</f>
        <v>244</v>
      </c>
      <c r="N2664">
        <f>GESTEP(smoking_health_data_final[[#This Row],[colesterol]],200)</f>
        <v>1</v>
      </c>
      <c r="O2664">
        <f>IF(smoking_health_data_final[[#This Row],[cigs por dia]]="","n/s",smoking_health_data_final[[#This Row],[cigs por dia]])</f>
        <v>15</v>
      </c>
      <c r="P2664" t="str">
        <f>IF(smoking_health_data_final[[#This Row],[Hipercolesterolemia (y/n)]]=1,"si","no")</f>
        <v>si</v>
      </c>
      <c r="Q2664">
        <f>IF(IFERROR(VLOOKUP(smoking_health_data_final[[#This Row],[Edad]],A2665:A6564,1,FALSE),0),1,0)</f>
        <v>1</v>
      </c>
    </row>
    <row r="2665" spans="1:17" x14ac:dyDescent="0.3">
      <c r="A2665">
        <v>42</v>
      </c>
      <c r="B2665" t="s">
        <v>3</v>
      </c>
      <c r="C2665" t="s">
        <v>1</v>
      </c>
      <c r="D2665">
        <v>86</v>
      </c>
      <c r="E2665">
        <f>GESTEP(smoking_health_data_final[[#This Row],[Ritmo cardiaco]],100)</f>
        <v>0</v>
      </c>
      <c r="F2665" t="str">
        <f>IF(smoking_health_data_final[[#This Row],[Taquicardia 1/0]]=0,"no","si")</f>
        <v>no</v>
      </c>
      <c r="G2665" s="2">
        <v>112.5</v>
      </c>
      <c r="H2665">
        <f>GESTEP(smoking_health_data_final[[#This Row],[Presión sistólica]],140)</f>
        <v>0</v>
      </c>
      <c r="I2665" t="str">
        <f>IF(smoking_health_data_final[[#This Row],[Hipertensión (0/1)]]=1,"si","no")</f>
        <v>no</v>
      </c>
      <c r="J2665" t="s">
        <v>184</v>
      </c>
      <c r="K2665">
        <v>15</v>
      </c>
      <c r="L2665">
        <v>177</v>
      </c>
      <c r="M2665">
        <f>IF(smoking_health_data_final[[#This Row],[colesterol]]="","Desconocido",smoking_health_data_final[[#This Row],[colesterol]])</f>
        <v>177</v>
      </c>
      <c r="N2665">
        <f>GESTEP(smoking_health_data_final[[#This Row],[colesterol]],200)</f>
        <v>0</v>
      </c>
      <c r="O2665">
        <f>IF(smoking_health_data_final[[#This Row],[cigs por dia]]="","n/s",smoking_health_data_final[[#This Row],[cigs por dia]])</f>
        <v>15</v>
      </c>
      <c r="P2665" t="str">
        <f>IF(smoking_health_data_final[[#This Row],[Hipercolesterolemia (y/n)]]=1,"si","no")</f>
        <v>no</v>
      </c>
      <c r="Q2665">
        <f>IF(IFERROR(VLOOKUP(smoking_health_data_final[[#This Row],[Edad]],A2666:A6565,1,FALSE),0),1,0)</f>
        <v>1</v>
      </c>
    </row>
    <row r="2666" spans="1:17" x14ac:dyDescent="0.3">
      <c r="A2666">
        <v>35</v>
      </c>
      <c r="B2666" t="s">
        <v>3</v>
      </c>
      <c r="C2666" t="s">
        <v>1</v>
      </c>
      <c r="D2666">
        <v>65</v>
      </c>
      <c r="E2666">
        <f>GESTEP(smoking_health_data_final[[#This Row],[Ritmo cardiaco]],100)</f>
        <v>0</v>
      </c>
      <c r="F2666" t="str">
        <f>IF(smoking_health_data_final[[#This Row],[Taquicardia 1/0]]=0,"no","si")</f>
        <v>no</v>
      </c>
      <c r="G2666" s="2" t="s">
        <v>4</v>
      </c>
      <c r="H2666">
        <f>GESTEP(smoking_health_data_final[[#This Row],[Presión sistólica]],140)</f>
        <v>0</v>
      </c>
      <c r="I2666" t="str">
        <f>IF(smoking_health_data_final[[#This Row],[Hipertensión (0/1)]]=1,"si","no")</f>
        <v>no</v>
      </c>
      <c r="J2666" t="s">
        <v>184</v>
      </c>
      <c r="K2666">
        <v>15</v>
      </c>
      <c r="L2666">
        <v>177</v>
      </c>
      <c r="M2666">
        <f>IF(smoking_health_data_final[[#This Row],[colesterol]]="","Desconocido",smoking_health_data_final[[#This Row],[colesterol]])</f>
        <v>177</v>
      </c>
      <c r="N2666">
        <f>GESTEP(smoking_health_data_final[[#This Row],[colesterol]],200)</f>
        <v>0</v>
      </c>
      <c r="O2666">
        <f>IF(smoking_health_data_final[[#This Row],[cigs por dia]]="","n/s",smoking_health_data_final[[#This Row],[cigs por dia]])</f>
        <v>15</v>
      </c>
      <c r="P2666" t="str">
        <f>IF(smoking_health_data_final[[#This Row],[Hipercolesterolemia (y/n)]]=1,"si","no")</f>
        <v>no</v>
      </c>
      <c r="Q2666">
        <f>IF(IFERROR(VLOOKUP(smoking_health_data_final[[#This Row],[Edad]],A2667:A6566,1,FALSE),0),1,0)</f>
        <v>1</v>
      </c>
    </row>
    <row r="2667" spans="1:17" x14ac:dyDescent="0.3">
      <c r="A2667">
        <v>42</v>
      </c>
      <c r="B2667" t="s">
        <v>3</v>
      </c>
      <c r="C2667" t="s">
        <v>1</v>
      </c>
      <c r="D2667">
        <v>88</v>
      </c>
      <c r="E2667">
        <f>GESTEP(smoking_health_data_final[[#This Row],[Ritmo cardiaco]],100)</f>
        <v>0</v>
      </c>
      <c r="F2667" t="str">
        <f>IF(smoking_health_data_final[[#This Row],[Taquicardia 1/0]]=0,"no","si")</f>
        <v>no</v>
      </c>
      <c r="G2667" s="2" t="s">
        <v>38</v>
      </c>
      <c r="H2667">
        <f>GESTEP(smoking_health_data_final[[#This Row],[Presión sistólica]],140)</f>
        <v>0</v>
      </c>
      <c r="I2667" t="str">
        <f>IF(smoking_health_data_final[[#This Row],[Hipertensión (0/1)]]=1,"si","no")</f>
        <v>no</v>
      </c>
      <c r="J2667" t="s">
        <v>184</v>
      </c>
      <c r="K2667">
        <v>15</v>
      </c>
      <c r="L2667">
        <v>216</v>
      </c>
      <c r="M2667">
        <f>IF(smoking_health_data_final[[#This Row],[colesterol]]="","Desconocido",smoking_health_data_final[[#This Row],[colesterol]])</f>
        <v>216</v>
      </c>
      <c r="N2667">
        <f>GESTEP(smoking_health_data_final[[#This Row],[colesterol]],200)</f>
        <v>1</v>
      </c>
      <c r="O2667">
        <f>IF(smoking_health_data_final[[#This Row],[cigs por dia]]="","n/s",smoking_health_data_final[[#This Row],[cigs por dia]])</f>
        <v>15</v>
      </c>
      <c r="P2667" t="str">
        <f>IF(smoking_health_data_final[[#This Row],[Hipercolesterolemia (y/n)]]=1,"si","no")</f>
        <v>si</v>
      </c>
      <c r="Q2667">
        <f>IF(IFERROR(VLOOKUP(smoking_health_data_final[[#This Row],[Edad]],A2668:A6567,1,FALSE),0),1,0)</f>
        <v>1</v>
      </c>
    </row>
    <row r="2668" spans="1:17" x14ac:dyDescent="0.3">
      <c r="A2668">
        <v>47</v>
      </c>
      <c r="B2668" t="s">
        <v>3</v>
      </c>
      <c r="C2668" t="s">
        <v>1</v>
      </c>
      <c r="D2668">
        <v>83</v>
      </c>
      <c r="E2668">
        <f>GESTEP(smoking_health_data_final[[#This Row],[Ritmo cardiaco]],100)</f>
        <v>0</v>
      </c>
      <c r="F2668" t="str">
        <f>IF(smoking_health_data_final[[#This Row],[Taquicardia 1/0]]=0,"no","si")</f>
        <v>no</v>
      </c>
      <c r="G2668" s="2" t="s">
        <v>70</v>
      </c>
      <c r="H2668">
        <f>GESTEP(smoking_health_data_final[[#This Row],[Presión sistólica]],140)</f>
        <v>0</v>
      </c>
      <c r="I2668" t="str">
        <f>IF(smoking_health_data_final[[#This Row],[Hipertensión (0/1)]]=1,"si","no")</f>
        <v>no</v>
      </c>
      <c r="J2668" t="s">
        <v>184</v>
      </c>
      <c r="K2668">
        <v>15</v>
      </c>
      <c r="L2668">
        <v>285</v>
      </c>
      <c r="M2668">
        <f>IF(smoking_health_data_final[[#This Row],[colesterol]]="","Desconocido",smoking_health_data_final[[#This Row],[colesterol]])</f>
        <v>285</v>
      </c>
      <c r="N2668">
        <f>GESTEP(smoking_health_data_final[[#This Row],[colesterol]],200)</f>
        <v>1</v>
      </c>
      <c r="O2668">
        <f>IF(smoking_health_data_final[[#This Row],[cigs por dia]]="","n/s",smoking_health_data_final[[#This Row],[cigs por dia]])</f>
        <v>15</v>
      </c>
      <c r="P2668" t="str">
        <f>IF(smoking_health_data_final[[#This Row],[Hipercolesterolemia (y/n)]]=1,"si","no")</f>
        <v>si</v>
      </c>
      <c r="Q2668">
        <f>IF(IFERROR(VLOOKUP(smoking_health_data_final[[#This Row],[Edad]],A2669:A6568,1,FALSE),0),1,0)</f>
        <v>1</v>
      </c>
    </row>
    <row r="2669" spans="1:17" x14ac:dyDescent="0.3">
      <c r="A2669">
        <v>56</v>
      </c>
      <c r="B2669" t="s">
        <v>0</v>
      </c>
      <c r="C2669" t="s">
        <v>1</v>
      </c>
      <c r="D2669">
        <v>75</v>
      </c>
      <c r="E2669">
        <f>GESTEP(smoking_health_data_final[[#This Row],[Ritmo cardiaco]],100)</f>
        <v>0</v>
      </c>
      <c r="F2669" t="str">
        <f>IF(smoking_health_data_final[[#This Row],[Taquicardia 1/0]]=0,"no","si")</f>
        <v>no</v>
      </c>
      <c r="G2669" s="2" t="s">
        <v>46</v>
      </c>
      <c r="H2669">
        <f>GESTEP(smoking_health_data_final[[#This Row],[Presión sistólica]],140)</f>
        <v>0</v>
      </c>
      <c r="I2669" t="str">
        <f>IF(smoking_health_data_final[[#This Row],[Hipertensión (0/1)]]=1,"si","no")</f>
        <v>no</v>
      </c>
      <c r="J2669" t="s">
        <v>184</v>
      </c>
      <c r="K2669">
        <v>15</v>
      </c>
      <c r="L2669">
        <v>195</v>
      </c>
      <c r="M2669">
        <f>IF(smoking_health_data_final[[#This Row],[colesterol]]="","Desconocido",smoking_health_data_final[[#This Row],[colesterol]])</f>
        <v>195</v>
      </c>
      <c r="N2669">
        <f>GESTEP(smoking_health_data_final[[#This Row],[colesterol]],200)</f>
        <v>0</v>
      </c>
      <c r="O2669">
        <f>IF(smoking_health_data_final[[#This Row],[cigs por dia]]="","n/s",smoking_health_data_final[[#This Row],[cigs por dia]])</f>
        <v>15</v>
      </c>
      <c r="P2669" t="str">
        <f>IF(smoking_health_data_final[[#This Row],[Hipercolesterolemia (y/n)]]=1,"si","no")</f>
        <v>no</v>
      </c>
      <c r="Q2669">
        <f>IF(IFERROR(VLOOKUP(smoking_health_data_final[[#This Row],[Edad]],A2670:A6569,1,FALSE),0),1,0)</f>
        <v>1</v>
      </c>
    </row>
    <row r="2670" spans="1:17" x14ac:dyDescent="0.3">
      <c r="A2670">
        <v>43</v>
      </c>
      <c r="B2670" t="s">
        <v>3</v>
      </c>
      <c r="C2670" t="s">
        <v>1</v>
      </c>
      <c r="D2670">
        <v>75</v>
      </c>
      <c r="E2670">
        <f>GESTEP(smoking_health_data_final[[#This Row],[Ritmo cardiaco]],100)</f>
        <v>0</v>
      </c>
      <c r="F2670" t="str">
        <f>IF(smoking_health_data_final[[#This Row],[Taquicardia 1/0]]=0,"no","si")</f>
        <v>no</v>
      </c>
      <c r="G2670" s="2" t="s">
        <v>35</v>
      </c>
      <c r="H2670">
        <f>GESTEP(smoking_health_data_final[[#This Row],[Presión sistólica]],140)</f>
        <v>0</v>
      </c>
      <c r="I2670" t="str">
        <f>IF(smoking_health_data_final[[#This Row],[Hipertensión (0/1)]]=1,"si","no")</f>
        <v>no</v>
      </c>
      <c r="J2670" t="s">
        <v>184</v>
      </c>
      <c r="K2670">
        <v>15</v>
      </c>
      <c r="L2670">
        <v>233</v>
      </c>
      <c r="M2670">
        <f>IF(smoking_health_data_final[[#This Row],[colesterol]]="","Desconocido",smoking_health_data_final[[#This Row],[colesterol]])</f>
        <v>233</v>
      </c>
      <c r="N2670">
        <f>GESTEP(smoking_health_data_final[[#This Row],[colesterol]],200)</f>
        <v>1</v>
      </c>
      <c r="O2670">
        <f>IF(smoking_health_data_final[[#This Row],[cigs por dia]]="","n/s",smoking_health_data_final[[#This Row],[cigs por dia]])</f>
        <v>15</v>
      </c>
      <c r="P2670" t="str">
        <f>IF(smoking_health_data_final[[#This Row],[Hipercolesterolemia (y/n)]]=1,"si","no")</f>
        <v>si</v>
      </c>
      <c r="Q2670">
        <f>IF(IFERROR(VLOOKUP(smoking_health_data_final[[#This Row],[Edad]],A2671:A6570,1,FALSE),0),1,0)</f>
        <v>1</v>
      </c>
    </row>
    <row r="2671" spans="1:17" x14ac:dyDescent="0.3">
      <c r="A2671">
        <v>45</v>
      </c>
      <c r="B2671" t="s">
        <v>3</v>
      </c>
      <c r="C2671" t="s">
        <v>1</v>
      </c>
      <c r="D2671">
        <v>68</v>
      </c>
      <c r="E2671">
        <f>GESTEP(smoking_health_data_final[[#This Row],[Ritmo cardiaco]],100)</f>
        <v>0</v>
      </c>
      <c r="F2671" t="str">
        <f>IF(smoking_health_data_final[[#This Row],[Taquicardia 1/0]]=0,"no","si")</f>
        <v>no</v>
      </c>
      <c r="G2671" s="2" t="s">
        <v>32</v>
      </c>
      <c r="H2671">
        <f>GESTEP(smoking_health_data_final[[#This Row],[Presión sistólica]],140)</f>
        <v>0</v>
      </c>
      <c r="I2671" t="str">
        <f>IF(smoking_health_data_final[[#This Row],[Hipertensión (0/1)]]=1,"si","no")</f>
        <v>no</v>
      </c>
      <c r="J2671" t="s">
        <v>184</v>
      </c>
      <c r="K2671">
        <v>15</v>
      </c>
      <c r="L2671">
        <v>239</v>
      </c>
      <c r="M2671">
        <f>IF(smoking_health_data_final[[#This Row],[colesterol]]="","Desconocido",smoking_health_data_final[[#This Row],[colesterol]])</f>
        <v>239</v>
      </c>
      <c r="N2671">
        <f>GESTEP(smoking_health_data_final[[#This Row],[colesterol]],200)</f>
        <v>1</v>
      </c>
      <c r="O2671">
        <f>IF(smoking_health_data_final[[#This Row],[cigs por dia]]="","n/s",smoking_health_data_final[[#This Row],[cigs por dia]])</f>
        <v>15</v>
      </c>
      <c r="P2671" t="str">
        <f>IF(smoking_health_data_final[[#This Row],[Hipercolesterolemia (y/n)]]=1,"si","no")</f>
        <v>si</v>
      </c>
      <c r="Q2671">
        <f>IF(IFERROR(VLOOKUP(smoking_health_data_final[[#This Row],[Edad]],A2672:A6571,1,FALSE),0),1,0)</f>
        <v>1</v>
      </c>
    </row>
    <row r="2672" spans="1:17" x14ac:dyDescent="0.3">
      <c r="A2672">
        <v>32</v>
      </c>
      <c r="B2672" t="s">
        <v>3</v>
      </c>
      <c r="C2672" t="s">
        <v>1</v>
      </c>
      <c r="D2672">
        <v>80</v>
      </c>
      <c r="E2672">
        <f>GESTEP(smoking_health_data_final[[#This Row],[Ritmo cardiaco]],100)</f>
        <v>0</v>
      </c>
      <c r="F2672" t="str">
        <f>IF(smoking_health_data_final[[#This Row],[Taquicardia 1/0]]=0,"no","si")</f>
        <v>no</v>
      </c>
      <c r="G2672" s="2" t="s">
        <v>39</v>
      </c>
      <c r="H2672">
        <f>GESTEP(smoking_health_data_final[[#This Row],[Presión sistólica]],140)</f>
        <v>0</v>
      </c>
      <c r="I2672" t="str">
        <f>IF(smoking_health_data_final[[#This Row],[Hipertensión (0/1)]]=1,"si","no")</f>
        <v>no</v>
      </c>
      <c r="J2672" t="s">
        <v>184</v>
      </c>
      <c r="K2672">
        <v>15</v>
      </c>
      <c r="L2672">
        <v>242</v>
      </c>
      <c r="M2672">
        <f>IF(smoking_health_data_final[[#This Row],[colesterol]]="","Desconocido",smoking_health_data_final[[#This Row],[colesterol]])</f>
        <v>242</v>
      </c>
      <c r="N2672">
        <f>GESTEP(smoking_health_data_final[[#This Row],[colesterol]],200)</f>
        <v>1</v>
      </c>
      <c r="O2672">
        <f>IF(smoking_health_data_final[[#This Row],[cigs por dia]]="","n/s",smoking_health_data_final[[#This Row],[cigs por dia]])</f>
        <v>15</v>
      </c>
      <c r="P2672" t="str">
        <f>IF(smoking_health_data_final[[#This Row],[Hipercolesterolemia (y/n)]]=1,"si","no")</f>
        <v>si</v>
      </c>
      <c r="Q2672">
        <f>IF(IFERROR(VLOOKUP(smoking_health_data_final[[#This Row],[Edad]],A2673:A6572,1,FALSE),0),1,0)</f>
        <v>0</v>
      </c>
    </row>
    <row r="2673" spans="1:17" x14ac:dyDescent="0.3">
      <c r="A2673">
        <v>46</v>
      </c>
      <c r="B2673" t="s">
        <v>3</v>
      </c>
      <c r="C2673" t="s">
        <v>1</v>
      </c>
      <c r="D2673">
        <v>75</v>
      </c>
      <c r="E2673">
        <f>GESTEP(smoking_health_data_final[[#This Row],[Ritmo cardiaco]],100)</f>
        <v>0</v>
      </c>
      <c r="F2673" t="str">
        <f>IF(smoking_health_data_final[[#This Row],[Taquicardia 1/0]]=0,"no","si")</f>
        <v>no</v>
      </c>
      <c r="G2673" s="2" t="s">
        <v>42</v>
      </c>
      <c r="H2673">
        <f>GESTEP(smoking_health_data_final[[#This Row],[Presión sistólica]],140)</f>
        <v>0</v>
      </c>
      <c r="I2673" t="str">
        <f>IF(smoking_health_data_final[[#This Row],[Hipertensión (0/1)]]=1,"si","no")</f>
        <v>no</v>
      </c>
      <c r="J2673" t="s">
        <v>184</v>
      </c>
      <c r="K2673">
        <v>15</v>
      </c>
      <c r="L2673">
        <v>232</v>
      </c>
      <c r="M2673">
        <f>IF(smoking_health_data_final[[#This Row],[colesterol]]="","Desconocido",smoking_health_data_final[[#This Row],[colesterol]])</f>
        <v>232</v>
      </c>
      <c r="N2673">
        <f>GESTEP(smoking_health_data_final[[#This Row],[colesterol]],200)</f>
        <v>1</v>
      </c>
      <c r="O2673">
        <f>IF(smoking_health_data_final[[#This Row],[cigs por dia]]="","n/s",smoking_health_data_final[[#This Row],[cigs por dia]])</f>
        <v>15</v>
      </c>
      <c r="P2673" t="str">
        <f>IF(smoking_health_data_final[[#This Row],[Hipercolesterolemia (y/n)]]=1,"si","no")</f>
        <v>si</v>
      </c>
      <c r="Q2673">
        <f>IF(IFERROR(VLOOKUP(smoking_health_data_final[[#This Row],[Edad]],A2674:A6573,1,FALSE),0),1,0)</f>
        <v>1</v>
      </c>
    </row>
    <row r="2674" spans="1:17" x14ac:dyDescent="0.3">
      <c r="A2674">
        <v>45</v>
      </c>
      <c r="B2674" t="s">
        <v>0</v>
      </c>
      <c r="C2674" t="s">
        <v>1</v>
      </c>
      <c r="D2674">
        <v>75</v>
      </c>
      <c r="E2674">
        <f>GESTEP(smoking_health_data_final[[#This Row],[Ritmo cardiaco]],100)</f>
        <v>0</v>
      </c>
      <c r="F2674" t="str">
        <f>IF(smoking_health_data_final[[#This Row],[Taquicardia 1/0]]=0,"no","si")</f>
        <v>no</v>
      </c>
      <c r="G2674" s="2" t="s">
        <v>130</v>
      </c>
      <c r="H2674">
        <f>GESTEP(smoking_health_data_final[[#This Row],[Presión sistólica]],140)</f>
        <v>0</v>
      </c>
      <c r="I2674" t="str">
        <f>IF(smoking_health_data_final[[#This Row],[Hipertensión (0/1)]]=1,"si","no")</f>
        <v>no</v>
      </c>
      <c r="J2674" t="s">
        <v>184</v>
      </c>
      <c r="K2674">
        <v>15</v>
      </c>
      <c r="L2674">
        <v>266</v>
      </c>
      <c r="M2674">
        <f>IF(smoking_health_data_final[[#This Row],[colesterol]]="","Desconocido",smoking_health_data_final[[#This Row],[colesterol]])</f>
        <v>266</v>
      </c>
      <c r="N2674">
        <f>GESTEP(smoking_health_data_final[[#This Row],[colesterol]],200)</f>
        <v>1</v>
      </c>
      <c r="O2674">
        <f>IF(smoking_health_data_final[[#This Row],[cigs por dia]]="","n/s",smoking_health_data_final[[#This Row],[cigs por dia]])</f>
        <v>15</v>
      </c>
      <c r="P2674" t="str">
        <f>IF(smoking_health_data_final[[#This Row],[Hipercolesterolemia (y/n)]]=1,"si","no")</f>
        <v>si</v>
      </c>
      <c r="Q2674">
        <f>IF(IFERROR(VLOOKUP(smoking_health_data_final[[#This Row],[Edad]],A2675:A6574,1,FALSE),0),1,0)</f>
        <v>1</v>
      </c>
    </row>
    <row r="2675" spans="1:17" x14ac:dyDescent="0.3">
      <c r="A2675">
        <v>57</v>
      </c>
      <c r="B2675" t="s">
        <v>3</v>
      </c>
      <c r="C2675" t="s">
        <v>1</v>
      </c>
      <c r="D2675">
        <v>80</v>
      </c>
      <c r="E2675">
        <f>GESTEP(smoking_health_data_final[[#This Row],[Ritmo cardiaco]],100)</f>
        <v>0</v>
      </c>
      <c r="F2675" t="str">
        <f>IF(smoking_health_data_final[[#This Row],[Taquicardia 1/0]]=0,"no","si")</f>
        <v>no</v>
      </c>
      <c r="G2675" s="2" t="s">
        <v>63</v>
      </c>
      <c r="H2675">
        <f>GESTEP(smoking_health_data_final[[#This Row],[Presión sistólica]],140)</f>
        <v>0</v>
      </c>
      <c r="I2675" t="str">
        <f>IF(smoking_health_data_final[[#This Row],[Hipertensión (0/1)]]=1,"si","no")</f>
        <v>no</v>
      </c>
      <c r="J2675" t="s">
        <v>185</v>
      </c>
      <c r="K2675">
        <v>15</v>
      </c>
      <c r="L2675">
        <v>250</v>
      </c>
      <c r="M2675">
        <f>IF(smoking_health_data_final[[#This Row],[colesterol]]="","Desconocido",smoking_health_data_final[[#This Row],[colesterol]])</f>
        <v>250</v>
      </c>
      <c r="N2675">
        <f>GESTEP(smoking_health_data_final[[#This Row],[colesterol]],200)</f>
        <v>1</v>
      </c>
      <c r="O2675">
        <f>IF(smoking_health_data_final[[#This Row],[cigs por dia]]="","n/s",smoking_health_data_final[[#This Row],[cigs por dia]])</f>
        <v>15</v>
      </c>
      <c r="P2675" t="str">
        <f>IF(smoking_health_data_final[[#This Row],[Hipercolesterolemia (y/n)]]=1,"si","no")</f>
        <v>si</v>
      </c>
      <c r="Q2675">
        <f>IF(IFERROR(VLOOKUP(smoking_health_data_final[[#This Row],[Edad]],A2676:A6575,1,FALSE),0),1,0)</f>
        <v>1</v>
      </c>
    </row>
    <row r="2676" spans="1:17" x14ac:dyDescent="0.3">
      <c r="A2676">
        <v>52</v>
      </c>
      <c r="B2676" t="s">
        <v>0</v>
      </c>
      <c r="C2676" t="s">
        <v>1</v>
      </c>
      <c r="D2676">
        <v>65</v>
      </c>
      <c r="E2676">
        <f>GESTEP(smoking_health_data_final[[#This Row],[Ritmo cardiaco]],100)</f>
        <v>0</v>
      </c>
      <c r="F2676" t="str">
        <f>IF(smoking_health_data_final[[#This Row],[Taquicardia 1/0]]=0,"no","si")</f>
        <v>no</v>
      </c>
      <c r="G2676" s="2" t="s">
        <v>25</v>
      </c>
      <c r="H2676">
        <f>GESTEP(smoking_health_data_final[[#This Row],[Presión sistólica]],140)</f>
        <v>0</v>
      </c>
      <c r="I2676" t="str">
        <f>IF(smoking_health_data_final[[#This Row],[Hipertensión (0/1)]]=1,"si","no")</f>
        <v>no</v>
      </c>
      <c r="J2676" t="s">
        <v>185</v>
      </c>
      <c r="K2676">
        <v>15</v>
      </c>
      <c r="L2676">
        <v>225</v>
      </c>
      <c r="M2676">
        <f>IF(smoking_health_data_final[[#This Row],[colesterol]]="","Desconocido",smoking_health_data_final[[#This Row],[colesterol]])</f>
        <v>225</v>
      </c>
      <c r="N2676">
        <f>GESTEP(smoking_health_data_final[[#This Row],[colesterol]],200)</f>
        <v>1</v>
      </c>
      <c r="O2676">
        <f>IF(smoking_health_data_final[[#This Row],[cigs por dia]]="","n/s",smoking_health_data_final[[#This Row],[cigs por dia]])</f>
        <v>15</v>
      </c>
      <c r="P2676" t="str">
        <f>IF(smoking_health_data_final[[#This Row],[Hipercolesterolemia (y/n)]]=1,"si","no")</f>
        <v>si</v>
      </c>
      <c r="Q2676">
        <f>IF(IFERROR(VLOOKUP(smoking_health_data_final[[#This Row],[Edad]],A2677:A6576,1,FALSE),0),1,0)</f>
        <v>1</v>
      </c>
    </row>
    <row r="2677" spans="1:17" x14ac:dyDescent="0.3">
      <c r="A2677">
        <v>49</v>
      </c>
      <c r="B2677" t="s">
        <v>3</v>
      </c>
      <c r="C2677" t="s">
        <v>1</v>
      </c>
      <c r="D2677">
        <v>65</v>
      </c>
      <c r="E2677">
        <f>GESTEP(smoking_health_data_final[[#This Row],[Ritmo cardiaco]],100)</f>
        <v>0</v>
      </c>
      <c r="F2677" t="str">
        <f>IF(smoking_health_data_final[[#This Row],[Taquicardia 1/0]]=0,"no","si")</f>
        <v>no</v>
      </c>
      <c r="G2677" s="2" t="s">
        <v>74</v>
      </c>
      <c r="H2677">
        <f>GESTEP(smoking_health_data_final[[#This Row],[Presión sistólica]],140)</f>
        <v>0</v>
      </c>
      <c r="I2677" t="str">
        <f>IF(smoking_health_data_final[[#This Row],[Hipertensión (0/1)]]=1,"si","no")</f>
        <v>no</v>
      </c>
      <c r="J2677" t="s">
        <v>185</v>
      </c>
      <c r="K2677">
        <v>15</v>
      </c>
      <c r="L2677">
        <v>267</v>
      </c>
      <c r="M2677">
        <f>IF(smoking_health_data_final[[#This Row],[colesterol]]="","Desconocido",smoking_health_data_final[[#This Row],[colesterol]])</f>
        <v>267</v>
      </c>
      <c r="N2677">
        <f>GESTEP(smoking_health_data_final[[#This Row],[colesterol]],200)</f>
        <v>1</v>
      </c>
      <c r="O2677">
        <f>IF(smoking_health_data_final[[#This Row],[cigs por dia]]="","n/s",smoking_health_data_final[[#This Row],[cigs por dia]])</f>
        <v>15</v>
      </c>
      <c r="P2677" t="str">
        <f>IF(smoking_health_data_final[[#This Row],[Hipercolesterolemia (y/n)]]=1,"si","no")</f>
        <v>si</v>
      </c>
      <c r="Q2677">
        <f>IF(IFERROR(VLOOKUP(smoking_health_data_final[[#This Row],[Edad]],A2678:A6577,1,FALSE),0),1,0)</f>
        <v>1</v>
      </c>
    </row>
    <row r="2678" spans="1:17" x14ac:dyDescent="0.3">
      <c r="A2678">
        <v>56</v>
      </c>
      <c r="B2678" t="s">
        <v>3</v>
      </c>
      <c r="C2678" t="s">
        <v>1</v>
      </c>
      <c r="D2678">
        <v>90</v>
      </c>
      <c r="E2678">
        <f>GESTEP(smoking_health_data_final[[#This Row],[Ritmo cardiaco]],100)</f>
        <v>0</v>
      </c>
      <c r="F2678" t="str">
        <f>IF(smoking_health_data_final[[#This Row],[Taquicardia 1/0]]=0,"no","si")</f>
        <v>no</v>
      </c>
      <c r="G2678" s="2" t="s">
        <v>27</v>
      </c>
      <c r="H2678">
        <f>GESTEP(smoking_health_data_final[[#This Row],[Presión sistólica]],140)</f>
        <v>0</v>
      </c>
      <c r="I2678" t="str">
        <f>IF(smoking_health_data_final[[#This Row],[Hipertensión (0/1)]]=1,"si","no")</f>
        <v>no</v>
      </c>
      <c r="J2678" t="s">
        <v>185</v>
      </c>
      <c r="K2678">
        <v>15</v>
      </c>
      <c r="L2678">
        <v>262</v>
      </c>
      <c r="M2678">
        <f>IF(smoking_health_data_final[[#This Row],[colesterol]]="","Desconocido",smoking_health_data_final[[#This Row],[colesterol]])</f>
        <v>262</v>
      </c>
      <c r="N2678">
        <f>GESTEP(smoking_health_data_final[[#This Row],[colesterol]],200)</f>
        <v>1</v>
      </c>
      <c r="O2678">
        <f>IF(smoking_health_data_final[[#This Row],[cigs por dia]]="","n/s",smoking_health_data_final[[#This Row],[cigs por dia]])</f>
        <v>15</v>
      </c>
      <c r="P2678" t="str">
        <f>IF(smoking_health_data_final[[#This Row],[Hipercolesterolemia (y/n)]]=1,"si","no")</f>
        <v>si</v>
      </c>
      <c r="Q2678">
        <f>IF(IFERROR(VLOOKUP(smoking_health_data_final[[#This Row],[Edad]],A2679:A6578,1,FALSE),0),1,0)</f>
        <v>1</v>
      </c>
    </row>
    <row r="2679" spans="1:17" x14ac:dyDescent="0.3">
      <c r="A2679">
        <v>52</v>
      </c>
      <c r="B2679" t="s">
        <v>3</v>
      </c>
      <c r="C2679" t="s">
        <v>1</v>
      </c>
      <c r="D2679">
        <v>75</v>
      </c>
      <c r="E2679">
        <f>GESTEP(smoking_health_data_final[[#This Row],[Ritmo cardiaco]],100)</f>
        <v>0</v>
      </c>
      <c r="F2679" t="str">
        <f>IF(smoking_health_data_final[[#This Row],[Taquicardia 1/0]]=0,"no","si")</f>
        <v>no</v>
      </c>
      <c r="G2679" s="2" t="s">
        <v>59</v>
      </c>
      <c r="H2679">
        <f>GESTEP(smoking_health_data_final[[#This Row],[Presión sistólica]],140)</f>
        <v>0</v>
      </c>
      <c r="I2679" t="str">
        <f>IF(smoking_health_data_final[[#This Row],[Hipertensión (0/1)]]=1,"si","no")</f>
        <v>no</v>
      </c>
      <c r="J2679" t="s">
        <v>186</v>
      </c>
      <c r="K2679">
        <v>15</v>
      </c>
      <c r="L2679">
        <v>170</v>
      </c>
      <c r="M2679">
        <f>IF(smoking_health_data_final[[#This Row],[colesterol]]="","Desconocido",smoking_health_data_final[[#This Row],[colesterol]])</f>
        <v>170</v>
      </c>
      <c r="N2679">
        <f>GESTEP(smoking_health_data_final[[#This Row],[colesterol]],200)</f>
        <v>0</v>
      </c>
      <c r="O2679">
        <f>IF(smoking_health_data_final[[#This Row],[cigs por dia]]="","n/s",smoking_health_data_final[[#This Row],[cigs por dia]])</f>
        <v>15</v>
      </c>
      <c r="P2679" t="str">
        <f>IF(smoking_health_data_final[[#This Row],[Hipercolesterolemia (y/n)]]=1,"si","no")</f>
        <v>no</v>
      </c>
      <c r="Q2679">
        <f>IF(IFERROR(VLOOKUP(smoking_health_data_final[[#This Row],[Edad]],A2680:A6579,1,FALSE),0),1,0)</f>
        <v>1</v>
      </c>
    </row>
    <row r="2680" spans="1:17" x14ac:dyDescent="0.3">
      <c r="A2680">
        <v>44</v>
      </c>
      <c r="B2680" t="s">
        <v>0</v>
      </c>
      <c r="C2680" t="s">
        <v>1</v>
      </c>
      <c r="D2680">
        <v>56</v>
      </c>
      <c r="E2680">
        <f>GESTEP(smoking_health_data_final[[#This Row],[Ritmo cardiaco]],100)</f>
        <v>0</v>
      </c>
      <c r="F2680" t="str">
        <f>IF(smoking_health_data_final[[#This Row],[Taquicardia 1/0]]=0,"no","si")</f>
        <v>no</v>
      </c>
      <c r="G2680" s="2" t="s">
        <v>63</v>
      </c>
      <c r="H2680">
        <f>GESTEP(smoking_health_data_final[[#This Row],[Presión sistólica]],140)</f>
        <v>0</v>
      </c>
      <c r="I2680" t="str">
        <f>IF(smoking_health_data_final[[#This Row],[Hipertensión (0/1)]]=1,"si","no")</f>
        <v>no</v>
      </c>
      <c r="J2680" t="s">
        <v>186</v>
      </c>
      <c r="K2680">
        <v>15</v>
      </c>
      <c r="L2680">
        <v>340</v>
      </c>
      <c r="M2680">
        <f>IF(smoking_health_data_final[[#This Row],[colesterol]]="","Desconocido",smoking_health_data_final[[#This Row],[colesterol]])</f>
        <v>340</v>
      </c>
      <c r="N2680">
        <f>GESTEP(smoking_health_data_final[[#This Row],[colesterol]],200)</f>
        <v>1</v>
      </c>
      <c r="O2680">
        <f>IF(smoking_health_data_final[[#This Row],[cigs por dia]]="","n/s",smoking_health_data_final[[#This Row],[cigs por dia]])</f>
        <v>15</v>
      </c>
      <c r="P2680" t="str">
        <f>IF(smoking_health_data_final[[#This Row],[Hipercolesterolemia (y/n)]]=1,"si","no")</f>
        <v>si</v>
      </c>
      <c r="Q2680">
        <f>IF(IFERROR(VLOOKUP(smoking_health_data_final[[#This Row],[Edad]],A2681:A6580,1,FALSE),0),1,0)</f>
        <v>1</v>
      </c>
    </row>
    <row r="2681" spans="1:17" x14ac:dyDescent="0.3">
      <c r="A2681">
        <v>36</v>
      </c>
      <c r="B2681" t="s">
        <v>0</v>
      </c>
      <c r="C2681" t="s">
        <v>1</v>
      </c>
      <c r="D2681">
        <v>67</v>
      </c>
      <c r="E2681">
        <f>GESTEP(smoking_health_data_final[[#This Row],[Ritmo cardiaco]],100)</f>
        <v>0</v>
      </c>
      <c r="F2681" t="str">
        <f>IF(smoking_health_data_final[[#This Row],[Taquicardia 1/0]]=0,"no","si")</f>
        <v>no</v>
      </c>
      <c r="G2681" s="2" t="s">
        <v>16</v>
      </c>
      <c r="H2681">
        <f>GESTEP(smoking_health_data_final[[#This Row],[Presión sistólica]],140)</f>
        <v>0</v>
      </c>
      <c r="I2681" t="str">
        <f>IF(smoking_health_data_final[[#This Row],[Hipertensión (0/1)]]=1,"si","no")</f>
        <v>no</v>
      </c>
      <c r="J2681" t="s">
        <v>186</v>
      </c>
      <c r="K2681">
        <v>15</v>
      </c>
      <c r="L2681">
        <v>155</v>
      </c>
      <c r="M2681">
        <f>IF(smoking_health_data_final[[#This Row],[colesterol]]="","Desconocido",smoking_health_data_final[[#This Row],[colesterol]])</f>
        <v>155</v>
      </c>
      <c r="N2681">
        <f>GESTEP(smoking_health_data_final[[#This Row],[colesterol]],200)</f>
        <v>0</v>
      </c>
      <c r="O2681">
        <f>IF(smoking_health_data_final[[#This Row],[cigs por dia]]="","n/s",smoking_health_data_final[[#This Row],[cigs por dia]])</f>
        <v>15</v>
      </c>
      <c r="P2681" t="str">
        <f>IF(smoking_health_data_final[[#This Row],[Hipercolesterolemia (y/n)]]=1,"si","no")</f>
        <v>no</v>
      </c>
      <c r="Q2681">
        <f>IF(IFERROR(VLOOKUP(smoking_health_data_final[[#This Row],[Edad]],A2682:A6581,1,FALSE),0),1,0)</f>
        <v>1</v>
      </c>
    </row>
    <row r="2682" spans="1:17" x14ac:dyDescent="0.3">
      <c r="A2682">
        <v>36</v>
      </c>
      <c r="B2682" t="s">
        <v>3</v>
      </c>
      <c r="C2682" t="s">
        <v>1</v>
      </c>
      <c r="D2682">
        <v>85</v>
      </c>
      <c r="E2682">
        <f>GESTEP(smoking_health_data_final[[#This Row],[Ritmo cardiaco]],100)</f>
        <v>0</v>
      </c>
      <c r="F2682" t="str">
        <f>IF(smoking_health_data_final[[#This Row],[Taquicardia 1/0]]=0,"no","si")</f>
        <v>no</v>
      </c>
      <c r="G2682" s="2" t="s">
        <v>32</v>
      </c>
      <c r="H2682">
        <f>GESTEP(smoking_health_data_final[[#This Row],[Presión sistólica]],140)</f>
        <v>0</v>
      </c>
      <c r="I2682" t="str">
        <f>IF(smoking_health_data_final[[#This Row],[Hipertensión (0/1)]]=1,"si","no")</f>
        <v>no</v>
      </c>
      <c r="J2682" t="s">
        <v>186</v>
      </c>
      <c r="K2682">
        <v>15</v>
      </c>
      <c r="L2682">
        <v>204</v>
      </c>
      <c r="M2682">
        <f>IF(smoking_health_data_final[[#This Row],[colesterol]]="","Desconocido",smoking_health_data_final[[#This Row],[colesterol]])</f>
        <v>204</v>
      </c>
      <c r="N2682">
        <f>GESTEP(smoking_health_data_final[[#This Row],[colesterol]],200)</f>
        <v>1</v>
      </c>
      <c r="O2682">
        <f>IF(smoking_health_data_final[[#This Row],[cigs por dia]]="","n/s",smoking_health_data_final[[#This Row],[cigs por dia]])</f>
        <v>15</v>
      </c>
      <c r="P2682" t="str">
        <f>IF(smoking_health_data_final[[#This Row],[Hipercolesterolemia (y/n)]]=1,"si","no")</f>
        <v>si</v>
      </c>
      <c r="Q2682">
        <f>IF(IFERROR(VLOOKUP(smoking_health_data_final[[#This Row],[Edad]],A2683:A6582,1,FALSE),0),1,0)</f>
        <v>1</v>
      </c>
    </row>
    <row r="2683" spans="1:17" x14ac:dyDescent="0.3">
      <c r="A2683">
        <v>58</v>
      </c>
      <c r="B2683" t="s">
        <v>3</v>
      </c>
      <c r="C2683" t="s">
        <v>1</v>
      </c>
      <c r="D2683">
        <v>78</v>
      </c>
      <c r="E2683">
        <f>GESTEP(smoking_health_data_final[[#This Row],[Ritmo cardiaco]],100)</f>
        <v>0</v>
      </c>
      <c r="F2683" t="str">
        <f>IF(smoking_health_data_final[[#This Row],[Taquicardia 1/0]]=0,"no","si")</f>
        <v>no</v>
      </c>
      <c r="G2683" s="2" t="s">
        <v>79</v>
      </c>
      <c r="H2683">
        <f>GESTEP(smoking_health_data_final[[#This Row],[Presión sistólica]],140)</f>
        <v>1</v>
      </c>
      <c r="I2683" t="str">
        <f>IF(smoking_health_data_final[[#This Row],[Hipertensión (0/1)]]=1,"si","no")</f>
        <v>si</v>
      </c>
      <c r="J2683" t="s">
        <v>186</v>
      </c>
      <c r="K2683">
        <v>15</v>
      </c>
      <c r="L2683">
        <v>275</v>
      </c>
      <c r="M2683">
        <f>IF(smoking_health_data_final[[#This Row],[colesterol]]="","Desconocido",smoking_health_data_final[[#This Row],[colesterol]])</f>
        <v>275</v>
      </c>
      <c r="N2683">
        <f>GESTEP(smoking_health_data_final[[#This Row],[colesterol]],200)</f>
        <v>1</v>
      </c>
      <c r="O2683">
        <f>IF(smoking_health_data_final[[#This Row],[cigs por dia]]="","n/s",smoking_health_data_final[[#This Row],[cigs por dia]])</f>
        <v>15</v>
      </c>
      <c r="P2683" t="str">
        <f>IF(smoking_health_data_final[[#This Row],[Hipercolesterolemia (y/n)]]=1,"si","no")</f>
        <v>si</v>
      </c>
      <c r="Q2683">
        <f>IF(IFERROR(VLOOKUP(smoking_health_data_final[[#This Row],[Edad]],A2684:A6583,1,FALSE),0),1,0)</f>
        <v>1</v>
      </c>
    </row>
    <row r="2684" spans="1:17" x14ac:dyDescent="0.3">
      <c r="A2684">
        <v>43</v>
      </c>
      <c r="B2684" t="s">
        <v>3</v>
      </c>
      <c r="C2684" t="s">
        <v>1</v>
      </c>
      <c r="D2684">
        <v>75</v>
      </c>
      <c r="E2684">
        <f>GESTEP(smoking_health_data_final[[#This Row],[Ritmo cardiaco]],100)</f>
        <v>0</v>
      </c>
      <c r="F2684" t="str">
        <f>IF(smoking_health_data_final[[#This Row],[Taquicardia 1/0]]=0,"no","si")</f>
        <v>no</v>
      </c>
      <c r="G2684" s="2" t="s">
        <v>38</v>
      </c>
      <c r="H2684">
        <f>GESTEP(smoking_health_data_final[[#This Row],[Presión sistólica]],140)</f>
        <v>0</v>
      </c>
      <c r="I2684" t="str">
        <f>IF(smoking_health_data_final[[#This Row],[Hipertensión (0/1)]]=1,"si","no")</f>
        <v>no</v>
      </c>
      <c r="J2684" t="s">
        <v>186</v>
      </c>
      <c r="K2684">
        <v>15</v>
      </c>
      <c r="L2684">
        <v>300</v>
      </c>
      <c r="M2684">
        <f>IF(smoking_health_data_final[[#This Row],[colesterol]]="","Desconocido",smoking_health_data_final[[#This Row],[colesterol]])</f>
        <v>300</v>
      </c>
      <c r="N2684">
        <f>GESTEP(smoking_health_data_final[[#This Row],[colesterol]],200)</f>
        <v>1</v>
      </c>
      <c r="O2684">
        <f>IF(smoking_health_data_final[[#This Row],[cigs por dia]]="","n/s",smoking_health_data_final[[#This Row],[cigs por dia]])</f>
        <v>15</v>
      </c>
      <c r="P2684" t="str">
        <f>IF(smoking_health_data_final[[#This Row],[Hipercolesterolemia (y/n)]]=1,"si","no")</f>
        <v>si</v>
      </c>
      <c r="Q2684">
        <f>IF(IFERROR(VLOOKUP(smoking_health_data_final[[#This Row],[Edad]],A2685:A6584,1,FALSE),0),1,0)</f>
        <v>1</v>
      </c>
    </row>
    <row r="2685" spans="1:17" x14ac:dyDescent="0.3">
      <c r="A2685">
        <v>60</v>
      </c>
      <c r="B2685" t="s">
        <v>3</v>
      </c>
      <c r="C2685" t="s">
        <v>1</v>
      </c>
      <c r="D2685">
        <v>85</v>
      </c>
      <c r="E2685">
        <f>GESTEP(smoking_health_data_final[[#This Row],[Ritmo cardiaco]],100)</f>
        <v>0</v>
      </c>
      <c r="F2685" t="str">
        <f>IF(smoking_health_data_final[[#This Row],[Taquicardia 1/0]]=0,"no","si")</f>
        <v>no</v>
      </c>
      <c r="G2685" s="2" t="s">
        <v>43</v>
      </c>
      <c r="H2685">
        <f>GESTEP(smoking_health_data_final[[#This Row],[Presión sistólica]],140)</f>
        <v>0</v>
      </c>
      <c r="I2685" t="str">
        <f>IF(smoking_health_data_final[[#This Row],[Hipertensión (0/1)]]=1,"si","no")</f>
        <v>no</v>
      </c>
      <c r="J2685" t="s">
        <v>21</v>
      </c>
      <c r="K2685">
        <v>15</v>
      </c>
      <c r="L2685">
        <v>353</v>
      </c>
      <c r="M2685">
        <f>IF(smoking_health_data_final[[#This Row],[colesterol]]="","Desconocido",smoking_health_data_final[[#This Row],[colesterol]])</f>
        <v>353</v>
      </c>
      <c r="N2685">
        <f>GESTEP(smoking_health_data_final[[#This Row],[colesterol]],200)</f>
        <v>1</v>
      </c>
      <c r="O2685">
        <f>IF(smoking_health_data_final[[#This Row],[cigs por dia]]="","n/s",smoking_health_data_final[[#This Row],[cigs por dia]])</f>
        <v>15</v>
      </c>
      <c r="P2685" t="str">
        <f>IF(smoking_health_data_final[[#This Row],[Hipercolesterolemia (y/n)]]=1,"si","no")</f>
        <v>si</v>
      </c>
      <c r="Q2685">
        <f>IF(IFERROR(VLOOKUP(smoking_health_data_final[[#This Row],[Edad]],A2686:A6585,1,FALSE),0),1,0)</f>
        <v>1</v>
      </c>
    </row>
    <row r="2686" spans="1:17" x14ac:dyDescent="0.3">
      <c r="A2686">
        <v>40</v>
      </c>
      <c r="B2686" t="s">
        <v>3</v>
      </c>
      <c r="C2686" t="s">
        <v>1</v>
      </c>
      <c r="D2686">
        <v>85</v>
      </c>
      <c r="E2686">
        <f>GESTEP(smoking_health_data_final[[#This Row],[Ritmo cardiaco]],100)</f>
        <v>0</v>
      </c>
      <c r="F2686" t="str">
        <f>IF(smoking_health_data_final[[#This Row],[Taquicardia 1/0]]=0,"no","si")</f>
        <v>no</v>
      </c>
      <c r="G2686" s="2" t="s">
        <v>70</v>
      </c>
      <c r="H2686">
        <f>GESTEP(smoking_health_data_final[[#This Row],[Presión sistólica]],140)</f>
        <v>0</v>
      </c>
      <c r="I2686" t="str">
        <f>IF(smoking_health_data_final[[#This Row],[Hipertensión (0/1)]]=1,"si","no")</f>
        <v>no</v>
      </c>
      <c r="J2686" t="s">
        <v>21</v>
      </c>
      <c r="K2686">
        <v>15</v>
      </c>
      <c r="L2686">
        <v>199</v>
      </c>
      <c r="M2686">
        <f>IF(smoking_health_data_final[[#This Row],[colesterol]]="","Desconocido",smoking_health_data_final[[#This Row],[colesterol]])</f>
        <v>199</v>
      </c>
      <c r="N2686">
        <f>GESTEP(smoking_health_data_final[[#This Row],[colesterol]],200)</f>
        <v>0</v>
      </c>
      <c r="O2686">
        <f>IF(smoking_health_data_final[[#This Row],[cigs por dia]]="","n/s",smoking_health_data_final[[#This Row],[cigs por dia]])</f>
        <v>15</v>
      </c>
      <c r="P2686" t="str">
        <f>IF(smoking_health_data_final[[#This Row],[Hipercolesterolemia (y/n)]]=1,"si","no")</f>
        <v>no</v>
      </c>
      <c r="Q2686">
        <f>IF(IFERROR(VLOOKUP(smoking_health_data_final[[#This Row],[Edad]],A2687:A6586,1,FALSE),0),1,0)</f>
        <v>1</v>
      </c>
    </row>
    <row r="2687" spans="1:17" x14ac:dyDescent="0.3">
      <c r="A2687">
        <v>51</v>
      </c>
      <c r="B2687" t="s">
        <v>0</v>
      </c>
      <c r="C2687" t="s">
        <v>1</v>
      </c>
      <c r="D2687">
        <v>60</v>
      </c>
      <c r="E2687">
        <f>GESTEP(smoking_health_data_final[[#This Row],[Ritmo cardiaco]],100)</f>
        <v>0</v>
      </c>
      <c r="F2687" t="str">
        <f>IF(smoking_health_data_final[[#This Row],[Taquicardia 1/0]]=0,"no","si")</f>
        <v>no</v>
      </c>
      <c r="G2687" s="2" t="s">
        <v>63</v>
      </c>
      <c r="H2687">
        <f>GESTEP(smoking_health_data_final[[#This Row],[Presión sistólica]],140)</f>
        <v>0</v>
      </c>
      <c r="I2687" t="str">
        <f>IF(smoking_health_data_final[[#This Row],[Hipertensión (0/1)]]=1,"si","no")</f>
        <v>no</v>
      </c>
      <c r="J2687" t="s">
        <v>21</v>
      </c>
      <c r="K2687">
        <v>15</v>
      </c>
      <c r="L2687">
        <v>220</v>
      </c>
      <c r="M2687">
        <f>IF(smoking_health_data_final[[#This Row],[colesterol]]="","Desconocido",smoking_health_data_final[[#This Row],[colesterol]])</f>
        <v>220</v>
      </c>
      <c r="N2687">
        <f>GESTEP(smoking_health_data_final[[#This Row],[colesterol]],200)</f>
        <v>1</v>
      </c>
      <c r="O2687">
        <f>IF(smoking_health_data_final[[#This Row],[cigs por dia]]="","n/s",smoking_health_data_final[[#This Row],[cigs por dia]])</f>
        <v>15</v>
      </c>
      <c r="P2687" t="str">
        <f>IF(smoking_health_data_final[[#This Row],[Hipercolesterolemia (y/n)]]=1,"si","no")</f>
        <v>si</v>
      </c>
      <c r="Q2687">
        <f>IF(IFERROR(VLOOKUP(smoking_health_data_final[[#This Row],[Edad]],A2688:A6587,1,FALSE),0),1,0)</f>
        <v>1</v>
      </c>
    </row>
    <row r="2688" spans="1:17" x14ac:dyDescent="0.3">
      <c r="A2688">
        <v>43</v>
      </c>
      <c r="B2688" t="s">
        <v>3</v>
      </c>
      <c r="C2688" t="s">
        <v>1</v>
      </c>
      <c r="D2688">
        <v>60</v>
      </c>
      <c r="E2688">
        <f>GESTEP(smoking_health_data_final[[#This Row],[Ritmo cardiaco]],100)</f>
        <v>0</v>
      </c>
      <c r="F2688" t="str">
        <f>IF(smoking_health_data_final[[#This Row],[Taquicardia 1/0]]=0,"no","si")</f>
        <v>no</v>
      </c>
      <c r="G2688" s="2" t="s">
        <v>98</v>
      </c>
      <c r="H2688">
        <f>GESTEP(smoking_health_data_final[[#This Row],[Presión sistólica]],140)</f>
        <v>1</v>
      </c>
      <c r="I2688" t="str">
        <f>IF(smoking_health_data_final[[#This Row],[Hipertensión (0/1)]]=1,"si","no")</f>
        <v>si</v>
      </c>
      <c r="J2688" t="s">
        <v>21</v>
      </c>
      <c r="K2688">
        <v>15</v>
      </c>
      <c r="L2688">
        <v>172</v>
      </c>
      <c r="M2688">
        <f>IF(smoking_health_data_final[[#This Row],[colesterol]]="","Desconocido",smoking_health_data_final[[#This Row],[colesterol]])</f>
        <v>172</v>
      </c>
      <c r="N2688">
        <f>GESTEP(smoking_health_data_final[[#This Row],[colesterol]],200)</f>
        <v>0</v>
      </c>
      <c r="O2688">
        <f>IF(smoking_health_data_final[[#This Row],[cigs por dia]]="","n/s",smoking_health_data_final[[#This Row],[cigs por dia]])</f>
        <v>15</v>
      </c>
      <c r="P2688" t="str">
        <f>IF(smoking_health_data_final[[#This Row],[Hipercolesterolemia (y/n)]]=1,"si","no")</f>
        <v>no</v>
      </c>
      <c r="Q2688">
        <f>IF(IFERROR(VLOOKUP(smoking_health_data_final[[#This Row],[Edad]],A2689:A6588,1,FALSE),0),1,0)</f>
        <v>1</v>
      </c>
    </row>
    <row r="2689" spans="1:17" x14ac:dyDescent="0.3">
      <c r="A2689">
        <v>40</v>
      </c>
      <c r="B2689" t="s">
        <v>0</v>
      </c>
      <c r="C2689" t="s">
        <v>1</v>
      </c>
      <c r="D2689">
        <v>75</v>
      </c>
      <c r="E2689">
        <f>GESTEP(smoking_health_data_final[[#This Row],[Ritmo cardiaco]],100)</f>
        <v>0</v>
      </c>
      <c r="F2689" t="str">
        <f>IF(smoking_health_data_final[[#This Row],[Taquicardia 1/0]]=0,"no","si")</f>
        <v>no</v>
      </c>
      <c r="G2689" s="2" t="s">
        <v>16</v>
      </c>
      <c r="H2689">
        <f>GESTEP(smoking_health_data_final[[#This Row],[Presión sistólica]],140)</f>
        <v>0</v>
      </c>
      <c r="I2689" t="str">
        <f>IF(smoking_health_data_final[[#This Row],[Hipertensión (0/1)]]=1,"si","no")</f>
        <v>no</v>
      </c>
      <c r="J2689" t="s">
        <v>21</v>
      </c>
      <c r="K2689">
        <v>15</v>
      </c>
      <c r="L2689">
        <v>203</v>
      </c>
      <c r="M2689">
        <f>IF(smoking_health_data_final[[#This Row],[colesterol]]="","Desconocido",smoking_health_data_final[[#This Row],[colesterol]])</f>
        <v>203</v>
      </c>
      <c r="N2689">
        <f>GESTEP(smoking_health_data_final[[#This Row],[colesterol]],200)</f>
        <v>1</v>
      </c>
      <c r="O2689">
        <f>IF(smoking_health_data_final[[#This Row],[cigs por dia]]="","n/s",smoking_health_data_final[[#This Row],[cigs por dia]])</f>
        <v>15</v>
      </c>
      <c r="P2689" t="str">
        <f>IF(smoking_health_data_final[[#This Row],[Hipercolesterolemia (y/n)]]=1,"si","no")</f>
        <v>si</v>
      </c>
      <c r="Q2689">
        <f>IF(IFERROR(VLOOKUP(smoking_health_data_final[[#This Row],[Edad]],A2690:A6589,1,FALSE),0),1,0)</f>
        <v>1</v>
      </c>
    </row>
    <row r="2690" spans="1:17" x14ac:dyDescent="0.3">
      <c r="A2690">
        <v>35</v>
      </c>
      <c r="B2690" t="s">
        <v>0</v>
      </c>
      <c r="C2690" t="s">
        <v>1</v>
      </c>
      <c r="D2690">
        <v>86</v>
      </c>
      <c r="E2690">
        <f>GESTEP(smoking_health_data_final[[#This Row],[Ritmo cardiaco]],100)</f>
        <v>0</v>
      </c>
      <c r="F2690" t="str">
        <f>IF(smoking_health_data_final[[#This Row],[Taquicardia 1/0]]=0,"no","si")</f>
        <v>no</v>
      </c>
      <c r="G2690" s="2" t="s">
        <v>67</v>
      </c>
      <c r="H2690">
        <f>GESTEP(smoking_health_data_final[[#This Row],[Presión sistólica]],140)</f>
        <v>0</v>
      </c>
      <c r="I2690" t="str">
        <f>IF(smoking_health_data_final[[#This Row],[Hipertensión (0/1)]]=1,"si","no")</f>
        <v>no</v>
      </c>
      <c r="J2690" t="s">
        <v>23</v>
      </c>
      <c r="K2690">
        <v>15</v>
      </c>
      <c r="L2690">
        <v>215</v>
      </c>
      <c r="M2690">
        <f>IF(smoking_health_data_final[[#This Row],[colesterol]]="","Desconocido",smoking_health_data_final[[#This Row],[colesterol]])</f>
        <v>215</v>
      </c>
      <c r="N2690">
        <f>GESTEP(smoking_health_data_final[[#This Row],[colesterol]],200)</f>
        <v>1</v>
      </c>
      <c r="O2690">
        <f>IF(smoking_health_data_final[[#This Row],[cigs por dia]]="","n/s",smoking_health_data_final[[#This Row],[cigs por dia]])</f>
        <v>15</v>
      </c>
      <c r="P2690" t="str">
        <f>IF(smoking_health_data_final[[#This Row],[Hipercolesterolemia (y/n)]]=1,"si","no")</f>
        <v>si</v>
      </c>
      <c r="Q2690">
        <f>IF(IFERROR(VLOOKUP(smoking_health_data_final[[#This Row],[Edad]],A2691:A6590,1,FALSE),0),1,0)</f>
        <v>1</v>
      </c>
    </row>
    <row r="2691" spans="1:17" x14ac:dyDescent="0.3">
      <c r="A2691">
        <v>40</v>
      </c>
      <c r="B2691" t="s">
        <v>3</v>
      </c>
      <c r="C2691" t="s">
        <v>1</v>
      </c>
      <c r="D2691">
        <v>70</v>
      </c>
      <c r="E2691">
        <f>GESTEP(smoking_health_data_final[[#This Row],[Ritmo cardiaco]],100)</f>
        <v>0</v>
      </c>
      <c r="F2691" t="str">
        <f>IF(smoking_health_data_final[[#This Row],[Taquicardia 1/0]]=0,"no","si")</f>
        <v>no</v>
      </c>
      <c r="G2691" s="2" t="s">
        <v>6</v>
      </c>
      <c r="H2691">
        <f>GESTEP(smoking_health_data_final[[#This Row],[Presión sistólica]],140)</f>
        <v>0</v>
      </c>
      <c r="I2691" t="str">
        <f>IF(smoking_health_data_final[[#This Row],[Hipertensión (0/1)]]=1,"si","no")</f>
        <v>no</v>
      </c>
      <c r="J2691" t="s">
        <v>23</v>
      </c>
      <c r="K2691">
        <v>15</v>
      </c>
      <c r="L2691">
        <v>155</v>
      </c>
      <c r="M2691">
        <f>IF(smoking_health_data_final[[#This Row],[colesterol]]="","Desconocido",smoking_health_data_final[[#This Row],[colesterol]])</f>
        <v>155</v>
      </c>
      <c r="N2691">
        <f>GESTEP(smoking_health_data_final[[#This Row],[colesterol]],200)</f>
        <v>0</v>
      </c>
      <c r="O2691">
        <f>IF(smoking_health_data_final[[#This Row],[cigs por dia]]="","n/s",smoking_health_data_final[[#This Row],[cigs por dia]])</f>
        <v>15</v>
      </c>
      <c r="P2691" t="str">
        <f>IF(smoking_health_data_final[[#This Row],[Hipercolesterolemia (y/n)]]=1,"si","no")</f>
        <v>no</v>
      </c>
      <c r="Q2691">
        <f>IF(IFERROR(VLOOKUP(smoking_health_data_final[[#This Row],[Edad]],A2692:A6591,1,FALSE),0),1,0)</f>
        <v>1</v>
      </c>
    </row>
    <row r="2692" spans="1:17" x14ac:dyDescent="0.3">
      <c r="A2692">
        <v>44</v>
      </c>
      <c r="B2692" t="s">
        <v>0</v>
      </c>
      <c r="C2692" t="s">
        <v>1</v>
      </c>
      <c r="D2692">
        <v>85</v>
      </c>
      <c r="E2692">
        <f>GESTEP(smoking_health_data_final[[#This Row],[Ritmo cardiaco]],100)</f>
        <v>0</v>
      </c>
      <c r="F2692" t="str">
        <f>IF(smoking_health_data_final[[#This Row],[Taquicardia 1/0]]=0,"no","si")</f>
        <v>no</v>
      </c>
      <c r="G2692" s="2" t="s">
        <v>57</v>
      </c>
      <c r="H2692">
        <f>GESTEP(smoking_health_data_final[[#This Row],[Presión sistólica]],140)</f>
        <v>0</v>
      </c>
      <c r="I2692" t="str">
        <f>IF(smoking_health_data_final[[#This Row],[Hipertensión (0/1)]]=1,"si","no")</f>
        <v>no</v>
      </c>
      <c r="J2692" t="s">
        <v>23</v>
      </c>
      <c r="K2692">
        <v>15</v>
      </c>
      <c r="L2692">
        <v>209</v>
      </c>
      <c r="M2692">
        <f>IF(smoking_health_data_final[[#This Row],[colesterol]]="","Desconocido",smoking_health_data_final[[#This Row],[colesterol]])</f>
        <v>209</v>
      </c>
      <c r="N2692">
        <f>GESTEP(smoking_health_data_final[[#This Row],[colesterol]],200)</f>
        <v>1</v>
      </c>
      <c r="O2692">
        <f>IF(smoking_health_data_final[[#This Row],[cigs por dia]]="","n/s",smoking_health_data_final[[#This Row],[cigs por dia]])</f>
        <v>15</v>
      </c>
      <c r="P2692" t="str">
        <f>IF(smoking_health_data_final[[#This Row],[Hipercolesterolemia (y/n)]]=1,"si","no")</f>
        <v>si</v>
      </c>
      <c r="Q2692">
        <f>IF(IFERROR(VLOOKUP(smoking_health_data_final[[#This Row],[Edad]],A2693:A6592,1,FALSE),0),1,0)</f>
        <v>1</v>
      </c>
    </row>
    <row r="2693" spans="1:17" x14ac:dyDescent="0.3">
      <c r="A2693">
        <v>43</v>
      </c>
      <c r="B2693" t="s">
        <v>0</v>
      </c>
      <c r="C2693" t="s">
        <v>1</v>
      </c>
      <c r="D2693">
        <v>100</v>
      </c>
      <c r="E2693">
        <f>GESTEP(smoking_health_data_final[[#This Row],[Ritmo cardiaco]],100)</f>
        <v>1</v>
      </c>
      <c r="F2693" t="str">
        <f>IF(smoking_health_data_final[[#This Row],[Taquicardia 1/0]]=0,"no","si")</f>
        <v>si</v>
      </c>
      <c r="G2693" s="2" t="s">
        <v>71</v>
      </c>
      <c r="H2693">
        <f>GESTEP(smoking_health_data_final[[#This Row],[Presión sistólica]],140)</f>
        <v>0</v>
      </c>
      <c r="I2693" t="str">
        <f>IF(smoking_health_data_final[[#This Row],[Hipertensión (0/1)]]=1,"si","no")</f>
        <v>no</v>
      </c>
      <c r="J2693" t="s">
        <v>23</v>
      </c>
      <c r="K2693">
        <v>15</v>
      </c>
      <c r="L2693">
        <v>240</v>
      </c>
      <c r="M2693">
        <f>IF(smoking_health_data_final[[#This Row],[colesterol]]="","Desconocido",smoking_health_data_final[[#This Row],[colesterol]])</f>
        <v>240</v>
      </c>
      <c r="N2693">
        <f>GESTEP(smoking_health_data_final[[#This Row],[colesterol]],200)</f>
        <v>1</v>
      </c>
      <c r="O2693">
        <f>IF(smoking_health_data_final[[#This Row],[cigs por dia]]="","n/s",smoking_health_data_final[[#This Row],[cigs por dia]])</f>
        <v>15</v>
      </c>
      <c r="P2693" t="str">
        <f>IF(smoking_health_data_final[[#This Row],[Hipercolesterolemia (y/n)]]=1,"si","no")</f>
        <v>si</v>
      </c>
      <c r="Q2693">
        <f>IF(IFERROR(VLOOKUP(smoking_health_data_final[[#This Row],[Edad]],A2694:A6593,1,FALSE),0),1,0)</f>
        <v>1</v>
      </c>
    </row>
    <row r="2694" spans="1:17" x14ac:dyDescent="0.3">
      <c r="A2694">
        <v>58</v>
      </c>
      <c r="B2694" t="s">
        <v>0</v>
      </c>
      <c r="C2694" t="s">
        <v>1</v>
      </c>
      <c r="D2694">
        <v>92</v>
      </c>
      <c r="E2694">
        <f>GESTEP(smoking_health_data_final[[#This Row],[Ritmo cardiaco]],100)</f>
        <v>0</v>
      </c>
      <c r="F2694" t="str">
        <f>IF(smoking_health_data_final[[#This Row],[Taquicardia 1/0]]=0,"no","si")</f>
        <v>no</v>
      </c>
      <c r="G2694" s="2" t="s">
        <v>110</v>
      </c>
      <c r="H2694">
        <f>GESTEP(smoking_health_data_final[[#This Row],[Presión sistólica]],140)</f>
        <v>1</v>
      </c>
      <c r="I2694" t="str">
        <f>IF(smoking_health_data_final[[#This Row],[Hipertensión (0/1)]]=1,"si","no")</f>
        <v>si</v>
      </c>
      <c r="J2694" t="s">
        <v>23</v>
      </c>
      <c r="K2694">
        <v>15</v>
      </c>
      <c r="L2694">
        <v>264</v>
      </c>
      <c r="M2694">
        <f>IF(smoking_health_data_final[[#This Row],[colesterol]]="","Desconocido",smoking_health_data_final[[#This Row],[colesterol]])</f>
        <v>264</v>
      </c>
      <c r="N2694">
        <f>GESTEP(smoking_health_data_final[[#This Row],[colesterol]],200)</f>
        <v>1</v>
      </c>
      <c r="O2694">
        <f>IF(smoking_health_data_final[[#This Row],[cigs por dia]]="","n/s",smoking_health_data_final[[#This Row],[cigs por dia]])</f>
        <v>15</v>
      </c>
      <c r="P2694" t="str">
        <f>IF(smoking_health_data_final[[#This Row],[Hipercolesterolemia (y/n)]]=1,"si","no")</f>
        <v>si</v>
      </c>
      <c r="Q2694">
        <f>IF(IFERROR(VLOOKUP(smoking_health_data_final[[#This Row],[Edad]],A2695:A6594,1,FALSE),0),1,0)</f>
        <v>1</v>
      </c>
    </row>
    <row r="2695" spans="1:17" x14ac:dyDescent="0.3">
      <c r="A2695">
        <v>65</v>
      </c>
      <c r="B2695" t="s">
        <v>0</v>
      </c>
      <c r="C2695" t="s">
        <v>1</v>
      </c>
      <c r="D2695">
        <v>77</v>
      </c>
      <c r="E2695">
        <f>GESTEP(smoking_health_data_final[[#This Row],[Ritmo cardiaco]],100)</f>
        <v>0</v>
      </c>
      <c r="F2695" t="str">
        <f>IF(smoking_health_data_final[[#This Row],[Taquicardia 1/0]]=0,"no","si")</f>
        <v>no</v>
      </c>
      <c r="G2695" s="2" t="s">
        <v>105</v>
      </c>
      <c r="H2695">
        <f>GESTEP(smoking_health_data_final[[#This Row],[Presión sistólica]],140)</f>
        <v>1</v>
      </c>
      <c r="I2695" t="str">
        <f>IF(smoking_health_data_final[[#This Row],[Hipertensión (0/1)]]=1,"si","no")</f>
        <v>si</v>
      </c>
      <c r="J2695" t="s">
        <v>34</v>
      </c>
      <c r="K2695">
        <v>15</v>
      </c>
      <c r="L2695">
        <v>219</v>
      </c>
      <c r="M2695">
        <f>IF(smoking_health_data_final[[#This Row],[colesterol]]="","Desconocido",smoking_health_data_final[[#This Row],[colesterol]])</f>
        <v>219</v>
      </c>
      <c r="N2695">
        <f>GESTEP(smoking_health_data_final[[#This Row],[colesterol]],200)</f>
        <v>1</v>
      </c>
      <c r="O2695">
        <f>IF(smoking_health_data_final[[#This Row],[cigs por dia]]="","n/s",smoking_health_data_final[[#This Row],[cigs por dia]])</f>
        <v>15</v>
      </c>
      <c r="P2695" t="str">
        <f>IF(smoking_health_data_final[[#This Row],[Hipercolesterolemia (y/n)]]=1,"si","no")</f>
        <v>si</v>
      </c>
      <c r="Q2695">
        <f>IF(IFERROR(VLOOKUP(smoking_health_data_final[[#This Row],[Edad]],A2696:A6595,1,FALSE),0),1,0)</f>
        <v>1</v>
      </c>
    </row>
    <row r="2696" spans="1:17" x14ac:dyDescent="0.3">
      <c r="A2696">
        <v>67</v>
      </c>
      <c r="B2696" t="s">
        <v>0</v>
      </c>
      <c r="C2696" t="s">
        <v>1</v>
      </c>
      <c r="D2696">
        <v>70</v>
      </c>
      <c r="E2696">
        <f>GESTEP(smoking_health_data_final[[#This Row],[Ritmo cardiaco]],100)</f>
        <v>0</v>
      </c>
      <c r="F2696" t="str">
        <f>IF(smoking_health_data_final[[#This Row],[Taquicardia 1/0]]=0,"no","si")</f>
        <v>no</v>
      </c>
      <c r="G2696" s="2" t="s">
        <v>89</v>
      </c>
      <c r="H2696">
        <f>GESTEP(smoking_health_data_final[[#This Row],[Presión sistólica]],140)</f>
        <v>1</v>
      </c>
      <c r="I2696" t="str">
        <f>IF(smoking_health_data_final[[#This Row],[Hipertensión (0/1)]]=1,"si","no")</f>
        <v>si</v>
      </c>
      <c r="J2696" t="s">
        <v>34</v>
      </c>
      <c r="K2696">
        <v>15</v>
      </c>
      <c r="L2696">
        <v>285</v>
      </c>
      <c r="M2696">
        <f>IF(smoking_health_data_final[[#This Row],[colesterol]]="","Desconocido",smoking_health_data_final[[#This Row],[colesterol]])</f>
        <v>285</v>
      </c>
      <c r="N2696">
        <f>GESTEP(smoking_health_data_final[[#This Row],[colesterol]],200)</f>
        <v>1</v>
      </c>
      <c r="O2696">
        <f>IF(smoking_health_data_final[[#This Row],[cigs por dia]]="","n/s",smoking_health_data_final[[#This Row],[cigs por dia]])</f>
        <v>15</v>
      </c>
      <c r="P2696" t="str">
        <f>IF(smoking_health_data_final[[#This Row],[Hipercolesterolemia (y/n)]]=1,"si","no")</f>
        <v>si</v>
      </c>
      <c r="Q2696">
        <f>IF(IFERROR(VLOOKUP(smoking_health_data_final[[#This Row],[Edad]],A2697:A6596,1,FALSE),0),1,0)</f>
        <v>1</v>
      </c>
    </row>
    <row r="2697" spans="1:17" x14ac:dyDescent="0.3">
      <c r="A2697">
        <v>46</v>
      </c>
      <c r="B2697" t="s">
        <v>0</v>
      </c>
      <c r="C2697" t="s">
        <v>1</v>
      </c>
      <c r="D2697">
        <v>98</v>
      </c>
      <c r="E2697">
        <f>GESTEP(smoking_health_data_final[[#This Row],[Ritmo cardiaco]],100)</f>
        <v>0</v>
      </c>
      <c r="F2697" t="str">
        <f>IF(smoking_health_data_final[[#This Row],[Taquicardia 1/0]]=0,"no","si")</f>
        <v>no</v>
      </c>
      <c r="G2697" s="2" t="s">
        <v>66</v>
      </c>
      <c r="H2697">
        <f>GESTEP(smoking_health_data_final[[#This Row],[Presión sistólica]],140)</f>
        <v>1</v>
      </c>
      <c r="I2697" t="str">
        <f>IF(smoking_health_data_final[[#This Row],[Hipertensión (0/1)]]=1,"si","no")</f>
        <v>si</v>
      </c>
      <c r="J2697" t="s">
        <v>47</v>
      </c>
      <c r="K2697">
        <v>15</v>
      </c>
      <c r="L2697">
        <v>294</v>
      </c>
      <c r="M2697">
        <f>IF(smoking_health_data_final[[#This Row],[colesterol]]="","Desconocido",smoking_health_data_final[[#This Row],[colesterol]])</f>
        <v>294</v>
      </c>
      <c r="N2697">
        <f>GESTEP(smoking_health_data_final[[#This Row],[colesterol]],200)</f>
        <v>1</v>
      </c>
      <c r="O2697">
        <f>IF(smoking_health_data_final[[#This Row],[cigs por dia]]="","n/s",smoking_health_data_final[[#This Row],[cigs por dia]])</f>
        <v>15</v>
      </c>
      <c r="P2697" t="str">
        <f>IF(smoking_health_data_final[[#This Row],[Hipercolesterolemia (y/n)]]=1,"si","no")</f>
        <v>si</v>
      </c>
      <c r="Q2697">
        <f>IF(IFERROR(VLOOKUP(smoking_health_data_final[[#This Row],[Edad]],A2698:A6597,1,FALSE),0),1,0)</f>
        <v>1</v>
      </c>
    </row>
    <row r="2698" spans="1:17" x14ac:dyDescent="0.3">
      <c r="A2698">
        <v>53</v>
      </c>
      <c r="B2698" t="s">
        <v>0</v>
      </c>
      <c r="C2698" t="s">
        <v>1</v>
      </c>
      <c r="D2698">
        <v>75</v>
      </c>
      <c r="E2698">
        <f>GESTEP(smoking_health_data_final[[#This Row],[Ritmo cardiaco]],100)</f>
        <v>0</v>
      </c>
      <c r="F2698" t="str">
        <f>IF(smoking_health_data_final[[#This Row],[Taquicardia 1/0]]=0,"no","si")</f>
        <v>no</v>
      </c>
      <c r="G2698" s="2" t="s">
        <v>22</v>
      </c>
      <c r="H2698">
        <f>GESTEP(smoking_health_data_final[[#This Row],[Presión sistólica]],140)</f>
        <v>0</v>
      </c>
      <c r="I2698" t="str">
        <f>IF(smoking_health_data_final[[#This Row],[Hipertensión (0/1)]]=1,"si","no")</f>
        <v>no</v>
      </c>
      <c r="J2698" t="s">
        <v>47</v>
      </c>
      <c r="K2698">
        <v>15</v>
      </c>
      <c r="L2698">
        <v>233</v>
      </c>
      <c r="M2698">
        <f>IF(smoking_health_data_final[[#This Row],[colesterol]]="","Desconocido",smoking_health_data_final[[#This Row],[colesterol]])</f>
        <v>233</v>
      </c>
      <c r="N2698">
        <f>GESTEP(smoking_health_data_final[[#This Row],[colesterol]],200)</f>
        <v>1</v>
      </c>
      <c r="O2698">
        <f>IF(smoking_health_data_final[[#This Row],[cigs por dia]]="","n/s",smoking_health_data_final[[#This Row],[cigs por dia]])</f>
        <v>15</v>
      </c>
      <c r="P2698" t="str">
        <f>IF(smoking_health_data_final[[#This Row],[Hipercolesterolemia (y/n)]]=1,"si","no")</f>
        <v>si</v>
      </c>
      <c r="Q2698">
        <f>IF(IFERROR(VLOOKUP(smoking_health_data_final[[#This Row],[Edad]],A2699:A6598,1,FALSE),0),1,0)</f>
        <v>1</v>
      </c>
    </row>
    <row r="2699" spans="1:17" x14ac:dyDescent="0.3">
      <c r="A2699">
        <v>61</v>
      </c>
      <c r="B2699" t="s">
        <v>3</v>
      </c>
      <c r="C2699" t="s">
        <v>1</v>
      </c>
      <c r="D2699">
        <v>70</v>
      </c>
      <c r="E2699">
        <f>GESTEP(smoking_health_data_final[[#This Row],[Ritmo cardiaco]],100)</f>
        <v>0</v>
      </c>
      <c r="F2699" t="str">
        <f>IF(smoking_health_data_final[[#This Row],[Taquicardia 1/0]]=0,"no","si")</f>
        <v>no</v>
      </c>
      <c r="G2699" s="2" t="s">
        <v>77</v>
      </c>
      <c r="H2699">
        <f>GESTEP(smoking_health_data_final[[#This Row],[Presión sistólica]],140)</f>
        <v>1</v>
      </c>
      <c r="I2699" t="str">
        <f>IF(smoking_health_data_final[[#This Row],[Hipertensión (0/1)]]=1,"si","no")</f>
        <v>si</v>
      </c>
      <c r="J2699" t="s">
        <v>47</v>
      </c>
      <c r="K2699">
        <v>15</v>
      </c>
      <c r="L2699">
        <v>235</v>
      </c>
      <c r="M2699">
        <f>IF(smoking_health_data_final[[#This Row],[colesterol]]="","Desconocido",smoking_health_data_final[[#This Row],[colesterol]])</f>
        <v>235</v>
      </c>
      <c r="N2699">
        <f>GESTEP(smoking_health_data_final[[#This Row],[colesterol]],200)</f>
        <v>1</v>
      </c>
      <c r="O2699">
        <f>IF(smoking_health_data_final[[#This Row],[cigs por dia]]="","n/s",smoking_health_data_final[[#This Row],[cigs por dia]])</f>
        <v>15</v>
      </c>
      <c r="P2699" t="str">
        <f>IF(smoking_health_data_final[[#This Row],[Hipercolesterolemia (y/n)]]=1,"si","no")</f>
        <v>si</v>
      </c>
      <c r="Q2699">
        <f>IF(IFERROR(VLOOKUP(smoking_health_data_final[[#This Row],[Edad]],A2700:A6599,1,FALSE),0),1,0)</f>
        <v>1</v>
      </c>
    </row>
    <row r="2700" spans="1:17" x14ac:dyDescent="0.3">
      <c r="A2700">
        <v>40</v>
      </c>
      <c r="B2700" t="s">
        <v>0</v>
      </c>
      <c r="C2700" t="s">
        <v>1</v>
      </c>
      <c r="D2700">
        <v>85</v>
      </c>
      <c r="E2700">
        <f>GESTEP(smoking_health_data_final[[#This Row],[Ritmo cardiaco]],100)</f>
        <v>0</v>
      </c>
      <c r="F2700" t="str">
        <f>IF(smoking_health_data_final[[#This Row],[Taquicardia 1/0]]=0,"no","si")</f>
        <v>no</v>
      </c>
      <c r="G2700" s="2" t="s">
        <v>88</v>
      </c>
      <c r="H2700">
        <f>GESTEP(smoking_health_data_final[[#This Row],[Presión sistólica]],140)</f>
        <v>1</v>
      </c>
      <c r="I2700" t="str">
        <f>IF(smoking_health_data_final[[#This Row],[Hipertensión (0/1)]]=1,"si","no")</f>
        <v>si</v>
      </c>
      <c r="J2700" t="s">
        <v>28</v>
      </c>
      <c r="K2700">
        <v>15</v>
      </c>
      <c r="L2700">
        <v>246</v>
      </c>
      <c r="M2700">
        <f>IF(smoking_health_data_final[[#This Row],[colesterol]]="","Desconocido",smoking_health_data_final[[#This Row],[colesterol]])</f>
        <v>246</v>
      </c>
      <c r="N2700">
        <f>GESTEP(smoking_health_data_final[[#This Row],[colesterol]],200)</f>
        <v>1</v>
      </c>
      <c r="O2700">
        <f>IF(smoking_health_data_final[[#This Row],[cigs por dia]]="","n/s",smoking_health_data_final[[#This Row],[cigs por dia]])</f>
        <v>15</v>
      </c>
      <c r="P2700" t="str">
        <f>IF(smoking_health_data_final[[#This Row],[Hipercolesterolemia (y/n)]]=1,"si","no")</f>
        <v>si</v>
      </c>
      <c r="Q2700">
        <f>IF(IFERROR(VLOOKUP(smoking_health_data_final[[#This Row],[Edad]],A2701:A6600,1,FALSE),0),1,0)</f>
        <v>1</v>
      </c>
    </row>
    <row r="2701" spans="1:17" x14ac:dyDescent="0.3">
      <c r="A2701">
        <v>50</v>
      </c>
      <c r="B2701" t="s">
        <v>0</v>
      </c>
      <c r="C2701" t="s">
        <v>1</v>
      </c>
      <c r="D2701">
        <v>102</v>
      </c>
      <c r="E2701">
        <f>GESTEP(smoking_health_data_final[[#This Row],[Ritmo cardiaco]],100)</f>
        <v>1</v>
      </c>
      <c r="F2701" t="str">
        <f>IF(smoking_health_data_final[[#This Row],[Taquicardia 1/0]]=0,"no","si")</f>
        <v>si</v>
      </c>
      <c r="G2701" s="2" t="s">
        <v>122</v>
      </c>
      <c r="H2701">
        <f>GESTEP(smoking_health_data_final[[#This Row],[Presión sistólica]],140)</f>
        <v>1</v>
      </c>
      <c r="I2701" t="str">
        <f>IF(smoking_health_data_final[[#This Row],[Hipertensión (0/1)]]=1,"si","no")</f>
        <v>si</v>
      </c>
      <c r="J2701" t="s">
        <v>30</v>
      </c>
      <c r="K2701">
        <v>15</v>
      </c>
      <c r="L2701">
        <v>258</v>
      </c>
      <c r="M2701">
        <f>IF(smoking_health_data_final[[#This Row],[colesterol]]="","Desconocido",smoking_health_data_final[[#This Row],[colesterol]])</f>
        <v>258</v>
      </c>
      <c r="N2701">
        <f>GESTEP(smoking_health_data_final[[#This Row],[colesterol]],200)</f>
        <v>1</v>
      </c>
      <c r="O2701">
        <f>IF(smoking_health_data_final[[#This Row],[cigs por dia]]="","n/s",smoking_health_data_final[[#This Row],[cigs por dia]])</f>
        <v>15</v>
      </c>
      <c r="P2701" t="str">
        <f>IF(smoking_health_data_final[[#This Row],[Hipercolesterolemia (y/n)]]=1,"si","no")</f>
        <v>si</v>
      </c>
      <c r="Q2701">
        <f>IF(IFERROR(VLOOKUP(smoking_health_data_final[[#This Row],[Edad]],A2702:A6601,1,FALSE),0),1,0)</f>
        <v>1</v>
      </c>
    </row>
    <row r="2702" spans="1:17" x14ac:dyDescent="0.3">
      <c r="A2702">
        <v>64</v>
      </c>
      <c r="B2702" t="s">
        <v>3</v>
      </c>
      <c r="C2702" t="s">
        <v>1</v>
      </c>
      <c r="D2702">
        <v>75</v>
      </c>
      <c r="E2702">
        <f>GESTEP(smoking_health_data_final[[#This Row],[Ritmo cardiaco]],100)</f>
        <v>0</v>
      </c>
      <c r="F2702" t="str">
        <f>IF(smoking_health_data_final[[#This Row],[Taquicardia 1/0]]=0,"no","si")</f>
        <v>no</v>
      </c>
      <c r="G2702" s="2" t="s">
        <v>162</v>
      </c>
      <c r="H2702">
        <f>GESTEP(smoking_health_data_final[[#This Row],[Presión sistólica]],140)</f>
        <v>1</v>
      </c>
      <c r="I2702" t="str">
        <f>IF(smoking_health_data_final[[#This Row],[Hipertensión (0/1)]]=1,"si","no")</f>
        <v>si</v>
      </c>
      <c r="J2702" t="s">
        <v>4</v>
      </c>
      <c r="K2702">
        <v>15</v>
      </c>
      <c r="L2702">
        <v>259</v>
      </c>
      <c r="M2702">
        <f>IF(smoking_health_data_final[[#This Row],[colesterol]]="","Desconocido",smoking_health_data_final[[#This Row],[colesterol]])</f>
        <v>259</v>
      </c>
      <c r="N2702">
        <f>GESTEP(smoking_health_data_final[[#This Row],[colesterol]],200)</f>
        <v>1</v>
      </c>
      <c r="O2702">
        <f>IF(smoking_health_data_final[[#This Row],[cigs por dia]]="","n/s",smoking_health_data_final[[#This Row],[cigs por dia]])</f>
        <v>15</v>
      </c>
      <c r="P2702" t="str">
        <f>IF(smoking_health_data_final[[#This Row],[Hipercolesterolemia (y/n)]]=1,"si","no")</f>
        <v>si</v>
      </c>
      <c r="Q2702">
        <f>IF(IFERROR(VLOOKUP(smoking_health_data_final[[#This Row],[Edad]],A2703:A6602,1,FALSE),0),1,0)</f>
        <v>1</v>
      </c>
    </row>
    <row r="2703" spans="1:17" x14ac:dyDescent="0.3">
      <c r="A2703">
        <v>54</v>
      </c>
      <c r="B2703" t="s">
        <v>3</v>
      </c>
      <c r="C2703" t="s">
        <v>1</v>
      </c>
      <c r="D2703">
        <v>93</v>
      </c>
      <c r="E2703">
        <f>GESTEP(smoking_health_data_final[[#This Row],[Ritmo cardiaco]],100)</f>
        <v>0</v>
      </c>
      <c r="F2703" t="str">
        <f>IF(smoking_health_data_final[[#This Row],[Taquicardia 1/0]]=0,"no","si")</f>
        <v>no</v>
      </c>
      <c r="G2703" s="2" t="s">
        <v>233</v>
      </c>
      <c r="H2703">
        <f>GESTEP(smoking_health_data_final[[#This Row],[Presión sistólica]],140)</f>
        <v>1</v>
      </c>
      <c r="I2703" t="str">
        <f>IF(smoking_health_data_final[[#This Row],[Hipertensión (0/1)]]=1,"si","no")</f>
        <v>si</v>
      </c>
      <c r="J2703" t="s">
        <v>4</v>
      </c>
      <c r="K2703">
        <v>15</v>
      </c>
      <c r="L2703">
        <v>262</v>
      </c>
      <c r="M2703">
        <f>IF(smoking_health_data_final[[#This Row],[colesterol]]="","Desconocido",smoking_health_data_final[[#This Row],[colesterol]])</f>
        <v>262</v>
      </c>
      <c r="N2703">
        <f>GESTEP(smoking_health_data_final[[#This Row],[colesterol]],200)</f>
        <v>1</v>
      </c>
      <c r="O2703">
        <f>IF(smoking_health_data_final[[#This Row],[cigs por dia]]="","n/s",smoking_health_data_final[[#This Row],[cigs por dia]])</f>
        <v>15</v>
      </c>
      <c r="P2703" t="str">
        <f>IF(smoking_health_data_final[[#This Row],[Hipercolesterolemia (y/n)]]=1,"si","no")</f>
        <v>si</v>
      </c>
      <c r="Q2703">
        <f>IF(IFERROR(VLOOKUP(smoking_health_data_final[[#This Row],[Edad]],A2704:A6603,1,FALSE),0),1,0)</f>
        <v>1</v>
      </c>
    </row>
    <row r="2704" spans="1:17" x14ac:dyDescent="0.3">
      <c r="A2704">
        <v>52</v>
      </c>
      <c r="B2704" t="s">
        <v>0</v>
      </c>
      <c r="C2704" t="s">
        <v>1</v>
      </c>
      <c r="D2704">
        <v>70</v>
      </c>
      <c r="E2704">
        <f>GESTEP(smoking_health_data_final[[#This Row],[Ritmo cardiaco]],100)</f>
        <v>0</v>
      </c>
      <c r="F2704" t="str">
        <f>IF(smoking_health_data_final[[#This Row],[Taquicardia 1/0]]=0,"no","si")</f>
        <v>no</v>
      </c>
      <c r="G2704" s="2" t="s">
        <v>47</v>
      </c>
      <c r="H2704">
        <f>GESTEP(smoking_health_data_final[[#This Row],[Presión sistólica]],140)</f>
        <v>0</v>
      </c>
      <c r="I2704" t="str">
        <f>IF(smoking_health_data_final[[#This Row],[Hipertensión (0/1)]]=1,"si","no")</f>
        <v>no</v>
      </c>
      <c r="J2704" t="s">
        <v>192</v>
      </c>
      <c r="K2704">
        <v>15</v>
      </c>
      <c r="L2704">
        <v>240</v>
      </c>
      <c r="M2704">
        <f>IF(smoking_health_data_final[[#This Row],[colesterol]]="","Desconocido",smoking_health_data_final[[#This Row],[colesterol]])</f>
        <v>240</v>
      </c>
      <c r="N2704">
        <f>GESTEP(smoking_health_data_final[[#This Row],[colesterol]],200)</f>
        <v>1</v>
      </c>
      <c r="O2704">
        <f>IF(smoking_health_data_final[[#This Row],[cigs por dia]]="","n/s",smoking_health_data_final[[#This Row],[cigs por dia]])</f>
        <v>15</v>
      </c>
      <c r="P2704" t="str">
        <f>IF(smoking_health_data_final[[#This Row],[Hipercolesterolemia (y/n)]]=1,"si","no")</f>
        <v>si</v>
      </c>
      <c r="Q2704">
        <f>IF(IFERROR(VLOOKUP(smoking_health_data_final[[#This Row],[Edad]],A2705:A6604,1,FALSE),0),1,0)</f>
        <v>1</v>
      </c>
    </row>
    <row r="2705" spans="1:17" x14ac:dyDescent="0.3">
      <c r="A2705">
        <v>35</v>
      </c>
      <c r="B2705" t="s">
        <v>0</v>
      </c>
      <c r="C2705" t="s">
        <v>1</v>
      </c>
      <c r="D2705">
        <v>45</v>
      </c>
      <c r="E2705">
        <f>GESTEP(smoking_health_data_final[[#This Row],[Ritmo cardiaco]],100)</f>
        <v>0</v>
      </c>
      <c r="F2705" t="str">
        <f>IF(smoking_health_data_final[[#This Row],[Taquicardia 1/0]]=0,"no","si")</f>
        <v>no</v>
      </c>
      <c r="G2705" s="2">
        <v>107.5</v>
      </c>
      <c r="H2705">
        <f>GESTEP(smoking_health_data_final[[#This Row],[Presión sistólica]],140)</f>
        <v>0</v>
      </c>
      <c r="I2705" t="str">
        <f>IF(smoking_health_data_final[[#This Row],[Hipertensión (0/1)]]=1,"si","no")</f>
        <v>no</v>
      </c>
      <c r="J2705" t="s">
        <v>192</v>
      </c>
      <c r="K2705">
        <v>15</v>
      </c>
      <c r="L2705">
        <v>196</v>
      </c>
      <c r="M2705">
        <f>IF(smoking_health_data_final[[#This Row],[colesterol]]="","Desconocido",smoking_health_data_final[[#This Row],[colesterol]])</f>
        <v>196</v>
      </c>
      <c r="N2705">
        <f>GESTEP(smoking_health_data_final[[#This Row],[colesterol]],200)</f>
        <v>0</v>
      </c>
      <c r="O2705">
        <f>IF(smoking_health_data_final[[#This Row],[cigs por dia]]="","n/s",smoking_health_data_final[[#This Row],[cigs por dia]])</f>
        <v>15</v>
      </c>
      <c r="P2705" t="str">
        <f>IF(smoking_health_data_final[[#This Row],[Hipercolesterolemia (y/n)]]=1,"si","no")</f>
        <v>no</v>
      </c>
      <c r="Q2705">
        <f>IF(IFERROR(VLOOKUP(smoking_health_data_final[[#This Row],[Edad]],A2706:A6605,1,FALSE),0),1,0)</f>
        <v>1</v>
      </c>
    </row>
    <row r="2706" spans="1:17" x14ac:dyDescent="0.3">
      <c r="A2706">
        <v>36</v>
      </c>
      <c r="B2706" t="s">
        <v>0</v>
      </c>
      <c r="C2706" t="s">
        <v>1</v>
      </c>
      <c r="D2706">
        <v>100</v>
      </c>
      <c r="E2706">
        <f>GESTEP(smoking_health_data_final[[#This Row],[Ritmo cardiaco]],100)</f>
        <v>1</v>
      </c>
      <c r="F2706" t="str">
        <f>IF(smoking_health_data_final[[#This Row],[Taquicardia 1/0]]=0,"no","si")</f>
        <v>si</v>
      </c>
      <c r="G2706" s="2" t="s">
        <v>28</v>
      </c>
      <c r="H2706">
        <f>GESTEP(smoking_health_data_final[[#This Row],[Presión sistólica]],140)</f>
        <v>0</v>
      </c>
      <c r="I2706" t="str">
        <f>IF(smoking_health_data_final[[#This Row],[Hipertensión (0/1)]]=1,"si","no")</f>
        <v>no</v>
      </c>
      <c r="J2706" t="s">
        <v>192</v>
      </c>
      <c r="K2706">
        <v>15</v>
      </c>
      <c r="L2706">
        <v>300</v>
      </c>
      <c r="M2706">
        <f>IF(smoking_health_data_final[[#This Row],[colesterol]]="","Desconocido",smoking_health_data_final[[#This Row],[colesterol]])</f>
        <v>300</v>
      </c>
      <c r="N2706">
        <f>GESTEP(smoking_health_data_final[[#This Row],[colesterol]],200)</f>
        <v>1</v>
      </c>
      <c r="O2706">
        <f>IF(smoking_health_data_final[[#This Row],[cigs por dia]]="","n/s",smoking_health_data_final[[#This Row],[cigs por dia]])</f>
        <v>15</v>
      </c>
      <c r="P2706" t="str">
        <f>IF(smoking_health_data_final[[#This Row],[Hipercolesterolemia (y/n)]]=1,"si","no")</f>
        <v>si</v>
      </c>
      <c r="Q2706">
        <f>IF(IFERROR(VLOOKUP(smoking_health_data_final[[#This Row],[Edad]],A2707:A6606,1,FALSE),0),1,0)</f>
        <v>1</v>
      </c>
    </row>
    <row r="2707" spans="1:17" x14ac:dyDescent="0.3">
      <c r="A2707">
        <v>43</v>
      </c>
      <c r="B2707" t="s">
        <v>3</v>
      </c>
      <c r="C2707" t="s">
        <v>1</v>
      </c>
      <c r="D2707">
        <v>100</v>
      </c>
      <c r="E2707">
        <f>GESTEP(smoking_health_data_final[[#This Row],[Ritmo cardiaco]],100)</f>
        <v>1</v>
      </c>
      <c r="F2707" t="str">
        <f>IF(smoking_health_data_final[[#This Row],[Taquicardia 1/0]]=0,"no","si")</f>
        <v>si</v>
      </c>
      <c r="G2707" s="2" t="s">
        <v>61</v>
      </c>
      <c r="H2707">
        <f>GESTEP(smoking_health_data_final[[#This Row],[Presión sistólica]],140)</f>
        <v>0</v>
      </c>
      <c r="I2707" t="str">
        <f>IF(smoking_health_data_final[[#This Row],[Hipertensión (0/1)]]=1,"si","no")</f>
        <v>no</v>
      </c>
      <c r="J2707" t="s">
        <v>194</v>
      </c>
      <c r="K2707">
        <v>15</v>
      </c>
      <c r="L2707">
        <v>230</v>
      </c>
      <c r="M2707">
        <f>IF(smoking_health_data_final[[#This Row],[colesterol]]="","Desconocido",smoking_health_data_final[[#This Row],[colesterol]])</f>
        <v>230</v>
      </c>
      <c r="N2707">
        <f>GESTEP(smoking_health_data_final[[#This Row],[colesterol]],200)</f>
        <v>1</v>
      </c>
      <c r="O2707">
        <f>IF(smoking_health_data_final[[#This Row],[cigs por dia]]="","n/s",smoking_health_data_final[[#This Row],[cigs por dia]])</f>
        <v>15</v>
      </c>
      <c r="P2707" t="str">
        <f>IF(smoking_health_data_final[[#This Row],[Hipercolesterolemia (y/n)]]=1,"si","no")</f>
        <v>si</v>
      </c>
      <c r="Q2707">
        <f>IF(IFERROR(VLOOKUP(smoking_health_data_final[[#This Row],[Edad]],A2708:A6607,1,FALSE),0),1,0)</f>
        <v>1</v>
      </c>
    </row>
    <row r="2708" spans="1:17" x14ac:dyDescent="0.3">
      <c r="A2708">
        <v>45</v>
      </c>
      <c r="B2708" t="s">
        <v>3</v>
      </c>
      <c r="C2708" t="s">
        <v>1</v>
      </c>
      <c r="D2708">
        <v>68</v>
      </c>
      <c r="E2708">
        <f>GESTEP(smoking_health_data_final[[#This Row],[Ritmo cardiaco]],100)</f>
        <v>0</v>
      </c>
      <c r="F2708" t="str">
        <f>IF(smoking_health_data_final[[#This Row],[Taquicardia 1/0]]=0,"no","si")</f>
        <v>no</v>
      </c>
      <c r="G2708" s="2" t="s">
        <v>68</v>
      </c>
      <c r="H2708">
        <f>GESTEP(smoking_health_data_final[[#This Row],[Presión sistólica]],140)</f>
        <v>0</v>
      </c>
      <c r="I2708" t="str">
        <f>IF(smoking_health_data_final[[#This Row],[Hipertensión (0/1)]]=1,"si","no")</f>
        <v>no</v>
      </c>
      <c r="J2708" t="s">
        <v>195</v>
      </c>
      <c r="K2708">
        <v>15</v>
      </c>
      <c r="L2708">
        <v>224</v>
      </c>
      <c r="M2708">
        <f>IF(smoking_health_data_final[[#This Row],[colesterol]]="","Desconocido",smoking_health_data_final[[#This Row],[colesterol]])</f>
        <v>224</v>
      </c>
      <c r="N2708">
        <f>GESTEP(smoking_health_data_final[[#This Row],[colesterol]],200)</f>
        <v>1</v>
      </c>
      <c r="O2708">
        <f>IF(smoking_health_data_final[[#This Row],[cigs por dia]]="","n/s",smoking_health_data_final[[#This Row],[cigs por dia]])</f>
        <v>15</v>
      </c>
      <c r="P2708" t="str">
        <f>IF(smoking_health_data_final[[#This Row],[Hipercolesterolemia (y/n)]]=1,"si","no")</f>
        <v>si</v>
      </c>
      <c r="Q2708">
        <f>IF(IFERROR(VLOOKUP(smoking_health_data_final[[#This Row],[Edad]],A2709:A6608,1,FALSE),0),1,0)</f>
        <v>1</v>
      </c>
    </row>
    <row r="2709" spans="1:17" x14ac:dyDescent="0.3">
      <c r="A2709">
        <v>53</v>
      </c>
      <c r="B2709" t="s">
        <v>0</v>
      </c>
      <c r="C2709" t="s">
        <v>1</v>
      </c>
      <c r="D2709">
        <v>80</v>
      </c>
      <c r="E2709">
        <f>GESTEP(smoking_health_data_final[[#This Row],[Ritmo cardiaco]],100)</f>
        <v>0</v>
      </c>
      <c r="F2709" t="str">
        <f>IF(smoking_health_data_final[[#This Row],[Taquicardia 1/0]]=0,"no","si")</f>
        <v>no</v>
      </c>
      <c r="G2709" s="2" t="s">
        <v>43</v>
      </c>
      <c r="H2709">
        <f>GESTEP(smoking_health_data_final[[#This Row],[Presión sistólica]],140)</f>
        <v>0</v>
      </c>
      <c r="I2709" t="str">
        <f>IF(smoking_health_data_final[[#This Row],[Hipertensión (0/1)]]=1,"si","no")</f>
        <v>no</v>
      </c>
      <c r="J2709" t="s">
        <v>195</v>
      </c>
      <c r="K2709">
        <v>15</v>
      </c>
      <c r="L2709">
        <v>161</v>
      </c>
      <c r="M2709">
        <f>IF(smoking_health_data_final[[#This Row],[colesterol]]="","Desconocido",smoking_health_data_final[[#This Row],[colesterol]])</f>
        <v>161</v>
      </c>
      <c r="N2709">
        <f>GESTEP(smoking_health_data_final[[#This Row],[colesterol]],200)</f>
        <v>0</v>
      </c>
      <c r="O2709">
        <f>IF(smoking_health_data_final[[#This Row],[cigs por dia]]="","n/s",smoking_health_data_final[[#This Row],[cigs por dia]])</f>
        <v>15</v>
      </c>
      <c r="P2709" t="str">
        <f>IF(smoking_health_data_final[[#This Row],[Hipercolesterolemia (y/n)]]=1,"si","no")</f>
        <v>no</v>
      </c>
      <c r="Q2709">
        <f>IF(IFERROR(VLOOKUP(smoking_health_data_final[[#This Row],[Edad]],A2710:A6609,1,FALSE),0),1,0)</f>
        <v>1</v>
      </c>
    </row>
    <row r="2710" spans="1:17" x14ac:dyDescent="0.3">
      <c r="A2710">
        <v>36</v>
      </c>
      <c r="B2710" t="s">
        <v>0</v>
      </c>
      <c r="C2710" t="s">
        <v>1</v>
      </c>
      <c r="D2710">
        <v>79</v>
      </c>
      <c r="E2710">
        <f>GESTEP(smoking_health_data_final[[#This Row],[Ritmo cardiaco]],100)</f>
        <v>0</v>
      </c>
      <c r="F2710" t="str">
        <f>IF(smoking_health_data_final[[#This Row],[Taquicardia 1/0]]=0,"no","si")</f>
        <v>no</v>
      </c>
      <c r="G2710" s="2" t="s">
        <v>70</v>
      </c>
      <c r="H2710">
        <f>GESTEP(smoking_health_data_final[[#This Row],[Presión sistólica]],140)</f>
        <v>0</v>
      </c>
      <c r="I2710" t="str">
        <f>IF(smoking_health_data_final[[#This Row],[Hipertensión (0/1)]]=1,"si","no")</f>
        <v>no</v>
      </c>
      <c r="J2710" t="s">
        <v>195</v>
      </c>
      <c r="K2710">
        <v>15</v>
      </c>
      <c r="L2710">
        <v>245</v>
      </c>
      <c r="M2710">
        <f>IF(smoking_health_data_final[[#This Row],[colesterol]]="","Desconocido",smoking_health_data_final[[#This Row],[colesterol]])</f>
        <v>245</v>
      </c>
      <c r="N2710">
        <f>GESTEP(smoking_health_data_final[[#This Row],[colesterol]],200)</f>
        <v>1</v>
      </c>
      <c r="O2710">
        <f>IF(smoking_health_data_final[[#This Row],[cigs por dia]]="","n/s",smoking_health_data_final[[#This Row],[cigs por dia]])</f>
        <v>15</v>
      </c>
      <c r="P2710" t="str">
        <f>IF(smoking_health_data_final[[#This Row],[Hipercolesterolemia (y/n)]]=1,"si","no")</f>
        <v>si</v>
      </c>
      <c r="Q2710">
        <f>IF(IFERROR(VLOOKUP(smoking_health_data_final[[#This Row],[Edad]],A2711:A6610,1,FALSE),0),1,0)</f>
        <v>1</v>
      </c>
    </row>
    <row r="2711" spans="1:17" x14ac:dyDescent="0.3">
      <c r="A2711">
        <v>46</v>
      </c>
      <c r="B2711" t="s">
        <v>3</v>
      </c>
      <c r="C2711" t="s">
        <v>1</v>
      </c>
      <c r="D2711">
        <v>72</v>
      </c>
      <c r="E2711">
        <f>GESTEP(smoking_health_data_final[[#This Row],[Ritmo cardiaco]],100)</f>
        <v>0</v>
      </c>
      <c r="F2711" t="str">
        <f>IF(smoking_health_data_final[[#This Row],[Taquicardia 1/0]]=0,"no","si")</f>
        <v>no</v>
      </c>
      <c r="G2711" s="2" t="s">
        <v>68</v>
      </c>
      <c r="H2711">
        <f>GESTEP(smoking_health_data_final[[#This Row],[Presión sistólica]],140)</f>
        <v>0</v>
      </c>
      <c r="I2711" t="str">
        <f>IF(smoking_health_data_final[[#This Row],[Hipertensión (0/1)]]=1,"si","no")</f>
        <v>no</v>
      </c>
      <c r="J2711" t="s">
        <v>196</v>
      </c>
      <c r="K2711">
        <v>15</v>
      </c>
      <c r="L2711">
        <v>210</v>
      </c>
      <c r="M2711">
        <f>IF(smoking_health_data_final[[#This Row],[colesterol]]="","Desconocido",smoking_health_data_final[[#This Row],[colesterol]])</f>
        <v>210</v>
      </c>
      <c r="N2711">
        <f>GESTEP(smoking_health_data_final[[#This Row],[colesterol]],200)</f>
        <v>1</v>
      </c>
      <c r="O2711">
        <f>IF(smoking_health_data_final[[#This Row],[cigs por dia]]="","n/s",smoking_health_data_final[[#This Row],[cigs por dia]])</f>
        <v>15</v>
      </c>
      <c r="P2711" t="str">
        <f>IF(smoking_health_data_final[[#This Row],[Hipercolesterolemia (y/n)]]=1,"si","no")</f>
        <v>si</v>
      </c>
      <c r="Q2711">
        <f>IF(IFERROR(VLOOKUP(smoking_health_data_final[[#This Row],[Edad]],A2712:A6611,1,FALSE),0),1,0)</f>
        <v>1</v>
      </c>
    </row>
    <row r="2712" spans="1:17" x14ac:dyDescent="0.3">
      <c r="A2712">
        <v>40</v>
      </c>
      <c r="B2712" t="s">
        <v>3</v>
      </c>
      <c r="C2712" t="s">
        <v>1</v>
      </c>
      <c r="D2712">
        <v>80</v>
      </c>
      <c r="E2712">
        <f>GESTEP(smoking_health_data_final[[#This Row],[Ritmo cardiaco]],100)</f>
        <v>0</v>
      </c>
      <c r="F2712" t="str">
        <f>IF(smoking_health_data_final[[#This Row],[Taquicardia 1/0]]=0,"no","si")</f>
        <v>no</v>
      </c>
      <c r="G2712" s="2">
        <v>131.5</v>
      </c>
      <c r="H2712">
        <f>GESTEP(smoking_health_data_final[[#This Row],[Presión sistólica]],140)</f>
        <v>0</v>
      </c>
      <c r="I2712" t="str">
        <f>IF(smoking_health_data_final[[#This Row],[Hipertensión (0/1)]]=1,"si","no")</f>
        <v>no</v>
      </c>
      <c r="J2712" t="s">
        <v>197</v>
      </c>
      <c r="K2712">
        <v>15</v>
      </c>
      <c r="L2712">
        <v>220</v>
      </c>
      <c r="M2712">
        <f>IF(smoking_health_data_final[[#This Row],[colesterol]]="","Desconocido",smoking_health_data_final[[#This Row],[colesterol]])</f>
        <v>220</v>
      </c>
      <c r="N2712">
        <f>GESTEP(smoking_health_data_final[[#This Row],[colesterol]],200)</f>
        <v>1</v>
      </c>
      <c r="O2712">
        <f>IF(smoking_health_data_final[[#This Row],[cigs por dia]]="","n/s",smoking_health_data_final[[#This Row],[cigs por dia]])</f>
        <v>15</v>
      </c>
      <c r="P2712" t="str">
        <f>IF(smoking_health_data_final[[#This Row],[Hipercolesterolemia (y/n)]]=1,"si","no")</f>
        <v>si</v>
      </c>
      <c r="Q2712">
        <f>IF(IFERROR(VLOOKUP(smoking_health_data_final[[#This Row],[Edad]],A2713:A6612,1,FALSE),0),1,0)</f>
        <v>1</v>
      </c>
    </row>
    <row r="2713" spans="1:17" x14ac:dyDescent="0.3">
      <c r="A2713">
        <v>52</v>
      </c>
      <c r="B2713" t="s">
        <v>0</v>
      </c>
      <c r="C2713" t="s">
        <v>1</v>
      </c>
      <c r="D2713">
        <v>60</v>
      </c>
      <c r="E2713">
        <f>GESTEP(smoking_health_data_final[[#This Row],[Ritmo cardiaco]],100)</f>
        <v>0</v>
      </c>
      <c r="F2713" t="str">
        <f>IF(smoking_health_data_final[[#This Row],[Taquicardia 1/0]]=0,"no","si")</f>
        <v>no</v>
      </c>
      <c r="G2713" s="2" t="s">
        <v>64</v>
      </c>
      <c r="H2713">
        <f>GESTEP(smoking_health_data_final[[#This Row],[Presión sistólica]],140)</f>
        <v>0</v>
      </c>
      <c r="I2713" t="str">
        <f>IF(smoking_health_data_final[[#This Row],[Hipertensión (0/1)]]=1,"si","no")</f>
        <v>no</v>
      </c>
      <c r="J2713" t="s">
        <v>198</v>
      </c>
      <c r="K2713">
        <v>15</v>
      </c>
      <c r="L2713">
        <v>212</v>
      </c>
      <c r="M2713">
        <f>IF(smoking_health_data_final[[#This Row],[colesterol]]="","Desconocido",smoking_health_data_final[[#This Row],[colesterol]])</f>
        <v>212</v>
      </c>
      <c r="N2713">
        <f>GESTEP(smoking_health_data_final[[#This Row],[colesterol]],200)</f>
        <v>1</v>
      </c>
      <c r="O2713">
        <f>IF(smoking_health_data_final[[#This Row],[cigs por dia]]="","n/s",smoking_health_data_final[[#This Row],[cigs por dia]])</f>
        <v>15</v>
      </c>
      <c r="P2713" t="str">
        <f>IF(smoking_health_data_final[[#This Row],[Hipercolesterolemia (y/n)]]=1,"si","no")</f>
        <v>si</v>
      </c>
      <c r="Q2713">
        <f>IF(IFERROR(VLOOKUP(smoking_health_data_final[[#This Row],[Edad]],A2714:A6613,1,FALSE),0),1,0)</f>
        <v>1</v>
      </c>
    </row>
    <row r="2714" spans="1:17" x14ac:dyDescent="0.3">
      <c r="A2714">
        <v>48</v>
      </c>
      <c r="B2714" t="s">
        <v>0</v>
      </c>
      <c r="C2714" t="s">
        <v>1</v>
      </c>
      <c r="D2714">
        <v>60</v>
      </c>
      <c r="E2714">
        <f>GESTEP(smoking_health_data_final[[#This Row],[Ritmo cardiaco]],100)</f>
        <v>0</v>
      </c>
      <c r="F2714" t="str">
        <f>IF(smoking_health_data_final[[#This Row],[Taquicardia 1/0]]=0,"no","si")</f>
        <v>no</v>
      </c>
      <c r="G2714" s="2">
        <v>134.5</v>
      </c>
      <c r="H2714">
        <f>GESTEP(smoking_health_data_final[[#This Row],[Presión sistólica]],140)</f>
        <v>0</v>
      </c>
      <c r="I2714" t="str">
        <f>IF(smoking_health_data_final[[#This Row],[Hipertensión (0/1)]]=1,"si","no")</f>
        <v>no</v>
      </c>
      <c r="J2714" t="s">
        <v>234</v>
      </c>
      <c r="K2714">
        <v>15</v>
      </c>
      <c r="L2714">
        <v>194</v>
      </c>
      <c r="M2714">
        <f>IF(smoking_health_data_final[[#This Row],[colesterol]]="","Desconocido",smoking_health_data_final[[#This Row],[colesterol]])</f>
        <v>194</v>
      </c>
      <c r="N2714">
        <f>GESTEP(smoking_health_data_final[[#This Row],[colesterol]],200)</f>
        <v>0</v>
      </c>
      <c r="O2714">
        <f>IF(smoking_health_data_final[[#This Row],[cigs por dia]]="","n/s",smoking_health_data_final[[#This Row],[cigs por dia]])</f>
        <v>15</v>
      </c>
      <c r="P2714" t="str">
        <f>IF(smoking_health_data_final[[#This Row],[Hipercolesterolemia (y/n)]]=1,"si","no")</f>
        <v>no</v>
      </c>
      <c r="Q2714">
        <f>IF(IFERROR(VLOOKUP(smoking_health_data_final[[#This Row],[Edad]],A2715:A6614,1,FALSE),0),1,0)</f>
        <v>1</v>
      </c>
    </row>
    <row r="2715" spans="1:17" x14ac:dyDescent="0.3">
      <c r="A2715">
        <v>46</v>
      </c>
      <c r="B2715" t="s">
        <v>0</v>
      </c>
      <c r="C2715" t="s">
        <v>1</v>
      </c>
      <c r="D2715">
        <v>98</v>
      </c>
      <c r="E2715">
        <f>GESTEP(smoking_health_data_final[[#This Row],[Ritmo cardiaco]],100)</f>
        <v>0</v>
      </c>
      <c r="F2715" t="str">
        <f>IF(smoking_health_data_final[[#This Row],[Taquicardia 1/0]]=0,"no","si")</f>
        <v>no</v>
      </c>
      <c r="G2715" s="2">
        <v>181.5</v>
      </c>
      <c r="H2715">
        <f>GESTEP(smoking_health_data_final[[#This Row],[Presión sistólica]],140)</f>
        <v>1</v>
      </c>
      <c r="I2715" t="str">
        <f>IF(smoking_health_data_final[[#This Row],[Hipertensión (0/1)]]=1,"si","no")</f>
        <v>si</v>
      </c>
      <c r="J2715" t="s">
        <v>37</v>
      </c>
      <c r="K2715">
        <v>15</v>
      </c>
      <c r="L2715">
        <v>405</v>
      </c>
      <c r="M2715">
        <f>IF(smoking_health_data_final[[#This Row],[colesterol]]="","Desconocido",smoking_health_data_final[[#This Row],[colesterol]])</f>
        <v>405</v>
      </c>
      <c r="N2715">
        <f>GESTEP(smoking_health_data_final[[#This Row],[colesterol]],200)</f>
        <v>1</v>
      </c>
      <c r="O2715">
        <f>IF(smoking_health_data_final[[#This Row],[cigs por dia]]="","n/s",smoking_health_data_final[[#This Row],[cigs por dia]])</f>
        <v>15</v>
      </c>
      <c r="P2715" t="str">
        <f>IF(smoking_health_data_final[[#This Row],[Hipercolesterolemia (y/n)]]=1,"si","no")</f>
        <v>si</v>
      </c>
      <c r="Q2715">
        <f>IF(IFERROR(VLOOKUP(smoking_health_data_final[[#This Row],[Edad]],A2716:A6615,1,FALSE),0),1,0)</f>
        <v>1</v>
      </c>
    </row>
    <row r="2716" spans="1:17" x14ac:dyDescent="0.3">
      <c r="A2716">
        <v>42</v>
      </c>
      <c r="B2716" t="s">
        <v>3</v>
      </c>
      <c r="C2716" t="s">
        <v>1</v>
      </c>
      <c r="D2716">
        <v>80</v>
      </c>
      <c r="E2716">
        <f>GESTEP(smoking_health_data_final[[#This Row],[Ritmo cardiaco]],100)</f>
        <v>0</v>
      </c>
      <c r="F2716" t="str">
        <f>IF(smoking_health_data_final[[#This Row],[Taquicardia 1/0]]=0,"no","si")</f>
        <v>no</v>
      </c>
      <c r="G2716" s="2" t="s">
        <v>4</v>
      </c>
      <c r="H2716">
        <f>GESTEP(smoking_health_data_final[[#This Row],[Presión sistólica]],140)</f>
        <v>0</v>
      </c>
      <c r="I2716" t="str">
        <f>IF(smoking_health_data_final[[#This Row],[Hipertensión (0/1)]]=1,"si","no")</f>
        <v>no</v>
      </c>
      <c r="J2716" t="s">
        <v>207</v>
      </c>
      <c r="K2716">
        <v>15</v>
      </c>
      <c r="L2716">
        <v>214</v>
      </c>
      <c r="M2716">
        <f>IF(smoking_health_data_final[[#This Row],[colesterol]]="","Desconocido",smoking_health_data_final[[#This Row],[colesterol]])</f>
        <v>214</v>
      </c>
      <c r="N2716">
        <f>GESTEP(smoking_health_data_final[[#This Row],[colesterol]],200)</f>
        <v>1</v>
      </c>
      <c r="O2716">
        <f>IF(smoking_health_data_final[[#This Row],[cigs por dia]]="","n/s",smoking_health_data_final[[#This Row],[cigs por dia]])</f>
        <v>15</v>
      </c>
      <c r="P2716" t="str">
        <f>IF(smoking_health_data_final[[#This Row],[Hipercolesterolemia (y/n)]]=1,"si","no")</f>
        <v>si</v>
      </c>
      <c r="Q2716">
        <f>IF(IFERROR(VLOOKUP(smoking_health_data_final[[#This Row],[Edad]],A2717:A6616,1,FALSE),0),1,0)</f>
        <v>1</v>
      </c>
    </row>
    <row r="2717" spans="1:17" x14ac:dyDescent="0.3">
      <c r="A2717">
        <v>35</v>
      </c>
      <c r="B2717" t="s">
        <v>0</v>
      </c>
      <c r="C2717" t="s">
        <v>1</v>
      </c>
      <c r="D2717">
        <v>57</v>
      </c>
      <c r="E2717">
        <f>GESTEP(smoking_health_data_final[[#This Row],[Ritmo cardiaco]],100)</f>
        <v>0</v>
      </c>
      <c r="F2717" t="str">
        <f>IF(smoking_health_data_final[[#This Row],[Taquicardia 1/0]]=0,"no","si")</f>
        <v>no</v>
      </c>
      <c r="G2717" s="2" t="s">
        <v>24</v>
      </c>
      <c r="H2717">
        <f>GESTEP(smoking_health_data_final[[#This Row],[Presión sistólica]],140)</f>
        <v>0</v>
      </c>
      <c r="I2717" t="str">
        <f>IF(smoking_health_data_final[[#This Row],[Hipertensión (0/1)]]=1,"si","no")</f>
        <v>no</v>
      </c>
      <c r="J2717" t="s">
        <v>207</v>
      </c>
      <c r="K2717">
        <v>15</v>
      </c>
      <c r="L2717">
        <v>210</v>
      </c>
      <c r="M2717">
        <f>IF(smoking_health_data_final[[#This Row],[colesterol]]="","Desconocido",smoking_health_data_final[[#This Row],[colesterol]])</f>
        <v>210</v>
      </c>
      <c r="N2717">
        <f>GESTEP(smoking_health_data_final[[#This Row],[colesterol]],200)</f>
        <v>1</v>
      </c>
      <c r="O2717">
        <f>IF(smoking_health_data_final[[#This Row],[cigs por dia]]="","n/s",smoking_health_data_final[[#This Row],[cigs por dia]])</f>
        <v>15</v>
      </c>
      <c r="P2717" t="str">
        <f>IF(smoking_health_data_final[[#This Row],[Hipercolesterolemia (y/n)]]=1,"si","no")</f>
        <v>si</v>
      </c>
      <c r="Q2717">
        <f>IF(IFERROR(VLOOKUP(smoking_health_data_final[[#This Row],[Edad]],A2718:A6617,1,FALSE),0),1,0)</f>
        <v>1</v>
      </c>
    </row>
    <row r="2718" spans="1:17" x14ac:dyDescent="0.3">
      <c r="A2718">
        <v>51</v>
      </c>
      <c r="B2718" t="s">
        <v>3</v>
      </c>
      <c r="C2718" t="s">
        <v>1</v>
      </c>
      <c r="D2718">
        <v>69</v>
      </c>
      <c r="E2718">
        <f>GESTEP(smoking_health_data_final[[#This Row],[Ritmo cardiaco]],100)</f>
        <v>0</v>
      </c>
      <c r="F2718" t="str">
        <f>IF(smoking_health_data_final[[#This Row],[Taquicardia 1/0]]=0,"no","si")</f>
        <v>no</v>
      </c>
      <c r="G2718" s="2" t="s">
        <v>158</v>
      </c>
      <c r="H2718">
        <f>GESTEP(smoking_health_data_final[[#This Row],[Presión sistólica]],140)</f>
        <v>0</v>
      </c>
      <c r="I2718" t="str">
        <f>IF(smoking_health_data_final[[#This Row],[Hipertensión (0/1)]]=1,"si","no")</f>
        <v>no</v>
      </c>
      <c r="J2718" t="s">
        <v>207</v>
      </c>
      <c r="K2718">
        <v>15</v>
      </c>
      <c r="L2718">
        <v>326</v>
      </c>
      <c r="M2718">
        <f>IF(smoking_health_data_final[[#This Row],[colesterol]]="","Desconocido",smoking_health_data_final[[#This Row],[colesterol]])</f>
        <v>326</v>
      </c>
      <c r="N2718">
        <f>GESTEP(smoking_health_data_final[[#This Row],[colesterol]],200)</f>
        <v>1</v>
      </c>
      <c r="O2718">
        <f>IF(smoking_health_data_final[[#This Row],[cigs por dia]]="","n/s",smoking_health_data_final[[#This Row],[cigs por dia]])</f>
        <v>15</v>
      </c>
      <c r="P2718" t="str">
        <f>IF(smoking_health_data_final[[#This Row],[Hipercolesterolemia (y/n)]]=1,"si","no")</f>
        <v>si</v>
      </c>
      <c r="Q2718">
        <f>IF(IFERROR(VLOOKUP(smoking_health_data_final[[#This Row],[Edad]],A2719:A6618,1,FALSE),0),1,0)</f>
        <v>1</v>
      </c>
    </row>
    <row r="2719" spans="1:17" x14ac:dyDescent="0.3">
      <c r="A2719">
        <v>38</v>
      </c>
      <c r="B2719" t="s">
        <v>3</v>
      </c>
      <c r="C2719" t="s">
        <v>1</v>
      </c>
      <c r="D2719">
        <v>65</v>
      </c>
      <c r="E2719">
        <f>GESTEP(smoking_health_data_final[[#This Row],[Ritmo cardiaco]],100)</f>
        <v>0</v>
      </c>
      <c r="F2719" t="str">
        <f>IF(smoking_health_data_final[[#This Row],[Taquicardia 1/0]]=0,"no","si")</f>
        <v>no</v>
      </c>
      <c r="G2719" s="2" t="s">
        <v>45</v>
      </c>
      <c r="H2719">
        <f>GESTEP(smoking_health_data_final[[#This Row],[Presión sistólica]],140)</f>
        <v>0</v>
      </c>
      <c r="I2719" t="str">
        <f>IF(smoking_health_data_final[[#This Row],[Hipertensión (0/1)]]=1,"si","no")</f>
        <v>no</v>
      </c>
      <c r="J2719" t="s">
        <v>207</v>
      </c>
      <c r="K2719">
        <v>15</v>
      </c>
      <c r="L2719">
        <v>178</v>
      </c>
      <c r="M2719">
        <f>IF(smoking_health_data_final[[#This Row],[colesterol]]="","Desconocido",smoking_health_data_final[[#This Row],[colesterol]])</f>
        <v>178</v>
      </c>
      <c r="N2719">
        <f>GESTEP(smoking_health_data_final[[#This Row],[colesterol]],200)</f>
        <v>0</v>
      </c>
      <c r="O2719">
        <f>IF(smoking_health_data_final[[#This Row],[cigs por dia]]="","n/s",smoking_health_data_final[[#This Row],[cigs por dia]])</f>
        <v>15</v>
      </c>
      <c r="P2719" t="str">
        <f>IF(smoking_health_data_final[[#This Row],[Hipercolesterolemia (y/n)]]=1,"si","no")</f>
        <v>no</v>
      </c>
      <c r="Q2719">
        <f>IF(IFERROR(VLOOKUP(smoking_health_data_final[[#This Row],[Edad]],A2720:A6619,1,FALSE),0),1,0)</f>
        <v>1</v>
      </c>
    </row>
    <row r="2720" spans="1:17" x14ac:dyDescent="0.3">
      <c r="A2720">
        <v>68</v>
      </c>
      <c r="B2720" t="s">
        <v>0</v>
      </c>
      <c r="C2720" t="s">
        <v>1</v>
      </c>
      <c r="D2720">
        <v>75</v>
      </c>
      <c r="E2720">
        <f>GESTEP(smoking_health_data_final[[#This Row],[Ritmo cardiaco]],100)</f>
        <v>0</v>
      </c>
      <c r="F2720" t="str">
        <f>IF(smoking_health_data_final[[#This Row],[Taquicardia 1/0]]=0,"no","si")</f>
        <v>no</v>
      </c>
      <c r="G2720" s="2" t="s">
        <v>96</v>
      </c>
      <c r="H2720">
        <f>GESTEP(smoking_health_data_final[[#This Row],[Presión sistólica]],140)</f>
        <v>1</v>
      </c>
      <c r="I2720" t="str">
        <f>IF(smoking_health_data_final[[#This Row],[Hipertensión (0/1)]]=1,"si","no")</f>
        <v>si</v>
      </c>
      <c r="J2720" t="s">
        <v>207</v>
      </c>
      <c r="K2720">
        <v>15</v>
      </c>
      <c r="L2720">
        <v>193</v>
      </c>
      <c r="M2720">
        <f>IF(smoking_health_data_final[[#This Row],[colesterol]]="","Desconocido",smoking_health_data_final[[#This Row],[colesterol]])</f>
        <v>193</v>
      </c>
      <c r="N2720">
        <f>GESTEP(smoking_health_data_final[[#This Row],[colesterol]],200)</f>
        <v>0</v>
      </c>
      <c r="O2720">
        <f>IF(smoking_health_data_final[[#This Row],[cigs por dia]]="","n/s",smoking_health_data_final[[#This Row],[cigs por dia]])</f>
        <v>15</v>
      </c>
      <c r="P2720" t="str">
        <f>IF(smoking_health_data_final[[#This Row],[Hipercolesterolemia (y/n)]]=1,"si","no")</f>
        <v>no</v>
      </c>
      <c r="Q2720">
        <f>IF(IFERROR(VLOOKUP(smoking_health_data_final[[#This Row],[Edad]],A2721:A6620,1,FALSE),0),1,0)</f>
        <v>1</v>
      </c>
    </row>
    <row r="2721" spans="1:17" x14ac:dyDescent="0.3">
      <c r="A2721">
        <v>36</v>
      </c>
      <c r="B2721" t="s">
        <v>3</v>
      </c>
      <c r="C2721" t="s">
        <v>1</v>
      </c>
      <c r="D2721">
        <v>90</v>
      </c>
      <c r="E2721">
        <f>GESTEP(smoking_health_data_final[[#This Row],[Ritmo cardiaco]],100)</f>
        <v>0</v>
      </c>
      <c r="F2721" t="str">
        <f>IF(smoking_health_data_final[[#This Row],[Taquicardia 1/0]]=0,"no","si")</f>
        <v>no</v>
      </c>
      <c r="G2721" s="2">
        <v>105.5</v>
      </c>
      <c r="H2721">
        <f>GESTEP(smoking_health_data_final[[#This Row],[Presión sistólica]],140)</f>
        <v>0</v>
      </c>
      <c r="I2721" t="str">
        <f>IF(smoking_health_data_final[[#This Row],[Hipertensión (0/1)]]=1,"si","no")</f>
        <v>no</v>
      </c>
      <c r="J2721" t="s">
        <v>207</v>
      </c>
      <c r="K2721">
        <v>15</v>
      </c>
      <c r="L2721">
        <v>202</v>
      </c>
      <c r="M2721">
        <f>IF(smoking_health_data_final[[#This Row],[colesterol]]="","Desconocido",smoking_health_data_final[[#This Row],[colesterol]])</f>
        <v>202</v>
      </c>
      <c r="N2721">
        <f>GESTEP(smoking_health_data_final[[#This Row],[colesterol]],200)</f>
        <v>1</v>
      </c>
      <c r="O2721">
        <f>IF(smoking_health_data_final[[#This Row],[cigs por dia]]="","n/s",smoking_health_data_final[[#This Row],[cigs por dia]])</f>
        <v>15</v>
      </c>
      <c r="P2721" t="str">
        <f>IF(smoking_health_data_final[[#This Row],[Hipercolesterolemia (y/n)]]=1,"si","no")</f>
        <v>si</v>
      </c>
      <c r="Q2721">
        <f>IF(IFERROR(VLOOKUP(smoking_health_data_final[[#This Row],[Edad]],A2722:A6621,1,FALSE),0),1,0)</f>
        <v>1</v>
      </c>
    </row>
    <row r="2722" spans="1:17" x14ac:dyDescent="0.3">
      <c r="A2722">
        <v>57</v>
      </c>
      <c r="B2722" t="s">
        <v>3</v>
      </c>
      <c r="C2722" t="s">
        <v>1</v>
      </c>
      <c r="D2722">
        <v>50</v>
      </c>
      <c r="E2722">
        <f>GESTEP(smoking_health_data_final[[#This Row],[Ritmo cardiaco]],100)</f>
        <v>0</v>
      </c>
      <c r="F2722" t="str">
        <f>IF(smoking_health_data_final[[#This Row],[Taquicardia 1/0]]=0,"no","si")</f>
        <v>no</v>
      </c>
      <c r="G2722" s="2">
        <v>117.5</v>
      </c>
      <c r="H2722">
        <f>GESTEP(smoking_health_data_final[[#This Row],[Presión sistólica]],140)</f>
        <v>0</v>
      </c>
      <c r="I2722" t="str">
        <f>IF(smoking_health_data_final[[#This Row],[Hipertensión (0/1)]]=1,"si","no")</f>
        <v>no</v>
      </c>
      <c r="J2722" t="s">
        <v>208</v>
      </c>
      <c r="K2722">
        <v>15</v>
      </c>
      <c r="L2722">
        <v>250</v>
      </c>
      <c r="M2722">
        <f>IF(smoking_health_data_final[[#This Row],[colesterol]]="","Desconocido",smoking_health_data_final[[#This Row],[colesterol]])</f>
        <v>250</v>
      </c>
      <c r="N2722">
        <f>GESTEP(smoking_health_data_final[[#This Row],[colesterol]],200)</f>
        <v>1</v>
      </c>
      <c r="O2722">
        <f>IF(smoking_health_data_final[[#This Row],[cigs por dia]]="","n/s",smoking_health_data_final[[#This Row],[cigs por dia]])</f>
        <v>15</v>
      </c>
      <c r="P2722" t="str">
        <f>IF(smoking_health_data_final[[#This Row],[Hipercolesterolemia (y/n)]]=1,"si","no")</f>
        <v>si</v>
      </c>
      <c r="Q2722">
        <f>IF(IFERROR(VLOOKUP(smoking_health_data_final[[#This Row],[Edad]],A2723:A6622,1,FALSE),0),1,0)</f>
        <v>1</v>
      </c>
    </row>
    <row r="2723" spans="1:17" x14ac:dyDescent="0.3">
      <c r="A2723">
        <v>37</v>
      </c>
      <c r="B2723" t="s">
        <v>3</v>
      </c>
      <c r="C2723" t="s">
        <v>1</v>
      </c>
      <c r="D2723">
        <v>80</v>
      </c>
      <c r="E2723">
        <f>GESTEP(smoking_health_data_final[[#This Row],[Ritmo cardiaco]],100)</f>
        <v>0</v>
      </c>
      <c r="F2723" t="str">
        <f>IF(smoking_health_data_final[[#This Row],[Taquicardia 1/0]]=0,"no","si")</f>
        <v>no</v>
      </c>
      <c r="G2723" s="2" t="s">
        <v>4</v>
      </c>
      <c r="H2723">
        <f>GESTEP(smoking_health_data_final[[#This Row],[Presión sistólica]],140)</f>
        <v>0</v>
      </c>
      <c r="I2723" t="str">
        <f>IF(smoking_health_data_final[[#This Row],[Hipertensión (0/1)]]=1,"si","no")</f>
        <v>no</v>
      </c>
      <c r="J2723" t="s">
        <v>208</v>
      </c>
      <c r="K2723">
        <v>15</v>
      </c>
      <c r="L2723">
        <v>222</v>
      </c>
      <c r="M2723">
        <f>IF(smoking_health_data_final[[#This Row],[colesterol]]="","Desconocido",smoking_health_data_final[[#This Row],[colesterol]])</f>
        <v>222</v>
      </c>
      <c r="N2723">
        <f>GESTEP(smoking_health_data_final[[#This Row],[colesterol]],200)</f>
        <v>1</v>
      </c>
      <c r="O2723">
        <f>IF(smoking_health_data_final[[#This Row],[cigs por dia]]="","n/s",smoking_health_data_final[[#This Row],[cigs por dia]])</f>
        <v>15</v>
      </c>
      <c r="P2723" t="str">
        <f>IF(smoking_health_data_final[[#This Row],[Hipercolesterolemia (y/n)]]=1,"si","no")</f>
        <v>si</v>
      </c>
      <c r="Q2723">
        <f>IF(IFERROR(VLOOKUP(smoking_health_data_final[[#This Row],[Edad]],A2724:A6623,1,FALSE),0),1,0)</f>
        <v>1</v>
      </c>
    </row>
    <row r="2724" spans="1:17" x14ac:dyDescent="0.3">
      <c r="A2724">
        <v>38</v>
      </c>
      <c r="B2724" t="s">
        <v>0</v>
      </c>
      <c r="C2724" t="s">
        <v>1</v>
      </c>
      <c r="D2724">
        <v>57</v>
      </c>
      <c r="E2724">
        <f>GESTEP(smoking_health_data_final[[#This Row],[Ritmo cardiaco]],100)</f>
        <v>0</v>
      </c>
      <c r="F2724" t="str">
        <f>IF(smoking_health_data_final[[#This Row],[Taquicardia 1/0]]=0,"no","si")</f>
        <v>no</v>
      </c>
      <c r="G2724" s="2">
        <v>107.5</v>
      </c>
      <c r="H2724">
        <f>GESTEP(smoking_health_data_final[[#This Row],[Presión sistólica]],140)</f>
        <v>0</v>
      </c>
      <c r="I2724" t="str">
        <f>IF(smoking_health_data_final[[#This Row],[Hipertensión (0/1)]]=1,"si","no")</f>
        <v>no</v>
      </c>
      <c r="J2724" t="s">
        <v>208</v>
      </c>
      <c r="K2724">
        <v>15</v>
      </c>
      <c r="L2724">
        <v>183</v>
      </c>
      <c r="M2724">
        <f>IF(smoking_health_data_final[[#This Row],[colesterol]]="","Desconocido",smoking_health_data_final[[#This Row],[colesterol]])</f>
        <v>183</v>
      </c>
      <c r="N2724">
        <f>GESTEP(smoking_health_data_final[[#This Row],[colesterol]],200)</f>
        <v>0</v>
      </c>
      <c r="O2724">
        <f>IF(smoking_health_data_final[[#This Row],[cigs por dia]]="","n/s",smoking_health_data_final[[#This Row],[cigs por dia]])</f>
        <v>15</v>
      </c>
      <c r="P2724" t="str">
        <f>IF(smoking_health_data_final[[#This Row],[Hipercolesterolemia (y/n)]]=1,"si","no")</f>
        <v>no</v>
      </c>
      <c r="Q2724">
        <f>IF(IFERROR(VLOOKUP(smoking_health_data_final[[#This Row],[Edad]],A2725:A6624,1,FALSE),0),1,0)</f>
        <v>1</v>
      </c>
    </row>
    <row r="2725" spans="1:17" x14ac:dyDescent="0.3">
      <c r="A2725">
        <v>37</v>
      </c>
      <c r="B2725" t="s">
        <v>3</v>
      </c>
      <c r="C2725" t="s">
        <v>1</v>
      </c>
      <c r="D2725">
        <v>64</v>
      </c>
      <c r="E2725">
        <f>GESTEP(smoking_health_data_final[[#This Row],[Ritmo cardiaco]],100)</f>
        <v>0</v>
      </c>
      <c r="F2725" t="str">
        <f>IF(smoking_health_data_final[[#This Row],[Taquicardia 1/0]]=0,"no","si")</f>
        <v>no</v>
      </c>
      <c r="G2725" s="2" t="s">
        <v>61</v>
      </c>
      <c r="H2725">
        <f>GESTEP(smoking_health_data_final[[#This Row],[Presión sistólica]],140)</f>
        <v>0</v>
      </c>
      <c r="I2725" t="str">
        <f>IF(smoking_health_data_final[[#This Row],[Hipertensión (0/1)]]=1,"si","no")</f>
        <v>no</v>
      </c>
      <c r="J2725" t="s">
        <v>208</v>
      </c>
      <c r="K2725">
        <v>15</v>
      </c>
      <c r="L2725">
        <v>275</v>
      </c>
      <c r="M2725">
        <f>IF(smoking_health_data_final[[#This Row],[colesterol]]="","Desconocido",smoking_health_data_final[[#This Row],[colesterol]])</f>
        <v>275</v>
      </c>
      <c r="N2725">
        <f>GESTEP(smoking_health_data_final[[#This Row],[colesterol]],200)</f>
        <v>1</v>
      </c>
      <c r="O2725">
        <f>IF(smoking_health_data_final[[#This Row],[cigs por dia]]="","n/s",smoking_health_data_final[[#This Row],[cigs por dia]])</f>
        <v>15</v>
      </c>
      <c r="P2725" t="str">
        <f>IF(smoking_health_data_final[[#This Row],[Hipercolesterolemia (y/n)]]=1,"si","no")</f>
        <v>si</v>
      </c>
      <c r="Q2725">
        <f>IF(IFERROR(VLOOKUP(smoking_health_data_final[[#This Row],[Edad]],A2726:A6625,1,FALSE),0),1,0)</f>
        <v>1</v>
      </c>
    </row>
    <row r="2726" spans="1:17" x14ac:dyDescent="0.3">
      <c r="A2726">
        <v>56</v>
      </c>
      <c r="B2726" t="s">
        <v>3</v>
      </c>
      <c r="C2726" t="s">
        <v>1</v>
      </c>
      <c r="D2726">
        <v>50</v>
      </c>
      <c r="E2726">
        <f>GESTEP(smoking_health_data_final[[#This Row],[Ritmo cardiaco]],100)</f>
        <v>0</v>
      </c>
      <c r="F2726" t="str">
        <f>IF(smoking_health_data_final[[#This Row],[Taquicardia 1/0]]=0,"no","si")</f>
        <v>no</v>
      </c>
      <c r="G2726" s="2" t="s">
        <v>6</v>
      </c>
      <c r="H2726">
        <f>GESTEP(smoking_health_data_final[[#This Row],[Presión sistólica]],140)</f>
        <v>0</v>
      </c>
      <c r="I2726" t="str">
        <f>IF(smoking_health_data_final[[#This Row],[Hipertensión (0/1)]]=1,"si","no")</f>
        <v>no</v>
      </c>
      <c r="J2726" t="s">
        <v>209</v>
      </c>
      <c r="K2726">
        <v>15</v>
      </c>
      <c r="L2726">
        <v>269</v>
      </c>
      <c r="M2726">
        <f>IF(smoking_health_data_final[[#This Row],[colesterol]]="","Desconocido",smoking_health_data_final[[#This Row],[colesterol]])</f>
        <v>269</v>
      </c>
      <c r="N2726">
        <f>GESTEP(smoking_health_data_final[[#This Row],[colesterol]],200)</f>
        <v>1</v>
      </c>
      <c r="O2726">
        <f>IF(smoking_health_data_final[[#This Row],[cigs por dia]]="","n/s",smoking_health_data_final[[#This Row],[cigs por dia]])</f>
        <v>15</v>
      </c>
      <c r="P2726" t="str">
        <f>IF(smoking_health_data_final[[#This Row],[Hipercolesterolemia (y/n)]]=1,"si","no")</f>
        <v>si</v>
      </c>
      <c r="Q2726">
        <f>IF(IFERROR(VLOOKUP(smoking_health_data_final[[#This Row],[Edad]],A2727:A6626,1,FALSE),0),1,0)</f>
        <v>1</v>
      </c>
    </row>
    <row r="2727" spans="1:17" x14ac:dyDescent="0.3">
      <c r="A2727">
        <v>47</v>
      </c>
      <c r="B2727" t="s">
        <v>3</v>
      </c>
      <c r="C2727" t="s">
        <v>1</v>
      </c>
      <c r="D2727">
        <v>68</v>
      </c>
      <c r="E2727">
        <f>GESTEP(smoking_health_data_final[[#This Row],[Ritmo cardiaco]],100)</f>
        <v>0</v>
      </c>
      <c r="F2727" t="str">
        <f>IF(smoking_health_data_final[[#This Row],[Taquicardia 1/0]]=0,"no","si")</f>
        <v>no</v>
      </c>
      <c r="G2727" s="2" t="s">
        <v>55</v>
      </c>
      <c r="H2727">
        <f>GESTEP(smoking_health_data_final[[#This Row],[Presión sistólica]],140)</f>
        <v>0</v>
      </c>
      <c r="I2727" t="str">
        <f>IF(smoking_health_data_final[[#This Row],[Hipertensión (0/1)]]=1,"si","no")</f>
        <v>no</v>
      </c>
      <c r="J2727" t="s">
        <v>209</v>
      </c>
      <c r="K2727">
        <v>15</v>
      </c>
      <c r="L2727">
        <v>246</v>
      </c>
      <c r="M2727">
        <f>IF(smoking_health_data_final[[#This Row],[colesterol]]="","Desconocido",smoking_health_data_final[[#This Row],[colesterol]])</f>
        <v>246</v>
      </c>
      <c r="N2727">
        <f>GESTEP(smoking_health_data_final[[#This Row],[colesterol]],200)</f>
        <v>1</v>
      </c>
      <c r="O2727">
        <f>IF(smoking_health_data_final[[#This Row],[cigs por dia]]="","n/s",smoking_health_data_final[[#This Row],[cigs por dia]])</f>
        <v>15</v>
      </c>
      <c r="P2727" t="str">
        <f>IF(smoking_health_data_final[[#This Row],[Hipercolesterolemia (y/n)]]=1,"si","no")</f>
        <v>si</v>
      </c>
      <c r="Q2727">
        <f>IF(IFERROR(VLOOKUP(smoking_health_data_final[[#This Row],[Edad]],A2728:A6627,1,FALSE),0),1,0)</f>
        <v>1</v>
      </c>
    </row>
    <row r="2728" spans="1:17" x14ac:dyDescent="0.3">
      <c r="A2728">
        <v>38</v>
      </c>
      <c r="B2728" t="s">
        <v>0</v>
      </c>
      <c r="C2728" t="s">
        <v>1</v>
      </c>
      <c r="D2728">
        <v>100</v>
      </c>
      <c r="E2728">
        <f>GESTEP(smoking_health_data_final[[#This Row],[Ritmo cardiaco]],100)</f>
        <v>1</v>
      </c>
      <c r="F2728" t="str">
        <f>IF(smoking_health_data_final[[#This Row],[Taquicardia 1/0]]=0,"no","si")</f>
        <v>si</v>
      </c>
      <c r="G2728" s="2" t="s">
        <v>71</v>
      </c>
      <c r="H2728">
        <f>GESTEP(smoking_health_data_final[[#This Row],[Presión sistólica]],140)</f>
        <v>0</v>
      </c>
      <c r="I2728" t="str">
        <f>IF(smoking_health_data_final[[#This Row],[Hipertensión (0/1)]]=1,"si","no")</f>
        <v>no</v>
      </c>
      <c r="J2728" t="s">
        <v>209</v>
      </c>
      <c r="K2728">
        <v>15</v>
      </c>
      <c r="L2728">
        <v>233</v>
      </c>
      <c r="M2728">
        <f>IF(smoking_health_data_final[[#This Row],[colesterol]]="","Desconocido",smoking_health_data_final[[#This Row],[colesterol]])</f>
        <v>233</v>
      </c>
      <c r="N2728">
        <f>GESTEP(smoking_health_data_final[[#This Row],[colesterol]],200)</f>
        <v>1</v>
      </c>
      <c r="O2728">
        <f>IF(smoking_health_data_final[[#This Row],[cigs por dia]]="","n/s",smoking_health_data_final[[#This Row],[cigs por dia]])</f>
        <v>15</v>
      </c>
      <c r="P2728" t="str">
        <f>IF(smoking_health_data_final[[#This Row],[Hipercolesterolemia (y/n)]]=1,"si","no")</f>
        <v>si</v>
      </c>
      <c r="Q2728">
        <f>IF(IFERROR(VLOOKUP(smoking_health_data_final[[#This Row],[Edad]],A2729:A6628,1,FALSE),0),1,0)</f>
        <v>1</v>
      </c>
    </row>
    <row r="2729" spans="1:17" x14ac:dyDescent="0.3">
      <c r="A2729">
        <v>41</v>
      </c>
      <c r="B2729" t="s">
        <v>3</v>
      </c>
      <c r="C2729" t="s">
        <v>1</v>
      </c>
      <c r="D2729">
        <v>83</v>
      </c>
      <c r="E2729">
        <f>GESTEP(smoking_health_data_final[[#This Row],[Ritmo cardiaco]],100)</f>
        <v>0</v>
      </c>
      <c r="F2729" t="str">
        <f>IF(smoking_health_data_final[[#This Row],[Taquicardia 1/0]]=0,"no","si")</f>
        <v>no</v>
      </c>
      <c r="G2729" s="2">
        <v>107.5</v>
      </c>
      <c r="H2729">
        <f>GESTEP(smoking_health_data_final[[#This Row],[Presión sistólica]],140)</f>
        <v>0</v>
      </c>
      <c r="I2729" t="str">
        <f>IF(smoking_health_data_final[[#This Row],[Hipertensión (0/1)]]=1,"si","no")</f>
        <v>no</v>
      </c>
      <c r="J2729" t="s">
        <v>209</v>
      </c>
      <c r="K2729">
        <v>15</v>
      </c>
      <c r="L2729">
        <v>249</v>
      </c>
      <c r="M2729">
        <f>IF(smoking_health_data_final[[#This Row],[colesterol]]="","Desconocido",smoking_health_data_final[[#This Row],[colesterol]])</f>
        <v>249</v>
      </c>
      <c r="N2729">
        <f>GESTEP(smoking_health_data_final[[#This Row],[colesterol]],200)</f>
        <v>1</v>
      </c>
      <c r="O2729">
        <f>IF(smoking_health_data_final[[#This Row],[cigs por dia]]="","n/s",smoking_health_data_final[[#This Row],[cigs por dia]])</f>
        <v>15</v>
      </c>
      <c r="P2729" t="str">
        <f>IF(smoking_health_data_final[[#This Row],[Hipercolesterolemia (y/n)]]=1,"si","no")</f>
        <v>si</v>
      </c>
      <c r="Q2729">
        <f>IF(IFERROR(VLOOKUP(smoking_health_data_final[[#This Row],[Edad]],A2730:A6629,1,FALSE),0),1,0)</f>
        <v>1</v>
      </c>
    </row>
    <row r="2730" spans="1:17" x14ac:dyDescent="0.3">
      <c r="A2730">
        <v>42</v>
      </c>
      <c r="B2730" t="s">
        <v>3</v>
      </c>
      <c r="C2730" t="s">
        <v>1</v>
      </c>
      <c r="D2730">
        <v>70</v>
      </c>
      <c r="E2730">
        <f>GESTEP(smoking_health_data_final[[#This Row],[Ritmo cardiaco]],100)</f>
        <v>0</v>
      </c>
      <c r="F2730" t="str">
        <f>IF(smoking_health_data_final[[#This Row],[Taquicardia 1/0]]=0,"no","si")</f>
        <v>no</v>
      </c>
      <c r="G2730" s="2" t="s">
        <v>11</v>
      </c>
      <c r="H2730">
        <f>GESTEP(smoking_health_data_final[[#This Row],[Presión sistólica]],140)</f>
        <v>0</v>
      </c>
      <c r="I2730" t="str">
        <f>IF(smoking_health_data_final[[#This Row],[Hipertensión (0/1)]]=1,"si","no")</f>
        <v>no</v>
      </c>
      <c r="J2730" t="s">
        <v>209</v>
      </c>
      <c r="K2730">
        <v>15</v>
      </c>
      <c r="L2730">
        <v>216</v>
      </c>
      <c r="M2730">
        <f>IF(smoking_health_data_final[[#This Row],[colesterol]]="","Desconocido",smoking_health_data_final[[#This Row],[colesterol]])</f>
        <v>216</v>
      </c>
      <c r="N2730">
        <f>GESTEP(smoking_health_data_final[[#This Row],[colesterol]],200)</f>
        <v>1</v>
      </c>
      <c r="O2730">
        <f>IF(smoking_health_data_final[[#This Row],[cigs por dia]]="","n/s",smoking_health_data_final[[#This Row],[cigs por dia]])</f>
        <v>15</v>
      </c>
      <c r="P2730" t="str">
        <f>IF(smoking_health_data_final[[#This Row],[Hipercolesterolemia (y/n)]]=1,"si","no")</f>
        <v>si</v>
      </c>
      <c r="Q2730">
        <f>IF(IFERROR(VLOOKUP(smoking_health_data_final[[#This Row],[Edad]],A2731:A6630,1,FALSE),0),1,0)</f>
        <v>1</v>
      </c>
    </row>
    <row r="2731" spans="1:17" x14ac:dyDescent="0.3">
      <c r="A2731">
        <v>40</v>
      </c>
      <c r="B2731" t="s">
        <v>0</v>
      </c>
      <c r="C2731" t="s">
        <v>1</v>
      </c>
      <c r="D2731">
        <v>60</v>
      </c>
      <c r="E2731">
        <f>GESTEP(smoking_health_data_final[[#This Row],[Ritmo cardiaco]],100)</f>
        <v>0</v>
      </c>
      <c r="F2731" t="str">
        <f>IF(smoking_health_data_final[[#This Row],[Taquicardia 1/0]]=0,"no","si")</f>
        <v>no</v>
      </c>
      <c r="G2731" s="2">
        <v>122.5</v>
      </c>
      <c r="H2731">
        <f>GESTEP(smoking_health_data_final[[#This Row],[Presión sistólica]],140)</f>
        <v>0</v>
      </c>
      <c r="I2731" t="str">
        <f>IF(smoking_health_data_final[[#This Row],[Hipertensión (0/1)]]=1,"si","no")</f>
        <v>no</v>
      </c>
      <c r="J2731" t="s">
        <v>209</v>
      </c>
      <c r="K2731">
        <v>15</v>
      </c>
      <c r="L2731">
        <v>200</v>
      </c>
      <c r="M2731">
        <f>IF(smoking_health_data_final[[#This Row],[colesterol]]="","Desconocido",smoking_health_data_final[[#This Row],[colesterol]])</f>
        <v>200</v>
      </c>
      <c r="N2731">
        <f>GESTEP(smoking_health_data_final[[#This Row],[colesterol]],200)</f>
        <v>1</v>
      </c>
      <c r="O2731">
        <f>IF(smoking_health_data_final[[#This Row],[cigs por dia]]="","n/s",smoking_health_data_final[[#This Row],[cigs por dia]])</f>
        <v>15</v>
      </c>
      <c r="P2731" t="str">
        <f>IF(smoking_health_data_final[[#This Row],[Hipercolesterolemia (y/n)]]=1,"si","no")</f>
        <v>si</v>
      </c>
      <c r="Q2731">
        <f>IF(IFERROR(VLOOKUP(smoking_health_data_final[[#This Row],[Edad]],A2732:A6631,1,FALSE),0),1,0)</f>
        <v>1</v>
      </c>
    </row>
    <row r="2732" spans="1:17" x14ac:dyDescent="0.3">
      <c r="A2732">
        <v>39</v>
      </c>
      <c r="B2732" t="s">
        <v>0</v>
      </c>
      <c r="C2732" t="s">
        <v>1</v>
      </c>
      <c r="D2732">
        <v>67</v>
      </c>
      <c r="E2732">
        <f>GESTEP(smoking_health_data_final[[#This Row],[Ritmo cardiaco]],100)</f>
        <v>0</v>
      </c>
      <c r="F2732" t="str">
        <f>IF(smoking_health_data_final[[#This Row],[Taquicardia 1/0]]=0,"no","si")</f>
        <v>no</v>
      </c>
      <c r="G2732" s="2" t="s">
        <v>42</v>
      </c>
      <c r="H2732">
        <f>GESTEP(smoking_health_data_final[[#This Row],[Presión sistólica]],140)</f>
        <v>0</v>
      </c>
      <c r="I2732" t="str">
        <f>IF(smoking_health_data_final[[#This Row],[Hipertensión (0/1)]]=1,"si","no")</f>
        <v>no</v>
      </c>
      <c r="J2732" t="s">
        <v>209</v>
      </c>
      <c r="K2732">
        <v>15</v>
      </c>
      <c r="L2732">
        <v>181</v>
      </c>
      <c r="M2732">
        <f>IF(smoking_health_data_final[[#This Row],[colesterol]]="","Desconocido",smoking_health_data_final[[#This Row],[colesterol]])</f>
        <v>181</v>
      </c>
      <c r="N2732">
        <f>GESTEP(smoking_health_data_final[[#This Row],[colesterol]],200)</f>
        <v>0</v>
      </c>
      <c r="O2732">
        <f>IF(smoking_health_data_final[[#This Row],[cigs por dia]]="","n/s",smoking_health_data_final[[#This Row],[cigs por dia]])</f>
        <v>15</v>
      </c>
      <c r="P2732" t="str">
        <f>IF(smoking_health_data_final[[#This Row],[Hipercolesterolemia (y/n)]]=1,"si","no")</f>
        <v>no</v>
      </c>
      <c r="Q2732">
        <f>IF(IFERROR(VLOOKUP(smoking_health_data_final[[#This Row],[Edad]],A2733:A6632,1,FALSE),0),1,0)</f>
        <v>1</v>
      </c>
    </row>
    <row r="2733" spans="1:17" x14ac:dyDescent="0.3">
      <c r="A2733">
        <v>37</v>
      </c>
      <c r="B2733" t="s">
        <v>0</v>
      </c>
      <c r="C2733" t="s">
        <v>1</v>
      </c>
      <c r="D2733">
        <v>73</v>
      </c>
      <c r="E2733">
        <f>GESTEP(smoking_health_data_final[[#This Row],[Ritmo cardiaco]],100)</f>
        <v>0</v>
      </c>
      <c r="F2733" t="str">
        <f>IF(smoking_health_data_final[[#This Row],[Taquicardia 1/0]]=0,"no","si")</f>
        <v>no</v>
      </c>
      <c r="G2733" s="2" t="s">
        <v>80</v>
      </c>
      <c r="H2733">
        <f>GESTEP(smoking_health_data_final[[#This Row],[Presión sistólica]],140)</f>
        <v>0</v>
      </c>
      <c r="I2733" t="str">
        <f>IF(smoking_health_data_final[[#This Row],[Hipertensión (0/1)]]=1,"si","no")</f>
        <v>no</v>
      </c>
      <c r="J2733" t="s">
        <v>210</v>
      </c>
      <c r="K2733">
        <v>15</v>
      </c>
      <c r="L2733">
        <v>231</v>
      </c>
      <c r="M2733">
        <f>IF(smoking_health_data_final[[#This Row],[colesterol]]="","Desconocido",smoking_health_data_final[[#This Row],[colesterol]])</f>
        <v>231</v>
      </c>
      <c r="N2733">
        <f>GESTEP(smoking_health_data_final[[#This Row],[colesterol]],200)</f>
        <v>1</v>
      </c>
      <c r="O2733">
        <f>IF(smoking_health_data_final[[#This Row],[cigs por dia]]="","n/s",smoking_health_data_final[[#This Row],[cigs por dia]])</f>
        <v>15</v>
      </c>
      <c r="P2733" t="str">
        <f>IF(smoking_health_data_final[[#This Row],[Hipercolesterolemia (y/n)]]=1,"si","no")</f>
        <v>si</v>
      </c>
      <c r="Q2733">
        <f>IF(IFERROR(VLOOKUP(smoking_health_data_final[[#This Row],[Edad]],A2734:A6633,1,FALSE),0),1,0)</f>
        <v>1</v>
      </c>
    </row>
    <row r="2734" spans="1:17" x14ac:dyDescent="0.3">
      <c r="A2734">
        <v>43</v>
      </c>
      <c r="B2734" t="s">
        <v>3</v>
      </c>
      <c r="C2734" t="s">
        <v>1</v>
      </c>
      <c r="D2734">
        <v>75</v>
      </c>
      <c r="E2734">
        <f>GESTEP(smoking_health_data_final[[#This Row],[Ritmo cardiaco]],100)</f>
        <v>0</v>
      </c>
      <c r="F2734" t="str">
        <f>IF(smoking_health_data_final[[#This Row],[Taquicardia 1/0]]=0,"no","si")</f>
        <v>no</v>
      </c>
      <c r="G2734" s="2" t="s">
        <v>55</v>
      </c>
      <c r="H2734">
        <f>GESTEP(smoking_health_data_final[[#This Row],[Presión sistólica]],140)</f>
        <v>0</v>
      </c>
      <c r="I2734" t="str">
        <f>IF(smoking_health_data_final[[#This Row],[Hipertensión (0/1)]]=1,"si","no")</f>
        <v>no</v>
      </c>
      <c r="J2734" t="s">
        <v>210</v>
      </c>
      <c r="K2734">
        <v>15</v>
      </c>
      <c r="L2734">
        <v>165</v>
      </c>
      <c r="M2734">
        <f>IF(smoking_health_data_final[[#This Row],[colesterol]]="","Desconocido",smoking_health_data_final[[#This Row],[colesterol]])</f>
        <v>165</v>
      </c>
      <c r="N2734">
        <f>GESTEP(smoking_health_data_final[[#This Row],[colesterol]],200)</f>
        <v>0</v>
      </c>
      <c r="O2734">
        <f>IF(smoking_health_data_final[[#This Row],[cigs por dia]]="","n/s",smoking_health_data_final[[#This Row],[cigs por dia]])</f>
        <v>15</v>
      </c>
      <c r="P2734" t="str">
        <f>IF(smoking_health_data_final[[#This Row],[Hipercolesterolemia (y/n)]]=1,"si","no")</f>
        <v>no</v>
      </c>
      <c r="Q2734">
        <f>IF(IFERROR(VLOOKUP(smoking_health_data_final[[#This Row],[Edad]],A2735:A6634,1,FALSE),0),1,0)</f>
        <v>1</v>
      </c>
    </row>
    <row r="2735" spans="1:17" x14ac:dyDescent="0.3">
      <c r="A2735">
        <v>51</v>
      </c>
      <c r="B2735" t="s">
        <v>3</v>
      </c>
      <c r="C2735" t="s">
        <v>1</v>
      </c>
      <c r="D2735">
        <v>80</v>
      </c>
      <c r="E2735">
        <f>GESTEP(smoking_health_data_final[[#This Row],[Ritmo cardiaco]],100)</f>
        <v>0</v>
      </c>
      <c r="F2735" t="str">
        <f>IF(smoking_health_data_final[[#This Row],[Taquicardia 1/0]]=0,"no","si")</f>
        <v>no</v>
      </c>
      <c r="G2735" s="2" t="s">
        <v>71</v>
      </c>
      <c r="H2735">
        <f>GESTEP(smoking_health_data_final[[#This Row],[Presión sistólica]],140)</f>
        <v>0</v>
      </c>
      <c r="I2735" t="str">
        <f>IF(smoking_health_data_final[[#This Row],[Hipertensión (0/1)]]=1,"si","no")</f>
        <v>no</v>
      </c>
      <c r="J2735" t="s">
        <v>210</v>
      </c>
      <c r="K2735">
        <v>15</v>
      </c>
      <c r="L2735">
        <v>220</v>
      </c>
      <c r="M2735">
        <f>IF(smoking_health_data_final[[#This Row],[colesterol]]="","Desconocido",smoking_health_data_final[[#This Row],[colesterol]])</f>
        <v>220</v>
      </c>
      <c r="N2735">
        <f>GESTEP(smoking_health_data_final[[#This Row],[colesterol]],200)</f>
        <v>1</v>
      </c>
      <c r="O2735">
        <f>IF(smoking_health_data_final[[#This Row],[cigs por dia]]="","n/s",smoking_health_data_final[[#This Row],[cigs por dia]])</f>
        <v>15</v>
      </c>
      <c r="P2735" t="str">
        <f>IF(smoking_health_data_final[[#This Row],[Hipercolesterolemia (y/n)]]=1,"si","no")</f>
        <v>si</v>
      </c>
      <c r="Q2735">
        <f>IF(IFERROR(VLOOKUP(smoking_health_data_final[[#This Row],[Edad]],A2736:A6635,1,FALSE),0),1,0)</f>
        <v>1</v>
      </c>
    </row>
    <row r="2736" spans="1:17" x14ac:dyDescent="0.3">
      <c r="A2736">
        <v>40</v>
      </c>
      <c r="B2736" t="s">
        <v>3</v>
      </c>
      <c r="C2736" t="s">
        <v>1</v>
      </c>
      <c r="D2736">
        <v>75</v>
      </c>
      <c r="E2736">
        <f>GESTEP(smoking_health_data_final[[#This Row],[Ritmo cardiaco]],100)</f>
        <v>0</v>
      </c>
      <c r="F2736" t="str">
        <f>IF(smoking_health_data_final[[#This Row],[Taquicardia 1/0]]=0,"no","si")</f>
        <v>no</v>
      </c>
      <c r="G2736" s="2" t="s">
        <v>59</v>
      </c>
      <c r="H2736">
        <f>GESTEP(smoking_health_data_final[[#This Row],[Presión sistólica]],140)</f>
        <v>0</v>
      </c>
      <c r="I2736" t="str">
        <f>IF(smoking_health_data_final[[#This Row],[Hipertensión (0/1)]]=1,"si","no")</f>
        <v>no</v>
      </c>
      <c r="J2736" t="s">
        <v>211</v>
      </c>
      <c r="K2736">
        <v>15</v>
      </c>
      <c r="L2736">
        <v>284</v>
      </c>
      <c r="M2736">
        <f>IF(smoking_health_data_final[[#This Row],[colesterol]]="","Desconocido",smoking_health_data_final[[#This Row],[colesterol]])</f>
        <v>284</v>
      </c>
      <c r="N2736">
        <f>GESTEP(smoking_health_data_final[[#This Row],[colesterol]],200)</f>
        <v>1</v>
      </c>
      <c r="O2736">
        <f>IF(smoking_health_data_final[[#This Row],[cigs por dia]]="","n/s",smoking_health_data_final[[#This Row],[cigs por dia]])</f>
        <v>15</v>
      </c>
      <c r="P2736" t="str">
        <f>IF(smoking_health_data_final[[#This Row],[Hipercolesterolemia (y/n)]]=1,"si","no")</f>
        <v>si</v>
      </c>
      <c r="Q2736">
        <f>IF(IFERROR(VLOOKUP(smoking_health_data_final[[#This Row],[Edad]],A2737:A6636,1,FALSE),0),1,0)</f>
        <v>1</v>
      </c>
    </row>
    <row r="2737" spans="1:17" x14ac:dyDescent="0.3">
      <c r="A2737">
        <v>44</v>
      </c>
      <c r="B2737" t="s">
        <v>0</v>
      </c>
      <c r="C2737" t="s">
        <v>1</v>
      </c>
      <c r="D2737">
        <v>70</v>
      </c>
      <c r="E2737">
        <f>GESTEP(smoking_health_data_final[[#This Row],[Ritmo cardiaco]],100)</f>
        <v>0</v>
      </c>
      <c r="F2737" t="str">
        <f>IF(smoking_health_data_final[[#This Row],[Taquicardia 1/0]]=0,"no","si")</f>
        <v>no</v>
      </c>
      <c r="G2737" s="2" t="s">
        <v>59</v>
      </c>
      <c r="H2737">
        <f>GESTEP(smoking_health_data_final[[#This Row],[Presión sistólica]],140)</f>
        <v>0</v>
      </c>
      <c r="I2737" t="str">
        <f>IF(smoking_health_data_final[[#This Row],[Hipertensión (0/1)]]=1,"si","no")</f>
        <v>no</v>
      </c>
      <c r="J2737" t="s">
        <v>211</v>
      </c>
      <c r="K2737">
        <v>15</v>
      </c>
      <c r="L2737">
        <v>237</v>
      </c>
      <c r="M2737">
        <f>IF(smoking_health_data_final[[#This Row],[colesterol]]="","Desconocido",smoking_health_data_final[[#This Row],[colesterol]])</f>
        <v>237</v>
      </c>
      <c r="N2737">
        <f>GESTEP(smoking_health_data_final[[#This Row],[colesterol]],200)</f>
        <v>1</v>
      </c>
      <c r="O2737">
        <f>IF(smoking_health_data_final[[#This Row],[cigs por dia]]="","n/s",smoking_health_data_final[[#This Row],[cigs por dia]])</f>
        <v>15</v>
      </c>
      <c r="P2737" t="str">
        <f>IF(smoking_health_data_final[[#This Row],[Hipercolesterolemia (y/n)]]=1,"si","no")</f>
        <v>si</v>
      </c>
      <c r="Q2737">
        <f>IF(IFERROR(VLOOKUP(smoking_health_data_final[[#This Row],[Edad]],A2738:A6637,1,FALSE),0),1,0)</f>
        <v>1</v>
      </c>
    </row>
    <row r="2738" spans="1:17" x14ac:dyDescent="0.3">
      <c r="A2738">
        <v>61</v>
      </c>
      <c r="B2738" t="s">
        <v>0</v>
      </c>
      <c r="C2738" t="s">
        <v>1</v>
      </c>
      <c r="D2738">
        <v>62</v>
      </c>
      <c r="E2738">
        <f>GESTEP(smoking_health_data_final[[#This Row],[Ritmo cardiaco]],100)</f>
        <v>0</v>
      </c>
      <c r="F2738" t="str">
        <f>IF(smoking_health_data_final[[#This Row],[Taquicardia 1/0]]=0,"no","si")</f>
        <v>no</v>
      </c>
      <c r="G2738" s="2" t="s">
        <v>25</v>
      </c>
      <c r="H2738">
        <f>GESTEP(smoking_health_data_final[[#This Row],[Presión sistólica]],140)</f>
        <v>0</v>
      </c>
      <c r="I2738" t="str">
        <f>IF(smoking_health_data_final[[#This Row],[Hipertensión (0/1)]]=1,"si","no")</f>
        <v>no</v>
      </c>
      <c r="J2738" t="s">
        <v>211</v>
      </c>
      <c r="K2738">
        <v>15</v>
      </c>
      <c r="L2738">
        <v>217</v>
      </c>
      <c r="M2738">
        <f>IF(smoking_health_data_final[[#This Row],[colesterol]]="","Desconocido",smoking_health_data_final[[#This Row],[colesterol]])</f>
        <v>217</v>
      </c>
      <c r="N2738">
        <f>GESTEP(smoking_health_data_final[[#This Row],[colesterol]],200)</f>
        <v>1</v>
      </c>
      <c r="O2738">
        <f>IF(smoking_health_data_final[[#This Row],[cigs por dia]]="","n/s",smoking_health_data_final[[#This Row],[cigs por dia]])</f>
        <v>15</v>
      </c>
      <c r="P2738" t="str">
        <f>IF(smoking_health_data_final[[#This Row],[Hipercolesterolemia (y/n)]]=1,"si","no")</f>
        <v>si</v>
      </c>
      <c r="Q2738">
        <f>IF(IFERROR(VLOOKUP(smoking_health_data_final[[#This Row],[Edad]],A2739:A6638,1,FALSE),0),1,0)</f>
        <v>1</v>
      </c>
    </row>
    <row r="2739" spans="1:17" x14ac:dyDescent="0.3">
      <c r="A2739">
        <v>59</v>
      </c>
      <c r="B2739" t="s">
        <v>0</v>
      </c>
      <c r="C2739" t="s">
        <v>1</v>
      </c>
      <c r="D2739">
        <v>80</v>
      </c>
      <c r="E2739">
        <f>GESTEP(smoking_health_data_final[[#This Row],[Ritmo cardiaco]],100)</f>
        <v>0</v>
      </c>
      <c r="F2739" t="str">
        <f>IF(smoking_health_data_final[[#This Row],[Taquicardia 1/0]]=0,"no","si")</f>
        <v>no</v>
      </c>
      <c r="G2739" s="2" t="s">
        <v>43</v>
      </c>
      <c r="H2739">
        <f>GESTEP(smoking_health_data_final[[#This Row],[Presión sistólica]],140)</f>
        <v>0</v>
      </c>
      <c r="I2739" t="str">
        <f>IF(smoking_health_data_final[[#This Row],[Hipertensión (0/1)]]=1,"si","no")</f>
        <v>no</v>
      </c>
      <c r="J2739" t="s">
        <v>211</v>
      </c>
      <c r="K2739">
        <v>15</v>
      </c>
      <c r="L2739">
        <v>259</v>
      </c>
      <c r="M2739">
        <f>IF(smoking_health_data_final[[#This Row],[colesterol]]="","Desconocido",smoking_health_data_final[[#This Row],[colesterol]])</f>
        <v>259</v>
      </c>
      <c r="N2739">
        <f>GESTEP(smoking_health_data_final[[#This Row],[colesterol]],200)</f>
        <v>1</v>
      </c>
      <c r="O2739">
        <f>IF(smoking_health_data_final[[#This Row],[cigs por dia]]="","n/s",smoking_health_data_final[[#This Row],[cigs por dia]])</f>
        <v>15</v>
      </c>
      <c r="P2739" t="str">
        <f>IF(smoking_health_data_final[[#This Row],[Hipercolesterolemia (y/n)]]=1,"si","no")</f>
        <v>si</v>
      </c>
      <c r="Q2739">
        <f>IF(IFERROR(VLOOKUP(smoking_health_data_final[[#This Row],[Edad]],A2740:A6639,1,FALSE),0),1,0)</f>
        <v>1</v>
      </c>
    </row>
    <row r="2740" spans="1:17" x14ac:dyDescent="0.3">
      <c r="A2740">
        <v>47</v>
      </c>
      <c r="B2740" t="s">
        <v>0</v>
      </c>
      <c r="C2740" t="s">
        <v>1</v>
      </c>
      <c r="D2740">
        <v>80</v>
      </c>
      <c r="E2740">
        <f>GESTEP(smoking_health_data_final[[#This Row],[Ritmo cardiaco]],100)</f>
        <v>0</v>
      </c>
      <c r="F2740" t="str">
        <f>IF(smoking_health_data_final[[#This Row],[Taquicardia 1/0]]=0,"no","si")</f>
        <v>no</v>
      </c>
      <c r="G2740" s="2" t="s">
        <v>71</v>
      </c>
      <c r="H2740">
        <f>GESTEP(smoking_health_data_final[[#This Row],[Presión sistólica]],140)</f>
        <v>0</v>
      </c>
      <c r="I2740" t="str">
        <f>IF(smoking_health_data_final[[#This Row],[Hipertensión (0/1)]]=1,"si","no")</f>
        <v>no</v>
      </c>
      <c r="J2740" t="s">
        <v>212</v>
      </c>
      <c r="K2740">
        <v>15</v>
      </c>
      <c r="L2740">
        <v>253</v>
      </c>
      <c r="M2740">
        <f>IF(smoking_health_data_final[[#This Row],[colesterol]]="","Desconocido",smoking_health_data_final[[#This Row],[colesterol]])</f>
        <v>253</v>
      </c>
      <c r="N2740">
        <f>GESTEP(smoking_health_data_final[[#This Row],[colesterol]],200)</f>
        <v>1</v>
      </c>
      <c r="O2740">
        <f>IF(smoking_health_data_final[[#This Row],[cigs por dia]]="","n/s",smoking_health_data_final[[#This Row],[cigs por dia]])</f>
        <v>15</v>
      </c>
      <c r="P2740" t="str">
        <f>IF(smoking_health_data_final[[#This Row],[Hipercolesterolemia (y/n)]]=1,"si","no")</f>
        <v>si</v>
      </c>
      <c r="Q2740">
        <f>IF(IFERROR(VLOOKUP(smoking_health_data_final[[#This Row],[Edad]],A2741:A6640,1,FALSE),0),1,0)</f>
        <v>1</v>
      </c>
    </row>
    <row r="2741" spans="1:17" x14ac:dyDescent="0.3">
      <c r="A2741">
        <v>50</v>
      </c>
      <c r="B2741" t="s">
        <v>0</v>
      </c>
      <c r="C2741" t="s">
        <v>1</v>
      </c>
      <c r="D2741">
        <v>75</v>
      </c>
      <c r="E2741">
        <f>GESTEP(smoking_health_data_final[[#This Row],[Ritmo cardiaco]],100)</f>
        <v>0</v>
      </c>
      <c r="F2741" t="str">
        <f>IF(smoking_health_data_final[[#This Row],[Taquicardia 1/0]]=0,"no","si")</f>
        <v>no</v>
      </c>
      <c r="G2741" s="2" t="s">
        <v>83</v>
      </c>
      <c r="H2741">
        <f>GESTEP(smoking_health_data_final[[#This Row],[Presión sistólica]],140)</f>
        <v>0</v>
      </c>
      <c r="I2741" t="str">
        <f>IF(smoking_health_data_final[[#This Row],[Hipertensión (0/1)]]=1,"si","no")</f>
        <v>no</v>
      </c>
      <c r="J2741" t="s">
        <v>212</v>
      </c>
      <c r="K2741">
        <v>15</v>
      </c>
      <c r="L2741">
        <v>212</v>
      </c>
      <c r="M2741">
        <f>IF(smoking_health_data_final[[#This Row],[colesterol]]="","Desconocido",smoking_health_data_final[[#This Row],[colesterol]])</f>
        <v>212</v>
      </c>
      <c r="N2741">
        <f>GESTEP(smoking_health_data_final[[#This Row],[colesterol]],200)</f>
        <v>1</v>
      </c>
      <c r="O2741">
        <f>IF(smoking_health_data_final[[#This Row],[cigs por dia]]="","n/s",smoking_health_data_final[[#This Row],[cigs por dia]])</f>
        <v>15</v>
      </c>
      <c r="P2741" t="str">
        <f>IF(smoking_health_data_final[[#This Row],[Hipercolesterolemia (y/n)]]=1,"si","no")</f>
        <v>si</v>
      </c>
      <c r="Q2741">
        <f>IF(IFERROR(VLOOKUP(smoking_health_data_final[[#This Row],[Edad]],A2742:A6641,1,FALSE),0),1,0)</f>
        <v>1</v>
      </c>
    </row>
    <row r="2742" spans="1:17" x14ac:dyDescent="0.3">
      <c r="A2742">
        <v>37</v>
      </c>
      <c r="B2742" t="s">
        <v>0</v>
      </c>
      <c r="C2742" t="s">
        <v>1</v>
      </c>
      <c r="D2742">
        <v>62</v>
      </c>
      <c r="E2742">
        <f>GESTEP(smoking_health_data_final[[#This Row],[Ritmo cardiaco]],100)</f>
        <v>0</v>
      </c>
      <c r="F2742" t="str">
        <f>IF(smoking_health_data_final[[#This Row],[Taquicardia 1/0]]=0,"no","si")</f>
        <v>no</v>
      </c>
      <c r="G2742" s="2" t="s">
        <v>69</v>
      </c>
      <c r="H2742">
        <f>GESTEP(smoking_health_data_final[[#This Row],[Presión sistólica]],140)</f>
        <v>0</v>
      </c>
      <c r="I2742" t="str">
        <f>IF(smoking_health_data_final[[#This Row],[Hipertensión (0/1)]]=1,"si","no")</f>
        <v>no</v>
      </c>
      <c r="J2742" t="s">
        <v>212</v>
      </c>
      <c r="K2742">
        <v>15</v>
      </c>
      <c r="L2742">
        <v>158</v>
      </c>
      <c r="M2742">
        <f>IF(smoking_health_data_final[[#This Row],[colesterol]]="","Desconocido",smoking_health_data_final[[#This Row],[colesterol]])</f>
        <v>158</v>
      </c>
      <c r="N2742">
        <f>GESTEP(smoking_health_data_final[[#This Row],[colesterol]],200)</f>
        <v>0</v>
      </c>
      <c r="O2742">
        <f>IF(smoking_health_data_final[[#This Row],[cigs por dia]]="","n/s",smoking_health_data_final[[#This Row],[cigs por dia]])</f>
        <v>15</v>
      </c>
      <c r="P2742" t="str">
        <f>IF(smoking_health_data_final[[#This Row],[Hipercolesterolemia (y/n)]]=1,"si","no")</f>
        <v>no</v>
      </c>
      <c r="Q2742">
        <f>IF(IFERROR(VLOOKUP(smoking_health_data_final[[#This Row],[Edad]],A2743:A6642,1,FALSE),0),1,0)</f>
        <v>1</v>
      </c>
    </row>
    <row r="2743" spans="1:17" x14ac:dyDescent="0.3">
      <c r="A2743">
        <v>51</v>
      </c>
      <c r="B2743" t="s">
        <v>3</v>
      </c>
      <c r="C2743" t="s">
        <v>1</v>
      </c>
      <c r="D2743">
        <v>73</v>
      </c>
      <c r="E2743">
        <f>GESTEP(smoking_health_data_final[[#This Row],[Ritmo cardiaco]],100)</f>
        <v>0</v>
      </c>
      <c r="F2743" t="str">
        <f>IF(smoking_health_data_final[[#This Row],[Taquicardia 1/0]]=0,"no","si")</f>
        <v>no</v>
      </c>
      <c r="G2743" s="2">
        <v>136.5</v>
      </c>
      <c r="H2743">
        <f>GESTEP(smoking_health_data_final[[#This Row],[Presión sistólica]],140)</f>
        <v>0</v>
      </c>
      <c r="I2743" t="str">
        <f>IF(smoking_health_data_final[[#This Row],[Hipertensión (0/1)]]=1,"si","no")</f>
        <v>no</v>
      </c>
      <c r="J2743" t="s">
        <v>212</v>
      </c>
      <c r="K2743">
        <v>15</v>
      </c>
      <c r="L2743">
        <v>352</v>
      </c>
      <c r="M2743">
        <f>IF(smoking_health_data_final[[#This Row],[colesterol]]="","Desconocido",smoking_health_data_final[[#This Row],[colesterol]])</f>
        <v>352</v>
      </c>
      <c r="N2743">
        <f>GESTEP(smoking_health_data_final[[#This Row],[colesterol]],200)</f>
        <v>1</v>
      </c>
      <c r="O2743">
        <f>IF(smoking_health_data_final[[#This Row],[cigs por dia]]="","n/s",smoking_health_data_final[[#This Row],[cigs por dia]])</f>
        <v>15</v>
      </c>
      <c r="P2743" t="str">
        <f>IF(smoking_health_data_final[[#This Row],[Hipercolesterolemia (y/n)]]=1,"si","no")</f>
        <v>si</v>
      </c>
      <c r="Q2743">
        <f>IF(IFERROR(VLOOKUP(smoking_health_data_final[[#This Row],[Edad]],A2744:A6643,1,FALSE),0),1,0)</f>
        <v>1</v>
      </c>
    </row>
    <row r="2744" spans="1:17" x14ac:dyDescent="0.3">
      <c r="A2744">
        <v>41</v>
      </c>
      <c r="B2744" t="s">
        <v>0</v>
      </c>
      <c r="C2744" t="s">
        <v>1</v>
      </c>
      <c r="D2744">
        <v>73</v>
      </c>
      <c r="E2744">
        <f>GESTEP(smoking_health_data_final[[#This Row],[Ritmo cardiaco]],100)</f>
        <v>0</v>
      </c>
      <c r="F2744" t="str">
        <f>IF(smoking_health_data_final[[#This Row],[Taquicardia 1/0]]=0,"no","si")</f>
        <v>no</v>
      </c>
      <c r="G2744" s="2" t="s">
        <v>61</v>
      </c>
      <c r="H2744">
        <f>GESTEP(smoking_health_data_final[[#This Row],[Presión sistólica]],140)</f>
        <v>0</v>
      </c>
      <c r="I2744" t="str">
        <f>IF(smoking_health_data_final[[#This Row],[Hipertensión (0/1)]]=1,"si","no")</f>
        <v>no</v>
      </c>
      <c r="J2744" t="s">
        <v>212</v>
      </c>
      <c r="K2744">
        <v>15</v>
      </c>
      <c r="L2744">
        <v>200</v>
      </c>
      <c r="M2744">
        <f>IF(smoking_health_data_final[[#This Row],[colesterol]]="","Desconocido",smoking_health_data_final[[#This Row],[colesterol]])</f>
        <v>200</v>
      </c>
      <c r="N2744">
        <f>GESTEP(smoking_health_data_final[[#This Row],[colesterol]],200)</f>
        <v>1</v>
      </c>
      <c r="O2744">
        <f>IF(smoking_health_data_final[[#This Row],[cigs por dia]]="","n/s",smoking_health_data_final[[#This Row],[cigs por dia]])</f>
        <v>15</v>
      </c>
      <c r="P2744" t="str">
        <f>IF(smoking_health_data_final[[#This Row],[Hipercolesterolemia (y/n)]]=1,"si","no")</f>
        <v>si</v>
      </c>
      <c r="Q2744">
        <f>IF(IFERROR(VLOOKUP(smoking_health_data_final[[#This Row],[Edad]],A2745:A6644,1,FALSE),0),1,0)</f>
        <v>1</v>
      </c>
    </row>
    <row r="2745" spans="1:17" x14ac:dyDescent="0.3">
      <c r="A2745">
        <v>48</v>
      </c>
      <c r="B2745" t="s">
        <v>0</v>
      </c>
      <c r="C2745" t="s">
        <v>1</v>
      </c>
      <c r="D2745">
        <v>78</v>
      </c>
      <c r="E2745">
        <f>GESTEP(smoking_health_data_final[[#This Row],[Ritmo cardiaco]],100)</f>
        <v>0</v>
      </c>
      <c r="F2745" t="str">
        <f>IF(smoking_health_data_final[[#This Row],[Taquicardia 1/0]]=0,"no","si")</f>
        <v>no</v>
      </c>
      <c r="G2745" s="2" t="s">
        <v>83</v>
      </c>
      <c r="H2745">
        <f>GESTEP(smoking_health_data_final[[#This Row],[Presión sistólica]],140)</f>
        <v>0</v>
      </c>
      <c r="I2745" t="str">
        <f>IF(smoking_health_data_final[[#This Row],[Hipertensión (0/1)]]=1,"si","no")</f>
        <v>no</v>
      </c>
      <c r="J2745" t="s">
        <v>214</v>
      </c>
      <c r="K2745">
        <v>15</v>
      </c>
      <c r="L2745">
        <v>170</v>
      </c>
      <c r="M2745">
        <f>IF(smoking_health_data_final[[#This Row],[colesterol]]="","Desconocido",smoking_health_data_final[[#This Row],[colesterol]])</f>
        <v>170</v>
      </c>
      <c r="N2745">
        <f>GESTEP(smoking_health_data_final[[#This Row],[colesterol]],200)</f>
        <v>0</v>
      </c>
      <c r="O2745">
        <f>IF(smoking_health_data_final[[#This Row],[cigs por dia]]="","n/s",smoking_health_data_final[[#This Row],[cigs por dia]])</f>
        <v>15</v>
      </c>
      <c r="P2745" t="str">
        <f>IF(smoking_health_data_final[[#This Row],[Hipercolesterolemia (y/n)]]=1,"si","no")</f>
        <v>no</v>
      </c>
      <c r="Q2745">
        <f>IF(IFERROR(VLOOKUP(smoking_health_data_final[[#This Row],[Edad]],A2746:A6645,1,FALSE),0),1,0)</f>
        <v>1</v>
      </c>
    </row>
    <row r="2746" spans="1:17" x14ac:dyDescent="0.3">
      <c r="A2746">
        <v>44</v>
      </c>
      <c r="B2746" t="s">
        <v>0</v>
      </c>
      <c r="C2746" t="s">
        <v>1</v>
      </c>
      <c r="D2746">
        <v>75</v>
      </c>
      <c r="E2746">
        <f>GESTEP(smoking_health_data_final[[#This Row],[Ritmo cardiaco]],100)</f>
        <v>0</v>
      </c>
      <c r="F2746" t="str">
        <f>IF(smoking_health_data_final[[#This Row],[Taquicardia 1/0]]=0,"no","si")</f>
        <v>no</v>
      </c>
      <c r="G2746" s="2" t="s">
        <v>81</v>
      </c>
      <c r="H2746">
        <f>GESTEP(smoking_health_data_final[[#This Row],[Presión sistólica]],140)</f>
        <v>1</v>
      </c>
      <c r="I2746" t="str">
        <f>IF(smoking_health_data_final[[#This Row],[Hipertensión (0/1)]]=1,"si","no")</f>
        <v>si</v>
      </c>
      <c r="J2746" t="s">
        <v>215</v>
      </c>
      <c r="K2746">
        <v>15</v>
      </c>
      <c r="L2746">
        <v>274</v>
      </c>
      <c r="M2746">
        <f>IF(smoking_health_data_final[[#This Row],[colesterol]]="","Desconocido",smoking_health_data_final[[#This Row],[colesterol]])</f>
        <v>274</v>
      </c>
      <c r="N2746">
        <f>GESTEP(smoking_health_data_final[[#This Row],[colesterol]],200)</f>
        <v>1</v>
      </c>
      <c r="O2746">
        <f>IF(smoking_health_data_final[[#This Row],[cigs por dia]]="","n/s",smoking_health_data_final[[#This Row],[cigs por dia]])</f>
        <v>15</v>
      </c>
      <c r="P2746" t="str">
        <f>IF(smoking_health_data_final[[#This Row],[Hipercolesterolemia (y/n)]]=1,"si","no")</f>
        <v>si</v>
      </c>
      <c r="Q2746">
        <f>IF(IFERROR(VLOOKUP(smoking_health_data_final[[#This Row],[Edad]],A2747:A6646,1,FALSE),0),1,0)</f>
        <v>1</v>
      </c>
    </row>
    <row r="2747" spans="1:17" x14ac:dyDescent="0.3">
      <c r="A2747">
        <v>51</v>
      </c>
      <c r="B2747" t="s">
        <v>3</v>
      </c>
      <c r="C2747" t="s">
        <v>1</v>
      </c>
      <c r="D2747">
        <v>75</v>
      </c>
      <c r="E2747">
        <f>GESTEP(smoking_health_data_final[[#This Row],[Ritmo cardiaco]],100)</f>
        <v>0</v>
      </c>
      <c r="F2747" t="str">
        <f>IF(smoking_health_data_final[[#This Row],[Taquicardia 1/0]]=0,"no","si")</f>
        <v>no</v>
      </c>
      <c r="G2747" s="2" t="s">
        <v>81</v>
      </c>
      <c r="H2747">
        <f>GESTEP(smoking_health_data_final[[#This Row],[Presión sistólica]],140)</f>
        <v>1</v>
      </c>
      <c r="I2747" t="str">
        <f>IF(smoking_health_data_final[[#This Row],[Hipertensión (0/1)]]=1,"si","no")</f>
        <v>si</v>
      </c>
      <c r="J2747" t="s">
        <v>24</v>
      </c>
      <c r="K2747">
        <v>15</v>
      </c>
      <c r="L2747">
        <v>275</v>
      </c>
      <c r="M2747">
        <f>IF(smoking_health_data_final[[#This Row],[colesterol]]="","Desconocido",smoking_health_data_final[[#This Row],[colesterol]])</f>
        <v>275</v>
      </c>
      <c r="N2747">
        <f>GESTEP(smoking_health_data_final[[#This Row],[colesterol]],200)</f>
        <v>1</v>
      </c>
      <c r="O2747">
        <f>IF(smoking_health_data_final[[#This Row],[cigs por dia]]="","n/s",smoking_health_data_final[[#This Row],[cigs por dia]])</f>
        <v>15</v>
      </c>
      <c r="P2747" t="str">
        <f>IF(smoking_health_data_final[[#This Row],[Hipercolesterolemia (y/n)]]=1,"si","no")</f>
        <v>si</v>
      </c>
      <c r="Q2747">
        <f>IF(IFERROR(VLOOKUP(smoking_health_data_final[[#This Row],[Edad]],A2748:A6647,1,FALSE),0),1,0)</f>
        <v>1</v>
      </c>
    </row>
    <row r="2748" spans="1:17" x14ac:dyDescent="0.3">
      <c r="A2748">
        <v>43</v>
      </c>
      <c r="B2748" t="s">
        <v>3</v>
      </c>
      <c r="C2748" t="s">
        <v>1</v>
      </c>
      <c r="D2748">
        <v>89</v>
      </c>
      <c r="E2748">
        <f>GESTEP(smoking_health_data_final[[#This Row],[Ritmo cardiaco]],100)</f>
        <v>0</v>
      </c>
      <c r="F2748" t="str">
        <f>IF(smoking_health_data_final[[#This Row],[Taquicardia 1/0]]=0,"no","si")</f>
        <v>no</v>
      </c>
      <c r="G2748" s="2" t="s">
        <v>49</v>
      </c>
      <c r="H2748">
        <f>GESTEP(smoking_health_data_final[[#This Row],[Presión sistólica]],140)</f>
        <v>0</v>
      </c>
      <c r="I2748" t="str">
        <f>IF(smoking_health_data_final[[#This Row],[Hipertensión (0/1)]]=1,"si","no")</f>
        <v>no</v>
      </c>
      <c r="J2748" t="s">
        <v>218</v>
      </c>
      <c r="K2748">
        <v>15</v>
      </c>
      <c r="L2748">
        <v>190</v>
      </c>
      <c r="M2748">
        <f>IF(smoking_health_data_final[[#This Row],[colesterol]]="","Desconocido",smoking_health_data_final[[#This Row],[colesterol]])</f>
        <v>190</v>
      </c>
      <c r="N2748">
        <f>GESTEP(smoking_health_data_final[[#This Row],[colesterol]],200)</f>
        <v>0</v>
      </c>
      <c r="O2748">
        <f>IF(smoking_health_data_final[[#This Row],[cigs por dia]]="","n/s",smoking_health_data_final[[#This Row],[cigs por dia]])</f>
        <v>15</v>
      </c>
      <c r="P2748" t="str">
        <f>IF(smoking_health_data_final[[#This Row],[Hipercolesterolemia (y/n)]]=1,"si","no")</f>
        <v>no</v>
      </c>
      <c r="Q2748">
        <f>IF(IFERROR(VLOOKUP(smoking_health_data_final[[#This Row],[Edad]],A2749:A6648,1,FALSE),0),1,0)</f>
        <v>1</v>
      </c>
    </row>
    <row r="2749" spans="1:17" x14ac:dyDescent="0.3">
      <c r="A2749">
        <v>43</v>
      </c>
      <c r="B2749" t="s">
        <v>3</v>
      </c>
      <c r="C2749" t="s">
        <v>1</v>
      </c>
      <c r="D2749">
        <v>96</v>
      </c>
      <c r="E2749">
        <f>GESTEP(smoking_health_data_final[[#This Row],[Ritmo cardiaco]],100)</f>
        <v>0</v>
      </c>
      <c r="F2749" t="str">
        <f>IF(smoking_health_data_final[[#This Row],[Taquicardia 1/0]]=0,"no","si")</f>
        <v>no</v>
      </c>
      <c r="G2749" s="2" t="s">
        <v>4</v>
      </c>
      <c r="H2749">
        <f>GESTEP(smoking_health_data_final[[#This Row],[Presión sistólica]],140)</f>
        <v>0</v>
      </c>
      <c r="I2749" t="str">
        <f>IF(smoking_health_data_final[[#This Row],[Hipertensión (0/1)]]=1,"si","no")</f>
        <v>no</v>
      </c>
      <c r="J2749" t="s">
        <v>219</v>
      </c>
      <c r="K2749">
        <v>15</v>
      </c>
      <c r="L2749">
        <v>203</v>
      </c>
      <c r="M2749">
        <f>IF(smoking_health_data_final[[#This Row],[colesterol]]="","Desconocido",smoking_health_data_final[[#This Row],[colesterol]])</f>
        <v>203</v>
      </c>
      <c r="N2749">
        <f>GESTEP(smoking_health_data_final[[#This Row],[colesterol]],200)</f>
        <v>1</v>
      </c>
      <c r="O2749">
        <f>IF(smoking_health_data_final[[#This Row],[cigs por dia]]="","n/s",smoking_health_data_final[[#This Row],[cigs por dia]])</f>
        <v>15</v>
      </c>
      <c r="P2749" t="str">
        <f>IF(smoking_health_data_final[[#This Row],[Hipercolesterolemia (y/n)]]=1,"si","no")</f>
        <v>si</v>
      </c>
      <c r="Q2749">
        <f>IF(IFERROR(VLOOKUP(smoking_health_data_final[[#This Row],[Edad]],A2750:A6649,1,FALSE),0),1,0)</f>
        <v>1</v>
      </c>
    </row>
    <row r="2750" spans="1:17" x14ac:dyDescent="0.3">
      <c r="A2750">
        <v>39</v>
      </c>
      <c r="B2750" t="s">
        <v>0</v>
      </c>
      <c r="C2750" t="s">
        <v>1</v>
      </c>
      <c r="D2750">
        <v>65</v>
      </c>
      <c r="E2750">
        <f>GESTEP(smoking_health_data_final[[#This Row],[Ritmo cardiaco]],100)</f>
        <v>0</v>
      </c>
      <c r="F2750" t="str">
        <f>IF(smoking_health_data_final[[#This Row],[Taquicardia 1/0]]=0,"no","si")</f>
        <v>no</v>
      </c>
      <c r="G2750" s="2" t="s">
        <v>61</v>
      </c>
      <c r="H2750">
        <f>GESTEP(smoking_health_data_final[[#This Row],[Presión sistólica]],140)</f>
        <v>0</v>
      </c>
      <c r="I2750" t="str">
        <f>IF(smoking_health_data_final[[#This Row],[Hipertensión (0/1)]]=1,"si","no")</f>
        <v>no</v>
      </c>
      <c r="J2750" t="s">
        <v>220</v>
      </c>
      <c r="K2750">
        <v>15</v>
      </c>
      <c r="L2750">
        <v>318</v>
      </c>
      <c r="M2750">
        <f>IF(smoking_health_data_final[[#This Row],[colesterol]]="","Desconocido",smoking_health_data_final[[#This Row],[colesterol]])</f>
        <v>318</v>
      </c>
      <c r="N2750">
        <f>GESTEP(smoking_health_data_final[[#This Row],[colesterol]],200)</f>
        <v>1</v>
      </c>
      <c r="O2750">
        <f>IF(smoking_health_data_final[[#This Row],[cigs por dia]]="","n/s",smoking_health_data_final[[#This Row],[cigs por dia]])</f>
        <v>15</v>
      </c>
      <c r="P2750" t="str">
        <f>IF(smoking_health_data_final[[#This Row],[Hipercolesterolemia (y/n)]]=1,"si","no")</f>
        <v>si</v>
      </c>
      <c r="Q2750">
        <f>IF(IFERROR(VLOOKUP(smoking_health_data_final[[#This Row],[Edad]],A2751:A6650,1,FALSE),0),1,0)</f>
        <v>1</v>
      </c>
    </row>
    <row r="2751" spans="1:17" x14ac:dyDescent="0.3">
      <c r="A2751">
        <v>58</v>
      </c>
      <c r="B2751" t="s">
        <v>0</v>
      </c>
      <c r="C2751" t="s">
        <v>1</v>
      </c>
      <c r="D2751">
        <v>78</v>
      </c>
      <c r="E2751">
        <f>GESTEP(smoking_health_data_final[[#This Row],[Ritmo cardiaco]],100)</f>
        <v>0</v>
      </c>
      <c r="F2751" t="str">
        <f>IF(smoking_health_data_final[[#This Row],[Taquicardia 1/0]]=0,"no","si")</f>
        <v>no</v>
      </c>
      <c r="G2751" s="2">
        <v>127.5</v>
      </c>
      <c r="H2751">
        <f>GESTEP(smoking_health_data_final[[#This Row],[Presión sistólica]],140)</f>
        <v>0</v>
      </c>
      <c r="I2751" t="str">
        <f>IF(smoking_health_data_final[[#This Row],[Hipertensión (0/1)]]=1,"si","no")</f>
        <v>no</v>
      </c>
      <c r="J2751" t="s">
        <v>221</v>
      </c>
      <c r="K2751">
        <v>15</v>
      </c>
      <c r="L2751">
        <v>272</v>
      </c>
      <c r="M2751">
        <f>IF(smoking_health_data_final[[#This Row],[colesterol]]="","Desconocido",smoking_health_data_final[[#This Row],[colesterol]])</f>
        <v>272</v>
      </c>
      <c r="N2751">
        <f>GESTEP(smoking_health_data_final[[#This Row],[colesterol]],200)</f>
        <v>1</v>
      </c>
      <c r="O2751">
        <f>IF(smoking_health_data_final[[#This Row],[cigs por dia]]="","n/s",smoking_health_data_final[[#This Row],[cigs por dia]])</f>
        <v>15</v>
      </c>
      <c r="P2751" t="str">
        <f>IF(smoking_health_data_final[[#This Row],[Hipercolesterolemia (y/n)]]=1,"si","no")</f>
        <v>si</v>
      </c>
      <c r="Q2751">
        <f>IF(IFERROR(VLOOKUP(smoking_health_data_final[[#This Row],[Edad]],A2752:A6651,1,FALSE),0),1,0)</f>
        <v>1</v>
      </c>
    </row>
    <row r="2752" spans="1:17" x14ac:dyDescent="0.3">
      <c r="A2752">
        <v>59</v>
      </c>
      <c r="B2752" t="s">
        <v>3</v>
      </c>
      <c r="C2752" t="s">
        <v>1</v>
      </c>
      <c r="D2752">
        <v>86</v>
      </c>
      <c r="E2752">
        <f>GESTEP(smoking_health_data_final[[#This Row],[Ritmo cardiaco]],100)</f>
        <v>0</v>
      </c>
      <c r="F2752" t="str">
        <f>IF(smoking_health_data_final[[#This Row],[Taquicardia 1/0]]=0,"no","si")</f>
        <v>no</v>
      </c>
      <c r="G2752" s="2" t="s">
        <v>71</v>
      </c>
      <c r="H2752">
        <f>GESTEP(smoking_health_data_final[[#This Row],[Presión sistólica]],140)</f>
        <v>0</v>
      </c>
      <c r="I2752" t="str">
        <f>IF(smoking_health_data_final[[#This Row],[Hipertensión (0/1)]]=1,"si","no")</f>
        <v>no</v>
      </c>
      <c r="J2752" t="s">
        <v>222</v>
      </c>
      <c r="K2752">
        <v>15</v>
      </c>
      <c r="L2752">
        <v>342</v>
      </c>
      <c r="M2752">
        <f>IF(smoking_health_data_final[[#This Row],[colesterol]]="","Desconocido",smoking_health_data_final[[#This Row],[colesterol]])</f>
        <v>342</v>
      </c>
      <c r="N2752">
        <f>GESTEP(smoking_health_data_final[[#This Row],[colesterol]],200)</f>
        <v>1</v>
      </c>
      <c r="O2752">
        <f>IF(smoking_health_data_final[[#This Row],[cigs por dia]]="","n/s",smoking_health_data_final[[#This Row],[cigs por dia]])</f>
        <v>15</v>
      </c>
      <c r="P2752" t="str">
        <f>IF(smoking_health_data_final[[#This Row],[Hipercolesterolemia (y/n)]]=1,"si","no")</f>
        <v>si</v>
      </c>
      <c r="Q2752">
        <f>IF(IFERROR(VLOOKUP(smoking_health_data_final[[#This Row],[Edad]],A2753:A6652,1,FALSE),0),1,0)</f>
        <v>1</v>
      </c>
    </row>
    <row r="2753" spans="1:17" x14ac:dyDescent="0.3">
      <c r="A2753">
        <v>45</v>
      </c>
      <c r="B2753" t="s">
        <v>3</v>
      </c>
      <c r="C2753" t="s">
        <v>1</v>
      </c>
      <c r="D2753">
        <v>77</v>
      </c>
      <c r="E2753">
        <f>GESTEP(smoking_health_data_final[[#This Row],[Ritmo cardiaco]],100)</f>
        <v>0</v>
      </c>
      <c r="F2753" t="str">
        <f>IF(smoking_health_data_final[[#This Row],[Taquicardia 1/0]]=0,"no","si")</f>
        <v>no</v>
      </c>
      <c r="G2753" s="2">
        <v>117.5</v>
      </c>
      <c r="H2753">
        <f>GESTEP(smoking_health_data_final[[#This Row],[Presión sistólica]],140)</f>
        <v>0</v>
      </c>
      <c r="I2753" t="str">
        <f>IF(smoking_health_data_final[[#This Row],[Hipertensión (0/1)]]=1,"si","no")</f>
        <v>no</v>
      </c>
      <c r="J2753" t="s">
        <v>222</v>
      </c>
      <c r="K2753">
        <v>15</v>
      </c>
      <c r="L2753">
        <v>200</v>
      </c>
      <c r="M2753">
        <f>IF(smoking_health_data_final[[#This Row],[colesterol]]="","Desconocido",smoking_health_data_final[[#This Row],[colesterol]])</f>
        <v>200</v>
      </c>
      <c r="N2753">
        <f>GESTEP(smoking_health_data_final[[#This Row],[colesterol]],200)</f>
        <v>1</v>
      </c>
      <c r="O2753">
        <f>IF(smoking_health_data_final[[#This Row],[cigs por dia]]="","n/s",smoking_health_data_final[[#This Row],[cigs por dia]])</f>
        <v>15</v>
      </c>
      <c r="P2753" t="str">
        <f>IF(smoking_health_data_final[[#This Row],[Hipercolesterolemia (y/n)]]=1,"si","no")</f>
        <v>si</v>
      </c>
      <c r="Q2753">
        <f>IF(IFERROR(VLOOKUP(smoking_health_data_final[[#This Row],[Edad]],A2754:A6653,1,FALSE),0),1,0)</f>
        <v>1</v>
      </c>
    </row>
    <row r="2754" spans="1:17" x14ac:dyDescent="0.3">
      <c r="A2754">
        <v>51</v>
      </c>
      <c r="B2754" t="s">
        <v>3</v>
      </c>
      <c r="C2754" t="s">
        <v>1</v>
      </c>
      <c r="D2754">
        <v>68</v>
      </c>
      <c r="E2754">
        <f>GESTEP(smoking_health_data_final[[#This Row],[Ritmo cardiaco]],100)</f>
        <v>0</v>
      </c>
      <c r="F2754" t="str">
        <f>IF(smoking_health_data_final[[#This Row],[Taquicardia 1/0]]=0,"no","si")</f>
        <v>no</v>
      </c>
      <c r="G2754" s="2" t="s">
        <v>121</v>
      </c>
      <c r="H2754">
        <f>GESTEP(smoking_health_data_final[[#This Row],[Presión sistólica]],140)</f>
        <v>1</v>
      </c>
      <c r="I2754" t="str">
        <f>IF(smoking_health_data_final[[#This Row],[Hipertensión (0/1)]]=1,"si","no")</f>
        <v>si</v>
      </c>
      <c r="J2754" t="s">
        <v>12</v>
      </c>
      <c r="K2754">
        <v>15</v>
      </c>
      <c r="L2754">
        <v>240</v>
      </c>
      <c r="M2754">
        <f>IF(smoking_health_data_final[[#This Row],[colesterol]]="","Desconocido",smoking_health_data_final[[#This Row],[colesterol]])</f>
        <v>240</v>
      </c>
      <c r="N2754">
        <f>GESTEP(smoking_health_data_final[[#This Row],[colesterol]],200)</f>
        <v>1</v>
      </c>
      <c r="O2754">
        <f>IF(smoking_health_data_final[[#This Row],[cigs por dia]]="","n/s",smoking_health_data_final[[#This Row],[cigs por dia]])</f>
        <v>15</v>
      </c>
      <c r="P2754" t="str">
        <f>IF(smoking_health_data_final[[#This Row],[Hipercolesterolemia (y/n)]]=1,"si","no")</f>
        <v>si</v>
      </c>
      <c r="Q2754">
        <f>IF(IFERROR(VLOOKUP(smoking_health_data_final[[#This Row],[Edad]],A2755:A6654,1,FALSE),0),1,0)</f>
        <v>1</v>
      </c>
    </row>
    <row r="2755" spans="1:17" x14ac:dyDescent="0.3">
      <c r="A2755">
        <v>37</v>
      </c>
      <c r="B2755" t="s">
        <v>0</v>
      </c>
      <c r="C2755" t="s">
        <v>1</v>
      </c>
      <c r="D2755">
        <v>75</v>
      </c>
      <c r="E2755">
        <f>GESTEP(smoking_health_data_final[[#This Row],[Ritmo cardiaco]],100)</f>
        <v>0</v>
      </c>
      <c r="F2755" t="str">
        <f>IF(smoking_health_data_final[[#This Row],[Taquicardia 1/0]]=0,"no","si")</f>
        <v>no</v>
      </c>
      <c r="G2755" s="2" t="s">
        <v>38</v>
      </c>
      <c r="H2755">
        <f>GESTEP(smoking_health_data_final[[#This Row],[Presión sistólica]],140)</f>
        <v>0</v>
      </c>
      <c r="I2755" t="str">
        <f>IF(smoking_health_data_final[[#This Row],[Hipertensión (0/1)]]=1,"si","no")</f>
        <v>no</v>
      </c>
      <c r="J2755" t="s">
        <v>5</v>
      </c>
      <c r="K2755">
        <v>16</v>
      </c>
      <c r="L2755">
        <v>212</v>
      </c>
      <c r="M2755">
        <f>IF(smoking_health_data_final[[#This Row],[colesterol]]="","Desconocido",smoking_health_data_final[[#This Row],[colesterol]])</f>
        <v>212</v>
      </c>
      <c r="N2755">
        <f>GESTEP(smoking_health_data_final[[#This Row],[colesterol]],200)</f>
        <v>1</v>
      </c>
      <c r="O2755">
        <f>IF(smoking_health_data_final[[#This Row],[cigs por dia]]="","n/s",smoking_health_data_final[[#This Row],[cigs por dia]])</f>
        <v>16</v>
      </c>
      <c r="P2755" t="str">
        <f>IF(smoking_health_data_final[[#This Row],[Hipercolesterolemia (y/n)]]=1,"si","no")</f>
        <v>si</v>
      </c>
      <c r="Q2755">
        <f>IF(IFERROR(VLOOKUP(smoking_health_data_final[[#This Row],[Edad]],A2756:A6655,1,FALSE),0),1,0)</f>
        <v>1</v>
      </c>
    </row>
    <row r="2756" spans="1:17" x14ac:dyDescent="0.3">
      <c r="A2756">
        <v>50</v>
      </c>
      <c r="B2756" t="s">
        <v>0</v>
      </c>
      <c r="C2756" t="s">
        <v>1</v>
      </c>
      <c r="D2756">
        <v>66</v>
      </c>
      <c r="E2756">
        <f>GESTEP(smoking_health_data_final[[#This Row],[Ritmo cardiaco]],100)</f>
        <v>0</v>
      </c>
      <c r="F2756" t="str">
        <f>IF(smoking_health_data_final[[#This Row],[Taquicardia 1/0]]=0,"no","si")</f>
        <v>no</v>
      </c>
      <c r="G2756" s="2" t="s">
        <v>52</v>
      </c>
      <c r="H2756">
        <f>GESTEP(smoking_health_data_final[[#This Row],[Presión sistólica]],140)</f>
        <v>0</v>
      </c>
      <c r="I2756" t="str">
        <f>IF(smoking_health_data_final[[#This Row],[Hipertensión (0/1)]]=1,"si","no")</f>
        <v>no</v>
      </c>
      <c r="J2756" t="s">
        <v>5</v>
      </c>
      <c r="K2756">
        <v>16</v>
      </c>
      <c r="L2756">
        <v>214</v>
      </c>
      <c r="M2756">
        <f>IF(smoking_health_data_final[[#This Row],[colesterol]]="","Desconocido",smoking_health_data_final[[#This Row],[colesterol]])</f>
        <v>214</v>
      </c>
      <c r="N2756">
        <f>GESTEP(smoking_health_data_final[[#This Row],[colesterol]],200)</f>
        <v>1</v>
      </c>
      <c r="O2756">
        <f>IF(smoking_health_data_final[[#This Row],[cigs por dia]]="","n/s",smoking_health_data_final[[#This Row],[cigs por dia]])</f>
        <v>16</v>
      </c>
      <c r="P2756" t="str">
        <f>IF(smoking_health_data_final[[#This Row],[Hipercolesterolemia (y/n)]]=1,"si","no")</f>
        <v>si</v>
      </c>
      <c r="Q2756">
        <f>IF(IFERROR(VLOOKUP(smoking_health_data_final[[#This Row],[Edad]],A2757:A6656,1,FALSE),0),1,0)</f>
        <v>1</v>
      </c>
    </row>
    <row r="2757" spans="1:17" x14ac:dyDescent="0.3">
      <c r="A2757">
        <v>41</v>
      </c>
      <c r="B2757" t="s">
        <v>3</v>
      </c>
      <c r="C2757" t="s">
        <v>1</v>
      </c>
      <c r="D2757">
        <v>78</v>
      </c>
      <c r="E2757">
        <f>GESTEP(smoking_health_data_final[[#This Row],[Ritmo cardiaco]],100)</f>
        <v>0</v>
      </c>
      <c r="F2757" t="str">
        <f>IF(smoking_health_data_final[[#This Row],[Taquicardia 1/0]]=0,"no","si")</f>
        <v>no</v>
      </c>
      <c r="G2757" s="2" t="s">
        <v>51</v>
      </c>
      <c r="H2757">
        <f>GESTEP(smoking_health_data_final[[#This Row],[Presión sistólica]],140)</f>
        <v>1</v>
      </c>
      <c r="I2757" t="str">
        <f>IF(smoking_health_data_final[[#This Row],[Hipertensión (0/1)]]=1,"si","no")</f>
        <v>si</v>
      </c>
      <c r="J2757" t="s">
        <v>35</v>
      </c>
      <c r="K2757">
        <v>16</v>
      </c>
      <c r="L2757">
        <v>243</v>
      </c>
      <c r="M2757">
        <f>IF(smoking_health_data_final[[#This Row],[colesterol]]="","Desconocido",smoking_health_data_final[[#This Row],[colesterol]])</f>
        <v>243</v>
      </c>
      <c r="N2757">
        <f>GESTEP(smoking_health_data_final[[#This Row],[colesterol]],200)</f>
        <v>1</v>
      </c>
      <c r="O2757">
        <f>IF(smoking_health_data_final[[#This Row],[cigs por dia]]="","n/s",smoking_health_data_final[[#This Row],[cigs por dia]])</f>
        <v>16</v>
      </c>
      <c r="P2757" t="str">
        <f>IF(smoking_health_data_final[[#This Row],[Hipercolesterolemia (y/n)]]=1,"si","no")</f>
        <v>si</v>
      </c>
      <c r="Q2757">
        <f>IF(IFERROR(VLOOKUP(smoking_health_data_final[[#This Row],[Edad]],A2758:A6657,1,FALSE),0),1,0)</f>
        <v>1</v>
      </c>
    </row>
    <row r="2758" spans="1:17" x14ac:dyDescent="0.3">
      <c r="A2758">
        <v>48</v>
      </c>
      <c r="B2758" t="s">
        <v>0</v>
      </c>
      <c r="C2758" t="s">
        <v>1</v>
      </c>
      <c r="D2758">
        <v>75</v>
      </c>
      <c r="E2758">
        <f>GESTEP(smoking_health_data_final[[#This Row],[Ritmo cardiaco]],100)</f>
        <v>0</v>
      </c>
      <c r="F2758" t="str">
        <f>IF(smoking_health_data_final[[#This Row],[Taquicardia 1/0]]=0,"no","si")</f>
        <v>no</v>
      </c>
      <c r="G2758" s="2" t="s">
        <v>109</v>
      </c>
      <c r="H2758">
        <f>GESTEP(smoking_health_data_final[[#This Row],[Presión sistólica]],140)</f>
        <v>1</v>
      </c>
      <c r="I2758" t="str">
        <f>IF(smoking_health_data_final[[#This Row],[Hipertensión (0/1)]]=1,"si","no")</f>
        <v>si</v>
      </c>
      <c r="J2758" t="s">
        <v>59</v>
      </c>
      <c r="K2758">
        <v>17</v>
      </c>
      <c r="L2758">
        <v>250</v>
      </c>
      <c r="M2758">
        <f>IF(smoking_health_data_final[[#This Row],[colesterol]]="","Desconocido",smoking_health_data_final[[#This Row],[colesterol]])</f>
        <v>250</v>
      </c>
      <c r="N2758">
        <f>GESTEP(smoking_health_data_final[[#This Row],[colesterol]],200)</f>
        <v>1</v>
      </c>
      <c r="O2758">
        <f>IF(smoking_health_data_final[[#This Row],[cigs por dia]]="","n/s",smoking_health_data_final[[#This Row],[cigs por dia]])</f>
        <v>17</v>
      </c>
      <c r="P2758" t="str">
        <f>IF(smoking_health_data_final[[#This Row],[Hipercolesterolemia (y/n)]]=1,"si","no")</f>
        <v>si</v>
      </c>
      <c r="Q2758">
        <f>IF(IFERROR(VLOOKUP(smoking_health_data_final[[#This Row],[Edad]],A2759:A6658,1,FALSE),0),1,0)</f>
        <v>1</v>
      </c>
    </row>
    <row r="2759" spans="1:17" x14ac:dyDescent="0.3">
      <c r="A2759">
        <v>48</v>
      </c>
      <c r="B2759" t="s">
        <v>3</v>
      </c>
      <c r="C2759" t="s">
        <v>1</v>
      </c>
      <c r="D2759">
        <v>75</v>
      </c>
      <c r="E2759">
        <f>GESTEP(smoking_health_data_final[[#This Row],[Ritmo cardiaco]],100)</f>
        <v>0</v>
      </c>
      <c r="F2759" t="str">
        <f>IF(smoking_health_data_final[[#This Row],[Taquicardia 1/0]]=0,"no","si")</f>
        <v>no</v>
      </c>
      <c r="G2759" s="2" t="s">
        <v>83</v>
      </c>
      <c r="H2759">
        <f>GESTEP(smoking_health_data_final[[#This Row],[Presión sistólica]],140)</f>
        <v>0</v>
      </c>
      <c r="I2759" t="str">
        <f>IF(smoking_health_data_final[[#This Row],[Hipertensión (0/1)]]=1,"si","no")</f>
        <v>no</v>
      </c>
      <c r="J2759" t="s">
        <v>148</v>
      </c>
      <c r="K2759">
        <v>17</v>
      </c>
      <c r="L2759">
        <v>299</v>
      </c>
      <c r="M2759">
        <f>IF(smoking_health_data_final[[#This Row],[colesterol]]="","Desconocido",smoking_health_data_final[[#This Row],[colesterol]])</f>
        <v>299</v>
      </c>
      <c r="N2759">
        <f>GESTEP(smoking_health_data_final[[#This Row],[colesterol]],200)</f>
        <v>1</v>
      </c>
      <c r="O2759">
        <f>IF(smoking_health_data_final[[#This Row],[cigs por dia]]="","n/s",smoking_health_data_final[[#This Row],[cigs por dia]])</f>
        <v>17</v>
      </c>
      <c r="P2759" t="str">
        <f>IF(smoking_health_data_final[[#This Row],[Hipercolesterolemia (y/n)]]=1,"si","no")</f>
        <v>si</v>
      </c>
      <c r="Q2759">
        <f>IF(IFERROR(VLOOKUP(smoking_health_data_final[[#This Row],[Edad]],A2760:A6659,1,FALSE),0),1,0)</f>
        <v>1</v>
      </c>
    </row>
    <row r="2760" spans="1:17" x14ac:dyDescent="0.3">
      <c r="A2760">
        <v>49</v>
      </c>
      <c r="B2760" t="s">
        <v>0</v>
      </c>
      <c r="C2760" t="s">
        <v>1</v>
      </c>
      <c r="D2760">
        <v>75</v>
      </c>
      <c r="E2760">
        <f>GESTEP(smoking_health_data_final[[#This Row],[Ritmo cardiaco]],100)</f>
        <v>0</v>
      </c>
      <c r="F2760" t="str">
        <f>IF(smoking_health_data_final[[#This Row],[Taquicardia 1/0]]=0,"no","si")</f>
        <v>no</v>
      </c>
      <c r="G2760" s="2" t="s">
        <v>54</v>
      </c>
      <c r="H2760">
        <f>GESTEP(smoking_health_data_final[[#This Row],[Presión sistólica]],140)</f>
        <v>0</v>
      </c>
      <c r="I2760" t="str">
        <f>IF(smoking_health_data_final[[#This Row],[Hipertensión (0/1)]]=1,"si","no")</f>
        <v>no</v>
      </c>
      <c r="J2760" t="s">
        <v>151</v>
      </c>
      <c r="K2760">
        <v>17</v>
      </c>
      <c r="L2760">
        <v>211</v>
      </c>
      <c r="M2760">
        <f>IF(smoking_health_data_final[[#This Row],[colesterol]]="","Desconocido",smoking_health_data_final[[#This Row],[colesterol]])</f>
        <v>211</v>
      </c>
      <c r="N2760">
        <f>GESTEP(smoking_health_data_final[[#This Row],[colesterol]],200)</f>
        <v>1</v>
      </c>
      <c r="O2760">
        <f>IF(smoking_health_data_final[[#This Row],[cigs por dia]]="","n/s",smoking_health_data_final[[#This Row],[cigs por dia]])</f>
        <v>17</v>
      </c>
      <c r="P2760" t="str">
        <f>IF(smoking_health_data_final[[#This Row],[Hipercolesterolemia (y/n)]]=1,"si","no")</f>
        <v>si</v>
      </c>
      <c r="Q2760">
        <f>IF(IFERROR(VLOOKUP(smoking_health_data_final[[#This Row],[Edad]],A2761:A6660,1,FALSE),0),1,0)</f>
        <v>1</v>
      </c>
    </row>
    <row r="2761" spans="1:17" x14ac:dyDescent="0.3">
      <c r="A2761">
        <v>41</v>
      </c>
      <c r="B2761" t="s">
        <v>3</v>
      </c>
      <c r="C2761" t="s">
        <v>1</v>
      </c>
      <c r="D2761">
        <v>75</v>
      </c>
      <c r="E2761">
        <f>GESTEP(smoking_health_data_final[[#This Row],[Ritmo cardiaco]],100)</f>
        <v>0</v>
      </c>
      <c r="F2761" t="str">
        <f>IF(smoking_health_data_final[[#This Row],[Taquicardia 1/0]]=0,"no","si")</f>
        <v>no</v>
      </c>
      <c r="G2761" s="2">
        <v>147.5</v>
      </c>
      <c r="H2761">
        <f>GESTEP(smoking_health_data_final[[#This Row],[Presión sistólica]],140)</f>
        <v>1</v>
      </c>
      <c r="I2761" t="str">
        <f>IF(smoking_health_data_final[[#This Row],[Hipertensión (0/1)]]=1,"si","no")</f>
        <v>si</v>
      </c>
      <c r="J2761" t="s">
        <v>157</v>
      </c>
      <c r="K2761">
        <v>17</v>
      </c>
      <c r="L2761">
        <v>261</v>
      </c>
      <c r="M2761">
        <f>IF(smoking_health_data_final[[#This Row],[colesterol]]="","Desconocido",smoking_health_data_final[[#This Row],[colesterol]])</f>
        <v>261</v>
      </c>
      <c r="N2761">
        <f>GESTEP(smoking_health_data_final[[#This Row],[colesterol]],200)</f>
        <v>1</v>
      </c>
      <c r="O2761">
        <f>IF(smoking_health_data_final[[#This Row],[cigs por dia]]="","n/s",smoking_health_data_final[[#This Row],[cigs por dia]])</f>
        <v>17</v>
      </c>
      <c r="P2761" t="str">
        <f>IF(smoking_health_data_final[[#This Row],[Hipercolesterolemia (y/n)]]=1,"si","no")</f>
        <v>si</v>
      </c>
      <c r="Q2761">
        <f>IF(IFERROR(VLOOKUP(smoking_health_data_final[[#This Row],[Edad]],A2762:A6661,1,FALSE),0),1,0)</f>
        <v>1</v>
      </c>
    </row>
    <row r="2762" spans="1:17" x14ac:dyDescent="0.3">
      <c r="A2762">
        <v>54</v>
      </c>
      <c r="B2762" t="s">
        <v>3</v>
      </c>
      <c r="C2762" t="s">
        <v>1</v>
      </c>
      <c r="D2762">
        <v>85</v>
      </c>
      <c r="E2762">
        <f>GESTEP(smoking_health_data_final[[#This Row],[Ritmo cardiaco]],100)</f>
        <v>0</v>
      </c>
      <c r="F2762" t="str">
        <f>IF(smoking_health_data_final[[#This Row],[Taquicardia 1/0]]=0,"no","si")</f>
        <v>no</v>
      </c>
      <c r="G2762" s="2" t="s">
        <v>45</v>
      </c>
      <c r="H2762">
        <f>GESTEP(smoking_health_data_final[[#This Row],[Presión sistólica]],140)</f>
        <v>0</v>
      </c>
      <c r="I2762" t="str">
        <f>IF(smoking_health_data_final[[#This Row],[Hipertensión (0/1)]]=1,"si","no")</f>
        <v>no</v>
      </c>
      <c r="J2762" t="s">
        <v>183</v>
      </c>
      <c r="K2762">
        <v>17</v>
      </c>
      <c r="L2762">
        <v>205</v>
      </c>
      <c r="M2762">
        <f>IF(smoking_health_data_final[[#This Row],[colesterol]]="","Desconocido",smoking_health_data_final[[#This Row],[colesterol]])</f>
        <v>205</v>
      </c>
      <c r="N2762">
        <f>GESTEP(smoking_health_data_final[[#This Row],[colesterol]],200)</f>
        <v>1</v>
      </c>
      <c r="O2762">
        <f>IF(smoking_health_data_final[[#This Row],[cigs por dia]]="","n/s",smoking_health_data_final[[#This Row],[cigs por dia]])</f>
        <v>17</v>
      </c>
      <c r="P2762" t="str">
        <f>IF(smoking_health_data_final[[#This Row],[Hipercolesterolemia (y/n)]]=1,"si","no")</f>
        <v>si</v>
      </c>
      <c r="Q2762">
        <f>IF(IFERROR(VLOOKUP(smoking_health_data_final[[#This Row],[Edad]],A2763:A6662,1,FALSE),0),1,0)</f>
        <v>1</v>
      </c>
    </row>
    <row r="2763" spans="1:17" x14ac:dyDescent="0.3">
      <c r="A2763">
        <v>56</v>
      </c>
      <c r="B2763" t="s">
        <v>0</v>
      </c>
      <c r="C2763" t="s">
        <v>1</v>
      </c>
      <c r="D2763">
        <v>70</v>
      </c>
      <c r="E2763">
        <f>GESTEP(smoking_health_data_final[[#This Row],[Ritmo cardiaco]],100)</f>
        <v>0</v>
      </c>
      <c r="F2763" t="str">
        <f>IF(smoking_health_data_final[[#This Row],[Taquicardia 1/0]]=0,"no","si")</f>
        <v>no</v>
      </c>
      <c r="G2763" s="2" t="s">
        <v>57</v>
      </c>
      <c r="H2763">
        <f>GESTEP(smoking_health_data_final[[#This Row],[Presión sistólica]],140)</f>
        <v>0</v>
      </c>
      <c r="I2763" t="str">
        <f>IF(smoking_health_data_final[[#This Row],[Hipertensión (0/1)]]=1,"si","no")</f>
        <v>no</v>
      </c>
      <c r="J2763" t="s">
        <v>210</v>
      </c>
      <c r="K2763">
        <v>17</v>
      </c>
      <c r="L2763">
        <v>177</v>
      </c>
      <c r="M2763">
        <f>IF(smoking_health_data_final[[#This Row],[colesterol]]="","Desconocido",smoking_health_data_final[[#This Row],[colesterol]])</f>
        <v>177</v>
      </c>
      <c r="N2763">
        <f>GESTEP(smoking_health_data_final[[#This Row],[colesterol]],200)</f>
        <v>0</v>
      </c>
      <c r="O2763">
        <f>IF(smoking_health_data_final[[#This Row],[cigs por dia]]="","n/s",smoking_health_data_final[[#This Row],[cigs por dia]])</f>
        <v>17</v>
      </c>
      <c r="P2763" t="str">
        <f>IF(smoking_health_data_final[[#This Row],[Hipercolesterolemia (y/n)]]=1,"si","no")</f>
        <v>no</v>
      </c>
      <c r="Q2763">
        <f>IF(IFERROR(VLOOKUP(smoking_health_data_final[[#This Row],[Edad]],A2764:A6663,1,FALSE),0),1,0)</f>
        <v>1</v>
      </c>
    </row>
    <row r="2764" spans="1:17" x14ac:dyDescent="0.3">
      <c r="A2764">
        <v>48</v>
      </c>
      <c r="B2764" t="s">
        <v>0</v>
      </c>
      <c r="C2764" t="s">
        <v>1</v>
      </c>
      <c r="D2764">
        <v>62</v>
      </c>
      <c r="E2764">
        <f>GESTEP(smoking_health_data_final[[#This Row],[Ritmo cardiaco]],100)</f>
        <v>0</v>
      </c>
      <c r="F2764" t="str">
        <f>IF(smoking_health_data_final[[#This Row],[Taquicardia 1/0]]=0,"no","si")</f>
        <v>no</v>
      </c>
      <c r="G2764" s="2" t="s">
        <v>55</v>
      </c>
      <c r="H2764">
        <f>GESTEP(smoking_health_data_final[[#This Row],[Presión sistólica]],140)</f>
        <v>0</v>
      </c>
      <c r="I2764" t="str">
        <f>IF(smoking_health_data_final[[#This Row],[Hipertensión (0/1)]]=1,"si","no")</f>
        <v>no</v>
      </c>
      <c r="J2764" t="s">
        <v>210</v>
      </c>
      <c r="K2764">
        <v>17</v>
      </c>
      <c r="L2764">
        <v>218</v>
      </c>
      <c r="M2764">
        <f>IF(smoking_health_data_final[[#This Row],[colesterol]]="","Desconocido",smoking_health_data_final[[#This Row],[colesterol]])</f>
        <v>218</v>
      </c>
      <c r="N2764">
        <f>GESTEP(smoking_health_data_final[[#This Row],[colesterol]],200)</f>
        <v>1</v>
      </c>
      <c r="O2764">
        <f>IF(smoking_health_data_final[[#This Row],[cigs por dia]]="","n/s",smoking_health_data_final[[#This Row],[cigs por dia]])</f>
        <v>17</v>
      </c>
      <c r="P2764" t="str">
        <f>IF(smoking_health_data_final[[#This Row],[Hipercolesterolemia (y/n)]]=1,"si","no")</f>
        <v>si</v>
      </c>
      <c r="Q2764">
        <f>IF(IFERROR(VLOOKUP(smoking_health_data_final[[#This Row],[Edad]],A2765:A6664,1,FALSE),0),1,0)</f>
        <v>1</v>
      </c>
    </row>
    <row r="2765" spans="1:17" x14ac:dyDescent="0.3">
      <c r="A2765">
        <v>66</v>
      </c>
      <c r="B2765" t="s">
        <v>0</v>
      </c>
      <c r="C2765" t="s">
        <v>1</v>
      </c>
      <c r="D2765">
        <v>57</v>
      </c>
      <c r="E2765">
        <f>GESTEP(smoking_health_data_final[[#This Row],[Ritmo cardiaco]],100)</f>
        <v>0</v>
      </c>
      <c r="F2765" t="str">
        <f>IF(smoking_health_data_final[[#This Row],[Taquicardia 1/0]]=0,"no","si")</f>
        <v>no</v>
      </c>
      <c r="G2765" s="2" t="s">
        <v>66</v>
      </c>
      <c r="H2765">
        <f>GESTEP(smoking_health_data_final[[#This Row],[Presión sistólica]],140)</f>
        <v>1</v>
      </c>
      <c r="I2765" t="str">
        <f>IF(smoking_health_data_final[[#This Row],[Hipertensión (0/1)]]=1,"si","no")</f>
        <v>si</v>
      </c>
      <c r="J2765" t="s">
        <v>8</v>
      </c>
      <c r="K2765">
        <v>18</v>
      </c>
      <c r="L2765">
        <v>235</v>
      </c>
      <c r="M2765">
        <f>IF(smoking_health_data_final[[#This Row],[colesterol]]="","Desconocido",smoking_health_data_final[[#This Row],[colesterol]])</f>
        <v>235</v>
      </c>
      <c r="N2765">
        <f>GESTEP(smoking_health_data_final[[#This Row],[colesterol]],200)</f>
        <v>1</v>
      </c>
      <c r="O2765">
        <f>IF(smoking_health_data_final[[#This Row],[cigs por dia]]="","n/s",smoking_health_data_final[[#This Row],[cigs por dia]])</f>
        <v>18</v>
      </c>
      <c r="P2765" t="str">
        <f>IF(smoking_health_data_final[[#This Row],[Hipercolesterolemia (y/n)]]=1,"si","no")</f>
        <v>si</v>
      </c>
      <c r="Q2765">
        <f>IF(IFERROR(VLOOKUP(smoking_health_data_final[[#This Row],[Edad]],A2766:A6665,1,FALSE),0),1,0)</f>
        <v>1</v>
      </c>
    </row>
    <row r="2766" spans="1:17" x14ac:dyDescent="0.3">
      <c r="A2766">
        <v>45</v>
      </c>
      <c r="B2766" t="s">
        <v>0</v>
      </c>
      <c r="C2766" t="s">
        <v>1</v>
      </c>
      <c r="D2766">
        <v>77</v>
      </c>
      <c r="E2766">
        <f>GESTEP(smoking_health_data_final[[#This Row],[Ritmo cardiaco]],100)</f>
        <v>0</v>
      </c>
      <c r="F2766" t="str">
        <f>IF(smoking_health_data_final[[#This Row],[Taquicardia 1/0]]=0,"no","si")</f>
        <v>no</v>
      </c>
      <c r="G2766" s="2" t="s">
        <v>59</v>
      </c>
      <c r="H2766">
        <f>GESTEP(smoking_health_data_final[[#This Row],[Presión sistólica]],140)</f>
        <v>0</v>
      </c>
      <c r="I2766" t="str">
        <f>IF(smoking_health_data_final[[#This Row],[Hipertensión (0/1)]]=1,"si","no")</f>
        <v>no</v>
      </c>
      <c r="J2766" t="s">
        <v>90</v>
      </c>
      <c r="K2766">
        <v>18</v>
      </c>
      <c r="L2766">
        <v>176</v>
      </c>
      <c r="M2766">
        <f>IF(smoking_health_data_final[[#This Row],[colesterol]]="","Desconocido",smoking_health_data_final[[#This Row],[colesterol]])</f>
        <v>176</v>
      </c>
      <c r="N2766">
        <f>GESTEP(smoking_health_data_final[[#This Row],[colesterol]],200)</f>
        <v>0</v>
      </c>
      <c r="O2766">
        <f>IF(smoking_health_data_final[[#This Row],[cigs por dia]]="","n/s",smoking_health_data_final[[#This Row],[cigs por dia]])</f>
        <v>18</v>
      </c>
      <c r="P2766" t="str">
        <f>IF(smoking_health_data_final[[#This Row],[Hipercolesterolemia (y/n)]]=1,"si","no")</f>
        <v>no</v>
      </c>
      <c r="Q2766">
        <f>IF(IFERROR(VLOOKUP(smoking_health_data_final[[#This Row],[Edad]],A2767:A6666,1,FALSE),0),1,0)</f>
        <v>1</v>
      </c>
    </row>
    <row r="2767" spans="1:17" x14ac:dyDescent="0.3">
      <c r="A2767">
        <v>46</v>
      </c>
      <c r="B2767" t="s">
        <v>3</v>
      </c>
      <c r="C2767" t="s">
        <v>1</v>
      </c>
      <c r="D2767">
        <v>75</v>
      </c>
      <c r="E2767">
        <f>GESTEP(smoking_health_data_final[[#This Row],[Ritmo cardiaco]],100)</f>
        <v>0</v>
      </c>
      <c r="F2767" t="str">
        <f>IF(smoking_health_data_final[[#This Row],[Taquicardia 1/0]]=0,"no","si")</f>
        <v>no</v>
      </c>
      <c r="G2767" s="2" t="s">
        <v>25</v>
      </c>
      <c r="H2767">
        <f>GESTEP(smoking_health_data_final[[#This Row],[Presión sistólica]],140)</f>
        <v>0</v>
      </c>
      <c r="I2767" t="str">
        <f>IF(smoking_health_data_final[[#This Row],[Hipertensión (0/1)]]=1,"si","no")</f>
        <v>no</v>
      </c>
      <c r="J2767" t="s">
        <v>90</v>
      </c>
      <c r="K2767">
        <v>18</v>
      </c>
      <c r="L2767">
        <v>290</v>
      </c>
      <c r="M2767">
        <f>IF(smoking_health_data_final[[#This Row],[colesterol]]="","Desconocido",smoking_health_data_final[[#This Row],[colesterol]])</f>
        <v>290</v>
      </c>
      <c r="N2767">
        <f>GESTEP(smoking_health_data_final[[#This Row],[colesterol]],200)</f>
        <v>1</v>
      </c>
      <c r="O2767">
        <f>IF(smoking_health_data_final[[#This Row],[cigs por dia]]="","n/s",smoking_health_data_final[[#This Row],[cigs por dia]])</f>
        <v>18</v>
      </c>
      <c r="P2767" t="str">
        <f>IF(smoking_health_data_final[[#This Row],[Hipercolesterolemia (y/n)]]=1,"si","no")</f>
        <v>si</v>
      </c>
      <c r="Q2767">
        <f>IF(IFERROR(VLOOKUP(smoking_health_data_final[[#This Row],[Edad]],A2768:A6667,1,FALSE),0),1,0)</f>
        <v>1</v>
      </c>
    </row>
    <row r="2768" spans="1:17" x14ac:dyDescent="0.3">
      <c r="A2768">
        <v>42</v>
      </c>
      <c r="B2768" t="s">
        <v>3</v>
      </c>
      <c r="C2768" t="s">
        <v>1</v>
      </c>
      <c r="D2768">
        <v>80</v>
      </c>
      <c r="E2768">
        <f>GESTEP(smoking_health_data_final[[#This Row],[Ritmo cardiaco]],100)</f>
        <v>0</v>
      </c>
      <c r="F2768" t="str">
        <f>IF(smoking_health_data_final[[#This Row],[Taquicardia 1/0]]=0,"no","si")</f>
        <v>no</v>
      </c>
      <c r="G2768" s="2" t="s">
        <v>27</v>
      </c>
      <c r="H2768">
        <f>GESTEP(smoking_health_data_final[[#This Row],[Presión sistólica]],140)</f>
        <v>0</v>
      </c>
      <c r="I2768" t="str">
        <f>IF(smoking_health_data_final[[#This Row],[Hipertensión (0/1)]]=1,"si","no")</f>
        <v>no</v>
      </c>
      <c r="J2768" t="s">
        <v>17</v>
      </c>
      <c r="K2768">
        <v>18</v>
      </c>
      <c r="L2768">
        <v>219</v>
      </c>
      <c r="M2768">
        <f>IF(smoking_health_data_final[[#This Row],[colesterol]]="","Desconocido",smoking_health_data_final[[#This Row],[colesterol]])</f>
        <v>219</v>
      </c>
      <c r="N2768">
        <f>GESTEP(smoking_health_data_final[[#This Row],[colesterol]],200)</f>
        <v>1</v>
      </c>
      <c r="O2768">
        <f>IF(smoking_health_data_final[[#This Row],[cigs por dia]]="","n/s",smoking_health_data_final[[#This Row],[cigs por dia]])</f>
        <v>18</v>
      </c>
      <c r="P2768" t="str">
        <f>IF(smoking_health_data_final[[#This Row],[Hipercolesterolemia (y/n)]]=1,"si","no")</f>
        <v>si</v>
      </c>
      <c r="Q2768">
        <f>IF(IFERROR(VLOOKUP(smoking_health_data_final[[#This Row],[Edad]],A2769:A6668,1,FALSE),0),1,0)</f>
        <v>1</v>
      </c>
    </row>
    <row r="2769" spans="1:17" x14ac:dyDescent="0.3">
      <c r="A2769">
        <v>56</v>
      </c>
      <c r="B2769" t="s">
        <v>3</v>
      </c>
      <c r="C2769" t="s">
        <v>1</v>
      </c>
      <c r="D2769">
        <v>72</v>
      </c>
      <c r="E2769">
        <f>GESTEP(smoking_health_data_final[[#This Row],[Ritmo cardiaco]],100)</f>
        <v>0</v>
      </c>
      <c r="F2769" t="str">
        <f>IF(smoking_health_data_final[[#This Row],[Taquicardia 1/0]]=0,"no","si")</f>
        <v>no</v>
      </c>
      <c r="G2769" s="2" t="s">
        <v>39</v>
      </c>
      <c r="H2769">
        <f>GESTEP(smoking_health_data_final[[#This Row],[Presión sistólica]],140)</f>
        <v>0</v>
      </c>
      <c r="I2769" t="str">
        <f>IF(smoking_health_data_final[[#This Row],[Hipertensión (0/1)]]=1,"si","no")</f>
        <v>no</v>
      </c>
      <c r="J2769" t="s">
        <v>184</v>
      </c>
      <c r="K2769">
        <v>18</v>
      </c>
      <c r="L2769">
        <v>292</v>
      </c>
      <c r="M2769">
        <f>IF(smoking_health_data_final[[#This Row],[colesterol]]="","Desconocido",smoking_health_data_final[[#This Row],[colesterol]])</f>
        <v>292</v>
      </c>
      <c r="N2769">
        <f>GESTEP(smoking_health_data_final[[#This Row],[colesterol]],200)</f>
        <v>1</v>
      </c>
      <c r="O2769">
        <f>IF(smoking_health_data_final[[#This Row],[cigs por dia]]="","n/s",smoking_health_data_final[[#This Row],[cigs por dia]])</f>
        <v>18</v>
      </c>
      <c r="P2769" t="str">
        <f>IF(smoking_health_data_final[[#This Row],[Hipercolesterolemia (y/n)]]=1,"si","no")</f>
        <v>si</v>
      </c>
      <c r="Q2769">
        <f>IF(IFERROR(VLOOKUP(smoking_health_data_final[[#This Row],[Edad]],A2770:A6669,1,FALSE),0),1,0)</f>
        <v>1</v>
      </c>
    </row>
    <row r="2770" spans="1:17" x14ac:dyDescent="0.3">
      <c r="A2770">
        <v>47</v>
      </c>
      <c r="B2770" t="s">
        <v>0</v>
      </c>
      <c r="C2770" t="s">
        <v>1</v>
      </c>
      <c r="D2770">
        <v>100</v>
      </c>
      <c r="E2770">
        <f>GESTEP(smoking_health_data_final[[#This Row],[Ritmo cardiaco]],100)</f>
        <v>1</v>
      </c>
      <c r="F2770" t="str">
        <f>IF(smoking_health_data_final[[#This Row],[Taquicardia 1/0]]=0,"no","si")</f>
        <v>si</v>
      </c>
      <c r="G2770" s="2" t="s">
        <v>96</v>
      </c>
      <c r="H2770">
        <f>GESTEP(smoking_health_data_final[[#This Row],[Presión sistólica]],140)</f>
        <v>1</v>
      </c>
      <c r="I2770" t="str">
        <f>IF(smoking_health_data_final[[#This Row],[Hipertensión (0/1)]]=1,"si","no")</f>
        <v>si</v>
      </c>
      <c r="J2770" t="s">
        <v>185</v>
      </c>
      <c r="K2770">
        <v>18</v>
      </c>
      <c r="L2770">
        <v>439</v>
      </c>
      <c r="M2770">
        <f>IF(smoking_health_data_final[[#This Row],[colesterol]]="","Desconocido",smoking_health_data_final[[#This Row],[colesterol]])</f>
        <v>439</v>
      </c>
      <c r="N2770">
        <f>GESTEP(smoking_health_data_final[[#This Row],[colesterol]],200)</f>
        <v>1</v>
      </c>
      <c r="O2770">
        <f>IF(smoking_health_data_final[[#This Row],[cigs por dia]]="","n/s",smoking_health_data_final[[#This Row],[cigs por dia]])</f>
        <v>18</v>
      </c>
      <c r="P2770" t="str">
        <f>IF(smoking_health_data_final[[#This Row],[Hipercolesterolemia (y/n)]]=1,"si","no")</f>
        <v>si</v>
      </c>
      <c r="Q2770">
        <f>IF(IFERROR(VLOOKUP(smoking_health_data_final[[#This Row],[Edad]],A2771:A6670,1,FALSE),0),1,0)</f>
        <v>1</v>
      </c>
    </row>
    <row r="2771" spans="1:17" x14ac:dyDescent="0.3">
      <c r="A2771">
        <v>51</v>
      </c>
      <c r="B2771" t="s">
        <v>3</v>
      </c>
      <c r="C2771" t="s">
        <v>1</v>
      </c>
      <c r="D2771">
        <v>80</v>
      </c>
      <c r="E2771">
        <f>GESTEP(smoking_health_data_final[[#This Row],[Ritmo cardiaco]],100)</f>
        <v>0</v>
      </c>
      <c r="F2771" t="str">
        <f>IF(smoking_health_data_final[[#This Row],[Taquicardia 1/0]]=0,"no","si")</f>
        <v>no</v>
      </c>
      <c r="G2771" s="2" t="s">
        <v>75</v>
      </c>
      <c r="H2771">
        <f>GESTEP(smoking_health_data_final[[#This Row],[Presión sistólica]],140)</f>
        <v>1</v>
      </c>
      <c r="I2771" t="str">
        <f>IF(smoking_health_data_final[[#This Row],[Hipertensión (0/1)]]=1,"si","no")</f>
        <v>si</v>
      </c>
      <c r="J2771" t="s">
        <v>47</v>
      </c>
      <c r="K2771">
        <v>18</v>
      </c>
      <c r="L2771">
        <v>176</v>
      </c>
      <c r="M2771">
        <f>IF(smoking_health_data_final[[#This Row],[colesterol]]="","Desconocido",smoking_health_data_final[[#This Row],[colesterol]])</f>
        <v>176</v>
      </c>
      <c r="N2771">
        <f>GESTEP(smoking_health_data_final[[#This Row],[colesterol]],200)</f>
        <v>0</v>
      </c>
      <c r="O2771">
        <f>IF(smoking_health_data_final[[#This Row],[cigs por dia]]="","n/s",smoking_health_data_final[[#This Row],[cigs por dia]])</f>
        <v>18</v>
      </c>
      <c r="P2771" t="str">
        <f>IF(smoking_health_data_final[[#This Row],[Hipercolesterolemia (y/n)]]=1,"si","no")</f>
        <v>no</v>
      </c>
      <c r="Q2771">
        <f>IF(IFERROR(VLOOKUP(smoking_health_data_final[[#This Row],[Edad]],A2772:A6671,1,FALSE),0),1,0)</f>
        <v>1</v>
      </c>
    </row>
    <row r="2772" spans="1:17" x14ac:dyDescent="0.3">
      <c r="A2772">
        <v>60</v>
      </c>
      <c r="B2772" t="s">
        <v>0</v>
      </c>
      <c r="C2772" t="s">
        <v>1</v>
      </c>
      <c r="D2772">
        <v>80</v>
      </c>
      <c r="E2772">
        <f>GESTEP(smoking_health_data_final[[#This Row],[Ritmo cardiaco]],100)</f>
        <v>0</v>
      </c>
      <c r="F2772" t="str">
        <f>IF(smoking_health_data_final[[#This Row],[Taquicardia 1/0]]=0,"no","si")</f>
        <v>no</v>
      </c>
      <c r="G2772" s="2" t="s">
        <v>70</v>
      </c>
      <c r="H2772">
        <f>GESTEP(smoking_health_data_final[[#This Row],[Presión sistólica]],140)</f>
        <v>0</v>
      </c>
      <c r="I2772" t="str">
        <f>IF(smoking_health_data_final[[#This Row],[Hipertensión (0/1)]]=1,"si","no")</f>
        <v>no</v>
      </c>
      <c r="J2772" t="s">
        <v>186</v>
      </c>
      <c r="K2772">
        <v>19</v>
      </c>
      <c r="L2772">
        <v>231</v>
      </c>
      <c r="M2772">
        <f>IF(smoking_health_data_final[[#This Row],[colesterol]]="","Desconocido",smoking_health_data_final[[#This Row],[colesterol]])</f>
        <v>231</v>
      </c>
      <c r="N2772">
        <f>GESTEP(smoking_health_data_final[[#This Row],[colesterol]],200)</f>
        <v>1</v>
      </c>
      <c r="O2772">
        <f>IF(smoking_health_data_final[[#This Row],[cigs por dia]]="","n/s",smoking_health_data_final[[#This Row],[cigs por dia]])</f>
        <v>19</v>
      </c>
      <c r="P2772" t="str">
        <f>IF(smoking_health_data_final[[#This Row],[Hipercolesterolemia (y/n)]]=1,"si","no")</f>
        <v>si</v>
      </c>
      <c r="Q2772">
        <f>IF(IFERROR(VLOOKUP(smoking_health_data_final[[#This Row],[Edad]],A2773:A6672,1,FALSE),0),1,0)</f>
        <v>1</v>
      </c>
    </row>
    <row r="2773" spans="1:17" x14ac:dyDescent="0.3">
      <c r="A2773">
        <v>40</v>
      </c>
      <c r="B2773" t="s">
        <v>0</v>
      </c>
      <c r="C2773" t="s">
        <v>1</v>
      </c>
      <c r="D2773">
        <v>65</v>
      </c>
      <c r="E2773">
        <f>GESTEP(smoking_health_data_final[[#This Row],[Ritmo cardiaco]],100)</f>
        <v>0</v>
      </c>
      <c r="F2773" t="str">
        <f>IF(smoking_health_data_final[[#This Row],[Taquicardia 1/0]]=0,"no","si")</f>
        <v>no</v>
      </c>
      <c r="G2773" s="2" t="s">
        <v>70</v>
      </c>
      <c r="H2773">
        <f>GESTEP(smoking_health_data_final[[#This Row],[Presión sistólica]],140)</f>
        <v>0</v>
      </c>
      <c r="I2773" t="str">
        <f>IF(smoking_health_data_final[[#This Row],[Hipertensión (0/1)]]=1,"si","no")</f>
        <v>no</v>
      </c>
      <c r="J2773" t="s">
        <v>212</v>
      </c>
      <c r="K2773">
        <v>19</v>
      </c>
      <c r="L2773">
        <v>233</v>
      </c>
      <c r="M2773">
        <f>IF(smoking_health_data_final[[#This Row],[colesterol]]="","Desconocido",smoking_health_data_final[[#This Row],[colesterol]])</f>
        <v>233</v>
      </c>
      <c r="N2773">
        <f>GESTEP(smoking_health_data_final[[#This Row],[colesterol]],200)</f>
        <v>1</v>
      </c>
      <c r="O2773">
        <f>IF(smoking_health_data_final[[#This Row],[cigs por dia]]="","n/s",smoking_health_data_final[[#This Row],[cigs por dia]])</f>
        <v>19</v>
      </c>
      <c r="P2773" t="str">
        <f>IF(smoking_health_data_final[[#This Row],[Hipercolesterolemia (y/n)]]=1,"si","no")</f>
        <v>si</v>
      </c>
      <c r="Q2773">
        <f>IF(IFERROR(VLOOKUP(smoking_health_data_final[[#This Row],[Edad]],A2774:A6673,1,FALSE),0),1,0)</f>
        <v>1</v>
      </c>
    </row>
    <row r="2774" spans="1:17" x14ac:dyDescent="0.3">
      <c r="A2774">
        <v>34</v>
      </c>
      <c r="B2774" t="s">
        <v>3</v>
      </c>
      <c r="C2774" t="s">
        <v>1</v>
      </c>
      <c r="D2774">
        <v>91</v>
      </c>
      <c r="E2774">
        <f>GESTEP(smoking_health_data_final[[#This Row],[Ritmo cardiaco]],100)</f>
        <v>0</v>
      </c>
      <c r="F2774" t="str">
        <f>IF(smoking_health_data_final[[#This Row],[Taquicardia 1/0]]=0,"no","si")</f>
        <v>no</v>
      </c>
      <c r="G2774" s="2" t="s">
        <v>39</v>
      </c>
      <c r="H2774">
        <f>GESTEP(smoking_health_data_final[[#This Row],[Presión sistólica]],140)</f>
        <v>0</v>
      </c>
      <c r="I2774" t="str">
        <f>IF(smoking_health_data_final[[#This Row],[Hipertensión (0/1)]]=1,"si","no")</f>
        <v>no</v>
      </c>
      <c r="J2774" t="s">
        <v>29</v>
      </c>
      <c r="K2774">
        <v>20</v>
      </c>
      <c r="L2774">
        <v>180</v>
      </c>
      <c r="M2774">
        <f>IF(smoking_health_data_final[[#This Row],[colesterol]]="","Desconocido",smoking_health_data_final[[#This Row],[colesterol]])</f>
        <v>180</v>
      </c>
      <c r="N2774">
        <f>GESTEP(smoking_health_data_final[[#This Row],[colesterol]],200)</f>
        <v>0</v>
      </c>
      <c r="O2774">
        <f>IF(smoking_health_data_final[[#This Row],[cigs por dia]]="","n/s",smoking_health_data_final[[#This Row],[cigs por dia]])</f>
        <v>20</v>
      </c>
      <c r="P2774" t="str">
        <f>IF(smoking_health_data_final[[#This Row],[Hipercolesterolemia (y/n)]]=1,"si","no")</f>
        <v>no</v>
      </c>
      <c r="Q2774">
        <f>IF(IFERROR(VLOOKUP(smoking_health_data_final[[#This Row],[Edad]],A2775:A6674,1,FALSE),0),1,0)</f>
        <v>1</v>
      </c>
    </row>
    <row r="2775" spans="1:17" x14ac:dyDescent="0.3">
      <c r="A2775">
        <v>47</v>
      </c>
      <c r="B2775" t="s">
        <v>3</v>
      </c>
      <c r="C2775" t="s">
        <v>1</v>
      </c>
      <c r="D2775">
        <v>76</v>
      </c>
      <c r="E2775">
        <f>GESTEP(smoking_health_data_final[[#This Row],[Ritmo cardiaco]],100)</f>
        <v>0</v>
      </c>
      <c r="F2775" t="str">
        <f>IF(smoking_health_data_final[[#This Row],[Taquicardia 1/0]]=0,"no","si")</f>
        <v>no</v>
      </c>
      <c r="G2775" s="2">
        <v>112.5</v>
      </c>
      <c r="H2775">
        <f>GESTEP(smoking_health_data_final[[#This Row],[Presión sistólica]],140)</f>
        <v>0</v>
      </c>
      <c r="I2775" t="str">
        <f>IF(smoking_health_data_final[[#This Row],[Hipertensión (0/1)]]=1,"si","no")</f>
        <v>no</v>
      </c>
      <c r="J2775" t="s">
        <v>33</v>
      </c>
      <c r="K2775">
        <v>20</v>
      </c>
      <c r="L2775">
        <v>300</v>
      </c>
      <c r="M2775">
        <f>IF(smoking_health_data_final[[#This Row],[colesterol]]="","Desconocido",smoking_health_data_final[[#This Row],[colesterol]])</f>
        <v>300</v>
      </c>
      <c r="N2775">
        <f>GESTEP(smoking_health_data_final[[#This Row],[colesterol]],200)</f>
        <v>1</v>
      </c>
      <c r="O2775">
        <f>IF(smoking_health_data_final[[#This Row],[cigs por dia]]="","n/s",smoking_health_data_final[[#This Row],[cigs por dia]])</f>
        <v>20</v>
      </c>
      <c r="P2775" t="str">
        <f>IF(smoking_health_data_final[[#This Row],[Hipercolesterolemia (y/n)]]=1,"si","no")</f>
        <v>si</v>
      </c>
      <c r="Q2775">
        <f>IF(IFERROR(VLOOKUP(smoking_health_data_final[[#This Row],[Edad]],A2776:A6675,1,FALSE),0),1,0)</f>
        <v>1</v>
      </c>
    </row>
    <row r="2776" spans="1:17" x14ac:dyDescent="0.3">
      <c r="A2776">
        <v>46</v>
      </c>
      <c r="B2776" t="s">
        <v>3</v>
      </c>
      <c r="C2776" t="s">
        <v>1</v>
      </c>
      <c r="D2776">
        <v>82</v>
      </c>
      <c r="E2776">
        <f>GESTEP(smoking_health_data_final[[#This Row],[Ritmo cardiaco]],100)</f>
        <v>0</v>
      </c>
      <c r="F2776" t="str">
        <f>IF(smoking_health_data_final[[#This Row],[Taquicardia 1/0]]=0,"no","si")</f>
        <v>no</v>
      </c>
      <c r="G2776" s="2">
        <v>112.5</v>
      </c>
      <c r="H2776">
        <f>GESTEP(smoking_health_data_final[[#This Row],[Presión sistólica]],140)</f>
        <v>0</v>
      </c>
      <c r="I2776" t="str">
        <f>IF(smoking_health_data_final[[#This Row],[Hipertensión (0/1)]]=1,"si","no")</f>
        <v>no</v>
      </c>
      <c r="J2776" t="s">
        <v>33</v>
      </c>
      <c r="K2776">
        <v>20</v>
      </c>
      <c r="L2776">
        <v>250</v>
      </c>
      <c r="M2776">
        <f>IF(smoking_health_data_final[[#This Row],[colesterol]]="","Desconocido",smoking_health_data_final[[#This Row],[colesterol]])</f>
        <v>250</v>
      </c>
      <c r="N2776">
        <f>GESTEP(smoking_health_data_final[[#This Row],[colesterol]],200)</f>
        <v>1</v>
      </c>
      <c r="O2776">
        <f>IF(smoking_health_data_final[[#This Row],[cigs por dia]]="","n/s",smoking_health_data_final[[#This Row],[cigs por dia]])</f>
        <v>20</v>
      </c>
      <c r="P2776" t="str">
        <f>IF(smoking_health_data_final[[#This Row],[Hipercolesterolemia (y/n)]]=1,"si","no")</f>
        <v>si</v>
      </c>
      <c r="Q2776">
        <f>IF(IFERROR(VLOOKUP(smoking_health_data_final[[#This Row],[Edad]],A2777:A6676,1,FALSE),0),1,0)</f>
        <v>1</v>
      </c>
    </row>
    <row r="2777" spans="1:17" x14ac:dyDescent="0.3">
      <c r="A2777">
        <v>46</v>
      </c>
      <c r="B2777" t="s">
        <v>3</v>
      </c>
      <c r="C2777" t="s">
        <v>1</v>
      </c>
      <c r="D2777">
        <v>65</v>
      </c>
      <c r="E2777">
        <f>GESTEP(smoking_health_data_final[[#This Row],[Ritmo cardiaco]],100)</f>
        <v>0</v>
      </c>
      <c r="F2777" t="str">
        <f>IF(smoking_health_data_final[[#This Row],[Taquicardia 1/0]]=0,"no","si")</f>
        <v>no</v>
      </c>
      <c r="G2777" s="2">
        <v>115.5</v>
      </c>
      <c r="H2777">
        <f>GESTEP(smoking_health_data_final[[#This Row],[Presión sistólica]],140)</f>
        <v>0</v>
      </c>
      <c r="I2777" t="str">
        <f>IF(smoking_health_data_final[[#This Row],[Hipertensión (0/1)]]=1,"si","no")</f>
        <v>no</v>
      </c>
      <c r="J2777" t="s">
        <v>44</v>
      </c>
      <c r="K2777">
        <v>20</v>
      </c>
      <c r="L2777">
        <v>218</v>
      </c>
      <c r="M2777">
        <f>IF(smoking_health_data_final[[#This Row],[colesterol]]="","Desconocido",smoking_health_data_final[[#This Row],[colesterol]])</f>
        <v>218</v>
      </c>
      <c r="N2777">
        <f>GESTEP(smoking_health_data_final[[#This Row],[colesterol]],200)</f>
        <v>1</v>
      </c>
      <c r="O2777">
        <f>IF(smoking_health_data_final[[#This Row],[cigs por dia]]="","n/s",smoking_health_data_final[[#This Row],[cigs por dia]])</f>
        <v>20</v>
      </c>
      <c r="P2777" t="str">
        <f>IF(smoking_health_data_final[[#This Row],[Hipercolesterolemia (y/n)]]=1,"si","no")</f>
        <v>si</v>
      </c>
      <c r="Q2777">
        <f>IF(IFERROR(VLOOKUP(smoking_health_data_final[[#This Row],[Edad]],A2778:A6677,1,FALSE),0),1,0)</f>
        <v>1</v>
      </c>
    </row>
    <row r="2778" spans="1:17" x14ac:dyDescent="0.3">
      <c r="A2778">
        <v>39</v>
      </c>
      <c r="B2778" t="s">
        <v>0</v>
      </c>
      <c r="C2778" t="s">
        <v>1</v>
      </c>
      <c r="D2778">
        <v>70</v>
      </c>
      <c r="E2778">
        <f>GESTEP(smoking_health_data_final[[#This Row],[Ritmo cardiaco]],100)</f>
        <v>0</v>
      </c>
      <c r="F2778" t="str">
        <f>IF(smoking_health_data_final[[#This Row],[Taquicardia 1/0]]=0,"no","si")</f>
        <v>no</v>
      </c>
      <c r="G2778" s="2" t="s">
        <v>158</v>
      </c>
      <c r="H2778">
        <f>GESTEP(smoking_health_data_final[[#This Row],[Presión sistólica]],140)</f>
        <v>0</v>
      </c>
      <c r="I2778" t="str">
        <f>IF(smoking_health_data_final[[#This Row],[Hipertensión (0/1)]]=1,"si","no")</f>
        <v>no</v>
      </c>
      <c r="J2778" t="s">
        <v>44</v>
      </c>
      <c r="K2778">
        <v>20</v>
      </c>
      <c r="L2778">
        <v>148</v>
      </c>
      <c r="M2778">
        <f>IF(smoking_health_data_final[[#This Row],[colesterol]]="","Desconocido",smoking_health_data_final[[#This Row],[colesterol]])</f>
        <v>148</v>
      </c>
      <c r="N2778">
        <f>GESTEP(smoking_health_data_final[[#This Row],[colesterol]],200)</f>
        <v>0</v>
      </c>
      <c r="O2778">
        <f>IF(smoking_health_data_final[[#This Row],[cigs por dia]]="","n/s",smoking_health_data_final[[#This Row],[cigs por dia]])</f>
        <v>20</v>
      </c>
      <c r="P2778" t="str">
        <f>IF(smoking_health_data_final[[#This Row],[Hipercolesterolemia (y/n)]]=1,"si","no")</f>
        <v>no</v>
      </c>
      <c r="Q2778">
        <f>IF(IFERROR(VLOOKUP(smoking_health_data_final[[#This Row],[Edad]],A2779:A6678,1,FALSE),0),1,0)</f>
        <v>1</v>
      </c>
    </row>
    <row r="2779" spans="1:17" x14ac:dyDescent="0.3">
      <c r="A2779">
        <v>57</v>
      </c>
      <c r="B2779" t="s">
        <v>3</v>
      </c>
      <c r="C2779" t="s">
        <v>1</v>
      </c>
      <c r="D2779">
        <v>95</v>
      </c>
      <c r="E2779">
        <f>GESTEP(smoking_health_data_final[[#This Row],[Ritmo cardiaco]],100)</f>
        <v>0</v>
      </c>
      <c r="F2779" t="str">
        <f>IF(smoking_health_data_final[[#This Row],[Taquicardia 1/0]]=0,"no","si")</f>
        <v>no</v>
      </c>
      <c r="G2779" s="2" t="s">
        <v>38</v>
      </c>
      <c r="H2779">
        <f>GESTEP(smoking_health_data_final[[#This Row],[Presión sistólica]],140)</f>
        <v>0</v>
      </c>
      <c r="I2779" t="str">
        <f>IF(smoking_health_data_final[[#This Row],[Hipertensión (0/1)]]=1,"si","no")</f>
        <v>no</v>
      </c>
      <c r="J2779" t="s">
        <v>44</v>
      </c>
      <c r="K2779">
        <v>20</v>
      </c>
      <c r="L2779">
        <v>174</v>
      </c>
      <c r="M2779">
        <f>IF(smoking_health_data_final[[#This Row],[colesterol]]="","Desconocido",smoking_health_data_final[[#This Row],[colesterol]])</f>
        <v>174</v>
      </c>
      <c r="N2779">
        <f>GESTEP(smoking_health_data_final[[#This Row],[colesterol]],200)</f>
        <v>0</v>
      </c>
      <c r="O2779">
        <f>IF(smoking_health_data_final[[#This Row],[cigs por dia]]="","n/s",smoking_health_data_final[[#This Row],[cigs por dia]])</f>
        <v>20</v>
      </c>
      <c r="P2779" t="str">
        <f>IF(smoking_health_data_final[[#This Row],[Hipercolesterolemia (y/n)]]=1,"si","no")</f>
        <v>no</v>
      </c>
      <c r="Q2779">
        <f>IF(IFERROR(VLOOKUP(smoking_health_data_final[[#This Row],[Edad]],A2780:A6679,1,FALSE),0),1,0)</f>
        <v>1</v>
      </c>
    </row>
    <row r="2780" spans="1:17" x14ac:dyDescent="0.3">
      <c r="A2780">
        <v>43</v>
      </c>
      <c r="B2780" t="s">
        <v>3</v>
      </c>
      <c r="C2780" t="s">
        <v>1</v>
      </c>
      <c r="D2780">
        <v>60</v>
      </c>
      <c r="E2780">
        <f>GESTEP(smoking_health_data_final[[#This Row],[Ritmo cardiaco]],100)</f>
        <v>0</v>
      </c>
      <c r="F2780" t="str">
        <f>IF(smoking_health_data_final[[#This Row],[Taquicardia 1/0]]=0,"no","si")</f>
        <v>no</v>
      </c>
      <c r="G2780" s="2" t="s">
        <v>24</v>
      </c>
      <c r="H2780">
        <f>GESTEP(smoking_health_data_final[[#This Row],[Presión sistólica]],140)</f>
        <v>0</v>
      </c>
      <c r="I2780" t="str">
        <f>IF(smoking_health_data_final[[#This Row],[Hipertensión (0/1)]]=1,"si","no")</f>
        <v>no</v>
      </c>
      <c r="J2780" t="s">
        <v>44</v>
      </c>
      <c r="K2780">
        <v>20</v>
      </c>
      <c r="L2780">
        <v>276</v>
      </c>
      <c r="M2780">
        <f>IF(smoking_health_data_final[[#This Row],[colesterol]]="","Desconocido",smoking_health_data_final[[#This Row],[colesterol]])</f>
        <v>276</v>
      </c>
      <c r="N2780">
        <f>GESTEP(smoking_health_data_final[[#This Row],[colesterol]],200)</f>
        <v>1</v>
      </c>
      <c r="O2780">
        <f>IF(smoking_health_data_final[[#This Row],[cigs por dia]]="","n/s",smoking_health_data_final[[#This Row],[cigs por dia]])</f>
        <v>20</v>
      </c>
      <c r="P2780" t="str">
        <f>IF(smoking_health_data_final[[#This Row],[Hipercolesterolemia (y/n)]]=1,"si","no")</f>
        <v>si</v>
      </c>
      <c r="Q2780">
        <f>IF(IFERROR(VLOOKUP(smoking_health_data_final[[#This Row],[Edad]],A2781:A6680,1,FALSE),0),1,0)</f>
        <v>1</v>
      </c>
    </row>
    <row r="2781" spans="1:17" x14ac:dyDescent="0.3">
      <c r="A2781">
        <v>56</v>
      </c>
      <c r="B2781" t="s">
        <v>3</v>
      </c>
      <c r="C2781" t="s">
        <v>1</v>
      </c>
      <c r="D2781">
        <v>92</v>
      </c>
      <c r="E2781">
        <f>GESTEP(smoking_health_data_final[[#This Row],[Ritmo cardiaco]],100)</f>
        <v>0</v>
      </c>
      <c r="F2781" t="str">
        <f>IF(smoking_health_data_final[[#This Row],[Taquicardia 1/0]]=0,"no","si")</f>
        <v>no</v>
      </c>
      <c r="G2781" s="2" t="s">
        <v>54</v>
      </c>
      <c r="H2781">
        <f>GESTEP(smoking_health_data_final[[#This Row],[Presión sistólica]],140)</f>
        <v>0</v>
      </c>
      <c r="I2781" t="str">
        <f>IF(smoking_health_data_final[[#This Row],[Hipertensión (0/1)]]=1,"si","no")</f>
        <v>no</v>
      </c>
      <c r="J2781" t="s">
        <v>50</v>
      </c>
      <c r="K2781">
        <v>20</v>
      </c>
      <c r="L2781">
        <v>246</v>
      </c>
      <c r="M2781">
        <f>IF(smoking_health_data_final[[#This Row],[colesterol]]="","Desconocido",smoking_health_data_final[[#This Row],[colesterol]])</f>
        <v>246</v>
      </c>
      <c r="N2781">
        <f>GESTEP(smoking_health_data_final[[#This Row],[colesterol]],200)</f>
        <v>1</v>
      </c>
      <c r="O2781">
        <f>IF(smoking_health_data_final[[#This Row],[cigs por dia]]="","n/s",smoking_health_data_final[[#This Row],[cigs por dia]])</f>
        <v>20</v>
      </c>
      <c r="P2781" t="str">
        <f>IF(smoking_health_data_final[[#This Row],[Hipercolesterolemia (y/n)]]=1,"si","no")</f>
        <v>si</v>
      </c>
      <c r="Q2781">
        <f>IF(IFERROR(VLOOKUP(smoking_health_data_final[[#This Row],[Edad]],A2782:A6681,1,FALSE),0),1,0)</f>
        <v>1</v>
      </c>
    </row>
    <row r="2782" spans="1:17" x14ac:dyDescent="0.3">
      <c r="A2782">
        <v>39</v>
      </c>
      <c r="B2782" t="s">
        <v>3</v>
      </c>
      <c r="C2782" t="s">
        <v>1</v>
      </c>
      <c r="D2782">
        <v>82</v>
      </c>
      <c r="E2782">
        <f>GESTEP(smoking_health_data_final[[#This Row],[Ritmo cardiaco]],100)</f>
        <v>0</v>
      </c>
      <c r="F2782" t="str">
        <f>IF(smoking_health_data_final[[#This Row],[Taquicardia 1/0]]=0,"no","si")</f>
        <v>no</v>
      </c>
      <c r="G2782" s="2" t="s">
        <v>157</v>
      </c>
      <c r="H2782">
        <f>GESTEP(smoking_health_data_final[[#This Row],[Presión sistólica]],140)</f>
        <v>0</v>
      </c>
      <c r="I2782" t="str">
        <f>IF(smoking_health_data_final[[#This Row],[Hipertensión (0/1)]]=1,"si","no")</f>
        <v>no</v>
      </c>
      <c r="J2782" t="s">
        <v>50</v>
      </c>
      <c r="K2782">
        <v>20</v>
      </c>
      <c r="L2782">
        <v>269</v>
      </c>
      <c r="M2782">
        <f>IF(smoking_health_data_final[[#This Row],[colesterol]]="","Desconocido",smoking_health_data_final[[#This Row],[colesterol]])</f>
        <v>269</v>
      </c>
      <c r="N2782">
        <f>GESTEP(smoking_health_data_final[[#This Row],[colesterol]],200)</f>
        <v>1</v>
      </c>
      <c r="O2782">
        <f>IF(smoking_health_data_final[[#This Row],[cigs por dia]]="","n/s",smoking_health_data_final[[#This Row],[cigs por dia]])</f>
        <v>20</v>
      </c>
      <c r="P2782" t="str">
        <f>IF(smoking_health_data_final[[#This Row],[Hipercolesterolemia (y/n)]]=1,"si","no")</f>
        <v>si</v>
      </c>
      <c r="Q2782">
        <f>IF(IFERROR(VLOOKUP(smoking_health_data_final[[#This Row],[Edad]],A2783:A6682,1,FALSE),0),1,0)</f>
        <v>1</v>
      </c>
    </row>
    <row r="2783" spans="1:17" x14ac:dyDescent="0.3">
      <c r="A2783">
        <v>50</v>
      </c>
      <c r="B2783" t="s">
        <v>0</v>
      </c>
      <c r="C2783" t="s">
        <v>1</v>
      </c>
      <c r="D2783">
        <v>85</v>
      </c>
      <c r="E2783">
        <f>GESTEP(smoking_health_data_final[[#This Row],[Ritmo cardiaco]],100)</f>
        <v>0</v>
      </c>
      <c r="F2783" t="str">
        <f>IF(smoking_health_data_final[[#This Row],[Taquicardia 1/0]]=0,"no","si")</f>
        <v>no</v>
      </c>
      <c r="G2783" s="2" t="s">
        <v>52</v>
      </c>
      <c r="H2783">
        <f>GESTEP(smoking_health_data_final[[#This Row],[Presión sistólica]],140)</f>
        <v>0</v>
      </c>
      <c r="I2783" t="str">
        <f>IF(smoking_health_data_final[[#This Row],[Hipertensión (0/1)]]=1,"si","no")</f>
        <v>no</v>
      </c>
      <c r="J2783" t="s">
        <v>50</v>
      </c>
      <c r="K2783">
        <v>20</v>
      </c>
      <c r="L2783">
        <v>261</v>
      </c>
      <c r="M2783">
        <f>IF(smoking_health_data_final[[#This Row],[colesterol]]="","Desconocido",smoking_health_data_final[[#This Row],[colesterol]])</f>
        <v>261</v>
      </c>
      <c r="N2783">
        <f>GESTEP(smoking_health_data_final[[#This Row],[colesterol]],200)</f>
        <v>1</v>
      </c>
      <c r="O2783">
        <f>IF(smoking_health_data_final[[#This Row],[cigs por dia]]="","n/s",smoking_health_data_final[[#This Row],[cigs por dia]])</f>
        <v>20</v>
      </c>
      <c r="P2783" t="str">
        <f>IF(smoking_health_data_final[[#This Row],[Hipercolesterolemia (y/n)]]=1,"si","no")</f>
        <v>si</v>
      </c>
      <c r="Q2783">
        <f>IF(IFERROR(VLOOKUP(smoking_health_data_final[[#This Row],[Edad]],A2784:A6683,1,FALSE),0),1,0)</f>
        <v>1</v>
      </c>
    </row>
    <row r="2784" spans="1:17" x14ac:dyDescent="0.3">
      <c r="A2784">
        <v>46</v>
      </c>
      <c r="B2784" t="s">
        <v>3</v>
      </c>
      <c r="C2784" t="s">
        <v>1</v>
      </c>
      <c r="D2784">
        <v>75</v>
      </c>
      <c r="E2784">
        <f>GESTEP(smoking_health_data_final[[#This Row],[Ritmo cardiaco]],100)</f>
        <v>0</v>
      </c>
      <c r="F2784" t="str">
        <f>IF(smoking_health_data_final[[#This Row],[Taquicardia 1/0]]=0,"no","si")</f>
        <v>no</v>
      </c>
      <c r="G2784" s="2" t="s">
        <v>35</v>
      </c>
      <c r="H2784">
        <f>GESTEP(smoking_health_data_final[[#This Row],[Presión sistólica]],140)</f>
        <v>0</v>
      </c>
      <c r="I2784" t="str">
        <f>IF(smoking_health_data_final[[#This Row],[Hipertensión (0/1)]]=1,"si","no")</f>
        <v>no</v>
      </c>
      <c r="J2784" t="s">
        <v>50</v>
      </c>
      <c r="K2784">
        <v>20</v>
      </c>
      <c r="L2784">
        <v>161</v>
      </c>
      <c r="M2784">
        <f>IF(smoking_health_data_final[[#This Row],[colesterol]]="","Desconocido",smoking_health_data_final[[#This Row],[colesterol]])</f>
        <v>161</v>
      </c>
      <c r="N2784">
        <f>GESTEP(smoking_health_data_final[[#This Row],[colesterol]],200)</f>
        <v>0</v>
      </c>
      <c r="O2784">
        <f>IF(smoking_health_data_final[[#This Row],[cigs por dia]]="","n/s",smoking_health_data_final[[#This Row],[cigs por dia]])</f>
        <v>20</v>
      </c>
      <c r="P2784" t="str">
        <f>IF(smoking_health_data_final[[#This Row],[Hipercolesterolemia (y/n)]]=1,"si","no")</f>
        <v>no</v>
      </c>
      <c r="Q2784">
        <f>IF(IFERROR(VLOOKUP(smoking_health_data_final[[#This Row],[Edad]],A2785:A6684,1,FALSE),0),1,0)</f>
        <v>1</v>
      </c>
    </row>
    <row r="2785" spans="1:17" x14ac:dyDescent="0.3">
      <c r="A2785">
        <v>51</v>
      </c>
      <c r="B2785" t="s">
        <v>3</v>
      </c>
      <c r="C2785" t="s">
        <v>1</v>
      </c>
      <c r="D2785">
        <v>80</v>
      </c>
      <c r="E2785">
        <f>GESTEP(smoking_health_data_final[[#This Row],[Ritmo cardiaco]],100)</f>
        <v>0</v>
      </c>
      <c r="F2785" t="str">
        <f>IF(smoking_health_data_final[[#This Row],[Taquicardia 1/0]]=0,"no","si")</f>
        <v>no</v>
      </c>
      <c r="G2785" s="2" t="s">
        <v>28</v>
      </c>
      <c r="H2785">
        <f>GESTEP(smoking_health_data_final[[#This Row],[Presión sistólica]],140)</f>
        <v>0</v>
      </c>
      <c r="I2785" t="str">
        <f>IF(smoking_health_data_final[[#This Row],[Hipertensión (0/1)]]=1,"si","no")</f>
        <v>no</v>
      </c>
      <c r="J2785" t="s">
        <v>50</v>
      </c>
      <c r="K2785">
        <v>20</v>
      </c>
      <c r="L2785">
        <v>262</v>
      </c>
      <c r="M2785">
        <f>IF(smoking_health_data_final[[#This Row],[colesterol]]="","Desconocido",smoking_health_data_final[[#This Row],[colesterol]])</f>
        <v>262</v>
      </c>
      <c r="N2785">
        <f>GESTEP(smoking_health_data_final[[#This Row],[colesterol]],200)</f>
        <v>1</v>
      </c>
      <c r="O2785">
        <f>IF(smoking_health_data_final[[#This Row],[cigs por dia]]="","n/s",smoking_health_data_final[[#This Row],[cigs por dia]])</f>
        <v>20</v>
      </c>
      <c r="P2785" t="str">
        <f>IF(smoking_health_data_final[[#This Row],[Hipercolesterolemia (y/n)]]=1,"si","no")</f>
        <v>si</v>
      </c>
      <c r="Q2785">
        <f>IF(IFERROR(VLOOKUP(smoking_health_data_final[[#This Row],[Edad]],A2786:A6685,1,FALSE),0),1,0)</f>
        <v>1</v>
      </c>
    </row>
    <row r="2786" spans="1:17" x14ac:dyDescent="0.3">
      <c r="A2786">
        <v>57</v>
      </c>
      <c r="B2786" t="s">
        <v>0</v>
      </c>
      <c r="C2786" t="s">
        <v>1</v>
      </c>
      <c r="D2786">
        <v>62</v>
      </c>
      <c r="E2786">
        <f>GESTEP(smoking_health_data_final[[#This Row],[Ritmo cardiaco]],100)</f>
        <v>0</v>
      </c>
      <c r="F2786" t="str">
        <f>IF(smoking_health_data_final[[#This Row],[Taquicardia 1/0]]=0,"no","si")</f>
        <v>no</v>
      </c>
      <c r="G2786" s="2" t="s">
        <v>60</v>
      </c>
      <c r="H2786">
        <f>GESTEP(smoking_health_data_final[[#This Row],[Presión sistólica]],140)</f>
        <v>0</v>
      </c>
      <c r="I2786" t="str">
        <f>IF(smoking_health_data_final[[#This Row],[Hipertensión (0/1)]]=1,"si","no")</f>
        <v>no</v>
      </c>
      <c r="J2786" t="s">
        <v>50</v>
      </c>
      <c r="K2786">
        <v>20</v>
      </c>
      <c r="L2786">
        <v>193</v>
      </c>
      <c r="M2786">
        <f>IF(smoking_health_data_final[[#This Row],[colesterol]]="","Desconocido",smoking_health_data_final[[#This Row],[colesterol]])</f>
        <v>193</v>
      </c>
      <c r="N2786">
        <f>GESTEP(smoking_health_data_final[[#This Row],[colesterol]],200)</f>
        <v>0</v>
      </c>
      <c r="O2786">
        <f>IF(smoking_health_data_final[[#This Row],[cigs por dia]]="","n/s",smoking_health_data_final[[#This Row],[cigs por dia]])</f>
        <v>20</v>
      </c>
      <c r="P2786" t="str">
        <f>IF(smoking_health_data_final[[#This Row],[Hipercolesterolemia (y/n)]]=1,"si","no")</f>
        <v>no</v>
      </c>
      <c r="Q2786">
        <f>IF(IFERROR(VLOOKUP(smoking_health_data_final[[#This Row],[Edad]],A2787:A6686,1,FALSE),0),1,0)</f>
        <v>1</v>
      </c>
    </row>
    <row r="2787" spans="1:17" x14ac:dyDescent="0.3">
      <c r="A2787">
        <v>40</v>
      </c>
      <c r="B2787" t="s">
        <v>3</v>
      </c>
      <c r="C2787" t="s">
        <v>1</v>
      </c>
      <c r="D2787">
        <v>60</v>
      </c>
      <c r="E2787">
        <f>GESTEP(smoking_health_data_final[[#This Row],[Ritmo cardiaco]],100)</f>
        <v>0</v>
      </c>
      <c r="F2787" t="str">
        <f>IF(smoking_health_data_final[[#This Row],[Taquicardia 1/0]]=0,"no","si")</f>
        <v>no</v>
      </c>
      <c r="G2787" s="2">
        <v>95.5</v>
      </c>
      <c r="H2787">
        <f>GESTEP(smoking_health_data_final[[#This Row],[Presión sistólica]],140)</f>
        <v>0</v>
      </c>
      <c r="I2787" t="str">
        <f>IF(smoking_health_data_final[[#This Row],[Hipertensión (0/1)]]=1,"si","no")</f>
        <v>no</v>
      </c>
      <c r="J2787" t="s">
        <v>50</v>
      </c>
      <c r="K2787">
        <v>20</v>
      </c>
      <c r="L2787">
        <v>182</v>
      </c>
      <c r="M2787">
        <f>IF(smoking_health_data_final[[#This Row],[colesterol]]="","Desconocido",smoking_health_data_final[[#This Row],[colesterol]])</f>
        <v>182</v>
      </c>
      <c r="N2787">
        <f>GESTEP(smoking_health_data_final[[#This Row],[colesterol]],200)</f>
        <v>0</v>
      </c>
      <c r="O2787">
        <f>IF(smoking_health_data_final[[#This Row],[cigs por dia]]="","n/s",smoking_health_data_final[[#This Row],[cigs por dia]])</f>
        <v>20</v>
      </c>
      <c r="P2787" t="str">
        <f>IF(smoking_health_data_final[[#This Row],[Hipercolesterolemia (y/n)]]=1,"si","no")</f>
        <v>no</v>
      </c>
      <c r="Q2787">
        <f>IF(IFERROR(VLOOKUP(smoking_health_data_final[[#This Row],[Edad]],A2788:A6687,1,FALSE),0),1,0)</f>
        <v>1</v>
      </c>
    </row>
    <row r="2788" spans="1:17" x14ac:dyDescent="0.3">
      <c r="A2788">
        <v>48</v>
      </c>
      <c r="B2788" t="s">
        <v>3</v>
      </c>
      <c r="C2788" t="s">
        <v>1</v>
      </c>
      <c r="D2788">
        <v>74</v>
      </c>
      <c r="E2788">
        <f>GESTEP(smoking_health_data_final[[#This Row],[Ritmo cardiaco]],100)</f>
        <v>0</v>
      </c>
      <c r="F2788" t="str">
        <f>IF(smoking_health_data_final[[#This Row],[Taquicardia 1/0]]=0,"no","si")</f>
        <v>no</v>
      </c>
      <c r="G2788" s="2" t="s">
        <v>52</v>
      </c>
      <c r="H2788">
        <f>GESTEP(smoking_health_data_final[[#This Row],[Presión sistólica]],140)</f>
        <v>0</v>
      </c>
      <c r="I2788" t="str">
        <f>IF(smoking_health_data_final[[#This Row],[Hipertensión (0/1)]]=1,"si","no")</f>
        <v>no</v>
      </c>
      <c r="J2788" t="s">
        <v>50</v>
      </c>
      <c r="K2788">
        <v>20</v>
      </c>
      <c r="L2788">
        <v>215</v>
      </c>
      <c r="M2788">
        <f>IF(smoking_health_data_final[[#This Row],[colesterol]]="","Desconocido",smoking_health_data_final[[#This Row],[colesterol]])</f>
        <v>215</v>
      </c>
      <c r="N2788">
        <f>GESTEP(smoking_health_data_final[[#This Row],[colesterol]],200)</f>
        <v>1</v>
      </c>
      <c r="O2788">
        <f>IF(smoking_health_data_final[[#This Row],[cigs por dia]]="","n/s",smoking_health_data_final[[#This Row],[cigs por dia]])</f>
        <v>20</v>
      </c>
      <c r="P2788" t="str">
        <f>IF(smoking_health_data_final[[#This Row],[Hipercolesterolemia (y/n)]]=1,"si","no")</f>
        <v>si</v>
      </c>
      <c r="Q2788">
        <f>IF(IFERROR(VLOOKUP(smoking_health_data_final[[#This Row],[Edad]],A2789:A6688,1,FALSE),0),1,0)</f>
        <v>1</v>
      </c>
    </row>
    <row r="2789" spans="1:17" x14ac:dyDescent="0.3">
      <c r="A2789">
        <v>52</v>
      </c>
      <c r="B2789" t="s">
        <v>0</v>
      </c>
      <c r="C2789" t="s">
        <v>1</v>
      </c>
      <c r="D2789">
        <v>69</v>
      </c>
      <c r="E2789">
        <f>GESTEP(smoking_health_data_final[[#This Row],[Ritmo cardiaco]],100)</f>
        <v>0</v>
      </c>
      <c r="F2789" t="str">
        <f>IF(smoking_health_data_final[[#This Row],[Taquicardia 1/0]]=0,"no","si")</f>
        <v>no</v>
      </c>
      <c r="G2789" s="2" t="s">
        <v>43</v>
      </c>
      <c r="H2789">
        <f>GESTEP(smoking_health_data_final[[#This Row],[Presión sistólica]],140)</f>
        <v>0</v>
      </c>
      <c r="I2789" t="str">
        <f>IF(smoking_health_data_final[[#This Row],[Hipertensión (0/1)]]=1,"si","no")</f>
        <v>no</v>
      </c>
      <c r="J2789" t="s">
        <v>50</v>
      </c>
      <c r="K2789">
        <v>20</v>
      </c>
      <c r="L2789">
        <v>243</v>
      </c>
      <c r="M2789">
        <f>IF(smoking_health_data_final[[#This Row],[colesterol]]="","Desconocido",smoking_health_data_final[[#This Row],[colesterol]])</f>
        <v>243</v>
      </c>
      <c r="N2789">
        <f>GESTEP(smoking_health_data_final[[#This Row],[colesterol]],200)</f>
        <v>1</v>
      </c>
      <c r="O2789">
        <f>IF(smoking_health_data_final[[#This Row],[cigs por dia]]="","n/s",smoking_health_data_final[[#This Row],[cigs por dia]])</f>
        <v>20</v>
      </c>
      <c r="P2789" t="str">
        <f>IF(smoking_health_data_final[[#This Row],[Hipercolesterolemia (y/n)]]=1,"si","no")</f>
        <v>si</v>
      </c>
      <c r="Q2789">
        <f>IF(IFERROR(VLOOKUP(smoking_health_data_final[[#This Row],[Edad]],A2790:A6689,1,FALSE),0),1,0)</f>
        <v>1</v>
      </c>
    </row>
    <row r="2790" spans="1:17" x14ac:dyDescent="0.3">
      <c r="A2790">
        <v>39</v>
      </c>
      <c r="B2790" t="s">
        <v>0</v>
      </c>
      <c r="C2790" t="s">
        <v>1</v>
      </c>
      <c r="D2790">
        <v>65</v>
      </c>
      <c r="E2790">
        <f>GESTEP(smoking_health_data_final[[#This Row],[Ritmo cardiaco]],100)</f>
        <v>0</v>
      </c>
      <c r="F2790" t="str">
        <f>IF(smoking_health_data_final[[#This Row],[Taquicardia 1/0]]=0,"no","si")</f>
        <v>no</v>
      </c>
      <c r="G2790" s="2" t="s">
        <v>60</v>
      </c>
      <c r="H2790">
        <f>GESTEP(smoking_health_data_final[[#This Row],[Presión sistólica]],140)</f>
        <v>0</v>
      </c>
      <c r="I2790" t="str">
        <f>IF(smoking_health_data_final[[#This Row],[Hipertensión (0/1)]]=1,"si","no")</f>
        <v>no</v>
      </c>
      <c r="J2790" t="s">
        <v>50</v>
      </c>
      <c r="K2790">
        <v>20</v>
      </c>
      <c r="L2790">
        <v>253</v>
      </c>
      <c r="M2790">
        <f>IF(smoking_health_data_final[[#This Row],[colesterol]]="","Desconocido",smoking_health_data_final[[#This Row],[colesterol]])</f>
        <v>253</v>
      </c>
      <c r="N2790">
        <f>GESTEP(smoking_health_data_final[[#This Row],[colesterol]],200)</f>
        <v>1</v>
      </c>
      <c r="O2790">
        <f>IF(smoking_health_data_final[[#This Row],[cigs por dia]]="","n/s",smoking_health_data_final[[#This Row],[cigs por dia]])</f>
        <v>20</v>
      </c>
      <c r="P2790" t="str">
        <f>IF(smoking_health_data_final[[#This Row],[Hipercolesterolemia (y/n)]]=1,"si","no")</f>
        <v>si</v>
      </c>
      <c r="Q2790">
        <f>IF(IFERROR(VLOOKUP(smoking_health_data_final[[#This Row],[Edad]],A2791:A6690,1,FALSE),0),1,0)</f>
        <v>1</v>
      </c>
    </row>
    <row r="2791" spans="1:17" x14ac:dyDescent="0.3">
      <c r="A2791">
        <v>47</v>
      </c>
      <c r="B2791" t="s">
        <v>0</v>
      </c>
      <c r="C2791" t="s">
        <v>1</v>
      </c>
      <c r="D2791">
        <v>62</v>
      </c>
      <c r="E2791">
        <f>GESTEP(smoking_health_data_final[[#This Row],[Ritmo cardiaco]],100)</f>
        <v>0</v>
      </c>
      <c r="F2791" t="str">
        <f>IF(smoking_health_data_final[[#This Row],[Taquicardia 1/0]]=0,"no","si")</f>
        <v>no</v>
      </c>
      <c r="G2791" s="2" t="s">
        <v>28</v>
      </c>
      <c r="H2791">
        <f>GESTEP(smoking_health_data_final[[#This Row],[Presión sistólica]],140)</f>
        <v>0</v>
      </c>
      <c r="I2791" t="str">
        <f>IF(smoking_health_data_final[[#This Row],[Hipertensión (0/1)]]=1,"si","no")</f>
        <v>no</v>
      </c>
      <c r="J2791" t="s">
        <v>53</v>
      </c>
      <c r="K2791">
        <v>20</v>
      </c>
      <c r="L2791">
        <v>294</v>
      </c>
      <c r="M2791">
        <f>IF(smoking_health_data_final[[#This Row],[colesterol]]="","Desconocido",smoking_health_data_final[[#This Row],[colesterol]])</f>
        <v>294</v>
      </c>
      <c r="N2791">
        <f>GESTEP(smoking_health_data_final[[#This Row],[colesterol]],200)</f>
        <v>1</v>
      </c>
      <c r="O2791">
        <f>IF(smoking_health_data_final[[#This Row],[cigs por dia]]="","n/s",smoking_health_data_final[[#This Row],[cigs por dia]])</f>
        <v>20</v>
      </c>
      <c r="P2791" t="str">
        <f>IF(smoking_health_data_final[[#This Row],[Hipercolesterolemia (y/n)]]=1,"si","no")</f>
        <v>si</v>
      </c>
      <c r="Q2791">
        <f>IF(IFERROR(VLOOKUP(smoking_health_data_final[[#This Row],[Edad]],A2792:A6691,1,FALSE),0),1,0)</f>
        <v>1</v>
      </c>
    </row>
    <row r="2792" spans="1:17" x14ac:dyDescent="0.3">
      <c r="A2792">
        <v>43</v>
      </c>
      <c r="B2792" t="s">
        <v>3</v>
      </c>
      <c r="C2792" t="s">
        <v>1</v>
      </c>
      <c r="D2792">
        <v>90</v>
      </c>
      <c r="E2792">
        <f>GESTEP(smoking_health_data_final[[#This Row],[Ritmo cardiaco]],100)</f>
        <v>0</v>
      </c>
      <c r="F2792" t="str">
        <f>IF(smoking_health_data_final[[#This Row],[Taquicardia 1/0]]=0,"no","si")</f>
        <v>no</v>
      </c>
      <c r="G2792" s="2" t="s">
        <v>74</v>
      </c>
      <c r="H2792">
        <f>GESTEP(smoking_health_data_final[[#This Row],[Presión sistólica]],140)</f>
        <v>0</v>
      </c>
      <c r="I2792" t="str">
        <f>IF(smoking_health_data_final[[#This Row],[Hipertensión (0/1)]]=1,"si","no")</f>
        <v>no</v>
      </c>
      <c r="J2792" t="s">
        <v>53</v>
      </c>
      <c r="K2792">
        <v>20</v>
      </c>
      <c r="L2792">
        <v>265</v>
      </c>
      <c r="M2792">
        <f>IF(smoking_health_data_final[[#This Row],[colesterol]]="","Desconocido",smoking_health_data_final[[#This Row],[colesterol]])</f>
        <v>265</v>
      </c>
      <c r="N2792">
        <f>GESTEP(smoking_health_data_final[[#This Row],[colesterol]],200)</f>
        <v>1</v>
      </c>
      <c r="O2792">
        <f>IF(smoking_health_data_final[[#This Row],[cigs por dia]]="","n/s",smoking_health_data_final[[#This Row],[cigs por dia]])</f>
        <v>20</v>
      </c>
      <c r="P2792" t="str">
        <f>IF(smoking_health_data_final[[#This Row],[Hipercolesterolemia (y/n)]]=1,"si","no")</f>
        <v>si</v>
      </c>
      <c r="Q2792">
        <f>IF(IFERROR(VLOOKUP(smoking_health_data_final[[#This Row],[Edad]],A2793:A6692,1,FALSE),0),1,0)</f>
        <v>1</v>
      </c>
    </row>
    <row r="2793" spans="1:17" x14ac:dyDescent="0.3">
      <c r="A2793">
        <v>46</v>
      </c>
      <c r="B2793" t="s">
        <v>3</v>
      </c>
      <c r="C2793" t="s">
        <v>1</v>
      </c>
      <c r="D2793">
        <v>110</v>
      </c>
      <c r="E2793">
        <f>GESTEP(smoking_health_data_final[[#This Row],[Ritmo cardiaco]],100)</f>
        <v>1</v>
      </c>
      <c r="F2793" t="str">
        <f>IF(smoking_health_data_final[[#This Row],[Taquicardia 1/0]]=0,"no","si")</f>
        <v>si</v>
      </c>
      <c r="G2793" s="2" t="s">
        <v>68</v>
      </c>
      <c r="H2793">
        <f>GESTEP(smoking_health_data_final[[#This Row],[Presión sistólica]],140)</f>
        <v>0</v>
      </c>
      <c r="I2793" t="str">
        <f>IF(smoking_health_data_final[[#This Row],[Hipertensión (0/1)]]=1,"si","no")</f>
        <v>no</v>
      </c>
      <c r="J2793" t="s">
        <v>53</v>
      </c>
      <c r="K2793">
        <v>20</v>
      </c>
      <c r="L2793">
        <v>203</v>
      </c>
      <c r="M2793">
        <f>IF(smoking_health_data_final[[#This Row],[colesterol]]="","Desconocido",smoking_health_data_final[[#This Row],[colesterol]])</f>
        <v>203</v>
      </c>
      <c r="N2793">
        <f>GESTEP(smoking_health_data_final[[#This Row],[colesterol]],200)</f>
        <v>1</v>
      </c>
      <c r="O2793">
        <f>IF(smoking_health_data_final[[#This Row],[cigs por dia]]="","n/s",smoking_health_data_final[[#This Row],[cigs por dia]])</f>
        <v>20</v>
      </c>
      <c r="P2793" t="str">
        <f>IF(smoking_health_data_final[[#This Row],[Hipercolesterolemia (y/n)]]=1,"si","no")</f>
        <v>si</v>
      </c>
      <c r="Q2793">
        <f>IF(IFERROR(VLOOKUP(smoking_health_data_final[[#This Row],[Edad]],A2794:A6693,1,FALSE),0),1,0)</f>
        <v>1</v>
      </c>
    </row>
    <row r="2794" spans="1:17" x14ac:dyDescent="0.3">
      <c r="A2794">
        <v>52</v>
      </c>
      <c r="B2794" t="s">
        <v>0</v>
      </c>
      <c r="C2794" t="s">
        <v>1</v>
      </c>
      <c r="D2794">
        <v>70</v>
      </c>
      <c r="E2794">
        <f>GESTEP(smoking_health_data_final[[#This Row],[Ritmo cardiaco]],100)</f>
        <v>0</v>
      </c>
      <c r="F2794" t="str">
        <f>IF(smoking_health_data_final[[#This Row],[Taquicardia 1/0]]=0,"no","si")</f>
        <v>no</v>
      </c>
      <c r="G2794" s="2" t="s">
        <v>35</v>
      </c>
      <c r="H2794">
        <f>GESTEP(smoking_health_data_final[[#This Row],[Presión sistólica]],140)</f>
        <v>0</v>
      </c>
      <c r="I2794" t="str">
        <f>IF(smoking_health_data_final[[#This Row],[Hipertensión (0/1)]]=1,"si","no")</f>
        <v>no</v>
      </c>
      <c r="J2794" t="s">
        <v>53</v>
      </c>
      <c r="K2794">
        <v>20</v>
      </c>
      <c r="L2794">
        <v>262</v>
      </c>
      <c r="M2794">
        <f>IF(smoking_health_data_final[[#This Row],[colesterol]]="","Desconocido",smoking_health_data_final[[#This Row],[colesterol]])</f>
        <v>262</v>
      </c>
      <c r="N2794">
        <f>GESTEP(smoking_health_data_final[[#This Row],[colesterol]],200)</f>
        <v>1</v>
      </c>
      <c r="O2794">
        <f>IF(smoking_health_data_final[[#This Row],[cigs por dia]]="","n/s",smoking_health_data_final[[#This Row],[cigs por dia]])</f>
        <v>20</v>
      </c>
      <c r="P2794" t="str">
        <f>IF(smoking_health_data_final[[#This Row],[Hipercolesterolemia (y/n)]]=1,"si","no")</f>
        <v>si</v>
      </c>
      <c r="Q2794">
        <f>IF(IFERROR(VLOOKUP(smoking_health_data_final[[#This Row],[Edad]],A2795:A6694,1,FALSE),0),1,0)</f>
        <v>1</v>
      </c>
    </row>
    <row r="2795" spans="1:17" x14ac:dyDescent="0.3">
      <c r="A2795">
        <v>45</v>
      </c>
      <c r="B2795" t="s">
        <v>0</v>
      </c>
      <c r="C2795" t="s">
        <v>1</v>
      </c>
      <c r="D2795">
        <v>78</v>
      </c>
      <c r="E2795">
        <f>GESTEP(smoking_health_data_final[[#This Row],[Ritmo cardiaco]],100)</f>
        <v>0</v>
      </c>
      <c r="F2795" t="str">
        <f>IF(smoking_health_data_final[[#This Row],[Taquicardia 1/0]]=0,"no","si")</f>
        <v>no</v>
      </c>
      <c r="G2795" s="2" t="s">
        <v>43</v>
      </c>
      <c r="H2795">
        <f>GESTEP(smoking_health_data_final[[#This Row],[Presión sistólica]],140)</f>
        <v>0</v>
      </c>
      <c r="I2795" t="str">
        <f>IF(smoking_health_data_final[[#This Row],[Hipertensión (0/1)]]=1,"si","no")</f>
        <v>no</v>
      </c>
      <c r="J2795" t="s">
        <v>53</v>
      </c>
      <c r="K2795">
        <v>20</v>
      </c>
      <c r="L2795">
        <v>239</v>
      </c>
      <c r="M2795">
        <f>IF(smoking_health_data_final[[#This Row],[colesterol]]="","Desconocido",smoking_health_data_final[[#This Row],[colesterol]])</f>
        <v>239</v>
      </c>
      <c r="N2795">
        <f>GESTEP(smoking_health_data_final[[#This Row],[colesterol]],200)</f>
        <v>1</v>
      </c>
      <c r="O2795">
        <f>IF(smoking_health_data_final[[#This Row],[cigs por dia]]="","n/s",smoking_health_data_final[[#This Row],[cigs por dia]])</f>
        <v>20</v>
      </c>
      <c r="P2795" t="str">
        <f>IF(smoking_health_data_final[[#This Row],[Hipercolesterolemia (y/n)]]=1,"si","no")</f>
        <v>si</v>
      </c>
      <c r="Q2795">
        <f>IF(IFERROR(VLOOKUP(smoking_health_data_final[[#This Row],[Edad]],A2796:A6695,1,FALSE),0),1,0)</f>
        <v>1</v>
      </c>
    </row>
    <row r="2796" spans="1:17" x14ac:dyDescent="0.3">
      <c r="A2796">
        <v>37</v>
      </c>
      <c r="B2796" t="s">
        <v>3</v>
      </c>
      <c r="C2796" t="s">
        <v>1</v>
      </c>
      <c r="D2796">
        <v>65</v>
      </c>
      <c r="E2796">
        <f>GESTEP(smoking_health_data_final[[#This Row],[Ritmo cardiaco]],100)</f>
        <v>0</v>
      </c>
      <c r="F2796" t="str">
        <f>IF(smoking_health_data_final[[#This Row],[Taquicardia 1/0]]=0,"no","si")</f>
        <v>no</v>
      </c>
      <c r="G2796" s="2">
        <v>112.5</v>
      </c>
      <c r="H2796">
        <f>GESTEP(smoking_health_data_final[[#This Row],[Presión sistólica]],140)</f>
        <v>0</v>
      </c>
      <c r="I2796" t="str">
        <f>IF(smoking_health_data_final[[#This Row],[Hipertensión (0/1)]]=1,"si","no")</f>
        <v>no</v>
      </c>
      <c r="J2796" t="s">
        <v>53</v>
      </c>
      <c r="K2796">
        <v>20</v>
      </c>
      <c r="L2796">
        <v>200</v>
      </c>
      <c r="M2796">
        <f>IF(smoking_health_data_final[[#This Row],[colesterol]]="","Desconocido",smoking_health_data_final[[#This Row],[colesterol]])</f>
        <v>200</v>
      </c>
      <c r="N2796">
        <f>GESTEP(smoking_health_data_final[[#This Row],[colesterol]],200)</f>
        <v>1</v>
      </c>
      <c r="O2796">
        <f>IF(smoking_health_data_final[[#This Row],[cigs por dia]]="","n/s",smoking_health_data_final[[#This Row],[cigs por dia]])</f>
        <v>20</v>
      </c>
      <c r="P2796" t="str">
        <f>IF(smoking_health_data_final[[#This Row],[Hipercolesterolemia (y/n)]]=1,"si","no")</f>
        <v>si</v>
      </c>
      <c r="Q2796">
        <f>IF(IFERROR(VLOOKUP(smoking_health_data_final[[#This Row],[Edad]],A2797:A6696,1,FALSE),0),1,0)</f>
        <v>1</v>
      </c>
    </row>
    <row r="2797" spans="1:17" x14ac:dyDescent="0.3">
      <c r="A2797">
        <v>64</v>
      </c>
      <c r="B2797" t="s">
        <v>3</v>
      </c>
      <c r="C2797" t="s">
        <v>1</v>
      </c>
      <c r="D2797">
        <v>76</v>
      </c>
      <c r="E2797">
        <f>GESTEP(smoking_health_data_final[[#This Row],[Ritmo cardiaco]],100)</f>
        <v>0</v>
      </c>
      <c r="F2797" t="str">
        <f>IF(smoking_health_data_final[[#This Row],[Taquicardia 1/0]]=0,"no","si")</f>
        <v>no</v>
      </c>
      <c r="G2797" s="2" t="s">
        <v>66</v>
      </c>
      <c r="H2797">
        <f>GESTEP(smoking_health_data_final[[#This Row],[Presión sistólica]],140)</f>
        <v>1</v>
      </c>
      <c r="I2797" t="str">
        <f>IF(smoking_health_data_final[[#This Row],[Hipertensión (0/1)]]=1,"si","no")</f>
        <v>si</v>
      </c>
      <c r="J2797" t="s">
        <v>53</v>
      </c>
      <c r="K2797">
        <v>20</v>
      </c>
      <c r="L2797">
        <v>270</v>
      </c>
      <c r="M2797">
        <f>IF(smoking_health_data_final[[#This Row],[colesterol]]="","Desconocido",smoking_health_data_final[[#This Row],[colesterol]])</f>
        <v>270</v>
      </c>
      <c r="N2797">
        <f>GESTEP(smoking_health_data_final[[#This Row],[colesterol]],200)</f>
        <v>1</v>
      </c>
      <c r="O2797">
        <f>IF(smoking_health_data_final[[#This Row],[cigs por dia]]="","n/s",smoking_health_data_final[[#This Row],[cigs por dia]])</f>
        <v>20</v>
      </c>
      <c r="P2797" t="str">
        <f>IF(smoking_health_data_final[[#This Row],[Hipercolesterolemia (y/n)]]=1,"si","no")</f>
        <v>si</v>
      </c>
      <c r="Q2797">
        <f>IF(IFERROR(VLOOKUP(smoking_health_data_final[[#This Row],[Edad]],A2798:A6697,1,FALSE),0),1,0)</f>
        <v>1</v>
      </c>
    </row>
    <row r="2798" spans="1:17" x14ac:dyDescent="0.3">
      <c r="A2798">
        <v>37</v>
      </c>
      <c r="B2798" t="s">
        <v>3</v>
      </c>
      <c r="C2798" t="s">
        <v>1</v>
      </c>
      <c r="D2798">
        <v>76</v>
      </c>
      <c r="E2798">
        <f>GESTEP(smoking_health_data_final[[#This Row],[Ritmo cardiaco]],100)</f>
        <v>0</v>
      </c>
      <c r="F2798" t="str">
        <f>IF(smoking_health_data_final[[#This Row],[Taquicardia 1/0]]=0,"no","si")</f>
        <v>no</v>
      </c>
      <c r="G2798" s="2" t="s">
        <v>42</v>
      </c>
      <c r="H2798">
        <f>GESTEP(smoking_health_data_final[[#This Row],[Presión sistólica]],140)</f>
        <v>0</v>
      </c>
      <c r="I2798" t="str">
        <f>IF(smoking_health_data_final[[#This Row],[Hipertensión (0/1)]]=1,"si","no")</f>
        <v>no</v>
      </c>
      <c r="J2798" t="s">
        <v>5</v>
      </c>
      <c r="K2798">
        <v>20</v>
      </c>
      <c r="L2798">
        <v>223</v>
      </c>
      <c r="M2798">
        <f>IF(smoking_health_data_final[[#This Row],[colesterol]]="","Desconocido",smoking_health_data_final[[#This Row],[colesterol]])</f>
        <v>223</v>
      </c>
      <c r="N2798">
        <f>GESTEP(smoking_health_data_final[[#This Row],[colesterol]],200)</f>
        <v>1</v>
      </c>
      <c r="O2798">
        <f>IF(smoking_health_data_final[[#This Row],[cigs por dia]]="","n/s",smoking_health_data_final[[#This Row],[cigs por dia]])</f>
        <v>20</v>
      </c>
      <c r="P2798" t="str">
        <f>IF(smoking_health_data_final[[#This Row],[Hipercolesterolemia (y/n)]]=1,"si","no")</f>
        <v>si</v>
      </c>
      <c r="Q2798">
        <f>IF(IFERROR(VLOOKUP(smoking_health_data_final[[#This Row],[Edad]],A2799:A6698,1,FALSE),0),1,0)</f>
        <v>1</v>
      </c>
    </row>
    <row r="2799" spans="1:17" x14ac:dyDescent="0.3">
      <c r="A2799">
        <v>45</v>
      </c>
      <c r="B2799" t="s">
        <v>0</v>
      </c>
      <c r="C2799" t="s">
        <v>1</v>
      </c>
      <c r="D2799">
        <v>75</v>
      </c>
      <c r="E2799">
        <f>GESTEP(smoking_health_data_final[[#This Row],[Ritmo cardiaco]],100)</f>
        <v>0</v>
      </c>
      <c r="F2799" t="str">
        <f>IF(smoking_health_data_final[[#This Row],[Taquicardia 1/0]]=0,"no","si")</f>
        <v>no</v>
      </c>
      <c r="G2799" s="2" t="s">
        <v>39</v>
      </c>
      <c r="H2799">
        <f>GESTEP(smoking_health_data_final[[#This Row],[Presión sistólica]],140)</f>
        <v>0</v>
      </c>
      <c r="I2799" t="str">
        <f>IF(smoking_health_data_final[[#This Row],[Hipertensión (0/1)]]=1,"si","no")</f>
        <v>no</v>
      </c>
      <c r="J2799" t="s">
        <v>5</v>
      </c>
      <c r="K2799">
        <v>20</v>
      </c>
      <c r="L2799">
        <v>246</v>
      </c>
      <c r="M2799">
        <f>IF(smoking_health_data_final[[#This Row],[colesterol]]="","Desconocido",smoking_health_data_final[[#This Row],[colesterol]])</f>
        <v>246</v>
      </c>
      <c r="N2799">
        <f>GESTEP(smoking_health_data_final[[#This Row],[colesterol]],200)</f>
        <v>1</v>
      </c>
      <c r="O2799">
        <f>IF(smoking_health_data_final[[#This Row],[cigs por dia]]="","n/s",smoking_health_data_final[[#This Row],[cigs por dia]])</f>
        <v>20</v>
      </c>
      <c r="P2799" t="str">
        <f>IF(smoking_health_data_final[[#This Row],[Hipercolesterolemia (y/n)]]=1,"si","no")</f>
        <v>si</v>
      </c>
      <c r="Q2799">
        <f>IF(IFERROR(VLOOKUP(smoking_health_data_final[[#This Row],[Edad]],A2800:A6699,1,FALSE),0),1,0)</f>
        <v>1</v>
      </c>
    </row>
    <row r="2800" spans="1:17" x14ac:dyDescent="0.3">
      <c r="A2800">
        <v>39</v>
      </c>
      <c r="B2800" t="s">
        <v>3</v>
      </c>
      <c r="C2800" t="s">
        <v>1</v>
      </c>
      <c r="D2800">
        <v>85</v>
      </c>
      <c r="E2800">
        <f>GESTEP(smoking_health_data_final[[#This Row],[Ritmo cardiaco]],100)</f>
        <v>0</v>
      </c>
      <c r="F2800" t="str">
        <f>IF(smoking_health_data_final[[#This Row],[Taquicardia 1/0]]=0,"no","si")</f>
        <v>no</v>
      </c>
      <c r="G2800" s="2" t="s">
        <v>70</v>
      </c>
      <c r="H2800">
        <f>GESTEP(smoking_health_data_final[[#This Row],[Presión sistólica]],140)</f>
        <v>0</v>
      </c>
      <c r="I2800" t="str">
        <f>IF(smoking_health_data_final[[#This Row],[Hipertensión (0/1)]]=1,"si","no")</f>
        <v>no</v>
      </c>
      <c r="J2800" t="s">
        <v>5</v>
      </c>
      <c r="K2800">
        <v>20</v>
      </c>
      <c r="L2800">
        <v>149</v>
      </c>
      <c r="M2800">
        <f>IF(smoking_health_data_final[[#This Row],[colesterol]]="","Desconocido",smoking_health_data_final[[#This Row],[colesterol]])</f>
        <v>149</v>
      </c>
      <c r="N2800">
        <f>GESTEP(smoking_health_data_final[[#This Row],[colesterol]],200)</f>
        <v>0</v>
      </c>
      <c r="O2800">
        <f>IF(smoking_health_data_final[[#This Row],[cigs por dia]]="","n/s",smoking_health_data_final[[#This Row],[cigs por dia]])</f>
        <v>20</v>
      </c>
      <c r="P2800" t="str">
        <f>IF(smoking_health_data_final[[#This Row],[Hipercolesterolemia (y/n)]]=1,"si","no")</f>
        <v>no</v>
      </c>
      <c r="Q2800">
        <f>IF(IFERROR(VLOOKUP(smoking_health_data_final[[#This Row],[Edad]],A2801:A6700,1,FALSE),0),1,0)</f>
        <v>1</v>
      </c>
    </row>
    <row r="2801" spans="1:17" x14ac:dyDescent="0.3">
      <c r="A2801">
        <v>45</v>
      </c>
      <c r="B2801" t="s">
        <v>3</v>
      </c>
      <c r="C2801" t="s">
        <v>1</v>
      </c>
      <c r="D2801">
        <v>75</v>
      </c>
      <c r="E2801">
        <f>GESTEP(smoking_health_data_final[[#This Row],[Ritmo cardiaco]],100)</f>
        <v>0</v>
      </c>
      <c r="F2801" t="str">
        <f>IF(smoking_health_data_final[[#This Row],[Taquicardia 1/0]]=0,"no","si")</f>
        <v>no</v>
      </c>
      <c r="G2801" s="2" t="s">
        <v>130</v>
      </c>
      <c r="H2801">
        <f>GESTEP(smoking_health_data_final[[#This Row],[Presión sistólica]],140)</f>
        <v>0</v>
      </c>
      <c r="I2801" t="str">
        <f>IF(smoking_health_data_final[[#This Row],[Hipertensión (0/1)]]=1,"si","no")</f>
        <v>no</v>
      </c>
      <c r="J2801" t="s">
        <v>5</v>
      </c>
      <c r="K2801">
        <v>20</v>
      </c>
      <c r="L2801">
        <v>217</v>
      </c>
      <c r="M2801">
        <f>IF(smoking_health_data_final[[#This Row],[colesterol]]="","Desconocido",smoking_health_data_final[[#This Row],[colesterol]])</f>
        <v>217</v>
      </c>
      <c r="N2801">
        <f>GESTEP(smoking_health_data_final[[#This Row],[colesterol]],200)</f>
        <v>1</v>
      </c>
      <c r="O2801">
        <f>IF(smoking_health_data_final[[#This Row],[cigs por dia]]="","n/s",smoking_health_data_final[[#This Row],[cigs por dia]])</f>
        <v>20</v>
      </c>
      <c r="P2801" t="str">
        <f>IF(smoking_health_data_final[[#This Row],[Hipercolesterolemia (y/n)]]=1,"si","no")</f>
        <v>si</v>
      </c>
      <c r="Q2801">
        <f>IF(IFERROR(VLOOKUP(smoking_health_data_final[[#This Row],[Edad]],A2802:A6701,1,FALSE),0),1,0)</f>
        <v>1</v>
      </c>
    </row>
    <row r="2802" spans="1:17" x14ac:dyDescent="0.3">
      <c r="A2802">
        <v>51</v>
      </c>
      <c r="B2802" t="s">
        <v>0</v>
      </c>
      <c r="C2802" t="s">
        <v>1</v>
      </c>
      <c r="D2802">
        <v>65</v>
      </c>
      <c r="E2802">
        <f>GESTEP(smoking_health_data_final[[#This Row],[Ritmo cardiaco]],100)</f>
        <v>0</v>
      </c>
      <c r="F2802" t="str">
        <f>IF(smoking_health_data_final[[#This Row],[Taquicardia 1/0]]=0,"no","si")</f>
        <v>no</v>
      </c>
      <c r="G2802" s="2" t="s">
        <v>16</v>
      </c>
      <c r="H2802">
        <f>GESTEP(smoking_health_data_final[[#This Row],[Presión sistólica]],140)</f>
        <v>0</v>
      </c>
      <c r="I2802" t="str">
        <f>IF(smoking_health_data_final[[#This Row],[Hipertensión (0/1)]]=1,"si","no")</f>
        <v>no</v>
      </c>
      <c r="J2802" t="s">
        <v>5</v>
      </c>
      <c r="K2802">
        <v>20</v>
      </c>
      <c r="L2802">
        <v>260</v>
      </c>
      <c r="M2802">
        <f>IF(smoking_health_data_final[[#This Row],[colesterol]]="","Desconocido",smoking_health_data_final[[#This Row],[colesterol]])</f>
        <v>260</v>
      </c>
      <c r="N2802">
        <f>GESTEP(smoking_health_data_final[[#This Row],[colesterol]],200)</f>
        <v>1</v>
      </c>
      <c r="O2802">
        <f>IF(smoking_health_data_final[[#This Row],[cigs por dia]]="","n/s",smoking_health_data_final[[#This Row],[cigs por dia]])</f>
        <v>20</v>
      </c>
      <c r="P2802" t="str">
        <f>IF(smoking_health_data_final[[#This Row],[Hipercolesterolemia (y/n)]]=1,"si","no")</f>
        <v>si</v>
      </c>
      <c r="Q2802">
        <f>IF(IFERROR(VLOOKUP(smoking_health_data_final[[#This Row],[Edad]],A2803:A6702,1,FALSE),0),1,0)</f>
        <v>1</v>
      </c>
    </row>
    <row r="2803" spans="1:17" x14ac:dyDescent="0.3">
      <c r="A2803">
        <v>48</v>
      </c>
      <c r="B2803" t="s">
        <v>0</v>
      </c>
      <c r="C2803" t="s">
        <v>1</v>
      </c>
      <c r="D2803">
        <v>72</v>
      </c>
      <c r="E2803">
        <f>GESTEP(smoking_health_data_final[[#This Row],[Ritmo cardiaco]],100)</f>
        <v>0</v>
      </c>
      <c r="F2803" t="str">
        <f>IF(smoking_health_data_final[[#This Row],[Taquicardia 1/0]]=0,"no","si")</f>
        <v>no</v>
      </c>
      <c r="G2803" s="2" t="s">
        <v>38</v>
      </c>
      <c r="H2803">
        <f>GESTEP(smoking_health_data_final[[#This Row],[Presión sistólica]],140)</f>
        <v>0</v>
      </c>
      <c r="I2803" t="str">
        <f>IF(smoking_health_data_final[[#This Row],[Hipertensión (0/1)]]=1,"si","no")</f>
        <v>no</v>
      </c>
      <c r="J2803" t="s">
        <v>5</v>
      </c>
      <c r="K2803">
        <v>20</v>
      </c>
      <c r="L2803">
        <v>212</v>
      </c>
      <c r="M2803">
        <f>IF(smoking_health_data_final[[#This Row],[colesterol]]="","Desconocido",smoking_health_data_final[[#This Row],[colesterol]])</f>
        <v>212</v>
      </c>
      <c r="N2803">
        <f>GESTEP(smoking_health_data_final[[#This Row],[colesterol]],200)</f>
        <v>1</v>
      </c>
      <c r="O2803">
        <f>IF(smoking_health_data_final[[#This Row],[cigs por dia]]="","n/s",smoking_health_data_final[[#This Row],[cigs por dia]])</f>
        <v>20</v>
      </c>
      <c r="P2803" t="str">
        <f>IF(smoking_health_data_final[[#This Row],[Hipercolesterolemia (y/n)]]=1,"si","no")</f>
        <v>si</v>
      </c>
      <c r="Q2803">
        <f>IF(IFERROR(VLOOKUP(smoking_health_data_final[[#This Row],[Edad]],A2804:A6703,1,FALSE),0),1,0)</f>
        <v>1</v>
      </c>
    </row>
    <row r="2804" spans="1:17" x14ac:dyDescent="0.3">
      <c r="A2804">
        <v>39</v>
      </c>
      <c r="B2804" t="s">
        <v>3</v>
      </c>
      <c r="C2804" t="s">
        <v>1</v>
      </c>
      <c r="D2804">
        <v>75</v>
      </c>
      <c r="E2804">
        <f>GESTEP(smoking_health_data_final[[#This Row],[Ritmo cardiaco]],100)</f>
        <v>0</v>
      </c>
      <c r="F2804" t="str">
        <f>IF(smoking_health_data_final[[#This Row],[Taquicardia 1/0]]=0,"no","si")</f>
        <v>no</v>
      </c>
      <c r="G2804" s="2" t="s">
        <v>30</v>
      </c>
      <c r="H2804">
        <f>GESTEP(smoking_health_data_final[[#This Row],[Presión sistólica]],140)</f>
        <v>0</v>
      </c>
      <c r="I2804" t="str">
        <f>IF(smoking_health_data_final[[#This Row],[Hipertensión (0/1)]]=1,"si","no")</f>
        <v>no</v>
      </c>
      <c r="J2804" t="s">
        <v>5</v>
      </c>
      <c r="K2804">
        <v>20</v>
      </c>
      <c r="L2804">
        <v>190</v>
      </c>
      <c r="M2804">
        <f>IF(smoking_health_data_final[[#This Row],[colesterol]]="","Desconocido",smoking_health_data_final[[#This Row],[colesterol]])</f>
        <v>190</v>
      </c>
      <c r="N2804">
        <f>GESTEP(smoking_health_data_final[[#This Row],[colesterol]],200)</f>
        <v>0</v>
      </c>
      <c r="O2804">
        <f>IF(smoking_health_data_final[[#This Row],[cigs por dia]]="","n/s",smoking_health_data_final[[#This Row],[cigs por dia]])</f>
        <v>20</v>
      </c>
      <c r="P2804" t="str">
        <f>IF(smoking_health_data_final[[#This Row],[Hipercolesterolemia (y/n)]]=1,"si","no")</f>
        <v>no</v>
      </c>
      <c r="Q2804">
        <f>IF(IFERROR(VLOOKUP(smoking_health_data_final[[#This Row],[Edad]],A2805:A6704,1,FALSE),0),1,0)</f>
        <v>1</v>
      </c>
    </row>
    <row r="2805" spans="1:17" x14ac:dyDescent="0.3">
      <c r="A2805">
        <v>51</v>
      </c>
      <c r="B2805" t="s">
        <v>0</v>
      </c>
      <c r="C2805" t="s">
        <v>1</v>
      </c>
      <c r="D2805">
        <v>60</v>
      </c>
      <c r="E2805">
        <f>GESTEP(smoking_health_data_final[[#This Row],[Ritmo cardiaco]],100)</f>
        <v>0</v>
      </c>
      <c r="F2805" t="str">
        <f>IF(smoking_health_data_final[[#This Row],[Taquicardia 1/0]]=0,"no","si")</f>
        <v>no</v>
      </c>
      <c r="G2805" s="2" t="s">
        <v>69</v>
      </c>
      <c r="H2805">
        <f>GESTEP(smoking_health_data_final[[#This Row],[Presión sistólica]],140)</f>
        <v>0</v>
      </c>
      <c r="I2805" t="str">
        <f>IF(smoking_health_data_final[[#This Row],[Hipertensión (0/1)]]=1,"si","no")</f>
        <v>no</v>
      </c>
      <c r="J2805" t="s">
        <v>5</v>
      </c>
      <c r="K2805">
        <v>20</v>
      </c>
      <c r="L2805">
        <v>244</v>
      </c>
      <c r="M2805">
        <f>IF(smoking_health_data_final[[#This Row],[colesterol]]="","Desconocido",smoking_health_data_final[[#This Row],[colesterol]])</f>
        <v>244</v>
      </c>
      <c r="N2805">
        <f>GESTEP(smoking_health_data_final[[#This Row],[colesterol]],200)</f>
        <v>1</v>
      </c>
      <c r="O2805">
        <f>IF(smoking_health_data_final[[#This Row],[cigs por dia]]="","n/s",smoking_health_data_final[[#This Row],[cigs por dia]])</f>
        <v>20</v>
      </c>
      <c r="P2805" t="str">
        <f>IF(smoking_health_data_final[[#This Row],[Hipercolesterolemia (y/n)]]=1,"si","no")</f>
        <v>si</v>
      </c>
      <c r="Q2805">
        <f>IF(IFERROR(VLOOKUP(smoking_health_data_final[[#This Row],[Edad]],A2806:A6705,1,FALSE),0),1,0)</f>
        <v>1</v>
      </c>
    </row>
    <row r="2806" spans="1:17" x14ac:dyDescent="0.3">
      <c r="A2806">
        <v>40</v>
      </c>
      <c r="B2806" t="s">
        <v>3</v>
      </c>
      <c r="C2806" t="s">
        <v>1</v>
      </c>
      <c r="D2806">
        <v>75</v>
      </c>
      <c r="E2806">
        <f>GESTEP(smoking_health_data_final[[#This Row],[Ritmo cardiaco]],100)</f>
        <v>0</v>
      </c>
      <c r="F2806" t="str">
        <f>IF(smoking_health_data_final[[#This Row],[Taquicardia 1/0]]=0,"no","si")</f>
        <v>no</v>
      </c>
      <c r="G2806" s="2" t="s">
        <v>22</v>
      </c>
      <c r="H2806">
        <f>GESTEP(smoking_health_data_final[[#This Row],[Presión sistólica]],140)</f>
        <v>0</v>
      </c>
      <c r="I2806" t="str">
        <f>IF(smoking_health_data_final[[#This Row],[Hipertensión (0/1)]]=1,"si","no")</f>
        <v>no</v>
      </c>
      <c r="J2806" t="s">
        <v>5</v>
      </c>
      <c r="K2806">
        <v>20</v>
      </c>
      <c r="L2806">
        <v>237</v>
      </c>
      <c r="M2806">
        <f>IF(smoking_health_data_final[[#This Row],[colesterol]]="","Desconocido",smoking_health_data_final[[#This Row],[colesterol]])</f>
        <v>237</v>
      </c>
      <c r="N2806">
        <f>GESTEP(smoking_health_data_final[[#This Row],[colesterol]],200)</f>
        <v>1</v>
      </c>
      <c r="O2806">
        <f>IF(smoking_health_data_final[[#This Row],[cigs por dia]]="","n/s",smoking_health_data_final[[#This Row],[cigs por dia]])</f>
        <v>20</v>
      </c>
      <c r="P2806" t="str">
        <f>IF(smoking_health_data_final[[#This Row],[Hipercolesterolemia (y/n)]]=1,"si","no")</f>
        <v>si</v>
      </c>
      <c r="Q2806">
        <f>IF(IFERROR(VLOOKUP(smoking_health_data_final[[#This Row],[Edad]],A2807:A6706,1,FALSE),0),1,0)</f>
        <v>1</v>
      </c>
    </row>
    <row r="2807" spans="1:17" x14ac:dyDescent="0.3">
      <c r="A2807">
        <v>45</v>
      </c>
      <c r="B2807" t="s">
        <v>3</v>
      </c>
      <c r="C2807" t="s">
        <v>1</v>
      </c>
      <c r="D2807">
        <v>88</v>
      </c>
      <c r="E2807">
        <f>GESTEP(smoking_health_data_final[[#This Row],[Ritmo cardiaco]],100)</f>
        <v>0</v>
      </c>
      <c r="F2807" t="str">
        <f>IF(smoking_health_data_final[[#This Row],[Taquicardia 1/0]]=0,"no","si")</f>
        <v>no</v>
      </c>
      <c r="G2807" s="2" t="s">
        <v>39</v>
      </c>
      <c r="H2807">
        <f>GESTEP(smoking_health_data_final[[#This Row],[Presión sistólica]],140)</f>
        <v>0</v>
      </c>
      <c r="I2807" t="str">
        <f>IF(smoking_health_data_final[[#This Row],[Hipertensión (0/1)]]=1,"si","no")</f>
        <v>no</v>
      </c>
      <c r="J2807" t="s">
        <v>5</v>
      </c>
      <c r="K2807">
        <v>20</v>
      </c>
      <c r="L2807">
        <v>255</v>
      </c>
      <c r="M2807">
        <f>IF(smoking_health_data_final[[#This Row],[colesterol]]="","Desconocido",smoking_health_data_final[[#This Row],[colesterol]])</f>
        <v>255</v>
      </c>
      <c r="N2807">
        <f>GESTEP(smoking_health_data_final[[#This Row],[colesterol]],200)</f>
        <v>1</v>
      </c>
      <c r="O2807">
        <f>IF(smoking_health_data_final[[#This Row],[cigs por dia]]="","n/s",smoking_health_data_final[[#This Row],[cigs por dia]])</f>
        <v>20</v>
      </c>
      <c r="P2807" t="str">
        <f>IF(smoking_health_data_final[[#This Row],[Hipercolesterolemia (y/n)]]=1,"si","no")</f>
        <v>si</v>
      </c>
      <c r="Q2807">
        <f>IF(IFERROR(VLOOKUP(smoking_health_data_final[[#This Row],[Edad]],A2808:A6707,1,FALSE),0),1,0)</f>
        <v>1</v>
      </c>
    </row>
    <row r="2808" spans="1:17" x14ac:dyDescent="0.3">
      <c r="A2808">
        <v>50</v>
      </c>
      <c r="B2808" t="s">
        <v>3</v>
      </c>
      <c r="C2808" t="s">
        <v>1</v>
      </c>
      <c r="D2808">
        <v>110</v>
      </c>
      <c r="E2808">
        <f>GESTEP(smoking_health_data_final[[#This Row],[Ritmo cardiaco]],100)</f>
        <v>1</v>
      </c>
      <c r="F2808" t="str">
        <f>IF(smoking_health_data_final[[#This Row],[Taquicardia 1/0]]=0,"no","si")</f>
        <v>si</v>
      </c>
      <c r="G2808" s="2" t="s">
        <v>64</v>
      </c>
      <c r="H2808">
        <f>GESTEP(smoking_health_data_final[[#This Row],[Presión sistólica]],140)</f>
        <v>0</v>
      </c>
      <c r="I2808" t="str">
        <f>IF(smoking_health_data_final[[#This Row],[Hipertensión (0/1)]]=1,"si","no")</f>
        <v>no</v>
      </c>
      <c r="J2808" t="s">
        <v>5</v>
      </c>
      <c r="K2808">
        <v>20</v>
      </c>
      <c r="L2808">
        <v>202</v>
      </c>
      <c r="M2808">
        <f>IF(smoking_health_data_final[[#This Row],[colesterol]]="","Desconocido",smoking_health_data_final[[#This Row],[colesterol]])</f>
        <v>202</v>
      </c>
      <c r="N2808">
        <f>GESTEP(smoking_health_data_final[[#This Row],[colesterol]],200)</f>
        <v>1</v>
      </c>
      <c r="O2808">
        <f>IF(smoking_health_data_final[[#This Row],[cigs por dia]]="","n/s",smoking_health_data_final[[#This Row],[cigs por dia]])</f>
        <v>20</v>
      </c>
      <c r="P2808" t="str">
        <f>IF(smoking_health_data_final[[#This Row],[Hipercolesterolemia (y/n)]]=1,"si","no")</f>
        <v>si</v>
      </c>
      <c r="Q2808">
        <f>IF(IFERROR(VLOOKUP(smoking_health_data_final[[#This Row],[Edad]],A2809:A6708,1,FALSE),0),1,0)</f>
        <v>1</v>
      </c>
    </row>
    <row r="2809" spans="1:17" x14ac:dyDescent="0.3">
      <c r="A2809">
        <v>60</v>
      </c>
      <c r="B2809" t="s">
        <v>0</v>
      </c>
      <c r="C2809" t="s">
        <v>1</v>
      </c>
      <c r="D2809">
        <v>70</v>
      </c>
      <c r="E2809">
        <f>GESTEP(smoking_health_data_final[[#This Row],[Ritmo cardiaco]],100)</f>
        <v>0</v>
      </c>
      <c r="F2809" t="str">
        <f>IF(smoking_health_data_final[[#This Row],[Taquicardia 1/0]]=0,"no","si")</f>
        <v>no</v>
      </c>
      <c r="G2809" s="2">
        <v>107.5</v>
      </c>
      <c r="H2809">
        <f>GESTEP(smoking_health_data_final[[#This Row],[Presión sistólica]],140)</f>
        <v>0</v>
      </c>
      <c r="I2809" t="str">
        <f>IF(smoking_health_data_final[[#This Row],[Hipertensión (0/1)]]=1,"si","no")</f>
        <v>no</v>
      </c>
      <c r="J2809" t="s">
        <v>5</v>
      </c>
      <c r="K2809">
        <v>20</v>
      </c>
      <c r="L2809">
        <v>195</v>
      </c>
      <c r="M2809">
        <f>IF(smoking_health_data_final[[#This Row],[colesterol]]="","Desconocido",smoking_health_data_final[[#This Row],[colesterol]])</f>
        <v>195</v>
      </c>
      <c r="N2809">
        <f>GESTEP(smoking_health_data_final[[#This Row],[colesterol]],200)</f>
        <v>0</v>
      </c>
      <c r="O2809">
        <f>IF(smoking_health_data_final[[#This Row],[cigs por dia]]="","n/s",smoking_health_data_final[[#This Row],[cigs por dia]])</f>
        <v>20</v>
      </c>
      <c r="P2809" t="str">
        <f>IF(smoking_health_data_final[[#This Row],[Hipercolesterolemia (y/n)]]=1,"si","no")</f>
        <v>no</v>
      </c>
      <c r="Q2809">
        <f>IF(IFERROR(VLOOKUP(smoking_health_data_final[[#This Row],[Edad]],A2810:A6709,1,FALSE),0),1,0)</f>
        <v>1</v>
      </c>
    </row>
    <row r="2810" spans="1:17" x14ac:dyDescent="0.3">
      <c r="A2810">
        <v>38</v>
      </c>
      <c r="B2810" t="s">
        <v>3</v>
      </c>
      <c r="C2810" t="s">
        <v>1</v>
      </c>
      <c r="D2810">
        <v>75</v>
      </c>
      <c r="E2810">
        <f>GESTEP(smoking_health_data_final[[#This Row],[Ritmo cardiaco]],100)</f>
        <v>0</v>
      </c>
      <c r="F2810" t="str">
        <f>IF(smoking_health_data_final[[#This Row],[Taquicardia 1/0]]=0,"no","si")</f>
        <v>no</v>
      </c>
      <c r="G2810" s="2" t="s">
        <v>43</v>
      </c>
      <c r="H2810">
        <f>GESTEP(smoking_health_data_final[[#This Row],[Presión sistólica]],140)</f>
        <v>0</v>
      </c>
      <c r="I2810" t="str">
        <f>IF(smoking_health_data_final[[#This Row],[Hipertensión (0/1)]]=1,"si","no")</f>
        <v>no</v>
      </c>
      <c r="J2810" t="s">
        <v>5</v>
      </c>
      <c r="K2810">
        <v>20</v>
      </c>
      <c r="L2810">
        <v>195</v>
      </c>
      <c r="M2810">
        <f>IF(smoking_health_data_final[[#This Row],[colesterol]]="","Desconocido",smoking_health_data_final[[#This Row],[colesterol]])</f>
        <v>195</v>
      </c>
      <c r="N2810">
        <f>GESTEP(smoking_health_data_final[[#This Row],[colesterol]],200)</f>
        <v>0</v>
      </c>
      <c r="O2810">
        <f>IF(smoking_health_data_final[[#This Row],[cigs por dia]]="","n/s",smoking_health_data_final[[#This Row],[cigs por dia]])</f>
        <v>20</v>
      </c>
      <c r="P2810" t="str">
        <f>IF(smoking_health_data_final[[#This Row],[Hipercolesterolemia (y/n)]]=1,"si","no")</f>
        <v>no</v>
      </c>
      <c r="Q2810">
        <f>IF(IFERROR(VLOOKUP(smoking_health_data_final[[#This Row],[Edad]],A2811:A6710,1,FALSE),0),1,0)</f>
        <v>1</v>
      </c>
    </row>
    <row r="2811" spans="1:17" x14ac:dyDescent="0.3">
      <c r="A2811">
        <v>45</v>
      </c>
      <c r="B2811" t="s">
        <v>0</v>
      </c>
      <c r="C2811" t="s">
        <v>1</v>
      </c>
      <c r="D2811">
        <v>60</v>
      </c>
      <c r="E2811">
        <f>GESTEP(smoking_health_data_final[[#This Row],[Ritmo cardiaco]],100)</f>
        <v>0</v>
      </c>
      <c r="F2811" t="str">
        <f>IF(smoking_health_data_final[[#This Row],[Taquicardia 1/0]]=0,"no","si")</f>
        <v>no</v>
      </c>
      <c r="G2811" s="2" t="s">
        <v>11</v>
      </c>
      <c r="H2811">
        <f>GESTEP(smoking_health_data_final[[#This Row],[Presión sistólica]],140)</f>
        <v>0</v>
      </c>
      <c r="I2811" t="str">
        <f>IF(smoking_health_data_final[[#This Row],[Hipertensión (0/1)]]=1,"si","no")</f>
        <v>no</v>
      </c>
      <c r="J2811" t="s">
        <v>5</v>
      </c>
      <c r="K2811">
        <v>20</v>
      </c>
      <c r="L2811">
        <v>212</v>
      </c>
      <c r="M2811">
        <f>IF(smoking_health_data_final[[#This Row],[colesterol]]="","Desconocido",smoking_health_data_final[[#This Row],[colesterol]])</f>
        <v>212</v>
      </c>
      <c r="N2811">
        <f>GESTEP(smoking_health_data_final[[#This Row],[colesterol]],200)</f>
        <v>1</v>
      </c>
      <c r="O2811">
        <f>IF(smoking_health_data_final[[#This Row],[cigs por dia]]="","n/s",smoking_health_data_final[[#This Row],[cigs por dia]])</f>
        <v>20</v>
      </c>
      <c r="P2811" t="str">
        <f>IF(smoking_health_data_final[[#This Row],[Hipercolesterolemia (y/n)]]=1,"si","no")</f>
        <v>si</v>
      </c>
      <c r="Q2811">
        <f>IF(IFERROR(VLOOKUP(smoking_health_data_final[[#This Row],[Edad]],A2812:A6711,1,FALSE),0),1,0)</f>
        <v>1</v>
      </c>
    </row>
    <row r="2812" spans="1:17" x14ac:dyDescent="0.3">
      <c r="A2812">
        <v>47</v>
      </c>
      <c r="B2812" t="s">
        <v>3</v>
      </c>
      <c r="C2812" t="s">
        <v>1</v>
      </c>
      <c r="D2812">
        <v>85</v>
      </c>
      <c r="E2812">
        <f>GESTEP(smoking_health_data_final[[#This Row],[Ritmo cardiaco]],100)</f>
        <v>0</v>
      </c>
      <c r="F2812" t="str">
        <f>IF(smoking_health_data_final[[#This Row],[Taquicardia 1/0]]=0,"no","si")</f>
        <v>no</v>
      </c>
      <c r="G2812" s="2" t="s">
        <v>4</v>
      </c>
      <c r="H2812">
        <f>GESTEP(smoking_health_data_final[[#This Row],[Presión sistólica]],140)</f>
        <v>0</v>
      </c>
      <c r="I2812" t="str">
        <f>IF(smoking_health_data_final[[#This Row],[Hipertensión (0/1)]]=1,"si","no")</f>
        <v>no</v>
      </c>
      <c r="J2812" t="s">
        <v>5</v>
      </c>
      <c r="K2812">
        <v>20</v>
      </c>
      <c r="L2812">
        <v>304</v>
      </c>
      <c r="M2812">
        <f>IF(smoking_health_data_final[[#This Row],[colesterol]]="","Desconocido",smoking_health_data_final[[#This Row],[colesterol]])</f>
        <v>304</v>
      </c>
      <c r="N2812">
        <f>GESTEP(smoking_health_data_final[[#This Row],[colesterol]],200)</f>
        <v>1</v>
      </c>
      <c r="O2812">
        <f>IF(smoking_health_data_final[[#This Row],[cigs por dia]]="","n/s",smoking_health_data_final[[#This Row],[cigs por dia]])</f>
        <v>20</v>
      </c>
      <c r="P2812" t="str">
        <f>IF(smoking_health_data_final[[#This Row],[Hipercolesterolemia (y/n)]]=1,"si","no")</f>
        <v>si</v>
      </c>
      <c r="Q2812">
        <f>IF(IFERROR(VLOOKUP(smoking_health_data_final[[#This Row],[Edad]],A2813:A6712,1,FALSE),0),1,0)</f>
        <v>1</v>
      </c>
    </row>
    <row r="2813" spans="1:17" x14ac:dyDescent="0.3">
      <c r="A2813">
        <v>45</v>
      </c>
      <c r="B2813" t="s">
        <v>0</v>
      </c>
      <c r="C2813" t="s">
        <v>1</v>
      </c>
      <c r="D2813">
        <v>67</v>
      </c>
      <c r="E2813">
        <f>GESTEP(smoking_health_data_final[[#This Row],[Ritmo cardiaco]],100)</f>
        <v>0</v>
      </c>
      <c r="F2813" t="str">
        <f>IF(smoking_health_data_final[[#This Row],[Taquicardia 1/0]]=0,"no","si")</f>
        <v>no</v>
      </c>
      <c r="G2813" s="2" t="s">
        <v>39</v>
      </c>
      <c r="H2813">
        <f>GESTEP(smoking_health_data_final[[#This Row],[Presión sistólica]],140)</f>
        <v>0</v>
      </c>
      <c r="I2813" t="str">
        <f>IF(smoking_health_data_final[[#This Row],[Hipertensión (0/1)]]=1,"si","no")</f>
        <v>no</v>
      </c>
      <c r="J2813" t="s">
        <v>5</v>
      </c>
      <c r="K2813">
        <v>20</v>
      </c>
      <c r="L2813">
        <v>207</v>
      </c>
      <c r="M2813">
        <f>IF(smoking_health_data_final[[#This Row],[colesterol]]="","Desconocido",smoking_health_data_final[[#This Row],[colesterol]])</f>
        <v>207</v>
      </c>
      <c r="N2813">
        <f>GESTEP(smoking_health_data_final[[#This Row],[colesterol]],200)</f>
        <v>1</v>
      </c>
      <c r="O2813">
        <f>IF(smoking_health_data_final[[#This Row],[cigs por dia]]="","n/s",smoking_health_data_final[[#This Row],[cigs por dia]])</f>
        <v>20</v>
      </c>
      <c r="P2813" t="str">
        <f>IF(smoking_health_data_final[[#This Row],[Hipercolesterolemia (y/n)]]=1,"si","no")</f>
        <v>si</v>
      </c>
      <c r="Q2813">
        <f>IF(IFERROR(VLOOKUP(smoking_health_data_final[[#This Row],[Edad]],A2814:A6713,1,FALSE),0),1,0)</f>
        <v>1</v>
      </c>
    </row>
    <row r="2814" spans="1:17" x14ac:dyDescent="0.3">
      <c r="A2814">
        <v>55</v>
      </c>
      <c r="B2814" t="s">
        <v>0</v>
      </c>
      <c r="C2814" t="s">
        <v>1</v>
      </c>
      <c r="D2814">
        <v>95</v>
      </c>
      <c r="E2814">
        <f>GESTEP(smoking_health_data_final[[#This Row],[Ritmo cardiaco]],100)</f>
        <v>0</v>
      </c>
      <c r="F2814" t="str">
        <f>IF(smoking_health_data_final[[#This Row],[Taquicardia 1/0]]=0,"no","si")</f>
        <v>no</v>
      </c>
      <c r="G2814" s="2" t="s">
        <v>43</v>
      </c>
      <c r="H2814">
        <f>GESTEP(smoking_health_data_final[[#This Row],[Presión sistólica]],140)</f>
        <v>0</v>
      </c>
      <c r="I2814" t="str">
        <f>IF(smoking_health_data_final[[#This Row],[Hipertensión (0/1)]]=1,"si","no")</f>
        <v>no</v>
      </c>
      <c r="J2814" t="s">
        <v>5</v>
      </c>
      <c r="K2814">
        <v>20</v>
      </c>
      <c r="L2814">
        <v>243</v>
      </c>
      <c r="M2814">
        <f>IF(smoking_health_data_final[[#This Row],[colesterol]]="","Desconocido",smoking_health_data_final[[#This Row],[colesterol]])</f>
        <v>243</v>
      </c>
      <c r="N2814">
        <f>GESTEP(smoking_health_data_final[[#This Row],[colesterol]],200)</f>
        <v>1</v>
      </c>
      <c r="O2814">
        <f>IF(smoking_health_data_final[[#This Row],[cigs por dia]]="","n/s",smoking_health_data_final[[#This Row],[cigs por dia]])</f>
        <v>20</v>
      </c>
      <c r="P2814" t="str">
        <f>IF(smoking_health_data_final[[#This Row],[Hipercolesterolemia (y/n)]]=1,"si","no")</f>
        <v>si</v>
      </c>
      <c r="Q2814">
        <f>IF(IFERROR(VLOOKUP(smoking_health_data_final[[#This Row],[Edad]],A2815:A6714,1,FALSE),0),1,0)</f>
        <v>1</v>
      </c>
    </row>
    <row r="2815" spans="1:17" x14ac:dyDescent="0.3">
      <c r="A2815">
        <v>46</v>
      </c>
      <c r="B2815" t="s">
        <v>0</v>
      </c>
      <c r="C2815" t="s">
        <v>1</v>
      </c>
      <c r="D2815">
        <v>70</v>
      </c>
      <c r="E2815">
        <f>GESTEP(smoking_health_data_final[[#This Row],[Ritmo cardiaco]],100)</f>
        <v>0</v>
      </c>
      <c r="F2815" t="str">
        <f>IF(smoking_health_data_final[[#This Row],[Taquicardia 1/0]]=0,"no","si")</f>
        <v>no</v>
      </c>
      <c r="G2815" s="2" t="s">
        <v>4</v>
      </c>
      <c r="H2815">
        <f>GESTEP(smoking_health_data_final[[#This Row],[Presión sistólica]],140)</f>
        <v>0</v>
      </c>
      <c r="I2815" t="str">
        <f>IF(smoking_health_data_final[[#This Row],[Hipertensión (0/1)]]=1,"si","no")</f>
        <v>no</v>
      </c>
      <c r="J2815" t="s">
        <v>5</v>
      </c>
      <c r="K2815">
        <v>20</v>
      </c>
      <c r="L2815">
        <v>200</v>
      </c>
      <c r="M2815">
        <f>IF(smoking_health_data_final[[#This Row],[colesterol]]="","Desconocido",smoking_health_data_final[[#This Row],[colesterol]])</f>
        <v>200</v>
      </c>
      <c r="N2815">
        <f>GESTEP(smoking_health_data_final[[#This Row],[colesterol]],200)</f>
        <v>1</v>
      </c>
      <c r="O2815">
        <f>IF(smoking_health_data_final[[#This Row],[cigs por dia]]="","n/s",smoking_health_data_final[[#This Row],[cigs por dia]])</f>
        <v>20</v>
      </c>
      <c r="P2815" t="str">
        <f>IF(smoking_health_data_final[[#This Row],[Hipercolesterolemia (y/n)]]=1,"si","no")</f>
        <v>si</v>
      </c>
      <c r="Q2815">
        <f>IF(IFERROR(VLOOKUP(smoking_health_data_final[[#This Row],[Edad]],A2816:A6715,1,FALSE),0),1,0)</f>
        <v>1</v>
      </c>
    </row>
    <row r="2816" spans="1:17" x14ac:dyDescent="0.3">
      <c r="A2816">
        <v>51</v>
      </c>
      <c r="B2816" t="s">
        <v>0</v>
      </c>
      <c r="C2816" t="s">
        <v>1</v>
      </c>
      <c r="D2816">
        <v>82</v>
      </c>
      <c r="E2816">
        <f>GESTEP(smoking_health_data_final[[#This Row],[Ritmo cardiaco]],100)</f>
        <v>0</v>
      </c>
      <c r="F2816" t="str">
        <f>IF(smoking_health_data_final[[#This Row],[Taquicardia 1/0]]=0,"no","si")</f>
        <v>no</v>
      </c>
      <c r="G2816" s="2" t="s">
        <v>70</v>
      </c>
      <c r="H2816">
        <f>GESTEP(smoking_health_data_final[[#This Row],[Presión sistólica]],140)</f>
        <v>0</v>
      </c>
      <c r="I2816" t="str">
        <f>IF(smoking_health_data_final[[#This Row],[Hipertensión (0/1)]]=1,"si","no")</f>
        <v>no</v>
      </c>
      <c r="J2816" t="s">
        <v>5</v>
      </c>
      <c r="K2816">
        <v>20</v>
      </c>
      <c r="L2816">
        <v>195</v>
      </c>
      <c r="M2816">
        <f>IF(smoking_health_data_final[[#This Row],[colesterol]]="","Desconocido",smoking_health_data_final[[#This Row],[colesterol]])</f>
        <v>195</v>
      </c>
      <c r="N2816">
        <f>GESTEP(smoking_health_data_final[[#This Row],[colesterol]],200)</f>
        <v>0</v>
      </c>
      <c r="O2816">
        <f>IF(smoking_health_data_final[[#This Row],[cigs por dia]]="","n/s",smoking_health_data_final[[#This Row],[cigs por dia]])</f>
        <v>20</v>
      </c>
      <c r="P2816" t="str">
        <f>IF(smoking_health_data_final[[#This Row],[Hipercolesterolemia (y/n)]]=1,"si","no")</f>
        <v>no</v>
      </c>
      <c r="Q2816">
        <f>IF(IFERROR(VLOOKUP(smoking_health_data_final[[#This Row],[Edad]],A2817:A6716,1,FALSE),0),1,0)</f>
        <v>1</v>
      </c>
    </row>
    <row r="2817" spans="1:17" x14ac:dyDescent="0.3">
      <c r="A2817">
        <v>40</v>
      </c>
      <c r="B2817" t="s">
        <v>3</v>
      </c>
      <c r="C2817" t="s">
        <v>1</v>
      </c>
      <c r="D2817">
        <v>90</v>
      </c>
      <c r="E2817">
        <f>GESTEP(smoking_health_data_final[[#This Row],[Ritmo cardiaco]],100)</f>
        <v>0</v>
      </c>
      <c r="F2817" t="str">
        <f>IF(smoking_health_data_final[[#This Row],[Taquicardia 1/0]]=0,"no","si")</f>
        <v>no</v>
      </c>
      <c r="G2817" s="2" t="s">
        <v>59</v>
      </c>
      <c r="H2817">
        <f>GESTEP(smoking_health_data_final[[#This Row],[Presión sistólica]],140)</f>
        <v>0</v>
      </c>
      <c r="I2817" t="str">
        <f>IF(smoking_health_data_final[[#This Row],[Hipertensión (0/1)]]=1,"si","no")</f>
        <v>no</v>
      </c>
      <c r="J2817" t="s">
        <v>8</v>
      </c>
      <c r="K2817">
        <v>20</v>
      </c>
      <c r="L2817">
        <v>197</v>
      </c>
      <c r="M2817">
        <f>IF(smoking_health_data_final[[#This Row],[colesterol]]="","Desconocido",smoking_health_data_final[[#This Row],[colesterol]])</f>
        <v>197</v>
      </c>
      <c r="N2817">
        <f>GESTEP(smoking_health_data_final[[#This Row],[colesterol]],200)</f>
        <v>0</v>
      </c>
      <c r="O2817">
        <f>IF(smoking_health_data_final[[#This Row],[cigs por dia]]="","n/s",smoking_health_data_final[[#This Row],[cigs por dia]])</f>
        <v>20</v>
      </c>
      <c r="P2817" t="str">
        <f>IF(smoking_health_data_final[[#This Row],[Hipercolesterolemia (y/n)]]=1,"si","no")</f>
        <v>no</v>
      </c>
      <c r="Q2817">
        <f>IF(IFERROR(VLOOKUP(smoking_health_data_final[[#This Row],[Edad]],A2818:A6717,1,FALSE),0),1,0)</f>
        <v>1</v>
      </c>
    </row>
    <row r="2818" spans="1:17" x14ac:dyDescent="0.3">
      <c r="A2818">
        <v>54</v>
      </c>
      <c r="B2818" t="s">
        <v>3</v>
      </c>
      <c r="C2818" t="s">
        <v>1</v>
      </c>
      <c r="D2818">
        <v>70</v>
      </c>
      <c r="E2818">
        <f>GESTEP(smoking_health_data_final[[#This Row],[Ritmo cardiaco]],100)</f>
        <v>0</v>
      </c>
      <c r="F2818" t="str">
        <f>IF(smoking_health_data_final[[#This Row],[Taquicardia 1/0]]=0,"no","si")</f>
        <v>no</v>
      </c>
      <c r="G2818" s="2" t="s">
        <v>63</v>
      </c>
      <c r="H2818">
        <f>GESTEP(smoking_health_data_final[[#This Row],[Presión sistólica]],140)</f>
        <v>0</v>
      </c>
      <c r="I2818" t="str">
        <f>IF(smoking_health_data_final[[#This Row],[Hipertensión (0/1)]]=1,"si","no")</f>
        <v>no</v>
      </c>
      <c r="J2818" t="s">
        <v>8</v>
      </c>
      <c r="K2818">
        <v>20</v>
      </c>
      <c r="L2818">
        <v>242</v>
      </c>
      <c r="M2818">
        <f>IF(smoking_health_data_final[[#This Row],[colesterol]]="","Desconocido",smoking_health_data_final[[#This Row],[colesterol]])</f>
        <v>242</v>
      </c>
      <c r="N2818">
        <f>GESTEP(smoking_health_data_final[[#This Row],[colesterol]],200)</f>
        <v>1</v>
      </c>
      <c r="O2818">
        <f>IF(smoking_health_data_final[[#This Row],[cigs por dia]]="","n/s",smoking_health_data_final[[#This Row],[cigs por dia]])</f>
        <v>20</v>
      </c>
      <c r="P2818" t="str">
        <f>IF(smoking_health_data_final[[#This Row],[Hipercolesterolemia (y/n)]]=1,"si","no")</f>
        <v>si</v>
      </c>
      <c r="Q2818">
        <f>IF(IFERROR(VLOOKUP(smoking_health_data_final[[#This Row],[Edad]],A2819:A6718,1,FALSE),0),1,0)</f>
        <v>1</v>
      </c>
    </row>
    <row r="2819" spans="1:17" x14ac:dyDescent="0.3">
      <c r="A2819">
        <v>36</v>
      </c>
      <c r="B2819" t="s">
        <v>0</v>
      </c>
      <c r="C2819" t="s">
        <v>1</v>
      </c>
      <c r="D2819">
        <v>75</v>
      </c>
      <c r="E2819">
        <f>GESTEP(smoking_health_data_final[[#This Row],[Ritmo cardiaco]],100)</f>
        <v>0</v>
      </c>
      <c r="F2819" t="str">
        <f>IF(smoking_health_data_final[[#This Row],[Taquicardia 1/0]]=0,"no","si")</f>
        <v>no</v>
      </c>
      <c r="G2819" s="2" t="s">
        <v>59</v>
      </c>
      <c r="H2819">
        <f>GESTEP(smoking_health_data_final[[#This Row],[Presión sistólica]],140)</f>
        <v>0</v>
      </c>
      <c r="I2819" t="str">
        <f>IF(smoking_health_data_final[[#This Row],[Hipertensión (0/1)]]=1,"si","no")</f>
        <v>no</v>
      </c>
      <c r="J2819" t="s">
        <v>8</v>
      </c>
      <c r="K2819">
        <v>20</v>
      </c>
      <c r="L2819">
        <v>226</v>
      </c>
      <c r="M2819">
        <f>IF(smoking_health_data_final[[#This Row],[colesterol]]="","Desconocido",smoking_health_data_final[[#This Row],[colesterol]])</f>
        <v>226</v>
      </c>
      <c r="N2819">
        <f>GESTEP(smoking_health_data_final[[#This Row],[colesterol]],200)</f>
        <v>1</v>
      </c>
      <c r="O2819">
        <f>IF(smoking_health_data_final[[#This Row],[cigs por dia]]="","n/s",smoking_health_data_final[[#This Row],[cigs por dia]])</f>
        <v>20</v>
      </c>
      <c r="P2819" t="str">
        <f>IF(smoking_health_data_final[[#This Row],[Hipercolesterolemia (y/n)]]=1,"si","no")</f>
        <v>si</v>
      </c>
      <c r="Q2819">
        <f>IF(IFERROR(VLOOKUP(smoking_health_data_final[[#This Row],[Edad]],A2820:A6719,1,FALSE),0),1,0)</f>
        <v>1</v>
      </c>
    </row>
    <row r="2820" spans="1:17" x14ac:dyDescent="0.3">
      <c r="A2820">
        <v>42</v>
      </c>
      <c r="B2820" t="s">
        <v>3</v>
      </c>
      <c r="C2820" t="s">
        <v>1</v>
      </c>
      <c r="D2820">
        <v>64</v>
      </c>
      <c r="E2820">
        <f>GESTEP(smoking_health_data_final[[#This Row],[Ritmo cardiaco]],100)</f>
        <v>0</v>
      </c>
      <c r="F2820" t="str">
        <f>IF(smoking_health_data_final[[#This Row],[Taquicardia 1/0]]=0,"no","si")</f>
        <v>no</v>
      </c>
      <c r="G2820" s="2" t="s">
        <v>11</v>
      </c>
      <c r="H2820">
        <f>GESTEP(smoking_health_data_final[[#This Row],[Presión sistólica]],140)</f>
        <v>0</v>
      </c>
      <c r="I2820" t="str">
        <f>IF(smoking_health_data_final[[#This Row],[Hipertensión (0/1)]]=1,"si","no")</f>
        <v>no</v>
      </c>
      <c r="J2820" t="s">
        <v>8</v>
      </c>
      <c r="K2820">
        <v>20</v>
      </c>
      <c r="L2820">
        <v>304</v>
      </c>
      <c r="M2820">
        <f>IF(smoking_health_data_final[[#This Row],[colesterol]]="","Desconocido",smoking_health_data_final[[#This Row],[colesterol]])</f>
        <v>304</v>
      </c>
      <c r="N2820">
        <f>GESTEP(smoking_health_data_final[[#This Row],[colesterol]],200)</f>
        <v>1</v>
      </c>
      <c r="O2820">
        <f>IF(smoking_health_data_final[[#This Row],[cigs por dia]]="","n/s",smoking_health_data_final[[#This Row],[cigs por dia]])</f>
        <v>20</v>
      </c>
      <c r="P2820" t="str">
        <f>IF(smoking_health_data_final[[#This Row],[Hipercolesterolemia (y/n)]]=1,"si","no")</f>
        <v>si</v>
      </c>
      <c r="Q2820">
        <f>IF(IFERROR(VLOOKUP(smoking_health_data_final[[#This Row],[Edad]],A2821:A6720,1,FALSE),0),1,0)</f>
        <v>1</v>
      </c>
    </row>
    <row r="2821" spans="1:17" x14ac:dyDescent="0.3">
      <c r="A2821">
        <v>46</v>
      </c>
      <c r="B2821" t="s">
        <v>3</v>
      </c>
      <c r="C2821" t="s">
        <v>1</v>
      </c>
      <c r="D2821">
        <v>80</v>
      </c>
      <c r="E2821">
        <f>GESTEP(smoking_health_data_final[[#This Row],[Ritmo cardiaco]],100)</f>
        <v>0</v>
      </c>
      <c r="F2821" t="str">
        <f>IF(smoking_health_data_final[[#This Row],[Taquicardia 1/0]]=0,"no","si")</f>
        <v>no</v>
      </c>
      <c r="G2821" s="2" t="s">
        <v>54</v>
      </c>
      <c r="H2821">
        <f>GESTEP(smoking_health_data_final[[#This Row],[Presión sistólica]],140)</f>
        <v>0</v>
      </c>
      <c r="I2821" t="str">
        <f>IF(smoking_health_data_final[[#This Row],[Hipertensión (0/1)]]=1,"si","no")</f>
        <v>no</v>
      </c>
      <c r="J2821" t="s">
        <v>8</v>
      </c>
      <c r="K2821">
        <v>20</v>
      </c>
      <c r="L2821">
        <v>248</v>
      </c>
      <c r="M2821">
        <f>IF(smoking_health_data_final[[#This Row],[colesterol]]="","Desconocido",smoking_health_data_final[[#This Row],[colesterol]])</f>
        <v>248</v>
      </c>
      <c r="N2821">
        <f>GESTEP(smoking_health_data_final[[#This Row],[colesterol]],200)</f>
        <v>1</v>
      </c>
      <c r="O2821">
        <f>IF(smoking_health_data_final[[#This Row],[cigs por dia]]="","n/s",smoking_health_data_final[[#This Row],[cigs por dia]])</f>
        <v>20</v>
      </c>
      <c r="P2821" t="str">
        <f>IF(smoking_health_data_final[[#This Row],[Hipercolesterolemia (y/n)]]=1,"si","no")</f>
        <v>si</v>
      </c>
      <c r="Q2821">
        <f>IF(IFERROR(VLOOKUP(smoking_health_data_final[[#This Row],[Edad]],A2822:A6721,1,FALSE),0),1,0)</f>
        <v>1</v>
      </c>
    </row>
    <row r="2822" spans="1:17" x14ac:dyDescent="0.3">
      <c r="A2822">
        <v>49</v>
      </c>
      <c r="B2822" t="s">
        <v>0</v>
      </c>
      <c r="C2822" t="s">
        <v>1</v>
      </c>
      <c r="D2822">
        <v>82</v>
      </c>
      <c r="E2822">
        <f>GESTEP(smoking_health_data_final[[#This Row],[Ritmo cardiaco]],100)</f>
        <v>0</v>
      </c>
      <c r="F2822" t="str">
        <f>IF(smoking_health_data_final[[#This Row],[Taquicardia 1/0]]=0,"no","si")</f>
        <v>no</v>
      </c>
      <c r="G2822" s="2" t="s">
        <v>80</v>
      </c>
      <c r="H2822">
        <f>GESTEP(smoking_health_data_final[[#This Row],[Presión sistólica]],140)</f>
        <v>0</v>
      </c>
      <c r="I2822" t="str">
        <f>IF(smoking_health_data_final[[#This Row],[Hipertensión (0/1)]]=1,"si","no")</f>
        <v>no</v>
      </c>
      <c r="J2822" t="s">
        <v>8</v>
      </c>
      <c r="K2822">
        <v>20</v>
      </c>
      <c r="L2822">
        <v>278</v>
      </c>
      <c r="M2822">
        <f>IF(smoking_health_data_final[[#This Row],[colesterol]]="","Desconocido",smoking_health_data_final[[#This Row],[colesterol]])</f>
        <v>278</v>
      </c>
      <c r="N2822">
        <f>GESTEP(smoking_health_data_final[[#This Row],[colesterol]],200)</f>
        <v>1</v>
      </c>
      <c r="O2822">
        <f>IF(smoking_health_data_final[[#This Row],[cigs por dia]]="","n/s",smoking_health_data_final[[#This Row],[cigs por dia]])</f>
        <v>20</v>
      </c>
      <c r="P2822" t="str">
        <f>IF(smoking_health_data_final[[#This Row],[Hipercolesterolemia (y/n)]]=1,"si","no")</f>
        <v>si</v>
      </c>
      <c r="Q2822">
        <f>IF(IFERROR(VLOOKUP(smoking_health_data_final[[#This Row],[Edad]],A2823:A6722,1,FALSE),0),1,0)</f>
        <v>1</v>
      </c>
    </row>
    <row r="2823" spans="1:17" x14ac:dyDescent="0.3">
      <c r="A2823">
        <v>45</v>
      </c>
      <c r="B2823" t="s">
        <v>0</v>
      </c>
      <c r="C2823" t="s">
        <v>1</v>
      </c>
      <c r="D2823">
        <v>94</v>
      </c>
      <c r="E2823">
        <f>GESTEP(smoking_health_data_final[[#This Row],[Ritmo cardiaco]],100)</f>
        <v>0</v>
      </c>
      <c r="F2823" t="str">
        <f>IF(smoking_health_data_final[[#This Row],[Taquicardia 1/0]]=0,"no","si")</f>
        <v>no</v>
      </c>
      <c r="G2823" s="2" t="s">
        <v>24</v>
      </c>
      <c r="H2823">
        <f>GESTEP(smoking_health_data_final[[#This Row],[Presión sistólica]],140)</f>
        <v>0</v>
      </c>
      <c r="I2823" t="str">
        <f>IF(smoking_health_data_final[[#This Row],[Hipertensión (0/1)]]=1,"si","no")</f>
        <v>no</v>
      </c>
      <c r="J2823" t="s">
        <v>8</v>
      </c>
      <c r="K2823">
        <v>20</v>
      </c>
      <c r="L2823">
        <v>202</v>
      </c>
      <c r="M2823">
        <f>IF(smoking_health_data_final[[#This Row],[colesterol]]="","Desconocido",smoking_health_data_final[[#This Row],[colesterol]])</f>
        <v>202</v>
      </c>
      <c r="N2823">
        <f>GESTEP(smoking_health_data_final[[#This Row],[colesterol]],200)</f>
        <v>1</v>
      </c>
      <c r="O2823">
        <f>IF(smoking_health_data_final[[#This Row],[cigs por dia]]="","n/s",smoking_health_data_final[[#This Row],[cigs por dia]])</f>
        <v>20</v>
      </c>
      <c r="P2823" t="str">
        <f>IF(smoking_health_data_final[[#This Row],[Hipercolesterolemia (y/n)]]=1,"si","no")</f>
        <v>si</v>
      </c>
      <c r="Q2823">
        <f>IF(IFERROR(VLOOKUP(smoking_health_data_final[[#This Row],[Edad]],A2824:A6723,1,FALSE),0),1,0)</f>
        <v>1</v>
      </c>
    </row>
    <row r="2824" spans="1:17" x14ac:dyDescent="0.3">
      <c r="A2824">
        <v>40</v>
      </c>
      <c r="B2824" t="s">
        <v>0</v>
      </c>
      <c r="C2824" t="s">
        <v>1</v>
      </c>
      <c r="D2824">
        <v>70</v>
      </c>
      <c r="E2824">
        <f>GESTEP(smoking_health_data_final[[#This Row],[Ritmo cardiaco]],100)</f>
        <v>0</v>
      </c>
      <c r="F2824" t="str">
        <f>IF(smoking_health_data_final[[#This Row],[Taquicardia 1/0]]=0,"no","si")</f>
        <v>no</v>
      </c>
      <c r="G2824" s="2" t="s">
        <v>52</v>
      </c>
      <c r="H2824">
        <f>GESTEP(smoking_health_data_final[[#This Row],[Presión sistólica]],140)</f>
        <v>0</v>
      </c>
      <c r="I2824" t="str">
        <f>IF(smoking_health_data_final[[#This Row],[Hipertensión (0/1)]]=1,"si","no")</f>
        <v>no</v>
      </c>
      <c r="J2824" t="s">
        <v>8</v>
      </c>
      <c r="K2824">
        <v>20</v>
      </c>
      <c r="L2824">
        <v>332</v>
      </c>
      <c r="M2824">
        <f>IF(smoking_health_data_final[[#This Row],[colesterol]]="","Desconocido",smoking_health_data_final[[#This Row],[colesterol]])</f>
        <v>332</v>
      </c>
      <c r="N2824">
        <f>GESTEP(smoking_health_data_final[[#This Row],[colesterol]],200)</f>
        <v>1</v>
      </c>
      <c r="O2824">
        <f>IF(smoking_health_data_final[[#This Row],[cigs por dia]]="","n/s",smoking_health_data_final[[#This Row],[cigs por dia]])</f>
        <v>20</v>
      </c>
      <c r="P2824" t="str">
        <f>IF(smoking_health_data_final[[#This Row],[Hipercolesterolemia (y/n)]]=1,"si","no")</f>
        <v>si</v>
      </c>
      <c r="Q2824">
        <f>IF(IFERROR(VLOOKUP(smoking_health_data_final[[#This Row],[Edad]],A2825:A6724,1,FALSE),0),1,0)</f>
        <v>1</v>
      </c>
    </row>
    <row r="2825" spans="1:17" x14ac:dyDescent="0.3">
      <c r="A2825">
        <v>49</v>
      </c>
      <c r="B2825" t="s">
        <v>0</v>
      </c>
      <c r="C2825" t="s">
        <v>1</v>
      </c>
      <c r="D2825">
        <v>75</v>
      </c>
      <c r="E2825">
        <f>GESTEP(smoking_health_data_final[[#This Row],[Ritmo cardiaco]],100)</f>
        <v>0</v>
      </c>
      <c r="F2825" t="str">
        <f>IF(smoking_health_data_final[[#This Row],[Taquicardia 1/0]]=0,"no","si")</f>
        <v>no</v>
      </c>
      <c r="G2825" s="2" t="s">
        <v>83</v>
      </c>
      <c r="H2825">
        <f>GESTEP(smoking_health_data_final[[#This Row],[Presión sistólica]],140)</f>
        <v>0</v>
      </c>
      <c r="I2825" t="str">
        <f>IF(smoking_health_data_final[[#This Row],[Hipertensión (0/1)]]=1,"si","no")</f>
        <v>no</v>
      </c>
      <c r="J2825" t="s">
        <v>8</v>
      </c>
      <c r="K2825">
        <v>20</v>
      </c>
      <c r="L2825">
        <v>189</v>
      </c>
      <c r="M2825">
        <f>IF(smoking_health_data_final[[#This Row],[colesterol]]="","Desconocido",smoking_health_data_final[[#This Row],[colesterol]])</f>
        <v>189</v>
      </c>
      <c r="N2825">
        <f>GESTEP(smoking_health_data_final[[#This Row],[colesterol]],200)</f>
        <v>0</v>
      </c>
      <c r="O2825">
        <f>IF(smoking_health_data_final[[#This Row],[cigs por dia]]="","n/s",smoking_health_data_final[[#This Row],[cigs por dia]])</f>
        <v>20</v>
      </c>
      <c r="P2825" t="str">
        <f>IF(smoking_health_data_final[[#This Row],[Hipercolesterolemia (y/n)]]=1,"si","no")</f>
        <v>no</v>
      </c>
      <c r="Q2825">
        <f>IF(IFERROR(VLOOKUP(smoking_health_data_final[[#This Row],[Edad]],A2826:A6725,1,FALSE),0),1,0)</f>
        <v>1</v>
      </c>
    </row>
    <row r="2826" spans="1:17" x14ac:dyDescent="0.3">
      <c r="A2826">
        <v>43</v>
      </c>
      <c r="B2826" t="s">
        <v>0</v>
      </c>
      <c r="C2826" t="s">
        <v>1</v>
      </c>
      <c r="D2826">
        <v>68</v>
      </c>
      <c r="E2826">
        <f>GESTEP(smoking_health_data_final[[#This Row],[Ritmo cardiaco]],100)</f>
        <v>0</v>
      </c>
      <c r="F2826" t="str">
        <f>IF(smoking_health_data_final[[#This Row],[Taquicardia 1/0]]=0,"no","si")</f>
        <v>no</v>
      </c>
      <c r="G2826" s="2" t="s">
        <v>39</v>
      </c>
      <c r="H2826">
        <f>GESTEP(smoking_health_data_final[[#This Row],[Presión sistólica]],140)</f>
        <v>0</v>
      </c>
      <c r="I2826" t="str">
        <f>IF(smoking_health_data_final[[#This Row],[Hipertensión (0/1)]]=1,"si","no")</f>
        <v>no</v>
      </c>
      <c r="J2826" t="s">
        <v>8</v>
      </c>
      <c r="K2826">
        <v>20</v>
      </c>
      <c r="L2826">
        <v>275</v>
      </c>
      <c r="M2826">
        <f>IF(smoking_health_data_final[[#This Row],[colesterol]]="","Desconocido",smoking_health_data_final[[#This Row],[colesterol]])</f>
        <v>275</v>
      </c>
      <c r="N2826">
        <f>GESTEP(smoking_health_data_final[[#This Row],[colesterol]],200)</f>
        <v>1</v>
      </c>
      <c r="O2826">
        <f>IF(smoking_health_data_final[[#This Row],[cigs por dia]]="","n/s",smoking_health_data_final[[#This Row],[cigs por dia]])</f>
        <v>20</v>
      </c>
      <c r="P2826" t="str">
        <f>IF(smoking_health_data_final[[#This Row],[Hipercolesterolemia (y/n)]]=1,"si","no")</f>
        <v>si</v>
      </c>
      <c r="Q2826">
        <f>IF(IFERROR(VLOOKUP(smoking_health_data_final[[#This Row],[Edad]],A2827:A6726,1,FALSE),0),1,0)</f>
        <v>1</v>
      </c>
    </row>
    <row r="2827" spans="1:17" x14ac:dyDescent="0.3">
      <c r="A2827">
        <v>42</v>
      </c>
      <c r="B2827" t="s">
        <v>0</v>
      </c>
      <c r="C2827" t="s">
        <v>1</v>
      </c>
      <c r="D2827">
        <v>66</v>
      </c>
      <c r="E2827">
        <f>GESTEP(smoking_health_data_final[[#This Row],[Ritmo cardiaco]],100)</f>
        <v>0</v>
      </c>
      <c r="F2827" t="str">
        <f>IF(smoking_health_data_final[[#This Row],[Taquicardia 1/0]]=0,"no","si")</f>
        <v>no</v>
      </c>
      <c r="G2827" s="2">
        <v>114.5</v>
      </c>
      <c r="H2827">
        <f>GESTEP(smoking_health_data_final[[#This Row],[Presión sistólica]],140)</f>
        <v>0</v>
      </c>
      <c r="I2827" t="str">
        <f>IF(smoking_health_data_final[[#This Row],[Hipertensión (0/1)]]=1,"si","no")</f>
        <v>no</v>
      </c>
      <c r="J2827" t="s">
        <v>8</v>
      </c>
      <c r="K2827">
        <v>20</v>
      </c>
      <c r="L2827">
        <v>184</v>
      </c>
      <c r="M2827">
        <f>IF(smoking_health_data_final[[#This Row],[colesterol]]="","Desconocido",smoking_health_data_final[[#This Row],[colesterol]])</f>
        <v>184</v>
      </c>
      <c r="N2827">
        <f>GESTEP(smoking_health_data_final[[#This Row],[colesterol]],200)</f>
        <v>0</v>
      </c>
      <c r="O2827">
        <f>IF(smoking_health_data_final[[#This Row],[cigs por dia]]="","n/s",smoking_health_data_final[[#This Row],[cigs por dia]])</f>
        <v>20</v>
      </c>
      <c r="P2827" t="str">
        <f>IF(smoking_health_data_final[[#This Row],[Hipercolesterolemia (y/n)]]=1,"si","no")</f>
        <v>no</v>
      </c>
      <c r="Q2827">
        <f>IF(IFERROR(VLOOKUP(smoking_health_data_final[[#This Row],[Edad]],A2828:A6727,1,FALSE),0),1,0)</f>
        <v>1</v>
      </c>
    </row>
    <row r="2828" spans="1:17" x14ac:dyDescent="0.3">
      <c r="A2828">
        <v>45</v>
      </c>
      <c r="B2828" t="s">
        <v>3</v>
      </c>
      <c r="C2828" t="s">
        <v>1</v>
      </c>
      <c r="D2828">
        <v>68</v>
      </c>
      <c r="E2828">
        <f>GESTEP(smoking_health_data_final[[#This Row],[Ritmo cardiaco]],100)</f>
        <v>0</v>
      </c>
      <c r="F2828" t="str">
        <f>IF(smoking_health_data_final[[#This Row],[Taquicardia 1/0]]=0,"no","si")</f>
        <v>no</v>
      </c>
      <c r="G2828" s="2">
        <v>117.5</v>
      </c>
      <c r="H2828">
        <f>GESTEP(smoking_health_data_final[[#This Row],[Presión sistólica]],140)</f>
        <v>0</v>
      </c>
      <c r="I2828" t="str">
        <f>IF(smoking_health_data_final[[#This Row],[Hipertensión (0/1)]]=1,"si","no")</f>
        <v>no</v>
      </c>
      <c r="J2828" t="s">
        <v>8</v>
      </c>
      <c r="K2828">
        <v>20</v>
      </c>
      <c r="L2828">
        <v>311</v>
      </c>
      <c r="M2828">
        <f>IF(smoking_health_data_final[[#This Row],[colesterol]]="","Desconocido",smoking_health_data_final[[#This Row],[colesterol]])</f>
        <v>311</v>
      </c>
      <c r="N2828">
        <f>GESTEP(smoking_health_data_final[[#This Row],[colesterol]],200)</f>
        <v>1</v>
      </c>
      <c r="O2828">
        <f>IF(smoking_health_data_final[[#This Row],[cigs por dia]]="","n/s",smoking_health_data_final[[#This Row],[cigs por dia]])</f>
        <v>20</v>
      </c>
      <c r="P2828" t="str">
        <f>IF(smoking_health_data_final[[#This Row],[Hipercolesterolemia (y/n)]]=1,"si","no")</f>
        <v>si</v>
      </c>
      <c r="Q2828">
        <f>IF(IFERROR(VLOOKUP(smoking_health_data_final[[#This Row],[Edad]],A2829:A6728,1,FALSE),0),1,0)</f>
        <v>1</v>
      </c>
    </row>
    <row r="2829" spans="1:17" x14ac:dyDescent="0.3">
      <c r="A2829">
        <v>50</v>
      </c>
      <c r="B2829" t="s">
        <v>0</v>
      </c>
      <c r="C2829" t="s">
        <v>1</v>
      </c>
      <c r="D2829">
        <v>100</v>
      </c>
      <c r="E2829">
        <f>GESTEP(smoking_health_data_final[[#This Row],[Ritmo cardiaco]],100)</f>
        <v>1</v>
      </c>
      <c r="F2829" t="str">
        <f>IF(smoking_health_data_final[[#This Row],[Taquicardia 1/0]]=0,"no","si")</f>
        <v>si</v>
      </c>
      <c r="G2829" s="2" t="s">
        <v>27</v>
      </c>
      <c r="H2829">
        <f>GESTEP(smoking_health_data_final[[#This Row],[Presión sistólica]],140)</f>
        <v>0</v>
      </c>
      <c r="I2829" t="str">
        <f>IF(smoking_health_data_final[[#This Row],[Hipertensión (0/1)]]=1,"si","no")</f>
        <v>no</v>
      </c>
      <c r="J2829" t="s">
        <v>8</v>
      </c>
      <c r="K2829">
        <v>20</v>
      </c>
      <c r="L2829">
        <v>231</v>
      </c>
      <c r="M2829">
        <f>IF(smoking_health_data_final[[#This Row],[colesterol]]="","Desconocido",smoking_health_data_final[[#This Row],[colesterol]])</f>
        <v>231</v>
      </c>
      <c r="N2829">
        <f>GESTEP(smoking_health_data_final[[#This Row],[colesterol]],200)</f>
        <v>1</v>
      </c>
      <c r="O2829">
        <f>IF(smoking_health_data_final[[#This Row],[cigs por dia]]="","n/s",smoking_health_data_final[[#This Row],[cigs por dia]])</f>
        <v>20</v>
      </c>
      <c r="P2829" t="str">
        <f>IF(smoking_health_data_final[[#This Row],[Hipercolesterolemia (y/n)]]=1,"si","no")</f>
        <v>si</v>
      </c>
      <c r="Q2829">
        <f>IF(IFERROR(VLOOKUP(smoking_health_data_final[[#This Row],[Edad]],A2830:A6729,1,FALSE),0),1,0)</f>
        <v>1</v>
      </c>
    </row>
    <row r="2830" spans="1:17" x14ac:dyDescent="0.3">
      <c r="A2830">
        <v>58</v>
      </c>
      <c r="B2830" t="s">
        <v>0</v>
      </c>
      <c r="C2830" t="s">
        <v>1</v>
      </c>
      <c r="D2830">
        <v>63</v>
      </c>
      <c r="E2830">
        <f>GESTEP(smoking_health_data_final[[#This Row],[Ritmo cardiaco]],100)</f>
        <v>0</v>
      </c>
      <c r="F2830" t="str">
        <f>IF(smoking_health_data_final[[#This Row],[Taquicardia 1/0]]=0,"no","si")</f>
        <v>no</v>
      </c>
      <c r="G2830" s="2" t="s">
        <v>59</v>
      </c>
      <c r="H2830">
        <f>GESTEP(smoking_health_data_final[[#This Row],[Presión sistólica]],140)</f>
        <v>0</v>
      </c>
      <c r="I2830" t="str">
        <f>IF(smoking_health_data_final[[#This Row],[Hipertensión (0/1)]]=1,"si","no")</f>
        <v>no</v>
      </c>
      <c r="J2830" t="s">
        <v>8</v>
      </c>
      <c r="K2830">
        <v>20</v>
      </c>
      <c r="L2830">
        <v>290</v>
      </c>
      <c r="M2830">
        <f>IF(smoking_health_data_final[[#This Row],[colesterol]]="","Desconocido",smoking_health_data_final[[#This Row],[colesterol]])</f>
        <v>290</v>
      </c>
      <c r="N2830">
        <f>GESTEP(smoking_health_data_final[[#This Row],[colesterol]],200)</f>
        <v>1</v>
      </c>
      <c r="O2830">
        <f>IF(smoking_health_data_final[[#This Row],[cigs por dia]]="","n/s",smoking_health_data_final[[#This Row],[cigs por dia]])</f>
        <v>20</v>
      </c>
      <c r="P2830" t="str">
        <f>IF(smoking_health_data_final[[#This Row],[Hipercolesterolemia (y/n)]]=1,"si","no")</f>
        <v>si</v>
      </c>
      <c r="Q2830">
        <f>IF(IFERROR(VLOOKUP(smoking_health_data_final[[#This Row],[Edad]],A2831:A6730,1,FALSE),0),1,0)</f>
        <v>1</v>
      </c>
    </row>
    <row r="2831" spans="1:17" x14ac:dyDescent="0.3">
      <c r="A2831">
        <v>40</v>
      </c>
      <c r="B2831" t="s">
        <v>0</v>
      </c>
      <c r="C2831" t="s">
        <v>1</v>
      </c>
      <c r="D2831">
        <v>70</v>
      </c>
      <c r="E2831">
        <f>GESTEP(smoking_health_data_final[[#This Row],[Ritmo cardiaco]],100)</f>
        <v>0</v>
      </c>
      <c r="F2831" t="str">
        <f>IF(smoking_health_data_final[[#This Row],[Taquicardia 1/0]]=0,"no","si")</f>
        <v>no</v>
      </c>
      <c r="G2831" s="2" t="s">
        <v>68</v>
      </c>
      <c r="H2831">
        <f>GESTEP(smoking_health_data_final[[#This Row],[Presión sistólica]],140)</f>
        <v>0</v>
      </c>
      <c r="I2831" t="str">
        <f>IF(smoking_health_data_final[[#This Row],[Hipertensión (0/1)]]=1,"si","no")</f>
        <v>no</v>
      </c>
      <c r="J2831" t="s">
        <v>8</v>
      </c>
      <c r="K2831">
        <v>20</v>
      </c>
      <c r="L2831">
        <v>211</v>
      </c>
      <c r="M2831">
        <f>IF(smoking_health_data_final[[#This Row],[colesterol]]="","Desconocido",smoking_health_data_final[[#This Row],[colesterol]])</f>
        <v>211</v>
      </c>
      <c r="N2831">
        <f>GESTEP(smoking_health_data_final[[#This Row],[colesterol]],200)</f>
        <v>1</v>
      </c>
      <c r="O2831">
        <f>IF(smoking_health_data_final[[#This Row],[cigs por dia]]="","n/s",smoking_health_data_final[[#This Row],[cigs por dia]])</f>
        <v>20</v>
      </c>
      <c r="P2831" t="str">
        <f>IF(smoking_health_data_final[[#This Row],[Hipercolesterolemia (y/n)]]=1,"si","no")</f>
        <v>si</v>
      </c>
      <c r="Q2831">
        <f>IF(IFERROR(VLOOKUP(smoking_health_data_final[[#This Row],[Edad]],A2832:A6731,1,FALSE),0),1,0)</f>
        <v>1</v>
      </c>
    </row>
    <row r="2832" spans="1:17" x14ac:dyDescent="0.3">
      <c r="A2832">
        <v>48</v>
      </c>
      <c r="B2832" t="s">
        <v>0</v>
      </c>
      <c r="C2832" t="s">
        <v>1</v>
      </c>
      <c r="D2832">
        <v>75</v>
      </c>
      <c r="E2832">
        <f>GESTEP(smoking_health_data_final[[#This Row],[Ritmo cardiaco]],100)</f>
        <v>0</v>
      </c>
      <c r="F2832" t="str">
        <f>IF(smoking_health_data_final[[#This Row],[Taquicardia 1/0]]=0,"no","si")</f>
        <v>no</v>
      </c>
      <c r="G2832" s="2">
        <v>127.5</v>
      </c>
      <c r="H2832">
        <f>GESTEP(smoking_health_data_final[[#This Row],[Presión sistólica]],140)</f>
        <v>0</v>
      </c>
      <c r="I2832" t="str">
        <f>IF(smoking_health_data_final[[#This Row],[Hipertensión (0/1)]]=1,"si","no")</f>
        <v>no</v>
      </c>
      <c r="J2832" t="s">
        <v>10</v>
      </c>
      <c r="K2832">
        <v>20</v>
      </c>
      <c r="L2832">
        <v>245</v>
      </c>
      <c r="M2832">
        <f>IF(smoking_health_data_final[[#This Row],[colesterol]]="","Desconocido",smoking_health_data_final[[#This Row],[colesterol]])</f>
        <v>245</v>
      </c>
      <c r="N2832">
        <f>GESTEP(smoking_health_data_final[[#This Row],[colesterol]],200)</f>
        <v>1</v>
      </c>
      <c r="O2832">
        <f>IF(smoking_health_data_final[[#This Row],[cigs por dia]]="","n/s",smoking_health_data_final[[#This Row],[cigs por dia]])</f>
        <v>20</v>
      </c>
      <c r="P2832" t="str">
        <f>IF(smoking_health_data_final[[#This Row],[Hipercolesterolemia (y/n)]]=1,"si","no")</f>
        <v>si</v>
      </c>
      <c r="Q2832">
        <f>IF(IFERROR(VLOOKUP(smoking_health_data_final[[#This Row],[Edad]],A2833:A6732,1,FALSE),0),1,0)</f>
        <v>1</v>
      </c>
    </row>
    <row r="2833" spans="1:17" x14ac:dyDescent="0.3">
      <c r="A2833">
        <v>63</v>
      </c>
      <c r="B2833" t="s">
        <v>3</v>
      </c>
      <c r="C2833" t="s">
        <v>1</v>
      </c>
      <c r="D2833">
        <v>88</v>
      </c>
      <c r="E2833">
        <f>GESTEP(smoking_health_data_final[[#This Row],[Ritmo cardiaco]],100)</f>
        <v>0</v>
      </c>
      <c r="F2833" t="str">
        <f>IF(smoking_health_data_final[[#This Row],[Taquicardia 1/0]]=0,"no","si")</f>
        <v>no</v>
      </c>
      <c r="G2833" s="2" t="s">
        <v>86</v>
      </c>
      <c r="H2833">
        <f>GESTEP(smoking_health_data_final[[#This Row],[Presión sistólica]],140)</f>
        <v>0</v>
      </c>
      <c r="I2833" t="str">
        <f>IF(smoking_health_data_final[[#This Row],[Hipertensión (0/1)]]=1,"si","no")</f>
        <v>no</v>
      </c>
      <c r="J2833" t="s">
        <v>10</v>
      </c>
      <c r="K2833">
        <v>20</v>
      </c>
      <c r="L2833">
        <v>239</v>
      </c>
      <c r="M2833">
        <f>IF(smoking_health_data_final[[#This Row],[colesterol]]="","Desconocido",smoking_health_data_final[[#This Row],[colesterol]])</f>
        <v>239</v>
      </c>
      <c r="N2833">
        <f>GESTEP(smoking_health_data_final[[#This Row],[colesterol]],200)</f>
        <v>1</v>
      </c>
      <c r="O2833">
        <f>IF(smoking_health_data_final[[#This Row],[cigs por dia]]="","n/s",smoking_health_data_final[[#This Row],[cigs por dia]])</f>
        <v>20</v>
      </c>
      <c r="P2833" t="str">
        <f>IF(smoking_health_data_final[[#This Row],[Hipercolesterolemia (y/n)]]=1,"si","no")</f>
        <v>si</v>
      </c>
      <c r="Q2833">
        <f>IF(IFERROR(VLOOKUP(smoking_health_data_final[[#This Row],[Edad]],A2834:A6733,1,FALSE),0),1,0)</f>
        <v>1</v>
      </c>
    </row>
    <row r="2834" spans="1:17" x14ac:dyDescent="0.3">
      <c r="A2834">
        <v>39</v>
      </c>
      <c r="B2834" t="s">
        <v>3</v>
      </c>
      <c r="C2834" t="s">
        <v>1</v>
      </c>
      <c r="D2834">
        <v>81</v>
      </c>
      <c r="E2834">
        <f>GESTEP(smoking_health_data_final[[#This Row],[Ritmo cardiaco]],100)</f>
        <v>0</v>
      </c>
      <c r="F2834" t="str">
        <f>IF(smoking_health_data_final[[#This Row],[Taquicardia 1/0]]=0,"no","si")</f>
        <v>no</v>
      </c>
      <c r="G2834" s="2" t="s">
        <v>38</v>
      </c>
      <c r="H2834">
        <f>GESTEP(smoking_health_data_final[[#This Row],[Presión sistólica]],140)</f>
        <v>0</v>
      </c>
      <c r="I2834" t="str">
        <f>IF(smoking_health_data_final[[#This Row],[Hipertensión (0/1)]]=1,"si","no")</f>
        <v>no</v>
      </c>
      <c r="J2834" t="s">
        <v>10</v>
      </c>
      <c r="K2834">
        <v>20</v>
      </c>
      <c r="L2834">
        <v>240</v>
      </c>
      <c r="M2834">
        <f>IF(smoking_health_data_final[[#This Row],[colesterol]]="","Desconocido",smoking_health_data_final[[#This Row],[colesterol]])</f>
        <v>240</v>
      </c>
      <c r="N2834">
        <f>GESTEP(smoking_health_data_final[[#This Row],[colesterol]],200)</f>
        <v>1</v>
      </c>
      <c r="O2834">
        <f>IF(smoking_health_data_final[[#This Row],[cigs por dia]]="","n/s",smoking_health_data_final[[#This Row],[cigs por dia]])</f>
        <v>20</v>
      </c>
      <c r="P2834" t="str">
        <f>IF(smoking_health_data_final[[#This Row],[Hipercolesterolemia (y/n)]]=1,"si","no")</f>
        <v>si</v>
      </c>
      <c r="Q2834">
        <f>IF(IFERROR(VLOOKUP(smoking_health_data_final[[#This Row],[Edad]],A2835:A6734,1,FALSE),0),1,0)</f>
        <v>1</v>
      </c>
    </row>
    <row r="2835" spans="1:17" x14ac:dyDescent="0.3">
      <c r="A2835">
        <v>45</v>
      </c>
      <c r="B2835" t="s">
        <v>0</v>
      </c>
      <c r="C2835" t="s">
        <v>1</v>
      </c>
      <c r="D2835">
        <v>75</v>
      </c>
      <c r="E2835">
        <f>GESTEP(smoking_health_data_final[[#This Row],[Ritmo cardiaco]],100)</f>
        <v>0</v>
      </c>
      <c r="F2835" t="str">
        <f>IF(smoking_health_data_final[[#This Row],[Taquicardia 1/0]]=0,"no","si")</f>
        <v>no</v>
      </c>
      <c r="G2835" s="2" t="s">
        <v>68</v>
      </c>
      <c r="H2835">
        <f>GESTEP(smoking_health_data_final[[#This Row],[Presión sistólica]],140)</f>
        <v>0</v>
      </c>
      <c r="I2835" t="str">
        <f>IF(smoking_health_data_final[[#This Row],[Hipertensión (0/1)]]=1,"si","no")</f>
        <v>no</v>
      </c>
      <c r="J2835" t="s">
        <v>10</v>
      </c>
      <c r="K2835">
        <v>20</v>
      </c>
      <c r="L2835">
        <v>207</v>
      </c>
      <c r="M2835">
        <f>IF(smoking_health_data_final[[#This Row],[colesterol]]="","Desconocido",smoking_health_data_final[[#This Row],[colesterol]])</f>
        <v>207</v>
      </c>
      <c r="N2835">
        <f>GESTEP(smoking_health_data_final[[#This Row],[colesterol]],200)</f>
        <v>1</v>
      </c>
      <c r="O2835">
        <f>IF(smoking_health_data_final[[#This Row],[cigs por dia]]="","n/s",smoking_health_data_final[[#This Row],[cigs por dia]])</f>
        <v>20</v>
      </c>
      <c r="P2835" t="str">
        <f>IF(smoking_health_data_final[[#This Row],[Hipercolesterolemia (y/n)]]=1,"si","no")</f>
        <v>si</v>
      </c>
      <c r="Q2835">
        <f>IF(IFERROR(VLOOKUP(smoking_health_data_final[[#This Row],[Edad]],A2836:A6735,1,FALSE),0),1,0)</f>
        <v>1</v>
      </c>
    </row>
    <row r="2836" spans="1:17" x14ac:dyDescent="0.3">
      <c r="A2836">
        <v>57</v>
      </c>
      <c r="B2836" t="s">
        <v>0</v>
      </c>
      <c r="C2836" t="s">
        <v>1</v>
      </c>
      <c r="D2836">
        <v>80</v>
      </c>
      <c r="E2836">
        <f>GESTEP(smoking_health_data_final[[#This Row],[Ritmo cardiaco]],100)</f>
        <v>0</v>
      </c>
      <c r="F2836" t="str">
        <f>IF(smoking_health_data_final[[#This Row],[Taquicardia 1/0]]=0,"no","si")</f>
        <v>no</v>
      </c>
      <c r="G2836" s="2">
        <v>127.5</v>
      </c>
      <c r="H2836">
        <f>GESTEP(smoking_health_data_final[[#This Row],[Presión sistólica]],140)</f>
        <v>0</v>
      </c>
      <c r="I2836" t="str">
        <f>IF(smoking_health_data_final[[#This Row],[Hipertensión (0/1)]]=1,"si","no")</f>
        <v>no</v>
      </c>
      <c r="J2836" t="s">
        <v>10</v>
      </c>
      <c r="K2836">
        <v>20</v>
      </c>
      <c r="L2836">
        <v>250</v>
      </c>
      <c r="M2836">
        <f>IF(smoking_health_data_final[[#This Row],[colesterol]]="","Desconocido",smoking_health_data_final[[#This Row],[colesterol]])</f>
        <v>250</v>
      </c>
      <c r="N2836">
        <f>GESTEP(smoking_health_data_final[[#This Row],[colesterol]],200)</f>
        <v>1</v>
      </c>
      <c r="O2836">
        <f>IF(smoking_health_data_final[[#This Row],[cigs por dia]]="","n/s",smoking_health_data_final[[#This Row],[cigs por dia]])</f>
        <v>20</v>
      </c>
      <c r="P2836" t="str">
        <f>IF(smoking_health_data_final[[#This Row],[Hipercolesterolemia (y/n)]]=1,"si","no")</f>
        <v>si</v>
      </c>
      <c r="Q2836">
        <f>IF(IFERROR(VLOOKUP(smoking_health_data_final[[#This Row],[Edad]],A2837:A6736,1,FALSE),0),1,0)</f>
        <v>1</v>
      </c>
    </row>
    <row r="2837" spans="1:17" x14ac:dyDescent="0.3">
      <c r="A2837">
        <v>52</v>
      </c>
      <c r="B2837" t="s">
        <v>0</v>
      </c>
      <c r="C2837" t="s">
        <v>1</v>
      </c>
      <c r="D2837">
        <v>90</v>
      </c>
      <c r="E2837">
        <f>GESTEP(smoking_health_data_final[[#This Row],[Ritmo cardiaco]],100)</f>
        <v>0</v>
      </c>
      <c r="F2837" t="str">
        <f>IF(smoking_health_data_final[[#This Row],[Taquicardia 1/0]]=0,"no","si")</f>
        <v>no</v>
      </c>
      <c r="G2837" s="2" t="s">
        <v>83</v>
      </c>
      <c r="H2837">
        <f>GESTEP(smoking_health_data_final[[#This Row],[Presión sistólica]],140)</f>
        <v>0</v>
      </c>
      <c r="I2837" t="str">
        <f>IF(smoking_health_data_final[[#This Row],[Hipertensión (0/1)]]=1,"si","no")</f>
        <v>no</v>
      </c>
      <c r="J2837" t="s">
        <v>10</v>
      </c>
      <c r="K2837">
        <v>20</v>
      </c>
      <c r="L2837">
        <v>258</v>
      </c>
      <c r="M2837">
        <f>IF(smoking_health_data_final[[#This Row],[colesterol]]="","Desconocido",smoking_health_data_final[[#This Row],[colesterol]])</f>
        <v>258</v>
      </c>
      <c r="N2837">
        <f>GESTEP(smoking_health_data_final[[#This Row],[colesterol]],200)</f>
        <v>1</v>
      </c>
      <c r="O2837">
        <f>IF(smoking_health_data_final[[#This Row],[cigs por dia]]="","n/s",smoking_health_data_final[[#This Row],[cigs por dia]])</f>
        <v>20</v>
      </c>
      <c r="P2837" t="str">
        <f>IF(smoking_health_data_final[[#This Row],[Hipercolesterolemia (y/n)]]=1,"si","no")</f>
        <v>si</v>
      </c>
      <c r="Q2837">
        <f>IF(IFERROR(VLOOKUP(smoking_health_data_final[[#This Row],[Edad]],A2838:A6737,1,FALSE),0),1,0)</f>
        <v>1</v>
      </c>
    </row>
    <row r="2838" spans="1:17" x14ac:dyDescent="0.3">
      <c r="A2838">
        <v>38</v>
      </c>
      <c r="B2838" t="s">
        <v>0</v>
      </c>
      <c r="C2838" t="s">
        <v>1</v>
      </c>
      <c r="D2838">
        <v>95</v>
      </c>
      <c r="E2838">
        <f>GESTEP(smoking_health_data_final[[#This Row],[Ritmo cardiaco]],100)</f>
        <v>0</v>
      </c>
      <c r="F2838" t="str">
        <f>IF(smoking_health_data_final[[#This Row],[Taquicardia 1/0]]=0,"no","si")</f>
        <v>no</v>
      </c>
      <c r="G2838" s="2" t="s">
        <v>61</v>
      </c>
      <c r="H2838">
        <f>GESTEP(smoking_health_data_final[[#This Row],[Presión sistólica]],140)</f>
        <v>0</v>
      </c>
      <c r="I2838" t="str">
        <f>IF(smoking_health_data_final[[#This Row],[Hipertensión (0/1)]]=1,"si","no")</f>
        <v>no</v>
      </c>
      <c r="J2838" t="s">
        <v>10</v>
      </c>
      <c r="K2838">
        <v>20</v>
      </c>
      <c r="L2838">
        <v>250</v>
      </c>
      <c r="M2838">
        <f>IF(smoking_health_data_final[[#This Row],[colesterol]]="","Desconocido",smoking_health_data_final[[#This Row],[colesterol]])</f>
        <v>250</v>
      </c>
      <c r="N2838">
        <f>GESTEP(smoking_health_data_final[[#This Row],[colesterol]],200)</f>
        <v>1</v>
      </c>
      <c r="O2838">
        <f>IF(smoking_health_data_final[[#This Row],[cigs por dia]]="","n/s",smoking_health_data_final[[#This Row],[cigs por dia]])</f>
        <v>20</v>
      </c>
      <c r="P2838" t="str">
        <f>IF(smoking_health_data_final[[#This Row],[Hipercolesterolemia (y/n)]]=1,"si","no")</f>
        <v>si</v>
      </c>
      <c r="Q2838">
        <f>IF(IFERROR(VLOOKUP(smoking_health_data_final[[#This Row],[Edad]],A2839:A6738,1,FALSE),0),1,0)</f>
        <v>1</v>
      </c>
    </row>
    <row r="2839" spans="1:17" x14ac:dyDescent="0.3">
      <c r="A2839">
        <v>42</v>
      </c>
      <c r="B2839" t="s">
        <v>0</v>
      </c>
      <c r="C2839" t="s">
        <v>1</v>
      </c>
      <c r="D2839">
        <v>60</v>
      </c>
      <c r="E2839">
        <f>GESTEP(smoking_health_data_final[[#This Row],[Ritmo cardiaco]],100)</f>
        <v>0</v>
      </c>
      <c r="F2839" t="str">
        <f>IF(smoking_health_data_final[[#This Row],[Taquicardia 1/0]]=0,"no","si")</f>
        <v>no</v>
      </c>
      <c r="G2839" s="2">
        <v>112.5</v>
      </c>
      <c r="H2839">
        <f>GESTEP(smoking_health_data_final[[#This Row],[Presión sistólica]],140)</f>
        <v>0</v>
      </c>
      <c r="I2839" t="str">
        <f>IF(smoking_health_data_final[[#This Row],[Hipertensión (0/1)]]=1,"si","no")</f>
        <v>no</v>
      </c>
      <c r="J2839" t="s">
        <v>10</v>
      </c>
      <c r="K2839">
        <v>20</v>
      </c>
      <c r="L2839">
        <v>220</v>
      </c>
      <c r="M2839">
        <f>IF(smoking_health_data_final[[#This Row],[colesterol]]="","Desconocido",smoking_health_data_final[[#This Row],[colesterol]])</f>
        <v>220</v>
      </c>
      <c r="N2839">
        <f>GESTEP(smoking_health_data_final[[#This Row],[colesterol]],200)</f>
        <v>1</v>
      </c>
      <c r="O2839">
        <f>IF(smoking_health_data_final[[#This Row],[cigs por dia]]="","n/s",smoking_health_data_final[[#This Row],[cigs por dia]])</f>
        <v>20</v>
      </c>
      <c r="P2839" t="str">
        <f>IF(smoking_health_data_final[[#This Row],[Hipercolesterolemia (y/n)]]=1,"si","no")</f>
        <v>si</v>
      </c>
      <c r="Q2839">
        <f>IF(IFERROR(VLOOKUP(smoking_health_data_final[[#This Row],[Edad]],A2840:A6739,1,FALSE),0),1,0)</f>
        <v>1</v>
      </c>
    </row>
    <row r="2840" spans="1:17" x14ac:dyDescent="0.3">
      <c r="A2840">
        <v>52</v>
      </c>
      <c r="B2840" t="s">
        <v>0</v>
      </c>
      <c r="C2840" t="s">
        <v>1</v>
      </c>
      <c r="D2840">
        <v>72</v>
      </c>
      <c r="E2840">
        <f>GESTEP(smoking_health_data_final[[#This Row],[Ritmo cardiaco]],100)</f>
        <v>0</v>
      </c>
      <c r="F2840" t="str">
        <f>IF(smoking_health_data_final[[#This Row],[Taquicardia 1/0]]=0,"no","si")</f>
        <v>no</v>
      </c>
      <c r="G2840" s="2" t="s">
        <v>86</v>
      </c>
      <c r="H2840">
        <f>GESTEP(smoking_health_data_final[[#This Row],[Presión sistólica]],140)</f>
        <v>0</v>
      </c>
      <c r="I2840" t="str">
        <f>IF(smoking_health_data_final[[#This Row],[Hipertensión (0/1)]]=1,"si","no")</f>
        <v>no</v>
      </c>
      <c r="J2840" t="s">
        <v>10</v>
      </c>
      <c r="K2840">
        <v>20</v>
      </c>
      <c r="L2840">
        <v>167</v>
      </c>
      <c r="M2840">
        <f>IF(smoking_health_data_final[[#This Row],[colesterol]]="","Desconocido",smoking_health_data_final[[#This Row],[colesterol]])</f>
        <v>167</v>
      </c>
      <c r="N2840">
        <f>GESTEP(smoking_health_data_final[[#This Row],[colesterol]],200)</f>
        <v>0</v>
      </c>
      <c r="O2840">
        <f>IF(smoking_health_data_final[[#This Row],[cigs por dia]]="","n/s",smoking_health_data_final[[#This Row],[cigs por dia]])</f>
        <v>20</v>
      </c>
      <c r="P2840" t="str">
        <f>IF(smoking_health_data_final[[#This Row],[Hipercolesterolemia (y/n)]]=1,"si","no")</f>
        <v>no</v>
      </c>
      <c r="Q2840">
        <f>IF(IFERROR(VLOOKUP(smoking_health_data_final[[#This Row],[Edad]],A2841:A6740,1,FALSE),0),1,0)</f>
        <v>1</v>
      </c>
    </row>
    <row r="2841" spans="1:17" x14ac:dyDescent="0.3">
      <c r="A2841">
        <v>51</v>
      </c>
      <c r="B2841" t="s">
        <v>3</v>
      </c>
      <c r="C2841" t="s">
        <v>1</v>
      </c>
      <c r="D2841">
        <v>75</v>
      </c>
      <c r="E2841">
        <f>GESTEP(smoking_health_data_final[[#This Row],[Ritmo cardiaco]],100)</f>
        <v>0</v>
      </c>
      <c r="F2841" t="str">
        <f>IF(smoking_health_data_final[[#This Row],[Taquicardia 1/0]]=0,"no","si")</f>
        <v>no</v>
      </c>
      <c r="G2841" s="2" t="s">
        <v>54</v>
      </c>
      <c r="H2841">
        <f>GESTEP(smoking_health_data_final[[#This Row],[Presión sistólica]],140)</f>
        <v>0</v>
      </c>
      <c r="I2841" t="str">
        <f>IF(smoking_health_data_final[[#This Row],[Hipertensión (0/1)]]=1,"si","no")</f>
        <v>no</v>
      </c>
      <c r="J2841" t="s">
        <v>10</v>
      </c>
      <c r="K2841">
        <v>20</v>
      </c>
      <c r="L2841">
        <v>168</v>
      </c>
      <c r="M2841">
        <f>IF(smoking_health_data_final[[#This Row],[colesterol]]="","Desconocido",smoking_health_data_final[[#This Row],[colesterol]])</f>
        <v>168</v>
      </c>
      <c r="N2841">
        <f>GESTEP(smoking_health_data_final[[#This Row],[colesterol]],200)</f>
        <v>0</v>
      </c>
      <c r="O2841">
        <f>IF(smoking_health_data_final[[#This Row],[cigs por dia]]="","n/s",smoking_health_data_final[[#This Row],[cigs por dia]])</f>
        <v>20</v>
      </c>
      <c r="P2841" t="str">
        <f>IF(smoking_health_data_final[[#This Row],[Hipercolesterolemia (y/n)]]=1,"si","no")</f>
        <v>no</v>
      </c>
      <c r="Q2841">
        <f>IF(IFERROR(VLOOKUP(smoking_health_data_final[[#This Row],[Edad]],A2842:A6741,1,FALSE),0),1,0)</f>
        <v>1</v>
      </c>
    </row>
    <row r="2842" spans="1:17" x14ac:dyDescent="0.3">
      <c r="A2842">
        <v>37</v>
      </c>
      <c r="B2842" t="s">
        <v>0</v>
      </c>
      <c r="C2842" t="s">
        <v>1</v>
      </c>
      <c r="D2842">
        <v>63</v>
      </c>
      <c r="E2842">
        <f>GESTEP(smoking_health_data_final[[#This Row],[Ritmo cardiaco]],100)</f>
        <v>0</v>
      </c>
      <c r="F2842" t="str">
        <f>IF(smoking_health_data_final[[#This Row],[Taquicardia 1/0]]=0,"no","si")</f>
        <v>no</v>
      </c>
      <c r="G2842" s="2">
        <v>114.5</v>
      </c>
      <c r="H2842">
        <f>GESTEP(smoking_health_data_final[[#This Row],[Presión sistólica]],140)</f>
        <v>0</v>
      </c>
      <c r="I2842" t="str">
        <f>IF(smoking_health_data_final[[#This Row],[Hipertensión (0/1)]]=1,"si","no")</f>
        <v>no</v>
      </c>
      <c r="J2842" t="s">
        <v>10</v>
      </c>
      <c r="K2842">
        <v>20</v>
      </c>
      <c r="L2842">
        <v>272</v>
      </c>
      <c r="M2842">
        <f>IF(smoking_health_data_final[[#This Row],[colesterol]]="","Desconocido",smoking_health_data_final[[#This Row],[colesterol]])</f>
        <v>272</v>
      </c>
      <c r="N2842">
        <f>GESTEP(smoking_health_data_final[[#This Row],[colesterol]],200)</f>
        <v>1</v>
      </c>
      <c r="O2842">
        <f>IF(smoking_health_data_final[[#This Row],[cigs por dia]]="","n/s",smoking_health_data_final[[#This Row],[cigs por dia]])</f>
        <v>20</v>
      </c>
      <c r="P2842" t="str">
        <f>IF(smoking_health_data_final[[#This Row],[Hipercolesterolemia (y/n)]]=1,"si","no")</f>
        <v>si</v>
      </c>
      <c r="Q2842">
        <f>IF(IFERROR(VLOOKUP(smoking_health_data_final[[#This Row],[Edad]],A2843:A6742,1,FALSE),0),1,0)</f>
        <v>1</v>
      </c>
    </row>
    <row r="2843" spans="1:17" x14ac:dyDescent="0.3">
      <c r="A2843">
        <v>63</v>
      </c>
      <c r="B2843" t="s">
        <v>0</v>
      </c>
      <c r="C2843" t="s">
        <v>1</v>
      </c>
      <c r="D2843">
        <v>78</v>
      </c>
      <c r="E2843">
        <f>GESTEP(smoking_health_data_final[[#This Row],[Ritmo cardiaco]],100)</f>
        <v>0</v>
      </c>
      <c r="F2843" t="str">
        <f>IF(smoking_health_data_final[[#This Row],[Taquicardia 1/0]]=0,"no","si")</f>
        <v>no</v>
      </c>
      <c r="G2843" s="2" t="s">
        <v>80</v>
      </c>
      <c r="H2843">
        <f>GESTEP(smoking_health_data_final[[#This Row],[Presión sistólica]],140)</f>
        <v>0</v>
      </c>
      <c r="I2843" t="str">
        <f>IF(smoking_health_data_final[[#This Row],[Hipertensión (0/1)]]=1,"si","no")</f>
        <v>no</v>
      </c>
      <c r="J2843" t="s">
        <v>10</v>
      </c>
      <c r="K2843">
        <v>20</v>
      </c>
      <c r="L2843">
        <v>248</v>
      </c>
      <c r="M2843">
        <f>IF(smoking_health_data_final[[#This Row],[colesterol]]="","Desconocido",smoking_health_data_final[[#This Row],[colesterol]])</f>
        <v>248</v>
      </c>
      <c r="N2843">
        <f>GESTEP(smoking_health_data_final[[#This Row],[colesterol]],200)</f>
        <v>1</v>
      </c>
      <c r="O2843">
        <f>IF(smoking_health_data_final[[#This Row],[cigs por dia]]="","n/s",smoking_health_data_final[[#This Row],[cigs por dia]])</f>
        <v>20</v>
      </c>
      <c r="P2843" t="str">
        <f>IF(smoking_health_data_final[[#This Row],[Hipercolesterolemia (y/n)]]=1,"si","no")</f>
        <v>si</v>
      </c>
      <c r="Q2843">
        <f>IF(IFERROR(VLOOKUP(smoking_health_data_final[[#This Row],[Edad]],A2844:A6743,1,FALSE),0),1,0)</f>
        <v>1</v>
      </c>
    </row>
    <row r="2844" spans="1:17" x14ac:dyDescent="0.3">
      <c r="A2844">
        <v>44</v>
      </c>
      <c r="B2844" t="s">
        <v>0</v>
      </c>
      <c r="C2844" t="s">
        <v>1</v>
      </c>
      <c r="D2844">
        <v>87</v>
      </c>
      <c r="E2844">
        <f>GESTEP(smoking_health_data_final[[#This Row],[Ritmo cardiaco]],100)</f>
        <v>0</v>
      </c>
      <c r="F2844" t="str">
        <f>IF(smoking_health_data_final[[#This Row],[Taquicardia 1/0]]=0,"no","si")</f>
        <v>no</v>
      </c>
      <c r="G2844" s="2" t="s">
        <v>86</v>
      </c>
      <c r="H2844">
        <f>GESTEP(smoking_health_data_final[[#This Row],[Presión sistólica]],140)</f>
        <v>0</v>
      </c>
      <c r="I2844" t="str">
        <f>IF(smoking_health_data_final[[#This Row],[Hipertensión (0/1)]]=1,"si","no")</f>
        <v>no</v>
      </c>
      <c r="J2844" t="s">
        <v>10</v>
      </c>
      <c r="K2844">
        <v>20</v>
      </c>
      <c r="L2844">
        <v>260</v>
      </c>
      <c r="M2844">
        <f>IF(smoking_health_data_final[[#This Row],[colesterol]]="","Desconocido",smoking_health_data_final[[#This Row],[colesterol]])</f>
        <v>260</v>
      </c>
      <c r="N2844">
        <f>GESTEP(smoking_health_data_final[[#This Row],[colesterol]],200)</f>
        <v>1</v>
      </c>
      <c r="O2844">
        <f>IF(smoking_health_data_final[[#This Row],[cigs por dia]]="","n/s",smoking_health_data_final[[#This Row],[cigs por dia]])</f>
        <v>20</v>
      </c>
      <c r="P2844" t="str">
        <f>IF(smoking_health_data_final[[#This Row],[Hipercolesterolemia (y/n)]]=1,"si","no")</f>
        <v>si</v>
      </c>
      <c r="Q2844">
        <f>IF(IFERROR(VLOOKUP(smoking_health_data_final[[#This Row],[Edad]],A2845:A6744,1,FALSE),0),1,0)</f>
        <v>1</v>
      </c>
    </row>
    <row r="2845" spans="1:17" x14ac:dyDescent="0.3">
      <c r="A2845">
        <v>42</v>
      </c>
      <c r="B2845" t="s">
        <v>0</v>
      </c>
      <c r="C2845" t="s">
        <v>1</v>
      </c>
      <c r="D2845">
        <v>65</v>
      </c>
      <c r="E2845">
        <f>GESTEP(smoking_health_data_final[[#This Row],[Ritmo cardiaco]],100)</f>
        <v>0</v>
      </c>
      <c r="F2845" t="str">
        <f>IF(smoking_health_data_final[[#This Row],[Taquicardia 1/0]]=0,"no","si")</f>
        <v>no</v>
      </c>
      <c r="G2845" s="2" t="s">
        <v>4</v>
      </c>
      <c r="H2845">
        <f>GESTEP(smoking_health_data_final[[#This Row],[Presión sistólica]],140)</f>
        <v>0</v>
      </c>
      <c r="I2845" t="str">
        <f>IF(smoking_health_data_final[[#This Row],[Hipertensión (0/1)]]=1,"si","no")</f>
        <v>no</v>
      </c>
      <c r="J2845" t="s">
        <v>10</v>
      </c>
      <c r="K2845">
        <v>20</v>
      </c>
      <c r="L2845">
        <v>225</v>
      </c>
      <c r="M2845">
        <f>IF(smoking_health_data_final[[#This Row],[colesterol]]="","Desconocido",smoking_health_data_final[[#This Row],[colesterol]])</f>
        <v>225</v>
      </c>
      <c r="N2845">
        <f>GESTEP(smoking_health_data_final[[#This Row],[colesterol]],200)</f>
        <v>1</v>
      </c>
      <c r="O2845">
        <f>IF(smoking_health_data_final[[#This Row],[cigs por dia]]="","n/s",smoking_health_data_final[[#This Row],[cigs por dia]])</f>
        <v>20</v>
      </c>
      <c r="P2845" t="str">
        <f>IF(smoking_health_data_final[[#This Row],[Hipercolesterolemia (y/n)]]=1,"si","no")</f>
        <v>si</v>
      </c>
      <c r="Q2845">
        <f>IF(IFERROR(VLOOKUP(smoking_health_data_final[[#This Row],[Edad]],A2846:A6745,1,FALSE),0),1,0)</f>
        <v>1</v>
      </c>
    </row>
    <row r="2846" spans="1:17" x14ac:dyDescent="0.3">
      <c r="A2846">
        <v>38</v>
      </c>
      <c r="B2846" t="s">
        <v>3</v>
      </c>
      <c r="C2846" t="s">
        <v>1</v>
      </c>
      <c r="D2846">
        <v>75</v>
      </c>
      <c r="E2846">
        <f>GESTEP(smoking_health_data_final[[#This Row],[Ritmo cardiaco]],100)</f>
        <v>0</v>
      </c>
      <c r="F2846" t="str">
        <f>IF(smoking_health_data_final[[#This Row],[Taquicardia 1/0]]=0,"no","si")</f>
        <v>no</v>
      </c>
      <c r="G2846" s="2" t="s">
        <v>80</v>
      </c>
      <c r="H2846">
        <f>GESTEP(smoking_health_data_final[[#This Row],[Presión sistólica]],140)</f>
        <v>0</v>
      </c>
      <c r="I2846" t="str">
        <f>IF(smoking_health_data_final[[#This Row],[Hipertensión (0/1)]]=1,"si","no")</f>
        <v>no</v>
      </c>
      <c r="J2846" t="s">
        <v>10</v>
      </c>
      <c r="K2846">
        <v>20</v>
      </c>
      <c r="L2846">
        <v>282</v>
      </c>
      <c r="M2846">
        <f>IF(smoking_health_data_final[[#This Row],[colesterol]]="","Desconocido",smoking_health_data_final[[#This Row],[colesterol]])</f>
        <v>282</v>
      </c>
      <c r="N2846">
        <f>GESTEP(smoking_health_data_final[[#This Row],[colesterol]],200)</f>
        <v>1</v>
      </c>
      <c r="O2846">
        <f>IF(smoking_health_data_final[[#This Row],[cigs por dia]]="","n/s",smoking_health_data_final[[#This Row],[cigs por dia]])</f>
        <v>20</v>
      </c>
      <c r="P2846" t="str">
        <f>IF(smoking_health_data_final[[#This Row],[Hipercolesterolemia (y/n)]]=1,"si","no")</f>
        <v>si</v>
      </c>
      <c r="Q2846">
        <f>IF(IFERROR(VLOOKUP(smoking_health_data_final[[#This Row],[Edad]],A2847:A6746,1,FALSE),0),1,0)</f>
        <v>1</v>
      </c>
    </row>
    <row r="2847" spans="1:17" x14ac:dyDescent="0.3">
      <c r="A2847">
        <v>52</v>
      </c>
      <c r="B2847" t="s">
        <v>3</v>
      </c>
      <c r="C2847" t="s">
        <v>1</v>
      </c>
      <c r="D2847">
        <v>72</v>
      </c>
      <c r="E2847">
        <f>GESTEP(smoking_health_data_final[[#This Row],[Ritmo cardiaco]],100)</f>
        <v>0</v>
      </c>
      <c r="F2847" t="str">
        <f>IF(smoking_health_data_final[[#This Row],[Taquicardia 1/0]]=0,"no","si")</f>
        <v>no</v>
      </c>
      <c r="G2847" s="2" t="s">
        <v>42</v>
      </c>
      <c r="H2847">
        <f>GESTEP(smoking_health_data_final[[#This Row],[Presión sistólica]],140)</f>
        <v>0</v>
      </c>
      <c r="I2847" t="str">
        <f>IF(smoking_health_data_final[[#This Row],[Hipertensión (0/1)]]=1,"si","no")</f>
        <v>no</v>
      </c>
      <c r="J2847" t="s">
        <v>10</v>
      </c>
      <c r="K2847">
        <v>20</v>
      </c>
      <c r="L2847">
        <v>232</v>
      </c>
      <c r="M2847">
        <f>IF(smoking_health_data_final[[#This Row],[colesterol]]="","Desconocido",smoking_health_data_final[[#This Row],[colesterol]])</f>
        <v>232</v>
      </c>
      <c r="N2847">
        <f>GESTEP(smoking_health_data_final[[#This Row],[colesterol]],200)</f>
        <v>1</v>
      </c>
      <c r="O2847">
        <f>IF(smoking_health_data_final[[#This Row],[cigs por dia]]="","n/s",smoking_health_data_final[[#This Row],[cigs por dia]])</f>
        <v>20</v>
      </c>
      <c r="P2847" t="str">
        <f>IF(smoking_health_data_final[[#This Row],[Hipercolesterolemia (y/n)]]=1,"si","no")</f>
        <v>si</v>
      </c>
      <c r="Q2847">
        <f>IF(IFERROR(VLOOKUP(smoking_health_data_final[[#This Row],[Edad]],A2848:A6747,1,FALSE),0),1,0)</f>
        <v>1</v>
      </c>
    </row>
    <row r="2848" spans="1:17" x14ac:dyDescent="0.3">
      <c r="A2848">
        <v>53</v>
      </c>
      <c r="B2848" t="s">
        <v>0</v>
      </c>
      <c r="C2848" t="s">
        <v>1</v>
      </c>
      <c r="D2848">
        <v>64</v>
      </c>
      <c r="E2848">
        <f>GESTEP(smoking_health_data_final[[#This Row],[Ritmo cardiaco]],100)</f>
        <v>0</v>
      </c>
      <c r="F2848" t="str">
        <f>IF(smoking_health_data_final[[#This Row],[Taquicardia 1/0]]=0,"no","si")</f>
        <v>no</v>
      </c>
      <c r="G2848" s="2" t="s">
        <v>38</v>
      </c>
      <c r="H2848">
        <f>GESTEP(smoking_health_data_final[[#This Row],[Presión sistólica]],140)</f>
        <v>0</v>
      </c>
      <c r="I2848" t="str">
        <f>IF(smoking_health_data_final[[#This Row],[Hipertensión (0/1)]]=1,"si","no")</f>
        <v>no</v>
      </c>
      <c r="J2848" t="s">
        <v>10</v>
      </c>
      <c r="K2848">
        <v>20</v>
      </c>
      <c r="L2848">
        <v>260</v>
      </c>
      <c r="M2848">
        <f>IF(smoking_health_data_final[[#This Row],[colesterol]]="","Desconocido",smoking_health_data_final[[#This Row],[colesterol]])</f>
        <v>260</v>
      </c>
      <c r="N2848">
        <f>GESTEP(smoking_health_data_final[[#This Row],[colesterol]],200)</f>
        <v>1</v>
      </c>
      <c r="O2848">
        <f>IF(smoking_health_data_final[[#This Row],[cigs por dia]]="","n/s",smoking_health_data_final[[#This Row],[cigs por dia]])</f>
        <v>20</v>
      </c>
      <c r="P2848" t="str">
        <f>IF(smoking_health_data_final[[#This Row],[Hipercolesterolemia (y/n)]]=1,"si","no")</f>
        <v>si</v>
      </c>
      <c r="Q2848">
        <f>IF(IFERROR(VLOOKUP(smoking_health_data_final[[#This Row],[Edad]],A2849:A6748,1,FALSE),0),1,0)</f>
        <v>1</v>
      </c>
    </row>
    <row r="2849" spans="1:17" x14ac:dyDescent="0.3">
      <c r="A2849">
        <v>62</v>
      </c>
      <c r="B2849" t="s">
        <v>0</v>
      </c>
      <c r="C2849" t="s">
        <v>1</v>
      </c>
      <c r="D2849">
        <v>63</v>
      </c>
      <c r="E2849">
        <f>GESTEP(smoking_health_data_final[[#This Row],[Ritmo cardiaco]],100)</f>
        <v>0</v>
      </c>
      <c r="F2849" t="str">
        <f>IF(smoking_health_data_final[[#This Row],[Taquicardia 1/0]]=0,"no","si")</f>
        <v>no</v>
      </c>
      <c r="G2849" s="2" t="s">
        <v>78</v>
      </c>
      <c r="H2849">
        <f>GESTEP(smoking_health_data_final[[#This Row],[Presión sistólica]],140)</f>
        <v>0</v>
      </c>
      <c r="I2849" t="str">
        <f>IF(smoking_health_data_final[[#This Row],[Hipertensión (0/1)]]=1,"si","no")</f>
        <v>no</v>
      </c>
      <c r="J2849" t="s">
        <v>10</v>
      </c>
      <c r="K2849">
        <v>20</v>
      </c>
      <c r="L2849">
        <v>295</v>
      </c>
      <c r="M2849">
        <f>IF(smoking_health_data_final[[#This Row],[colesterol]]="","Desconocido",smoking_health_data_final[[#This Row],[colesterol]])</f>
        <v>295</v>
      </c>
      <c r="N2849">
        <f>GESTEP(smoking_health_data_final[[#This Row],[colesterol]],200)</f>
        <v>1</v>
      </c>
      <c r="O2849">
        <f>IF(smoking_health_data_final[[#This Row],[cigs por dia]]="","n/s",smoking_health_data_final[[#This Row],[cigs por dia]])</f>
        <v>20</v>
      </c>
      <c r="P2849" t="str">
        <f>IF(smoking_health_data_final[[#This Row],[Hipercolesterolemia (y/n)]]=1,"si","no")</f>
        <v>si</v>
      </c>
      <c r="Q2849">
        <f>IF(IFERROR(VLOOKUP(smoking_health_data_final[[#This Row],[Edad]],A2850:A6749,1,FALSE),0),1,0)</f>
        <v>1</v>
      </c>
    </row>
    <row r="2850" spans="1:17" x14ac:dyDescent="0.3">
      <c r="A2850">
        <v>39</v>
      </c>
      <c r="B2850" t="s">
        <v>0</v>
      </c>
      <c r="C2850" t="s">
        <v>1</v>
      </c>
      <c r="D2850">
        <v>85</v>
      </c>
      <c r="E2850">
        <f>GESTEP(smoking_health_data_final[[#This Row],[Ritmo cardiaco]],100)</f>
        <v>0</v>
      </c>
      <c r="F2850" t="str">
        <f>IF(smoking_health_data_final[[#This Row],[Taquicardia 1/0]]=0,"no","si")</f>
        <v>no</v>
      </c>
      <c r="G2850" s="2" t="s">
        <v>30</v>
      </c>
      <c r="H2850">
        <f>GESTEP(smoking_health_data_final[[#This Row],[Presión sistólica]],140)</f>
        <v>0</v>
      </c>
      <c r="I2850" t="str">
        <f>IF(smoking_health_data_final[[#This Row],[Hipertensión (0/1)]]=1,"si","no")</f>
        <v>no</v>
      </c>
      <c r="J2850" t="s">
        <v>10</v>
      </c>
      <c r="K2850">
        <v>20</v>
      </c>
      <c r="L2850">
        <v>195</v>
      </c>
      <c r="M2850">
        <f>IF(smoking_health_data_final[[#This Row],[colesterol]]="","Desconocido",smoking_health_data_final[[#This Row],[colesterol]])</f>
        <v>195</v>
      </c>
      <c r="N2850">
        <f>GESTEP(smoking_health_data_final[[#This Row],[colesterol]],200)</f>
        <v>0</v>
      </c>
      <c r="O2850">
        <f>IF(smoking_health_data_final[[#This Row],[cigs por dia]]="","n/s",smoking_health_data_final[[#This Row],[cigs por dia]])</f>
        <v>20</v>
      </c>
      <c r="P2850" t="str">
        <f>IF(smoking_health_data_final[[#This Row],[Hipercolesterolemia (y/n)]]=1,"si","no")</f>
        <v>no</v>
      </c>
      <c r="Q2850">
        <f>IF(IFERROR(VLOOKUP(smoking_health_data_final[[#This Row],[Edad]],A2851:A6750,1,FALSE),0),1,0)</f>
        <v>1</v>
      </c>
    </row>
    <row r="2851" spans="1:17" x14ac:dyDescent="0.3">
      <c r="A2851">
        <v>41</v>
      </c>
      <c r="B2851" t="s">
        <v>0</v>
      </c>
      <c r="C2851" t="s">
        <v>1</v>
      </c>
      <c r="D2851">
        <v>62</v>
      </c>
      <c r="E2851">
        <f>GESTEP(smoking_health_data_final[[#This Row],[Ritmo cardiaco]],100)</f>
        <v>0</v>
      </c>
      <c r="F2851" t="str">
        <f>IF(smoking_health_data_final[[#This Row],[Taquicardia 1/0]]=0,"no","si")</f>
        <v>no</v>
      </c>
      <c r="G2851" s="2" t="s">
        <v>78</v>
      </c>
      <c r="H2851">
        <f>GESTEP(smoking_health_data_final[[#This Row],[Presión sistólica]],140)</f>
        <v>0</v>
      </c>
      <c r="I2851" t="str">
        <f>IF(smoking_health_data_final[[#This Row],[Hipertensión (0/1)]]=1,"si","no")</f>
        <v>no</v>
      </c>
      <c r="J2851" t="s">
        <v>10</v>
      </c>
      <c r="K2851">
        <v>20</v>
      </c>
      <c r="L2851">
        <v>199</v>
      </c>
      <c r="M2851">
        <f>IF(smoking_health_data_final[[#This Row],[colesterol]]="","Desconocido",smoking_health_data_final[[#This Row],[colesterol]])</f>
        <v>199</v>
      </c>
      <c r="N2851">
        <f>GESTEP(smoking_health_data_final[[#This Row],[colesterol]],200)</f>
        <v>0</v>
      </c>
      <c r="O2851">
        <f>IF(smoking_health_data_final[[#This Row],[cigs por dia]]="","n/s",smoking_health_data_final[[#This Row],[cigs por dia]])</f>
        <v>20</v>
      </c>
      <c r="P2851" t="str">
        <f>IF(smoking_health_data_final[[#This Row],[Hipercolesterolemia (y/n)]]=1,"si","no")</f>
        <v>no</v>
      </c>
      <c r="Q2851">
        <f>IF(IFERROR(VLOOKUP(smoking_health_data_final[[#This Row],[Edad]],A2852:A6751,1,FALSE),0),1,0)</f>
        <v>1</v>
      </c>
    </row>
    <row r="2852" spans="1:17" x14ac:dyDescent="0.3">
      <c r="A2852">
        <v>43</v>
      </c>
      <c r="B2852" t="s">
        <v>3</v>
      </c>
      <c r="C2852" t="s">
        <v>1</v>
      </c>
      <c r="D2852">
        <v>90</v>
      </c>
      <c r="E2852">
        <f>GESTEP(smoking_health_data_final[[#This Row],[Ritmo cardiaco]],100)</f>
        <v>0</v>
      </c>
      <c r="F2852" t="str">
        <f>IF(smoking_health_data_final[[#This Row],[Taquicardia 1/0]]=0,"no","si")</f>
        <v>no</v>
      </c>
      <c r="G2852" s="2">
        <v>112.5</v>
      </c>
      <c r="H2852">
        <f>GESTEP(smoking_health_data_final[[#This Row],[Presión sistólica]],140)</f>
        <v>0</v>
      </c>
      <c r="I2852" t="str">
        <f>IF(smoking_health_data_final[[#This Row],[Hipertensión (0/1)]]=1,"si","no")</f>
        <v>no</v>
      </c>
      <c r="J2852" t="s">
        <v>10</v>
      </c>
      <c r="K2852">
        <v>20</v>
      </c>
      <c r="L2852">
        <v>245</v>
      </c>
      <c r="M2852">
        <f>IF(smoking_health_data_final[[#This Row],[colesterol]]="","Desconocido",smoking_health_data_final[[#This Row],[colesterol]])</f>
        <v>245</v>
      </c>
      <c r="N2852">
        <f>GESTEP(smoking_health_data_final[[#This Row],[colesterol]],200)</f>
        <v>1</v>
      </c>
      <c r="O2852">
        <f>IF(smoking_health_data_final[[#This Row],[cigs por dia]]="","n/s",smoking_health_data_final[[#This Row],[cigs por dia]])</f>
        <v>20</v>
      </c>
      <c r="P2852" t="str">
        <f>IF(smoking_health_data_final[[#This Row],[Hipercolesterolemia (y/n)]]=1,"si","no")</f>
        <v>si</v>
      </c>
      <c r="Q2852">
        <f>IF(IFERROR(VLOOKUP(smoking_health_data_final[[#This Row],[Edad]],A2853:A6752,1,FALSE),0),1,0)</f>
        <v>1</v>
      </c>
    </row>
    <row r="2853" spans="1:17" x14ac:dyDescent="0.3">
      <c r="A2853">
        <v>37</v>
      </c>
      <c r="B2853" t="s">
        <v>0</v>
      </c>
      <c r="C2853" t="s">
        <v>1</v>
      </c>
      <c r="D2853">
        <v>65</v>
      </c>
      <c r="E2853">
        <f>GESTEP(smoking_health_data_final[[#This Row],[Ritmo cardiaco]],100)</f>
        <v>0</v>
      </c>
      <c r="F2853" t="str">
        <f>IF(smoking_health_data_final[[#This Row],[Taquicardia 1/0]]=0,"no","si")</f>
        <v>no</v>
      </c>
      <c r="G2853" s="2">
        <v>107.5</v>
      </c>
      <c r="H2853">
        <f>GESTEP(smoking_health_data_final[[#This Row],[Presión sistólica]],140)</f>
        <v>0</v>
      </c>
      <c r="I2853" t="str">
        <f>IF(smoking_health_data_final[[#This Row],[Hipertensión (0/1)]]=1,"si","no")</f>
        <v>no</v>
      </c>
      <c r="J2853" t="s">
        <v>10</v>
      </c>
      <c r="K2853">
        <v>20</v>
      </c>
      <c r="L2853">
        <v>309</v>
      </c>
      <c r="M2853">
        <f>IF(smoking_health_data_final[[#This Row],[colesterol]]="","Desconocido",smoking_health_data_final[[#This Row],[colesterol]])</f>
        <v>309</v>
      </c>
      <c r="N2853">
        <f>GESTEP(smoking_health_data_final[[#This Row],[colesterol]],200)</f>
        <v>1</v>
      </c>
      <c r="O2853">
        <f>IF(smoking_health_data_final[[#This Row],[cigs por dia]]="","n/s",smoking_health_data_final[[#This Row],[cigs por dia]])</f>
        <v>20</v>
      </c>
      <c r="P2853" t="str">
        <f>IF(smoking_health_data_final[[#This Row],[Hipercolesterolemia (y/n)]]=1,"si","no")</f>
        <v>si</v>
      </c>
      <c r="Q2853">
        <f>IF(IFERROR(VLOOKUP(smoking_health_data_final[[#This Row],[Edad]],A2854:A6753,1,FALSE),0),1,0)</f>
        <v>1</v>
      </c>
    </row>
    <row r="2854" spans="1:17" x14ac:dyDescent="0.3">
      <c r="A2854">
        <v>58</v>
      </c>
      <c r="B2854" t="s">
        <v>0</v>
      </c>
      <c r="C2854" t="s">
        <v>1</v>
      </c>
      <c r="D2854">
        <v>78</v>
      </c>
      <c r="E2854">
        <f>GESTEP(smoking_health_data_final[[#This Row],[Ritmo cardiaco]],100)</f>
        <v>0</v>
      </c>
      <c r="F2854" t="str">
        <f>IF(smoking_health_data_final[[#This Row],[Taquicardia 1/0]]=0,"no","si")</f>
        <v>no</v>
      </c>
      <c r="G2854" s="2" t="s">
        <v>4</v>
      </c>
      <c r="H2854">
        <f>GESTEP(smoking_health_data_final[[#This Row],[Presión sistólica]],140)</f>
        <v>0</v>
      </c>
      <c r="I2854" t="str">
        <f>IF(smoking_health_data_final[[#This Row],[Hipertensión (0/1)]]=1,"si","no")</f>
        <v>no</v>
      </c>
      <c r="J2854" t="s">
        <v>10</v>
      </c>
      <c r="K2854">
        <v>20</v>
      </c>
      <c r="L2854">
        <v>207</v>
      </c>
      <c r="M2854">
        <f>IF(smoking_health_data_final[[#This Row],[colesterol]]="","Desconocido",smoking_health_data_final[[#This Row],[colesterol]])</f>
        <v>207</v>
      </c>
      <c r="N2854">
        <f>GESTEP(smoking_health_data_final[[#This Row],[colesterol]],200)</f>
        <v>1</v>
      </c>
      <c r="O2854">
        <f>IF(smoking_health_data_final[[#This Row],[cigs por dia]]="","n/s",smoking_health_data_final[[#This Row],[cigs por dia]])</f>
        <v>20</v>
      </c>
      <c r="P2854" t="str">
        <f>IF(smoking_health_data_final[[#This Row],[Hipercolesterolemia (y/n)]]=1,"si","no")</f>
        <v>si</v>
      </c>
      <c r="Q2854">
        <f>IF(IFERROR(VLOOKUP(smoking_health_data_final[[#This Row],[Edad]],A2855:A6754,1,FALSE),0),1,0)</f>
        <v>1</v>
      </c>
    </row>
    <row r="2855" spans="1:17" x14ac:dyDescent="0.3">
      <c r="A2855">
        <v>38</v>
      </c>
      <c r="B2855" t="s">
        <v>0</v>
      </c>
      <c r="C2855" t="s">
        <v>1</v>
      </c>
      <c r="D2855">
        <v>100</v>
      </c>
      <c r="E2855">
        <f>GESTEP(smoking_health_data_final[[#This Row],[Ritmo cardiaco]],100)</f>
        <v>1</v>
      </c>
      <c r="F2855" t="str">
        <f>IF(smoking_health_data_final[[#This Row],[Taquicardia 1/0]]=0,"no","si")</f>
        <v>si</v>
      </c>
      <c r="G2855" s="2" t="s">
        <v>4</v>
      </c>
      <c r="H2855">
        <f>GESTEP(smoking_health_data_final[[#This Row],[Presión sistólica]],140)</f>
        <v>0</v>
      </c>
      <c r="I2855" t="str">
        <f>IF(smoking_health_data_final[[#This Row],[Hipertensión (0/1)]]=1,"si","no")</f>
        <v>no</v>
      </c>
      <c r="J2855" t="s">
        <v>10</v>
      </c>
      <c r="K2855">
        <v>20</v>
      </c>
      <c r="L2855">
        <v>215</v>
      </c>
      <c r="M2855">
        <f>IF(smoking_health_data_final[[#This Row],[colesterol]]="","Desconocido",smoking_health_data_final[[#This Row],[colesterol]])</f>
        <v>215</v>
      </c>
      <c r="N2855">
        <f>GESTEP(smoking_health_data_final[[#This Row],[colesterol]],200)</f>
        <v>1</v>
      </c>
      <c r="O2855">
        <f>IF(smoking_health_data_final[[#This Row],[cigs por dia]]="","n/s",smoking_health_data_final[[#This Row],[cigs por dia]])</f>
        <v>20</v>
      </c>
      <c r="P2855" t="str">
        <f>IF(smoking_health_data_final[[#This Row],[Hipercolesterolemia (y/n)]]=1,"si","no")</f>
        <v>si</v>
      </c>
      <c r="Q2855">
        <f>IF(IFERROR(VLOOKUP(smoking_health_data_final[[#This Row],[Edad]],A2856:A6755,1,FALSE),0),1,0)</f>
        <v>1</v>
      </c>
    </row>
    <row r="2856" spans="1:17" x14ac:dyDescent="0.3">
      <c r="A2856">
        <v>37</v>
      </c>
      <c r="B2856" t="s">
        <v>0</v>
      </c>
      <c r="C2856" t="s">
        <v>1</v>
      </c>
      <c r="D2856">
        <v>100</v>
      </c>
      <c r="E2856">
        <f>GESTEP(smoking_health_data_final[[#This Row],[Ritmo cardiaco]],100)</f>
        <v>1</v>
      </c>
      <c r="F2856" t="str">
        <f>IF(smoking_health_data_final[[#This Row],[Taquicardia 1/0]]=0,"no","si")</f>
        <v>si</v>
      </c>
      <c r="G2856" s="2" t="s">
        <v>66</v>
      </c>
      <c r="H2856">
        <f>GESTEP(smoking_health_data_final[[#This Row],[Presión sistólica]],140)</f>
        <v>1</v>
      </c>
      <c r="I2856" t="str">
        <f>IF(smoking_health_data_final[[#This Row],[Hipertensión (0/1)]]=1,"si","no")</f>
        <v>si</v>
      </c>
      <c r="J2856" t="s">
        <v>10</v>
      </c>
      <c r="K2856">
        <v>20</v>
      </c>
      <c r="L2856">
        <v>205</v>
      </c>
      <c r="M2856">
        <f>IF(smoking_health_data_final[[#This Row],[colesterol]]="","Desconocido",smoking_health_data_final[[#This Row],[colesterol]])</f>
        <v>205</v>
      </c>
      <c r="N2856">
        <f>GESTEP(smoking_health_data_final[[#This Row],[colesterol]],200)</f>
        <v>1</v>
      </c>
      <c r="O2856">
        <f>IF(smoking_health_data_final[[#This Row],[cigs por dia]]="","n/s",smoking_health_data_final[[#This Row],[cigs por dia]])</f>
        <v>20</v>
      </c>
      <c r="P2856" t="str">
        <f>IF(smoking_health_data_final[[#This Row],[Hipercolesterolemia (y/n)]]=1,"si","no")</f>
        <v>si</v>
      </c>
      <c r="Q2856">
        <f>IF(IFERROR(VLOOKUP(smoking_health_data_final[[#This Row],[Edad]],A2857:A6756,1,FALSE),0),1,0)</f>
        <v>1</v>
      </c>
    </row>
    <row r="2857" spans="1:17" x14ac:dyDescent="0.3">
      <c r="A2857">
        <v>40</v>
      </c>
      <c r="B2857" t="s">
        <v>0</v>
      </c>
      <c r="C2857" t="s">
        <v>1</v>
      </c>
      <c r="D2857">
        <v>64</v>
      </c>
      <c r="E2857">
        <f>GESTEP(smoking_health_data_final[[#This Row],[Ritmo cardiaco]],100)</f>
        <v>0</v>
      </c>
      <c r="F2857" t="str">
        <f>IF(smoking_health_data_final[[#This Row],[Taquicardia 1/0]]=0,"no","si")</f>
        <v>no</v>
      </c>
      <c r="G2857" s="2" t="s">
        <v>25</v>
      </c>
      <c r="H2857">
        <f>GESTEP(smoking_health_data_final[[#This Row],[Presión sistólica]],140)</f>
        <v>0</v>
      </c>
      <c r="I2857" t="str">
        <f>IF(smoking_health_data_final[[#This Row],[Hipertensión (0/1)]]=1,"si","no")</f>
        <v>no</v>
      </c>
      <c r="J2857" t="s">
        <v>10</v>
      </c>
      <c r="K2857">
        <v>20</v>
      </c>
      <c r="L2857">
        <v>228</v>
      </c>
      <c r="M2857">
        <f>IF(smoking_health_data_final[[#This Row],[colesterol]]="","Desconocido",smoking_health_data_final[[#This Row],[colesterol]])</f>
        <v>228</v>
      </c>
      <c r="N2857">
        <f>GESTEP(smoking_health_data_final[[#This Row],[colesterol]],200)</f>
        <v>1</v>
      </c>
      <c r="O2857">
        <f>IF(smoking_health_data_final[[#This Row],[cigs por dia]]="","n/s",smoking_health_data_final[[#This Row],[cigs por dia]])</f>
        <v>20</v>
      </c>
      <c r="P2857" t="str">
        <f>IF(smoking_health_data_final[[#This Row],[Hipercolesterolemia (y/n)]]=1,"si","no")</f>
        <v>si</v>
      </c>
      <c r="Q2857">
        <f>IF(IFERROR(VLOOKUP(smoking_health_data_final[[#This Row],[Edad]],A2858:A6757,1,FALSE),0),1,0)</f>
        <v>1</v>
      </c>
    </row>
    <row r="2858" spans="1:17" x14ac:dyDescent="0.3">
      <c r="A2858">
        <v>45</v>
      </c>
      <c r="B2858" t="s">
        <v>0</v>
      </c>
      <c r="C2858" t="s">
        <v>1</v>
      </c>
      <c r="D2858">
        <v>72</v>
      </c>
      <c r="E2858">
        <f>GESTEP(smoking_health_data_final[[#This Row],[Ritmo cardiaco]],100)</f>
        <v>0</v>
      </c>
      <c r="F2858" t="str">
        <f>IF(smoking_health_data_final[[#This Row],[Taquicardia 1/0]]=0,"no","si")</f>
        <v>no</v>
      </c>
      <c r="G2858" s="2" t="s">
        <v>27</v>
      </c>
      <c r="H2858">
        <f>GESTEP(smoking_health_data_final[[#This Row],[Presión sistólica]],140)</f>
        <v>0</v>
      </c>
      <c r="I2858" t="str">
        <f>IF(smoking_health_data_final[[#This Row],[Hipertensión (0/1)]]=1,"si","no")</f>
        <v>no</v>
      </c>
      <c r="J2858" t="s">
        <v>10</v>
      </c>
      <c r="K2858">
        <v>20</v>
      </c>
      <c r="L2858">
        <v>234</v>
      </c>
      <c r="M2858">
        <f>IF(smoking_health_data_final[[#This Row],[colesterol]]="","Desconocido",smoking_health_data_final[[#This Row],[colesterol]])</f>
        <v>234</v>
      </c>
      <c r="N2858">
        <f>GESTEP(smoking_health_data_final[[#This Row],[colesterol]],200)</f>
        <v>1</v>
      </c>
      <c r="O2858">
        <f>IF(smoking_health_data_final[[#This Row],[cigs por dia]]="","n/s",smoking_health_data_final[[#This Row],[cigs por dia]])</f>
        <v>20</v>
      </c>
      <c r="P2858" t="str">
        <f>IF(smoking_health_data_final[[#This Row],[Hipercolesterolemia (y/n)]]=1,"si","no")</f>
        <v>si</v>
      </c>
      <c r="Q2858">
        <f>IF(IFERROR(VLOOKUP(smoking_health_data_final[[#This Row],[Edad]],A2859:A6758,1,FALSE),0),1,0)</f>
        <v>1</v>
      </c>
    </row>
    <row r="2859" spans="1:17" x14ac:dyDescent="0.3">
      <c r="A2859">
        <v>55</v>
      </c>
      <c r="B2859" t="s">
        <v>3</v>
      </c>
      <c r="C2859" t="s">
        <v>1</v>
      </c>
      <c r="D2859">
        <v>86</v>
      </c>
      <c r="E2859">
        <f>GESTEP(smoking_health_data_final[[#This Row],[Ritmo cardiaco]],100)</f>
        <v>0</v>
      </c>
      <c r="F2859" t="str">
        <f>IF(smoking_health_data_final[[#This Row],[Taquicardia 1/0]]=0,"no","si")</f>
        <v>no</v>
      </c>
      <c r="G2859" s="2" t="s">
        <v>63</v>
      </c>
      <c r="H2859">
        <f>GESTEP(smoking_health_data_final[[#This Row],[Presión sistólica]],140)</f>
        <v>0</v>
      </c>
      <c r="I2859" t="str">
        <f>IF(smoking_health_data_final[[#This Row],[Hipertensión (0/1)]]=1,"si","no")</f>
        <v>no</v>
      </c>
      <c r="J2859" t="s">
        <v>10</v>
      </c>
      <c r="K2859">
        <v>20</v>
      </c>
      <c r="L2859">
        <v>216</v>
      </c>
      <c r="M2859">
        <f>IF(smoking_health_data_final[[#This Row],[colesterol]]="","Desconocido",smoking_health_data_final[[#This Row],[colesterol]])</f>
        <v>216</v>
      </c>
      <c r="N2859">
        <f>GESTEP(smoking_health_data_final[[#This Row],[colesterol]],200)</f>
        <v>1</v>
      </c>
      <c r="O2859">
        <f>IF(smoking_health_data_final[[#This Row],[cigs por dia]]="","n/s",smoking_health_data_final[[#This Row],[cigs por dia]])</f>
        <v>20</v>
      </c>
      <c r="P2859" t="str">
        <f>IF(smoking_health_data_final[[#This Row],[Hipercolesterolemia (y/n)]]=1,"si","no")</f>
        <v>si</v>
      </c>
      <c r="Q2859">
        <f>IF(IFERROR(VLOOKUP(smoking_health_data_final[[#This Row],[Edad]],A2860:A6759,1,FALSE),0),1,0)</f>
        <v>1</v>
      </c>
    </row>
    <row r="2860" spans="1:17" x14ac:dyDescent="0.3">
      <c r="A2860">
        <v>52</v>
      </c>
      <c r="B2860" t="s">
        <v>3</v>
      </c>
      <c r="C2860" t="s">
        <v>1</v>
      </c>
      <c r="D2860">
        <v>75</v>
      </c>
      <c r="E2860">
        <f>GESTEP(smoking_health_data_final[[#This Row],[Ritmo cardiaco]],100)</f>
        <v>0</v>
      </c>
      <c r="F2860" t="str">
        <f>IF(smoking_health_data_final[[#This Row],[Taquicardia 1/0]]=0,"no","si")</f>
        <v>no</v>
      </c>
      <c r="G2860" s="2" t="s">
        <v>52</v>
      </c>
      <c r="H2860">
        <f>GESTEP(smoking_health_data_final[[#This Row],[Presión sistólica]],140)</f>
        <v>0</v>
      </c>
      <c r="I2860" t="str">
        <f>IF(smoking_health_data_final[[#This Row],[Hipertensión (0/1)]]=1,"si","no")</f>
        <v>no</v>
      </c>
      <c r="J2860" t="s">
        <v>10</v>
      </c>
      <c r="K2860">
        <v>20</v>
      </c>
      <c r="L2860">
        <v>254</v>
      </c>
      <c r="M2860">
        <f>IF(smoking_health_data_final[[#This Row],[colesterol]]="","Desconocido",smoking_health_data_final[[#This Row],[colesterol]])</f>
        <v>254</v>
      </c>
      <c r="N2860">
        <f>GESTEP(smoking_health_data_final[[#This Row],[colesterol]],200)</f>
        <v>1</v>
      </c>
      <c r="O2860">
        <f>IF(smoking_health_data_final[[#This Row],[cigs por dia]]="","n/s",smoking_health_data_final[[#This Row],[cigs por dia]])</f>
        <v>20</v>
      </c>
      <c r="P2860" t="str">
        <f>IF(smoking_health_data_final[[#This Row],[Hipercolesterolemia (y/n)]]=1,"si","no")</f>
        <v>si</v>
      </c>
      <c r="Q2860">
        <f>IF(IFERROR(VLOOKUP(smoking_health_data_final[[#This Row],[Edad]],A2861:A6760,1,FALSE),0),1,0)</f>
        <v>1</v>
      </c>
    </row>
    <row r="2861" spans="1:17" x14ac:dyDescent="0.3">
      <c r="A2861">
        <v>49</v>
      </c>
      <c r="B2861" t="s">
        <v>3</v>
      </c>
      <c r="C2861" t="s">
        <v>1</v>
      </c>
      <c r="D2861">
        <v>60</v>
      </c>
      <c r="E2861">
        <f>GESTEP(smoking_health_data_final[[#This Row],[Ritmo cardiaco]],100)</f>
        <v>0</v>
      </c>
      <c r="F2861" t="str">
        <f>IF(smoking_health_data_final[[#This Row],[Taquicardia 1/0]]=0,"no","si")</f>
        <v>no</v>
      </c>
      <c r="G2861" s="2" t="s">
        <v>38</v>
      </c>
      <c r="H2861">
        <f>GESTEP(smoking_health_data_final[[#This Row],[Presión sistólica]],140)</f>
        <v>0</v>
      </c>
      <c r="I2861" t="str">
        <f>IF(smoking_health_data_final[[#This Row],[Hipertensión (0/1)]]=1,"si","no")</f>
        <v>no</v>
      </c>
      <c r="J2861" t="s">
        <v>10</v>
      </c>
      <c r="K2861">
        <v>20</v>
      </c>
      <c r="L2861">
        <v>277</v>
      </c>
      <c r="M2861">
        <f>IF(smoking_health_data_final[[#This Row],[colesterol]]="","Desconocido",smoking_health_data_final[[#This Row],[colesterol]])</f>
        <v>277</v>
      </c>
      <c r="N2861">
        <f>GESTEP(smoking_health_data_final[[#This Row],[colesterol]],200)</f>
        <v>1</v>
      </c>
      <c r="O2861">
        <f>IF(smoking_health_data_final[[#This Row],[cigs por dia]]="","n/s",smoking_health_data_final[[#This Row],[cigs por dia]])</f>
        <v>20</v>
      </c>
      <c r="P2861" t="str">
        <f>IF(smoking_health_data_final[[#This Row],[Hipercolesterolemia (y/n)]]=1,"si","no")</f>
        <v>si</v>
      </c>
      <c r="Q2861">
        <f>IF(IFERROR(VLOOKUP(smoking_health_data_final[[#This Row],[Edad]],A2862:A6761,1,FALSE),0),1,0)</f>
        <v>1</v>
      </c>
    </row>
    <row r="2862" spans="1:17" x14ac:dyDescent="0.3">
      <c r="A2862">
        <v>43</v>
      </c>
      <c r="B2862" t="s">
        <v>3</v>
      </c>
      <c r="C2862" t="s">
        <v>1</v>
      </c>
      <c r="D2862">
        <v>60</v>
      </c>
      <c r="E2862">
        <f>GESTEP(smoking_health_data_final[[#This Row],[Ritmo cardiaco]],100)</f>
        <v>0</v>
      </c>
      <c r="F2862" t="str">
        <f>IF(smoking_health_data_final[[#This Row],[Taquicardia 1/0]]=0,"no","si")</f>
        <v>no</v>
      </c>
      <c r="G2862" s="2" t="s">
        <v>42</v>
      </c>
      <c r="H2862">
        <f>GESTEP(smoking_health_data_final[[#This Row],[Presión sistólica]],140)</f>
        <v>0</v>
      </c>
      <c r="I2862" t="str">
        <f>IF(smoking_health_data_final[[#This Row],[Hipertensión (0/1)]]=1,"si","no")</f>
        <v>no</v>
      </c>
      <c r="J2862" t="s">
        <v>10</v>
      </c>
      <c r="K2862">
        <v>20</v>
      </c>
      <c r="L2862">
        <v>200</v>
      </c>
      <c r="M2862">
        <f>IF(smoking_health_data_final[[#This Row],[colesterol]]="","Desconocido",smoking_health_data_final[[#This Row],[colesterol]])</f>
        <v>200</v>
      </c>
      <c r="N2862">
        <f>GESTEP(smoking_health_data_final[[#This Row],[colesterol]],200)</f>
        <v>1</v>
      </c>
      <c r="O2862">
        <f>IF(smoking_health_data_final[[#This Row],[cigs por dia]]="","n/s",smoking_health_data_final[[#This Row],[cigs por dia]])</f>
        <v>20</v>
      </c>
      <c r="P2862" t="str">
        <f>IF(smoking_health_data_final[[#This Row],[Hipercolesterolemia (y/n)]]=1,"si","no")</f>
        <v>si</v>
      </c>
      <c r="Q2862">
        <f>IF(IFERROR(VLOOKUP(smoking_health_data_final[[#This Row],[Edad]],A2863:A6762,1,FALSE),0),1,0)</f>
        <v>1</v>
      </c>
    </row>
    <row r="2863" spans="1:17" x14ac:dyDescent="0.3">
      <c r="A2863">
        <v>45</v>
      </c>
      <c r="B2863" t="s">
        <v>3</v>
      </c>
      <c r="C2863" t="s">
        <v>1</v>
      </c>
      <c r="D2863">
        <v>78</v>
      </c>
      <c r="E2863">
        <f>GESTEP(smoking_health_data_final[[#This Row],[Ritmo cardiaco]],100)</f>
        <v>0</v>
      </c>
      <c r="F2863" t="str">
        <f>IF(smoking_health_data_final[[#This Row],[Taquicardia 1/0]]=0,"no","si")</f>
        <v>no</v>
      </c>
      <c r="G2863" s="2" t="s">
        <v>11</v>
      </c>
      <c r="H2863">
        <f>GESTEP(smoking_health_data_final[[#This Row],[Presión sistólica]],140)</f>
        <v>0</v>
      </c>
      <c r="I2863" t="str">
        <f>IF(smoking_health_data_final[[#This Row],[Hipertensión (0/1)]]=1,"si","no")</f>
        <v>no</v>
      </c>
      <c r="J2863" t="s">
        <v>10</v>
      </c>
      <c r="K2863">
        <v>20</v>
      </c>
      <c r="L2863">
        <v>198</v>
      </c>
      <c r="M2863">
        <f>IF(smoking_health_data_final[[#This Row],[colesterol]]="","Desconocido",smoking_health_data_final[[#This Row],[colesterol]])</f>
        <v>198</v>
      </c>
      <c r="N2863">
        <f>GESTEP(smoking_health_data_final[[#This Row],[colesterol]],200)</f>
        <v>0</v>
      </c>
      <c r="O2863">
        <f>IF(smoking_health_data_final[[#This Row],[cigs por dia]]="","n/s",smoking_health_data_final[[#This Row],[cigs por dia]])</f>
        <v>20</v>
      </c>
      <c r="P2863" t="str">
        <f>IF(smoking_health_data_final[[#This Row],[Hipercolesterolemia (y/n)]]=1,"si","no")</f>
        <v>no</v>
      </c>
      <c r="Q2863">
        <f>IF(IFERROR(VLOOKUP(smoking_health_data_final[[#This Row],[Edad]],A2864:A6763,1,FALSE),0),1,0)</f>
        <v>1</v>
      </c>
    </row>
    <row r="2864" spans="1:17" x14ac:dyDescent="0.3">
      <c r="A2864">
        <v>63</v>
      </c>
      <c r="B2864" t="s">
        <v>0</v>
      </c>
      <c r="C2864" t="s">
        <v>1</v>
      </c>
      <c r="D2864">
        <v>77</v>
      </c>
      <c r="E2864">
        <f>GESTEP(smoking_health_data_final[[#This Row],[Ritmo cardiaco]],100)</f>
        <v>0</v>
      </c>
      <c r="F2864" t="str">
        <f>IF(smoking_health_data_final[[#This Row],[Taquicardia 1/0]]=0,"no","si")</f>
        <v>no</v>
      </c>
      <c r="G2864" s="2">
        <v>134.5</v>
      </c>
      <c r="H2864">
        <f>GESTEP(smoking_health_data_final[[#This Row],[Presión sistólica]],140)</f>
        <v>0</v>
      </c>
      <c r="I2864" t="str">
        <f>IF(smoking_health_data_final[[#This Row],[Hipertensión (0/1)]]=1,"si","no")</f>
        <v>no</v>
      </c>
      <c r="J2864" t="s">
        <v>10</v>
      </c>
      <c r="K2864">
        <v>20</v>
      </c>
      <c r="L2864">
        <v>291</v>
      </c>
      <c r="M2864">
        <f>IF(smoking_health_data_final[[#This Row],[colesterol]]="","Desconocido",smoking_health_data_final[[#This Row],[colesterol]])</f>
        <v>291</v>
      </c>
      <c r="N2864">
        <f>GESTEP(smoking_health_data_final[[#This Row],[colesterol]],200)</f>
        <v>1</v>
      </c>
      <c r="O2864">
        <f>IF(smoking_health_data_final[[#This Row],[cigs por dia]]="","n/s",smoking_health_data_final[[#This Row],[cigs por dia]])</f>
        <v>20</v>
      </c>
      <c r="P2864" t="str">
        <f>IF(smoking_health_data_final[[#This Row],[Hipercolesterolemia (y/n)]]=1,"si","no")</f>
        <v>si</v>
      </c>
      <c r="Q2864">
        <f>IF(IFERROR(VLOOKUP(smoking_health_data_final[[#This Row],[Edad]],A2865:A6764,1,FALSE),0),1,0)</f>
        <v>1</v>
      </c>
    </row>
    <row r="2865" spans="1:17" x14ac:dyDescent="0.3">
      <c r="A2865">
        <v>59</v>
      </c>
      <c r="B2865" t="s">
        <v>0</v>
      </c>
      <c r="C2865" t="s">
        <v>1</v>
      </c>
      <c r="D2865">
        <v>70</v>
      </c>
      <c r="E2865">
        <f>GESTEP(smoking_health_data_final[[#This Row],[Ritmo cardiaco]],100)</f>
        <v>0</v>
      </c>
      <c r="F2865" t="str">
        <f>IF(smoking_health_data_final[[#This Row],[Taquicardia 1/0]]=0,"no","si")</f>
        <v>no</v>
      </c>
      <c r="G2865" s="2" t="s">
        <v>64</v>
      </c>
      <c r="H2865">
        <f>GESTEP(smoking_health_data_final[[#This Row],[Presión sistólica]],140)</f>
        <v>0</v>
      </c>
      <c r="I2865" t="str">
        <f>IF(smoking_health_data_final[[#This Row],[Hipertensión (0/1)]]=1,"si","no")</f>
        <v>no</v>
      </c>
      <c r="J2865" t="s">
        <v>10</v>
      </c>
      <c r="K2865">
        <v>20</v>
      </c>
      <c r="L2865">
        <v>163</v>
      </c>
      <c r="M2865">
        <f>IF(smoking_health_data_final[[#This Row],[colesterol]]="","Desconocido",smoking_health_data_final[[#This Row],[colesterol]])</f>
        <v>163</v>
      </c>
      <c r="N2865">
        <f>GESTEP(smoking_health_data_final[[#This Row],[colesterol]],200)</f>
        <v>0</v>
      </c>
      <c r="O2865">
        <f>IF(smoking_health_data_final[[#This Row],[cigs por dia]]="","n/s",smoking_health_data_final[[#This Row],[cigs por dia]])</f>
        <v>20</v>
      </c>
      <c r="P2865" t="str">
        <f>IF(smoking_health_data_final[[#This Row],[Hipercolesterolemia (y/n)]]=1,"si","no")</f>
        <v>no</v>
      </c>
      <c r="Q2865">
        <f>IF(IFERROR(VLOOKUP(smoking_health_data_final[[#This Row],[Edad]],A2866:A6765,1,FALSE),0),1,0)</f>
        <v>1</v>
      </c>
    </row>
    <row r="2866" spans="1:17" x14ac:dyDescent="0.3">
      <c r="A2866">
        <v>46</v>
      </c>
      <c r="B2866" t="s">
        <v>0</v>
      </c>
      <c r="C2866" t="s">
        <v>1</v>
      </c>
      <c r="D2866">
        <v>72</v>
      </c>
      <c r="E2866">
        <f>GESTEP(smoking_health_data_final[[#This Row],[Ritmo cardiaco]],100)</f>
        <v>0</v>
      </c>
      <c r="F2866" t="str">
        <f>IF(smoking_health_data_final[[#This Row],[Taquicardia 1/0]]=0,"no","si")</f>
        <v>no</v>
      </c>
      <c r="G2866" s="2" t="s">
        <v>39</v>
      </c>
      <c r="H2866">
        <f>GESTEP(smoking_health_data_final[[#This Row],[Presión sistólica]],140)</f>
        <v>0</v>
      </c>
      <c r="I2866" t="str">
        <f>IF(smoking_health_data_final[[#This Row],[Hipertensión (0/1)]]=1,"si","no")</f>
        <v>no</v>
      </c>
      <c r="J2866" t="s">
        <v>10</v>
      </c>
      <c r="K2866">
        <v>20</v>
      </c>
      <c r="L2866">
        <v>179</v>
      </c>
      <c r="M2866">
        <f>IF(smoking_health_data_final[[#This Row],[colesterol]]="","Desconocido",smoking_health_data_final[[#This Row],[colesterol]])</f>
        <v>179</v>
      </c>
      <c r="N2866">
        <f>GESTEP(smoking_health_data_final[[#This Row],[colesterol]],200)</f>
        <v>0</v>
      </c>
      <c r="O2866">
        <f>IF(smoking_health_data_final[[#This Row],[cigs por dia]]="","n/s",smoking_health_data_final[[#This Row],[cigs por dia]])</f>
        <v>20</v>
      </c>
      <c r="P2866" t="str">
        <f>IF(smoking_health_data_final[[#This Row],[Hipercolesterolemia (y/n)]]=1,"si","no")</f>
        <v>no</v>
      </c>
      <c r="Q2866">
        <f>IF(IFERROR(VLOOKUP(smoking_health_data_final[[#This Row],[Edad]],A2867:A6766,1,FALSE),0),1,0)</f>
        <v>1</v>
      </c>
    </row>
    <row r="2867" spans="1:17" x14ac:dyDescent="0.3">
      <c r="A2867">
        <v>49</v>
      </c>
      <c r="B2867" t="s">
        <v>3</v>
      </c>
      <c r="C2867" t="s">
        <v>1</v>
      </c>
      <c r="D2867">
        <v>83</v>
      </c>
      <c r="E2867">
        <f>GESTEP(smoking_health_data_final[[#This Row],[Ritmo cardiaco]],100)</f>
        <v>0</v>
      </c>
      <c r="F2867" t="str">
        <f>IF(smoking_health_data_final[[#This Row],[Taquicardia 1/0]]=0,"no","si")</f>
        <v>no</v>
      </c>
      <c r="G2867" s="2" t="s">
        <v>22</v>
      </c>
      <c r="H2867">
        <f>GESTEP(smoking_health_data_final[[#This Row],[Presión sistólica]],140)</f>
        <v>0</v>
      </c>
      <c r="I2867" t="str">
        <f>IF(smoking_health_data_final[[#This Row],[Hipertensión (0/1)]]=1,"si","no")</f>
        <v>no</v>
      </c>
      <c r="J2867" t="s">
        <v>10</v>
      </c>
      <c r="K2867">
        <v>20</v>
      </c>
      <c r="L2867">
        <v>346</v>
      </c>
      <c r="M2867">
        <f>IF(smoking_health_data_final[[#This Row],[colesterol]]="","Desconocido",smoking_health_data_final[[#This Row],[colesterol]])</f>
        <v>346</v>
      </c>
      <c r="N2867">
        <f>GESTEP(smoking_health_data_final[[#This Row],[colesterol]],200)</f>
        <v>1</v>
      </c>
      <c r="O2867">
        <f>IF(smoking_health_data_final[[#This Row],[cigs por dia]]="","n/s",smoking_health_data_final[[#This Row],[cigs por dia]])</f>
        <v>20</v>
      </c>
      <c r="P2867" t="str">
        <f>IF(smoking_health_data_final[[#This Row],[Hipercolesterolemia (y/n)]]=1,"si","no")</f>
        <v>si</v>
      </c>
      <c r="Q2867">
        <f>IF(IFERROR(VLOOKUP(smoking_health_data_final[[#This Row],[Edad]],A2868:A6767,1,FALSE),0),1,0)</f>
        <v>1</v>
      </c>
    </row>
    <row r="2868" spans="1:17" x14ac:dyDescent="0.3">
      <c r="A2868">
        <v>47</v>
      </c>
      <c r="B2868" t="s">
        <v>3</v>
      </c>
      <c r="C2868" t="s">
        <v>1</v>
      </c>
      <c r="D2868">
        <v>72</v>
      </c>
      <c r="E2868">
        <f>GESTEP(smoking_health_data_final[[#This Row],[Ritmo cardiaco]],100)</f>
        <v>0</v>
      </c>
      <c r="F2868" t="str">
        <f>IF(smoking_health_data_final[[#This Row],[Taquicardia 1/0]]=0,"no","si")</f>
        <v>no</v>
      </c>
      <c r="G2868" s="2">
        <v>122.5</v>
      </c>
      <c r="H2868">
        <f>GESTEP(smoking_health_data_final[[#This Row],[Presión sistólica]],140)</f>
        <v>0</v>
      </c>
      <c r="I2868" t="str">
        <f>IF(smoking_health_data_final[[#This Row],[Hipertensión (0/1)]]=1,"si","no")</f>
        <v>no</v>
      </c>
      <c r="J2868" t="s">
        <v>10</v>
      </c>
      <c r="K2868">
        <v>20</v>
      </c>
      <c r="L2868">
        <v>226</v>
      </c>
      <c r="M2868">
        <f>IF(smoking_health_data_final[[#This Row],[colesterol]]="","Desconocido",smoking_health_data_final[[#This Row],[colesterol]])</f>
        <v>226</v>
      </c>
      <c r="N2868">
        <f>GESTEP(smoking_health_data_final[[#This Row],[colesterol]],200)</f>
        <v>1</v>
      </c>
      <c r="O2868">
        <f>IF(smoking_health_data_final[[#This Row],[cigs por dia]]="","n/s",smoking_health_data_final[[#This Row],[cigs por dia]])</f>
        <v>20</v>
      </c>
      <c r="P2868" t="str">
        <f>IF(smoking_health_data_final[[#This Row],[Hipercolesterolemia (y/n)]]=1,"si","no")</f>
        <v>si</v>
      </c>
      <c r="Q2868">
        <f>IF(IFERROR(VLOOKUP(smoking_health_data_final[[#This Row],[Edad]],A2869:A6768,1,FALSE),0),1,0)</f>
        <v>1</v>
      </c>
    </row>
    <row r="2869" spans="1:17" x14ac:dyDescent="0.3">
      <c r="A2869">
        <v>40</v>
      </c>
      <c r="B2869" t="s">
        <v>3</v>
      </c>
      <c r="C2869" t="s">
        <v>1</v>
      </c>
      <c r="D2869">
        <v>96</v>
      </c>
      <c r="E2869">
        <f>GESTEP(smoking_health_data_final[[#This Row],[Ritmo cardiaco]],100)</f>
        <v>0</v>
      </c>
      <c r="F2869" t="str">
        <f>IF(smoking_health_data_final[[#This Row],[Taquicardia 1/0]]=0,"no","si")</f>
        <v>no</v>
      </c>
      <c r="G2869" s="2" t="s">
        <v>22</v>
      </c>
      <c r="H2869">
        <f>GESTEP(smoking_health_data_final[[#This Row],[Presión sistólica]],140)</f>
        <v>0</v>
      </c>
      <c r="I2869" t="str">
        <f>IF(smoking_health_data_final[[#This Row],[Hipertensión (0/1)]]=1,"si","no")</f>
        <v>no</v>
      </c>
      <c r="J2869" t="s">
        <v>10</v>
      </c>
      <c r="K2869">
        <v>20</v>
      </c>
      <c r="L2869">
        <v>213</v>
      </c>
      <c r="M2869">
        <f>IF(smoking_health_data_final[[#This Row],[colesterol]]="","Desconocido",smoking_health_data_final[[#This Row],[colesterol]])</f>
        <v>213</v>
      </c>
      <c r="N2869">
        <f>GESTEP(smoking_health_data_final[[#This Row],[colesterol]],200)</f>
        <v>1</v>
      </c>
      <c r="O2869">
        <f>IF(smoking_health_data_final[[#This Row],[cigs por dia]]="","n/s",smoking_health_data_final[[#This Row],[cigs por dia]])</f>
        <v>20</v>
      </c>
      <c r="P2869" t="str">
        <f>IF(smoking_health_data_final[[#This Row],[Hipercolesterolemia (y/n)]]=1,"si","no")</f>
        <v>si</v>
      </c>
      <c r="Q2869">
        <f>IF(IFERROR(VLOOKUP(smoking_health_data_final[[#This Row],[Edad]],A2870:A6769,1,FALSE),0),1,0)</f>
        <v>1</v>
      </c>
    </row>
    <row r="2870" spans="1:17" x14ac:dyDescent="0.3">
      <c r="A2870">
        <v>44</v>
      </c>
      <c r="B2870" t="s">
        <v>0</v>
      </c>
      <c r="C2870" t="s">
        <v>1</v>
      </c>
      <c r="D2870">
        <v>68</v>
      </c>
      <c r="E2870">
        <f>GESTEP(smoking_health_data_final[[#This Row],[Ritmo cardiaco]],100)</f>
        <v>0</v>
      </c>
      <c r="F2870" t="str">
        <f>IF(smoking_health_data_final[[#This Row],[Taquicardia 1/0]]=0,"no","si")</f>
        <v>no</v>
      </c>
      <c r="G2870" s="2" t="s">
        <v>42</v>
      </c>
      <c r="H2870">
        <f>GESTEP(smoking_health_data_final[[#This Row],[Presión sistólica]],140)</f>
        <v>0</v>
      </c>
      <c r="I2870" t="str">
        <f>IF(smoking_health_data_final[[#This Row],[Hipertensión (0/1)]]=1,"si","no")</f>
        <v>no</v>
      </c>
      <c r="J2870" t="s">
        <v>10</v>
      </c>
      <c r="K2870">
        <v>20</v>
      </c>
      <c r="L2870">
        <v>311</v>
      </c>
      <c r="M2870">
        <f>IF(smoking_health_data_final[[#This Row],[colesterol]]="","Desconocido",smoking_health_data_final[[#This Row],[colesterol]])</f>
        <v>311</v>
      </c>
      <c r="N2870">
        <f>GESTEP(smoking_health_data_final[[#This Row],[colesterol]],200)</f>
        <v>1</v>
      </c>
      <c r="O2870">
        <f>IF(smoking_health_data_final[[#This Row],[cigs por dia]]="","n/s",smoking_health_data_final[[#This Row],[cigs por dia]])</f>
        <v>20</v>
      </c>
      <c r="P2870" t="str">
        <f>IF(smoking_health_data_final[[#This Row],[Hipercolesterolemia (y/n)]]=1,"si","no")</f>
        <v>si</v>
      </c>
      <c r="Q2870">
        <f>IF(IFERROR(VLOOKUP(smoking_health_data_final[[#This Row],[Edad]],A2871:A6770,1,FALSE),0),1,0)</f>
        <v>1</v>
      </c>
    </row>
    <row r="2871" spans="1:17" x14ac:dyDescent="0.3">
      <c r="A2871">
        <v>45</v>
      </c>
      <c r="B2871" t="s">
        <v>0</v>
      </c>
      <c r="C2871" t="s">
        <v>1</v>
      </c>
      <c r="D2871">
        <v>65</v>
      </c>
      <c r="E2871">
        <f>GESTEP(smoking_health_data_final[[#This Row],[Ritmo cardiaco]],100)</f>
        <v>0</v>
      </c>
      <c r="F2871" t="str">
        <f>IF(smoking_health_data_final[[#This Row],[Taquicardia 1/0]]=0,"no","si")</f>
        <v>no</v>
      </c>
      <c r="G2871" s="2" t="s">
        <v>69</v>
      </c>
      <c r="H2871">
        <f>GESTEP(smoking_health_data_final[[#This Row],[Presión sistólica]],140)</f>
        <v>0</v>
      </c>
      <c r="I2871" t="str">
        <f>IF(smoking_health_data_final[[#This Row],[Hipertensión (0/1)]]=1,"si","no")</f>
        <v>no</v>
      </c>
      <c r="J2871" t="s">
        <v>10</v>
      </c>
      <c r="K2871">
        <v>20</v>
      </c>
      <c r="L2871">
        <v>241</v>
      </c>
      <c r="M2871">
        <f>IF(smoking_health_data_final[[#This Row],[colesterol]]="","Desconocido",smoking_health_data_final[[#This Row],[colesterol]])</f>
        <v>241</v>
      </c>
      <c r="N2871">
        <f>GESTEP(smoking_health_data_final[[#This Row],[colesterol]],200)</f>
        <v>1</v>
      </c>
      <c r="O2871">
        <f>IF(smoking_health_data_final[[#This Row],[cigs por dia]]="","n/s",smoking_health_data_final[[#This Row],[cigs por dia]])</f>
        <v>20</v>
      </c>
      <c r="P2871" t="str">
        <f>IF(smoking_health_data_final[[#This Row],[Hipercolesterolemia (y/n)]]=1,"si","no")</f>
        <v>si</v>
      </c>
      <c r="Q2871">
        <f>IF(IFERROR(VLOOKUP(smoking_health_data_final[[#This Row],[Edad]],A2872:A6771,1,FALSE),0),1,0)</f>
        <v>1</v>
      </c>
    </row>
    <row r="2872" spans="1:17" x14ac:dyDescent="0.3">
      <c r="A2872">
        <v>59</v>
      </c>
      <c r="B2872" t="s">
        <v>3</v>
      </c>
      <c r="C2872" t="s">
        <v>1</v>
      </c>
      <c r="D2872">
        <v>70</v>
      </c>
      <c r="E2872">
        <f>GESTEP(smoking_health_data_final[[#This Row],[Ritmo cardiaco]],100)</f>
        <v>0</v>
      </c>
      <c r="F2872" t="str">
        <f>IF(smoking_health_data_final[[#This Row],[Taquicardia 1/0]]=0,"no","si")</f>
        <v>no</v>
      </c>
      <c r="G2872" s="2" t="s">
        <v>63</v>
      </c>
      <c r="H2872">
        <f>GESTEP(smoking_health_data_final[[#This Row],[Presión sistólica]],140)</f>
        <v>0</v>
      </c>
      <c r="I2872" t="str">
        <f>IF(smoking_health_data_final[[#This Row],[Hipertensión (0/1)]]=1,"si","no")</f>
        <v>no</v>
      </c>
      <c r="J2872" t="s">
        <v>10</v>
      </c>
      <c r="K2872">
        <v>20</v>
      </c>
      <c r="L2872">
        <v>251</v>
      </c>
      <c r="M2872">
        <f>IF(smoking_health_data_final[[#This Row],[colesterol]]="","Desconocido",smoking_health_data_final[[#This Row],[colesterol]])</f>
        <v>251</v>
      </c>
      <c r="N2872">
        <f>GESTEP(smoking_health_data_final[[#This Row],[colesterol]],200)</f>
        <v>1</v>
      </c>
      <c r="O2872">
        <f>IF(smoking_health_data_final[[#This Row],[cigs por dia]]="","n/s",smoking_health_data_final[[#This Row],[cigs por dia]])</f>
        <v>20</v>
      </c>
      <c r="P2872" t="str">
        <f>IF(smoking_health_data_final[[#This Row],[Hipercolesterolemia (y/n)]]=1,"si","no")</f>
        <v>si</v>
      </c>
      <c r="Q2872">
        <f>IF(IFERROR(VLOOKUP(smoking_health_data_final[[#This Row],[Edad]],A2873:A6772,1,FALSE),0),1,0)</f>
        <v>1</v>
      </c>
    </row>
    <row r="2873" spans="1:17" x14ac:dyDescent="0.3">
      <c r="A2873">
        <v>37</v>
      </c>
      <c r="B2873" t="s">
        <v>0</v>
      </c>
      <c r="C2873" t="s">
        <v>1</v>
      </c>
      <c r="D2873">
        <v>67</v>
      </c>
      <c r="E2873">
        <f>GESTEP(smoking_health_data_final[[#This Row],[Ritmo cardiaco]],100)</f>
        <v>0</v>
      </c>
      <c r="F2873" t="str">
        <f>IF(smoking_health_data_final[[#This Row],[Taquicardia 1/0]]=0,"no","si")</f>
        <v>no</v>
      </c>
      <c r="G2873" s="2" t="s">
        <v>64</v>
      </c>
      <c r="H2873">
        <f>GESTEP(smoking_health_data_final[[#This Row],[Presión sistólica]],140)</f>
        <v>0</v>
      </c>
      <c r="I2873" t="str">
        <f>IF(smoking_health_data_final[[#This Row],[Hipertensión (0/1)]]=1,"si","no")</f>
        <v>no</v>
      </c>
      <c r="J2873" t="s">
        <v>90</v>
      </c>
      <c r="K2873">
        <v>20</v>
      </c>
      <c r="L2873">
        <v>245</v>
      </c>
      <c r="M2873">
        <f>IF(smoking_health_data_final[[#This Row],[colesterol]]="","Desconocido",smoking_health_data_final[[#This Row],[colesterol]])</f>
        <v>245</v>
      </c>
      <c r="N2873">
        <f>GESTEP(smoking_health_data_final[[#This Row],[colesterol]],200)</f>
        <v>1</v>
      </c>
      <c r="O2873">
        <f>IF(smoking_health_data_final[[#This Row],[cigs por dia]]="","n/s",smoking_health_data_final[[#This Row],[cigs por dia]])</f>
        <v>20</v>
      </c>
      <c r="P2873" t="str">
        <f>IF(smoking_health_data_final[[#This Row],[Hipercolesterolemia (y/n)]]=1,"si","no")</f>
        <v>si</v>
      </c>
      <c r="Q2873">
        <f>IF(IFERROR(VLOOKUP(smoking_health_data_final[[#This Row],[Edad]],A2874:A6773,1,FALSE),0),1,0)</f>
        <v>1</v>
      </c>
    </row>
    <row r="2874" spans="1:17" x14ac:dyDescent="0.3">
      <c r="A2874">
        <v>56</v>
      </c>
      <c r="B2874" t="s">
        <v>0</v>
      </c>
      <c r="C2874" t="s">
        <v>1</v>
      </c>
      <c r="D2874">
        <v>85</v>
      </c>
      <c r="E2874">
        <f>GESTEP(smoking_health_data_final[[#This Row],[Ritmo cardiaco]],100)</f>
        <v>0</v>
      </c>
      <c r="F2874" t="str">
        <f>IF(smoking_health_data_final[[#This Row],[Taquicardia 1/0]]=0,"no","si")</f>
        <v>no</v>
      </c>
      <c r="G2874" s="2" t="s">
        <v>67</v>
      </c>
      <c r="H2874">
        <f>GESTEP(smoking_health_data_final[[#This Row],[Presión sistólica]],140)</f>
        <v>0</v>
      </c>
      <c r="I2874" t="str">
        <f>IF(smoking_health_data_final[[#This Row],[Hipertensión (0/1)]]=1,"si","no")</f>
        <v>no</v>
      </c>
      <c r="J2874" t="s">
        <v>90</v>
      </c>
      <c r="K2874">
        <v>20</v>
      </c>
      <c r="L2874">
        <v>278</v>
      </c>
      <c r="M2874">
        <f>IF(smoking_health_data_final[[#This Row],[colesterol]]="","Desconocido",smoking_health_data_final[[#This Row],[colesterol]])</f>
        <v>278</v>
      </c>
      <c r="N2874">
        <f>GESTEP(smoking_health_data_final[[#This Row],[colesterol]],200)</f>
        <v>1</v>
      </c>
      <c r="O2874">
        <f>IF(smoking_health_data_final[[#This Row],[cigs por dia]]="","n/s",smoking_health_data_final[[#This Row],[cigs por dia]])</f>
        <v>20</v>
      </c>
      <c r="P2874" t="str">
        <f>IF(smoking_health_data_final[[#This Row],[Hipercolesterolemia (y/n)]]=1,"si","no")</f>
        <v>si</v>
      </c>
      <c r="Q2874">
        <f>IF(IFERROR(VLOOKUP(smoking_health_data_final[[#This Row],[Edad]],A2875:A6774,1,FALSE),0),1,0)</f>
        <v>1</v>
      </c>
    </row>
    <row r="2875" spans="1:17" x14ac:dyDescent="0.3">
      <c r="A2875">
        <v>50</v>
      </c>
      <c r="B2875" t="s">
        <v>0</v>
      </c>
      <c r="C2875" t="s">
        <v>1</v>
      </c>
      <c r="D2875">
        <v>65</v>
      </c>
      <c r="E2875">
        <f>GESTEP(smoking_health_data_final[[#This Row],[Ritmo cardiaco]],100)</f>
        <v>0</v>
      </c>
      <c r="F2875" t="str">
        <f>IF(smoking_health_data_final[[#This Row],[Taquicardia 1/0]]=0,"no","si")</f>
        <v>no</v>
      </c>
      <c r="G2875" s="2" t="s">
        <v>27</v>
      </c>
      <c r="H2875">
        <f>GESTEP(smoking_health_data_final[[#This Row],[Presión sistólica]],140)</f>
        <v>0</v>
      </c>
      <c r="I2875" t="str">
        <f>IF(smoking_health_data_final[[#This Row],[Hipertensión (0/1)]]=1,"si","no")</f>
        <v>no</v>
      </c>
      <c r="J2875" t="s">
        <v>90</v>
      </c>
      <c r="K2875">
        <v>20</v>
      </c>
      <c r="L2875">
        <v>329</v>
      </c>
      <c r="M2875">
        <f>IF(smoking_health_data_final[[#This Row],[colesterol]]="","Desconocido",smoking_health_data_final[[#This Row],[colesterol]])</f>
        <v>329</v>
      </c>
      <c r="N2875">
        <f>GESTEP(smoking_health_data_final[[#This Row],[colesterol]],200)</f>
        <v>1</v>
      </c>
      <c r="O2875">
        <f>IF(smoking_health_data_final[[#This Row],[cigs por dia]]="","n/s",smoking_health_data_final[[#This Row],[cigs por dia]])</f>
        <v>20</v>
      </c>
      <c r="P2875" t="str">
        <f>IF(smoking_health_data_final[[#This Row],[Hipercolesterolemia (y/n)]]=1,"si","no")</f>
        <v>si</v>
      </c>
      <c r="Q2875">
        <f>IF(IFERROR(VLOOKUP(smoking_health_data_final[[#This Row],[Edad]],A2876:A6775,1,FALSE),0),1,0)</f>
        <v>1</v>
      </c>
    </row>
    <row r="2876" spans="1:17" x14ac:dyDescent="0.3">
      <c r="A2876">
        <v>48</v>
      </c>
      <c r="B2876" t="s">
        <v>0</v>
      </c>
      <c r="C2876" t="s">
        <v>1</v>
      </c>
      <c r="D2876">
        <v>65</v>
      </c>
      <c r="E2876">
        <f>GESTEP(smoking_health_data_final[[#This Row],[Ritmo cardiaco]],100)</f>
        <v>0</v>
      </c>
      <c r="F2876" t="str">
        <f>IF(smoking_health_data_final[[#This Row],[Taquicardia 1/0]]=0,"no","si")</f>
        <v>no</v>
      </c>
      <c r="G2876" s="2">
        <v>134.5</v>
      </c>
      <c r="H2876">
        <f>GESTEP(smoking_health_data_final[[#This Row],[Presión sistólica]],140)</f>
        <v>0</v>
      </c>
      <c r="I2876" t="str">
        <f>IF(smoking_health_data_final[[#This Row],[Hipertensión (0/1)]]=1,"si","no")</f>
        <v>no</v>
      </c>
      <c r="J2876" t="s">
        <v>90</v>
      </c>
      <c r="K2876">
        <v>20</v>
      </c>
      <c r="L2876">
        <v>210</v>
      </c>
      <c r="M2876">
        <f>IF(smoking_health_data_final[[#This Row],[colesterol]]="","Desconocido",smoking_health_data_final[[#This Row],[colesterol]])</f>
        <v>210</v>
      </c>
      <c r="N2876">
        <f>GESTEP(smoking_health_data_final[[#This Row],[colesterol]],200)</f>
        <v>1</v>
      </c>
      <c r="O2876">
        <f>IF(smoking_health_data_final[[#This Row],[cigs por dia]]="","n/s",smoking_health_data_final[[#This Row],[cigs por dia]])</f>
        <v>20</v>
      </c>
      <c r="P2876" t="str">
        <f>IF(smoking_health_data_final[[#This Row],[Hipercolesterolemia (y/n)]]=1,"si","no")</f>
        <v>si</v>
      </c>
      <c r="Q2876">
        <f>IF(IFERROR(VLOOKUP(smoking_health_data_final[[#This Row],[Edad]],A2877:A6776,1,FALSE),0),1,0)</f>
        <v>1</v>
      </c>
    </row>
    <row r="2877" spans="1:17" x14ac:dyDescent="0.3">
      <c r="A2877">
        <v>48</v>
      </c>
      <c r="B2877" t="s">
        <v>3</v>
      </c>
      <c r="C2877" t="s">
        <v>1</v>
      </c>
      <c r="D2877">
        <v>120</v>
      </c>
      <c r="E2877">
        <f>GESTEP(smoking_health_data_final[[#This Row],[Ritmo cardiaco]],100)</f>
        <v>1</v>
      </c>
      <c r="F2877" t="str">
        <f>IF(smoking_health_data_final[[#This Row],[Taquicardia 1/0]]=0,"no","si")</f>
        <v>si</v>
      </c>
      <c r="G2877" s="2" t="s">
        <v>22</v>
      </c>
      <c r="H2877">
        <f>GESTEP(smoking_health_data_final[[#This Row],[Presión sistólica]],140)</f>
        <v>0</v>
      </c>
      <c r="I2877" t="str">
        <f>IF(smoking_health_data_final[[#This Row],[Hipertensión (0/1)]]=1,"si","no")</f>
        <v>no</v>
      </c>
      <c r="J2877" t="s">
        <v>90</v>
      </c>
      <c r="K2877">
        <v>20</v>
      </c>
      <c r="L2877">
        <v>271</v>
      </c>
      <c r="M2877">
        <f>IF(smoking_health_data_final[[#This Row],[colesterol]]="","Desconocido",smoking_health_data_final[[#This Row],[colesterol]])</f>
        <v>271</v>
      </c>
      <c r="N2877">
        <f>GESTEP(smoking_health_data_final[[#This Row],[colesterol]],200)</f>
        <v>1</v>
      </c>
      <c r="O2877">
        <f>IF(smoking_health_data_final[[#This Row],[cigs por dia]]="","n/s",smoking_health_data_final[[#This Row],[cigs por dia]])</f>
        <v>20</v>
      </c>
      <c r="P2877" t="str">
        <f>IF(smoking_health_data_final[[#This Row],[Hipercolesterolemia (y/n)]]=1,"si","no")</f>
        <v>si</v>
      </c>
      <c r="Q2877">
        <f>IF(IFERROR(VLOOKUP(smoking_health_data_final[[#This Row],[Edad]],A2878:A6777,1,FALSE),0),1,0)</f>
        <v>1</v>
      </c>
    </row>
    <row r="2878" spans="1:17" x14ac:dyDescent="0.3">
      <c r="A2878">
        <v>55</v>
      </c>
      <c r="B2878" t="s">
        <v>0</v>
      </c>
      <c r="C2878" t="s">
        <v>1</v>
      </c>
      <c r="D2878">
        <v>80</v>
      </c>
      <c r="E2878">
        <f>GESTEP(smoking_health_data_final[[#This Row],[Ritmo cardiaco]],100)</f>
        <v>0</v>
      </c>
      <c r="F2878" t="str">
        <f>IF(smoking_health_data_final[[#This Row],[Taquicardia 1/0]]=0,"no","si")</f>
        <v>no</v>
      </c>
      <c r="G2878" s="2" t="s">
        <v>69</v>
      </c>
      <c r="H2878">
        <f>GESTEP(smoking_health_data_final[[#This Row],[Presión sistólica]],140)</f>
        <v>0</v>
      </c>
      <c r="I2878" t="str">
        <f>IF(smoking_health_data_final[[#This Row],[Hipertensión (0/1)]]=1,"si","no")</f>
        <v>no</v>
      </c>
      <c r="J2878" t="s">
        <v>90</v>
      </c>
      <c r="K2878">
        <v>20</v>
      </c>
      <c r="L2878">
        <v>252</v>
      </c>
      <c r="M2878">
        <f>IF(smoking_health_data_final[[#This Row],[colesterol]]="","Desconocido",smoking_health_data_final[[#This Row],[colesterol]])</f>
        <v>252</v>
      </c>
      <c r="N2878">
        <f>GESTEP(smoking_health_data_final[[#This Row],[colesterol]],200)</f>
        <v>1</v>
      </c>
      <c r="O2878">
        <f>IF(smoking_health_data_final[[#This Row],[cigs por dia]]="","n/s",smoking_health_data_final[[#This Row],[cigs por dia]])</f>
        <v>20</v>
      </c>
      <c r="P2878" t="str">
        <f>IF(smoking_health_data_final[[#This Row],[Hipercolesterolemia (y/n)]]=1,"si","no")</f>
        <v>si</v>
      </c>
      <c r="Q2878">
        <f>IF(IFERROR(VLOOKUP(smoking_health_data_final[[#This Row],[Edad]],A2879:A6778,1,FALSE),0),1,0)</f>
        <v>1</v>
      </c>
    </row>
    <row r="2879" spans="1:17" x14ac:dyDescent="0.3">
      <c r="A2879">
        <v>46</v>
      </c>
      <c r="B2879" t="s">
        <v>3</v>
      </c>
      <c r="C2879" t="s">
        <v>1</v>
      </c>
      <c r="D2879">
        <v>94</v>
      </c>
      <c r="E2879">
        <f>GESTEP(smoking_health_data_final[[#This Row],[Ritmo cardiaco]],100)</f>
        <v>0</v>
      </c>
      <c r="F2879" t="str">
        <f>IF(smoking_health_data_final[[#This Row],[Taquicardia 1/0]]=0,"no","si")</f>
        <v>no</v>
      </c>
      <c r="G2879" s="2" t="s">
        <v>38</v>
      </c>
      <c r="H2879">
        <f>GESTEP(smoking_health_data_final[[#This Row],[Presión sistólica]],140)</f>
        <v>0</v>
      </c>
      <c r="I2879" t="str">
        <f>IF(smoking_health_data_final[[#This Row],[Hipertensión (0/1)]]=1,"si","no")</f>
        <v>no</v>
      </c>
      <c r="J2879" t="s">
        <v>90</v>
      </c>
      <c r="K2879">
        <v>20</v>
      </c>
      <c r="L2879">
        <v>211</v>
      </c>
      <c r="M2879">
        <f>IF(smoking_health_data_final[[#This Row],[colesterol]]="","Desconocido",smoking_health_data_final[[#This Row],[colesterol]])</f>
        <v>211</v>
      </c>
      <c r="N2879">
        <f>GESTEP(smoking_health_data_final[[#This Row],[colesterol]],200)</f>
        <v>1</v>
      </c>
      <c r="O2879">
        <f>IF(smoking_health_data_final[[#This Row],[cigs por dia]]="","n/s",smoking_health_data_final[[#This Row],[cigs por dia]])</f>
        <v>20</v>
      </c>
      <c r="P2879" t="str">
        <f>IF(smoking_health_data_final[[#This Row],[Hipercolesterolemia (y/n)]]=1,"si","no")</f>
        <v>si</v>
      </c>
      <c r="Q2879">
        <f>IF(IFERROR(VLOOKUP(smoking_health_data_final[[#This Row],[Edad]],A2880:A6779,1,FALSE),0),1,0)</f>
        <v>1</v>
      </c>
    </row>
    <row r="2880" spans="1:17" x14ac:dyDescent="0.3">
      <c r="A2880">
        <v>41</v>
      </c>
      <c r="B2880" t="s">
        <v>0</v>
      </c>
      <c r="C2880" t="s">
        <v>1</v>
      </c>
      <c r="D2880">
        <v>80</v>
      </c>
      <c r="E2880">
        <f>GESTEP(smoking_health_data_final[[#This Row],[Ritmo cardiaco]],100)</f>
        <v>0</v>
      </c>
      <c r="F2880" t="str">
        <f>IF(smoking_health_data_final[[#This Row],[Taquicardia 1/0]]=0,"no","si")</f>
        <v>no</v>
      </c>
      <c r="G2880" s="2" t="s">
        <v>57</v>
      </c>
      <c r="H2880">
        <f>GESTEP(smoking_health_data_final[[#This Row],[Presión sistólica]],140)</f>
        <v>0</v>
      </c>
      <c r="I2880" t="str">
        <f>IF(smoking_health_data_final[[#This Row],[Hipertensión (0/1)]]=1,"si","no")</f>
        <v>no</v>
      </c>
      <c r="J2880" t="s">
        <v>90</v>
      </c>
      <c r="K2880">
        <v>20</v>
      </c>
      <c r="L2880">
        <v>236</v>
      </c>
      <c r="M2880">
        <f>IF(smoking_health_data_final[[#This Row],[colesterol]]="","Desconocido",smoking_health_data_final[[#This Row],[colesterol]])</f>
        <v>236</v>
      </c>
      <c r="N2880">
        <f>GESTEP(smoking_health_data_final[[#This Row],[colesterol]],200)</f>
        <v>1</v>
      </c>
      <c r="O2880">
        <f>IF(smoking_health_data_final[[#This Row],[cigs por dia]]="","n/s",smoking_health_data_final[[#This Row],[cigs por dia]])</f>
        <v>20</v>
      </c>
      <c r="P2880" t="str">
        <f>IF(smoking_health_data_final[[#This Row],[Hipercolesterolemia (y/n)]]=1,"si","no")</f>
        <v>si</v>
      </c>
      <c r="Q2880">
        <f>IF(IFERROR(VLOOKUP(smoking_health_data_final[[#This Row],[Edad]],A2881:A6780,1,FALSE),0),1,0)</f>
        <v>1</v>
      </c>
    </row>
    <row r="2881" spans="1:17" x14ac:dyDescent="0.3">
      <c r="A2881">
        <v>62</v>
      </c>
      <c r="B2881" t="s">
        <v>0</v>
      </c>
      <c r="C2881" t="s">
        <v>1</v>
      </c>
      <c r="D2881">
        <v>66</v>
      </c>
      <c r="E2881">
        <f>GESTEP(smoking_health_data_final[[#This Row],[Ritmo cardiaco]],100)</f>
        <v>0</v>
      </c>
      <c r="F2881" t="str">
        <f>IF(smoking_health_data_final[[#This Row],[Taquicardia 1/0]]=0,"no","si")</f>
        <v>no</v>
      </c>
      <c r="G2881" s="2" t="s">
        <v>59</v>
      </c>
      <c r="H2881">
        <f>GESTEP(smoking_health_data_final[[#This Row],[Presión sistólica]],140)</f>
        <v>0</v>
      </c>
      <c r="I2881" t="str">
        <f>IF(smoking_health_data_final[[#This Row],[Hipertensión (0/1)]]=1,"si","no")</f>
        <v>no</v>
      </c>
      <c r="J2881" t="s">
        <v>90</v>
      </c>
      <c r="K2881">
        <v>20</v>
      </c>
      <c r="L2881">
        <v>185</v>
      </c>
      <c r="M2881">
        <f>IF(smoking_health_data_final[[#This Row],[colesterol]]="","Desconocido",smoking_health_data_final[[#This Row],[colesterol]])</f>
        <v>185</v>
      </c>
      <c r="N2881">
        <f>GESTEP(smoking_health_data_final[[#This Row],[colesterol]],200)</f>
        <v>0</v>
      </c>
      <c r="O2881">
        <f>IF(smoking_health_data_final[[#This Row],[cigs por dia]]="","n/s",smoking_health_data_final[[#This Row],[cigs por dia]])</f>
        <v>20</v>
      </c>
      <c r="P2881" t="str">
        <f>IF(smoking_health_data_final[[#This Row],[Hipercolesterolemia (y/n)]]=1,"si","no")</f>
        <v>no</v>
      </c>
      <c r="Q2881">
        <f>IF(IFERROR(VLOOKUP(smoking_health_data_final[[#This Row],[Edad]],A2882:A6781,1,FALSE),0),1,0)</f>
        <v>1</v>
      </c>
    </row>
    <row r="2882" spans="1:17" x14ac:dyDescent="0.3">
      <c r="A2882">
        <v>35</v>
      </c>
      <c r="B2882" t="s">
        <v>3</v>
      </c>
      <c r="C2882" t="s">
        <v>1</v>
      </c>
      <c r="D2882">
        <v>64</v>
      </c>
      <c r="E2882">
        <f>GESTEP(smoking_health_data_final[[#This Row],[Ritmo cardiaco]],100)</f>
        <v>0</v>
      </c>
      <c r="F2882" t="str">
        <f>IF(smoking_health_data_final[[#This Row],[Taquicardia 1/0]]=0,"no","si")</f>
        <v>no</v>
      </c>
      <c r="G2882" s="2">
        <v>131.5</v>
      </c>
      <c r="H2882">
        <f>GESTEP(smoking_health_data_final[[#This Row],[Presión sistólica]],140)</f>
        <v>0</v>
      </c>
      <c r="I2882" t="str">
        <f>IF(smoking_health_data_final[[#This Row],[Hipertensión (0/1)]]=1,"si","no")</f>
        <v>no</v>
      </c>
      <c r="J2882" t="s">
        <v>90</v>
      </c>
      <c r="K2882">
        <v>20</v>
      </c>
      <c r="L2882">
        <v>185</v>
      </c>
      <c r="M2882">
        <f>IF(smoking_health_data_final[[#This Row],[colesterol]]="","Desconocido",smoking_health_data_final[[#This Row],[colesterol]])</f>
        <v>185</v>
      </c>
      <c r="N2882">
        <f>GESTEP(smoking_health_data_final[[#This Row],[colesterol]],200)</f>
        <v>0</v>
      </c>
      <c r="O2882">
        <f>IF(smoking_health_data_final[[#This Row],[cigs por dia]]="","n/s",smoking_health_data_final[[#This Row],[cigs por dia]])</f>
        <v>20</v>
      </c>
      <c r="P2882" t="str">
        <f>IF(smoking_health_data_final[[#This Row],[Hipercolesterolemia (y/n)]]=1,"si","no")</f>
        <v>no</v>
      </c>
      <c r="Q2882">
        <f>IF(IFERROR(VLOOKUP(smoking_health_data_final[[#This Row],[Edad]],A2883:A6782,1,FALSE),0),1,0)</f>
        <v>1</v>
      </c>
    </row>
    <row r="2883" spans="1:17" x14ac:dyDescent="0.3">
      <c r="A2883">
        <v>54</v>
      </c>
      <c r="B2883" t="s">
        <v>0</v>
      </c>
      <c r="C2883" t="s">
        <v>1</v>
      </c>
      <c r="D2883">
        <v>90</v>
      </c>
      <c r="E2883">
        <f>GESTEP(smoking_health_data_final[[#This Row],[Ritmo cardiaco]],100)</f>
        <v>0</v>
      </c>
      <c r="F2883" t="str">
        <f>IF(smoking_health_data_final[[#This Row],[Taquicardia 1/0]]=0,"no","si")</f>
        <v>no</v>
      </c>
      <c r="G2883" s="2" t="s">
        <v>67</v>
      </c>
      <c r="H2883">
        <f>GESTEP(smoking_health_data_final[[#This Row],[Presión sistólica]],140)</f>
        <v>0</v>
      </c>
      <c r="I2883" t="str">
        <f>IF(smoking_health_data_final[[#This Row],[Hipertensión (0/1)]]=1,"si","no")</f>
        <v>no</v>
      </c>
      <c r="J2883" t="s">
        <v>90</v>
      </c>
      <c r="K2883">
        <v>20</v>
      </c>
      <c r="L2883">
        <v>298</v>
      </c>
      <c r="M2883">
        <f>IF(smoking_health_data_final[[#This Row],[colesterol]]="","Desconocido",smoking_health_data_final[[#This Row],[colesterol]])</f>
        <v>298</v>
      </c>
      <c r="N2883">
        <f>GESTEP(smoking_health_data_final[[#This Row],[colesterol]],200)</f>
        <v>1</v>
      </c>
      <c r="O2883">
        <f>IF(smoking_health_data_final[[#This Row],[cigs por dia]]="","n/s",smoking_health_data_final[[#This Row],[cigs por dia]])</f>
        <v>20</v>
      </c>
      <c r="P2883" t="str">
        <f>IF(smoking_health_data_final[[#This Row],[Hipercolesterolemia (y/n)]]=1,"si","no")</f>
        <v>si</v>
      </c>
      <c r="Q2883">
        <f>IF(IFERROR(VLOOKUP(smoking_health_data_final[[#This Row],[Edad]],A2884:A6783,1,FALSE),0),1,0)</f>
        <v>1</v>
      </c>
    </row>
    <row r="2884" spans="1:17" x14ac:dyDescent="0.3">
      <c r="A2884">
        <v>50</v>
      </c>
      <c r="B2884" t="s">
        <v>0</v>
      </c>
      <c r="C2884" t="s">
        <v>1</v>
      </c>
      <c r="D2884">
        <v>70</v>
      </c>
      <c r="E2884">
        <f>GESTEP(smoking_health_data_final[[#This Row],[Ritmo cardiaco]],100)</f>
        <v>0</v>
      </c>
      <c r="F2884" t="str">
        <f>IF(smoking_health_data_final[[#This Row],[Taquicardia 1/0]]=0,"no","si")</f>
        <v>no</v>
      </c>
      <c r="G2884" s="2" t="s">
        <v>22</v>
      </c>
      <c r="H2884">
        <f>GESTEP(smoking_health_data_final[[#This Row],[Presión sistólica]],140)</f>
        <v>0</v>
      </c>
      <c r="I2884" t="str">
        <f>IF(smoking_health_data_final[[#This Row],[Hipertensión (0/1)]]=1,"si","no")</f>
        <v>no</v>
      </c>
      <c r="J2884" t="s">
        <v>90</v>
      </c>
      <c r="K2884">
        <v>20</v>
      </c>
      <c r="L2884">
        <v>256</v>
      </c>
      <c r="M2884">
        <f>IF(smoking_health_data_final[[#This Row],[colesterol]]="","Desconocido",smoking_health_data_final[[#This Row],[colesterol]])</f>
        <v>256</v>
      </c>
      <c r="N2884">
        <f>GESTEP(smoking_health_data_final[[#This Row],[colesterol]],200)</f>
        <v>1</v>
      </c>
      <c r="O2884">
        <f>IF(smoking_health_data_final[[#This Row],[cigs por dia]]="","n/s",smoking_health_data_final[[#This Row],[cigs por dia]])</f>
        <v>20</v>
      </c>
      <c r="P2884" t="str">
        <f>IF(smoking_health_data_final[[#This Row],[Hipercolesterolemia (y/n)]]=1,"si","no")</f>
        <v>si</v>
      </c>
      <c r="Q2884">
        <f>IF(IFERROR(VLOOKUP(smoking_health_data_final[[#This Row],[Edad]],A2885:A6784,1,FALSE),0),1,0)</f>
        <v>1</v>
      </c>
    </row>
    <row r="2885" spans="1:17" x14ac:dyDescent="0.3">
      <c r="A2885">
        <v>62</v>
      </c>
      <c r="B2885" t="s">
        <v>0</v>
      </c>
      <c r="C2885" t="s">
        <v>1</v>
      </c>
      <c r="D2885">
        <v>75</v>
      </c>
      <c r="E2885">
        <f>GESTEP(smoking_health_data_final[[#This Row],[Ritmo cardiaco]],100)</f>
        <v>0</v>
      </c>
      <c r="F2885" t="str">
        <f>IF(smoking_health_data_final[[#This Row],[Taquicardia 1/0]]=0,"no","si")</f>
        <v>no</v>
      </c>
      <c r="G2885" s="2">
        <v>151.5</v>
      </c>
      <c r="H2885">
        <f>GESTEP(smoking_health_data_final[[#This Row],[Presión sistólica]],140)</f>
        <v>1</v>
      </c>
      <c r="I2885" t="str">
        <f>IF(smoking_health_data_final[[#This Row],[Hipertensión (0/1)]]=1,"si","no")</f>
        <v>si</v>
      </c>
      <c r="J2885" t="s">
        <v>93</v>
      </c>
      <c r="K2885">
        <v>20</v>
      </c>
      <c r="L2885">
        <v>194</v>
      </c>
      <c r="M2885">
        <f>IF(smoking_health_data_final[[#This Row],[colesterol]]="","Desconocido",smoking_health_data_final[[#This Row],[colesterol]])</f>
        <v>194</v>
      </c>
      <c r="N2885">
        <f>GESTEP(smoking_health_data_final[[#This Row],[colesterol]],200)</f>
        <v>0</v>
      </c>
      <c r="O2885">
        <f>IF(smoking_health_data_final[[#This Row],[cigs por dia]]="","n/s",smoking_health_data_final[[#This Row],[cigs por dia]])</f>
        <v>20</v>
      </c>
      <c r="P2885" t="str">
        <f>IF(smoking_health_data_final[[#This Row],[Hipercolesterolemia (y/n)]]=1,"si","no")</f>
        <v>no</v>
      </c>
      <c r="Q2885">
        <f>IF(IFERROR(VLOOKUP(smoking_health_data_final[[#This Row],[Edad]],A2886:A6785,1,FALSE),0),1,0)</f>
        <v>1</v>
      </c>
    </row>
    <row r="2886" spans="1:17" x14ac:dyDescent="0.3">
      <c r="A2886">
        <v>54</v>
      </c>
      <c r="B2886" t="s">
        <v>3</v>
      </c>
      <c r="C2886" t="s">
        <v>1</v>
      </c>
      <c r="D2886">
        <v>75</v>
      </c>
      <c r="E2886">
        <f>GESTEP(smoking_health_data_final[[#This Row],[Ritmo cardiaco]],100)</f>
        <v>0</v>
      </c>
      <c r="F2886" t="str">
        <f>IF(smoking_health_data_final[[#This Row],[Taquicardia 1/0]]=0,"no","si")</f>
        <v>no</v>
      </c>
      <c r="G2886" s="2" t="s">
        <v>67</v>
      </c>
      <c r="H2886">
        <f>GESTEP(smoking_health_data_final[[#This Row],[Presión sistólica]],140)</f>
        <v>0</v>
      </c>
      <c r="I2886" t="str">
        <f>IF(smoking_health_data_final[[#This Row],[Hipertensión (0/1)]]=1,"si","no")</f>
        <v>no</v>
      </c>
      <c r="J2886" t="s">
        <v>93</v>
      </c>
      <c r="K2886">
        <v>20</v>
      </c>
      <c r="L2886">
        <v>187</v>
      </c>
      <c r="M2886">
        <f>IF(smoking_health_data_final[[#This Row],[colesterol]]="","Desconocido",smoking_health_data_final[[#This Row],[colesterol]])</f>
        <v>187</v>
      </c>
      <c r="N2886">
        <f>GESTEP(smoking_health_data_final[[#This Row],[colesterol]],200)</f>
        <v>0</v>
      </c>
      <c r="O2886">
        <f>IF(smoking_health_data_final[[#This Row],[cigs por dia]]="","n/s",smoking_health_data_final[[#This Row],[cigs por dia]])</f>
        <v>20</v>
      </c>
      <c r="P2886" t="str">
        <f>IF(smoking_health_data_final[[#This Row],[Hipercolesterolemia (y/n)]]=1,"si","no")</f>
        <v>no</v>
      </c>
      <c r="Q2886">
        <f>IF(IFERROR(VLOOKUP(smoking_health_data_final[[#This Row],[Edad]],A2887:A6786,1,FALSE),0),1,0)</f>
        <v>1</v>
      </c>
    </row>
    <row r="2887" spans="1:17" x14ac:dyDescent="0.3">
      <c r="A2887">
        <v>41</v>
      </c>
      <c r="B2887" t="s">
        <v>3</v>
      </c>
      <c r="C2887" t="s">
        <v>1</v>
      </c>
      <c r="D2887">
        <v>95</v>
      </c>
      <c r="E2887">
        <f>GESTEP(smoking_health_data_final[[#This Row],[Ritmo cardiaco]],100)</f>
        <v>0</v>
      </c>
      <c r="F2887" t="str">
        <f>IF(smoking_health_data_final[[#This Row],[Taquicardia 1/0]]=0,"no","si")</f>
        <v>no</v>
      </c>
      <c r="G2887" s="2" t="s">
        <v>72</v>
      </c>
      <c r="H2887">
        <f>GESTEP(smoking_health_data_final[[#This Row],[Presión sistólica]],140)</f>
        <v>1</v>
      </c>
      <c r="I2887" t="str">
        <f>IF(smoking_health_data_final[[#This Row],[Hipertensión (0/1)]]=1,"si","no")</f>
        <v>si</v>
      </c>
      <c r="J2887" t="s">
        <v>93</v>
      </c>
      <c r="K2887">
        <v>20</v>
      </c>
      <c r="L2887">
        <v>235</v>
      </c>
      <c r="M2887">
        <f>IF(smoking_health_data_final[[#This Row],[colesterol]]="","Desconocido",smoking_health_data_final[[#This Row],[colesterol]])</f>
        <v>235</v>
      </c>
      <c r="N2887">
        <f>GESTEP(smoking_health_data_final[[#This Row],[colesterol]],200)</f>
        <v>1</v>
      </c>
      <c r="O2887">
        <f>IF(smoking_health_data_final[[#This Row],[cigs por dia]]="","n/s",smoking_health_data_final[[#This Row],[cigs por dia]])</f>
        <v>20</v>
      </c>
      <c r="P2887" t="str">
        <f>IF(smoking_health_data_final[[#This Row],[Hipercolesterolemia (y/n)]]=1,"si","no")</f>
        <v>si</v>
      </c>
      <c r="Q2887">
        <f>IF(IFERROR(VLOOKUP(smoking_health_data_final[[#This Row],[Edad]],A2888:A6787,1,FALSE),0),1,0)</f>
        <v>1</v>
      </c>
    </row>
    <row r="2888" spans="1:17" x14ac:dyDescent="0.3">
      <c r="A2888">
        <v>45</v>
      </c>
      <c r="B2888" t="s">
        <v>3</v>
      </c>
      <c r="C2888" t="s">
        <v>1</v>
      </c>
      <c r="D2888">
        <v>66</v>
      </c>
      <c r="E2888">
        <f>GESTEP(smoking_health_data_final[[#This Row],[Ritmo cardiaco]],100)</f>
        <v>0</v>
      </c>
      <c r="F2888" t="str">
        <f>IF(smoking_health_data_final[[#This Row],[Taquicardia 1/0]]=0,"no","si")</f>
        <v>no</v>
      </c>
      <c r="G2888" s="2" t="s">
        <v>103</v>
      </c>
      <c r="H2888">
        <f>GESTEP(smoking_health_data_final[[#This Row],[Presión sistólica]],140)</f>
        <v>1</v>
      </c>
      <c r="I2888" t="str">
        <f>IF(smoking_health_data_final[[#This Row],[Hipertensión (0/1)]]=1,"si","no")</f>
        <v>si</v>
      </c>
      <c r="J2888" t="s">
        <v>93</v>
      </c>
      <c r="K2888">
        <v>20</v>
      </c>
      <c r="L2888">
        <v>184</v>
      </c>
      <c r="M2888">
        <f>IF(smoking_health_data_final[[#This Row],[colesterol]]="","Desconocido",smoking_health_data_final[[#This Row],[colesterol]])</f>
        <v>184</v>
      </c>
      <c r="N2888">
        <f>GESTEP(smoking_health_data_final[[#This Row],[colesterol]],200)</f>
        <v>0</v>
      </c>
      <c r="O2888">
        <f>IF(smoking_health_data_final[[#This Row],[cigs por dia]]="","n/s",smoking_health_data_final[[#This Row],[cigs por dia]])</f>
        <v>20</v>
      </c>
      <c r="P2888" t="str">
        <f>IF(smoking_health_data_final[[#This Row],[Hipercolesterolemia (y/n)]]=1,"si","no")</f>
        <v>no</v>
      </c>
      <c r="Q2888">
        <f>IF(IFERROR(VLOOKUP(smoking_health_data_final[[#This Row],[Edad]],A2889:A6788,1,FALSE),0),1,0)</f>
        <v>1</v>
      </c>
    </row>
    <row r="2889" spans="1:17" x14ac:dyDescent="0.3">
      <c r="A2889">
        <v>44</v>
      </c>
      <c r="B2889" t="s">
        <v>3</v>
      </c>
      <c r="C2889" t="s">
        <v>1</v>
      </c>
      <c r="D2889">
        <v>90</v>
      </c>
      <c r="E2889">
        <f>GESTEP(smoking_health_data_final[[#This Row],[Ritmo cardiaco]],100)</f>
        <v>0</v>
      </c>
      <c r="F2889" t="str">
        <f>IF(smoking_health_data_final[[#This Row],[Taquicardia 1/0]]=0,"no","si")</f>
        <v>no</v>
      </c>
      <c r="G2889" s="2" t="s">
        <v>69</v>
      </c>
      <c r="H2889">
        <f>GESTEP(smoking_health_data_final[[#This Row],[Presión sistólica]],140)</f>
        <v>0</v>
      </c>
      <c r="I2889" t="str">
        <f>IF(smoking_health_data_final[[#This Row],[Hipertensión (0/1)]]=1,"si","no")</f>
        <v>no</v>
      </c>
      <c r="J2889" t="s">
        <v>93</v>
      </c>
      <c r="K2889">
        <v>20</v>
      </c>
      <c r="L2889">
        <v>243</v>
      </c>
      <c r="M2889">
        <f>IF(smoking_health_data_final[[#This Row],[colesterol]]="","Desconocido",smoking_health_data_final[[#This Row],[colesterol]])</f>
        <v>243</v>
      </c>
      <c r="N2889">
        <f>GESTEP(smoking_health_data_final[[#This Row],[colesterol]],200)</f>
        <v>1</v>
      </c>
      <c r="O2889">
        <f>IF(smoking_health_data_final[[#This Row],[cigs por dia]]="","n/s",smoking_health_data_final[[#This Row],[cigs por dia]])</f>
        <v>20</v>
      </c>
      <c r="P2889" t="str">
        <f>IF(smoking_health_data_final[[#This Row],[Hipercolesterolemia (y/n)]]=1,"si","no")</f>
        <v>si</v>
      </c>
      <c r="Q2889">
        <f>IF(IFERROR(VLOOKUP(smoking_health_data_final[[#This Row],[Edad]],A2890:A6789,1,FALSE),0),1,0)</f>
        <v>1</v>
      </c>
    </row>
    <row r="2890" spans="1:17" x14ac:dyDescent="0.3">
      <c r="A2890">
        <v>58</v>
      </c>
      <c r="B2890" t="s">
        <v>0</v>
      </c>
      <c r="C2890" t="s">
        <v>1</v>
      </c>
      <c r="D2890">
        <v>75</v>
      </c>
      <c r="E2890">
        <f>GESTEP(smoking_health_data_final[[#This Row],[Ritmo cardiaco]],100)</f>
        <v>0</v>
      </c>
      <c r="F2890" t="str">
        <f>IF(smoking_health_data_final[[#This Row],[Taquicardia 1/0]]=0,"no","si")</f>
        <v>no</v>
      </c>
      <c r="G2890" s="2" t="s">
        <v>73</v>
      </c>
      <c r="H2890">
        <f>GESTEP(smoking_health_data_final[[#This Row],[Presión sistólica]],140)</f>
        <v>0</v>
      </c>
      <c r="I2890" t="str">
        <f>IF(smoking_health_data_final[[#This Row],[Hipertensión (0/1)]]=1,"si","no")</f>
        <v>no</v>
      </c>
      <c r="J2890" t="s">
        <v>93</v>
      </c>
      <c r="K2890">
        <v>20</v>
      </c>
      <c r="L2890">
        <v>200</v>
      </c>
      <c r="M2890">
        <f>IF(smoking_health_data_final[[#This Row],[colesterol]]="","Desconocido",smoking_health_data_final[[#This Row],[colesterol]])</f>
        <v>200</v>
      </c>
      <c r="N2890">
        <f>GESTEP(smoking_health_data_final[[#This Row],[colesterol]],200)</f>
        <v>1</v>
      </c>
      <c r="O2890">
        <f>IF(smoking_health_data_final[[#This Row],[cigs por dia]]="","n/s",smoking_health_data_final[[#This Row],[cigs por dia]])</f>
        <v>20</v>
      </c>
      <c r="P2890" t="str">
        <f>IF(smoking_health_data_final[[#This Row],[Hipercolesterolemia (y/n)]]=1,"si","no")</f>
        <v>si</v>
      </c>
      <c r="Q2890">
        <f>IF(IFERROR(VLOOKUP(smoking_health_data_final[[#This Row],[Edad]],A2891:A6790,1,FALSE),0),1,0)</f>
        <v>1</v>
      </c>
    </row>
    <row r="2891" spans="1:17" x14ac:dyDescent="0.3">
      <c r="A2891">
        <v>49</v>
      </c>
      <c r="B2891" t="s">
        <v>0</v>
      </c>
      <c r="C2891" t="s">
        <v>1</v>
      </c>
      <c r="D2891">
        <v>75</v>
      </c>
      <c r="E2891">
        <f>GESTEP(smoking_health_data_final[[#This Row],[Ritmo cardiaco]],100)</f>
        <v>0</v>
      </c>
      <c r="F2891" t="str">
        <f>IF(smoking_health_data_final[[#This Row],[Taquicardia 1/0]]=0,"no","si")</f>
        <v>no</v>
      </c>
      <c r="G2891" s="2" t="s">
        <v>81</v>
      </c>
      <c r="H2891">
        <f>GESTEP(smoking_health_data_final[[#This Row],[Presión sistólica]],140)</f>
        <v>1</v>
      </c>
      <c r="I2891" t="str">
        <f>IF(smoking_health_data_final[[#This Row],[Hipertensión (0/1)]]=1,"si","no")</f>
        <v>si</v>
      </c>
      <c r="J2891" t="s">
        <v>93</v>
      </c>
      <c r="K2891">
        <v>20</v>
      </c>
      <c r="L2891">
        <v>247</v>
      </c>
      <c r="M2891">
        <f>IF(smoking_health_data_final[[#This Row],[colesterol]]="","Desconocido",smoking_health_data_final[[#This Row],[colesterol]])</f>
        <v>247</v>
      </c>
      <c r="N2891">
        <f>GESTEP(smoking_health_data_final[[#This Row],[colesterol]],200)</f>
        <v>1</v>
      </c>
      <c r="O2891">
        <f>IF(smoking_health_data_final[[#This Row],[cigs por dia]]="","n/s",smoking_health_data_final[[#This Row],[cigs por dia]])</f>
        <v>20</v>
      </c>
      <c r="P2891" t="str">
        <f>IF(smoking_health_data_final[[#This Row],[Hipercolesterolemia (y/n)]]=1,"si","no")</f>
        <v>si</v>
      </c>
      <c r="Q2891">
        <f>IF(IFERROR(VLOOKUP(smoking_health_data_final[[#This Row],[Edad]],A2892:A6791,1,FALSE),0),1,0)</f>
        <v>1</v>
      </c>
    </row>
    <row r="2892" spans="1:17" x14ac:dyDescent="0.3">
      <c r="A2892">
        <v>44</v>
      </c>
      <c r="B2892" t="s">
        <v>0</v>
      </c>
      <c r="C2892" t="s">
        <v>1</v>
      </c>
      <c r="D2892">
        <v>75</v>
      </c>
      <c r="E2892">
        <f>GESTEP(smoking_health_data_final[[#This Row],[Ritmo cardiaco]],100)</f>
        <v>0</v>
      </c>
      <c r="F2892" t="str">
        <f>IF(smoking_health_data_final[[#This Row],[Taquicardia 1/0]]=0,"no","si")</f>
        <v>no</v>
      </c>
      <c r="G2892" s="2" t="s">
        <v>86</v>
      </c>
      <c r="H2892">
        <f>GESTEP(smoking_health_data_final[[#This Row],[Presión sistólica]],140)</f>
        <v>0</v>
      </c>
      <c r="I2892" t="str">
        <f>IF(smoking_health_data_final[[#This Row],[Hipertensión (0/1)]]=1,"si","no")</f>
        <v>no</v>
      </c>
      <c r="J2892" t="s">
        <v>93</v>
      </c>
      <c r="K2892">
        <v>20</v>
      </c>
      <c r="L2892">
        <v>193</v>
      </c>
      <c r="M2892">
        <f>IF(smoking_health_data_final[[#This Row],[colesterol]]="","Desconocido",smoking_health_data_final[[#This Row],[colesterol]])</f>
        <v>193</v>
      </c>
      <c r="N2892">
        <f>GESTEP(smoking_health_data_final[[#This Row],[colesterol]],200)</f>
        <v>0</v>
      </c>
      <c r="O2892">
        <f>IF(smoking_health_data_final[[#This Row],[cigs por dia]]="","n/s",smoking_health_data_final[[#This Row],[cigs por dia]])</f>
        <v>20</v>
      </c>
      <c r="P2892" t="str">
        <f>IF(smoking_health_data_final[[#This Row],[Hipercolesterolemia (y/n)]]=1,"si","no")</f>
        <v>no</v>
      </c>
      <c r="Q2892">
        <f>IF(IFERROR(VLOOKUP(smoking_health_data_final[[#This Row],[Edad]],A2893:A6792,1,FALSE),0),1,0)</f>
        <v>1</v>
      </c>
    </row>
    <row r="2893" spans="1:17" x14ac:dyDescent="0.3">
      <c r="A2893">
        <v>66</v>
      </c>
      <c r="B2893" t="s">
        <v>0</v>
      </c>
      <c r="C2893" t="s">
        <v>1</v>
      </c>
      <c r="D2893">
        <v>69</v>
      </c>
      <c r="E2893">
        <f>GESTEP(smoking_health_data_final[[#This Row],[Ritmo cardiaco]],100)</f>
        <v>0</v>
      </c>
      <c r="F2893" t="str">
        <f>IF(smoking_health_data_final[[#This Row],[Taquicardia 1/0]]=0,"no","si")</f>
        <v>no</v>
      </c>
      <c r="G2893" s="2" t="s">
        <v>96</v>
      </c>
      <c r="H2893">
        <f>GESTEP(smoking_health_data_final[[#This Row],[Presión sistólica]],140)</f>
        <v>1</v>
      </c>
      <c r="I2893" t="str">
        <f>IF(smoking_health_data_final[[#This Row],[Hipertensión (0/1)]]=1,"si","no")</f>
        <v>si</v>
      </c>
      <c r="J2893" t="s">
        <v>93</v>
      </c>
      <c r="K2893">
        <v>20</v>
      </c>
      <c r="L2893">
        <v>273</v>
      </c>
      <c r="M2893">
        <f>IF(smoking_health_data_final[[#This Row],[colesterol]]="","Desconocido",smoking_health_data_final[[#This Row],[colesterol]])</f>
        <v>273</v>
      </c>
      <c r="N2893">
        <f>GESTEP(smoking_health_data_final[[#This Row],[colesterol]],200)</f>
        <v>1</v>
      </c>
      <c r="O2893">
        <f>IF(smoking_health_data_final[[#This Row],[cigs por dia]]="","n/s",smoking_health_data_final[[#This Row],[cigs por dia]])</f>
        <v>20</v>
      </c>
      <c r="P2893" t="str">
        <f>IF(smoking_health_data_final[[#This Row],[Hipercolesterolemia (y/n)]]=1,"si","no")</f>
        <v>si</v>
      </c>
      <c r="Q2893">
        <f>IF(IFERROR(VLOOKUP(smoking_health_data_final[[#This Row],[Edad]],A2894:A6793,1,FALSE),0),1,0)</f>
        <v>1</v>
      </c>
    </row>
    <row r="2894" spans="1:17" x14ac:dyDescent="0.3">
      <c r="A2894">
        <v>46</v>
      </c>
      <c r="B2894" t="s">
        <v>0</v>
      </c>
      <c r="C2894" t="s">
        <v>1</v>
      </c>
      <c r="D2894">
        <v>110</v>
      </c>
      <c r="E2894">
        <f>GESTEP(smoking_health_data_final[[#This Row],[Ritmo cardiaco]],100)</f>
        <v>1</v>
      </c>
      <c r="F2894" t="str">
        <f>IF(smoking_health_data_final[[#This Row],[Taquicardia 1/0]]=0,"no","si")</f>
        <v>si</v>
      </c>
      <c r="G2894" s="2" t="s">
        <v>71</v>
      </c>
      <c r="H2894">
        <f>GESTEP(smoking_health_data_final[[#This Row],[Presión sistólica]],140)</f>
        <v>0</v>
      </c>
      <c r="I2894" t="str">
        <f>IF(smoking_health_data_final[[#This Row],[Hipertensión (0/1)]]=1,"si","no")</f>
        <v>no</v>
      </c>
      <c r="J2894" t="s">
        <v>93</v>
      </c>
      <c r="K2894">
        <v>20</v>
      </c>
      <c r="L2894">
        <v>275</v>
      </c>
      <c r="M2894">
        <f>IF(smoking_health_data_final[[#This Row],[colesterol]]="","Desconocido",smoking_health_data_final[[#This Row],[colesterol]])</f>
        <v>275</v>
      </c>
      <c r="N2894">
        <f>GESTEP(smoking_health_data_final[[#This Row],[colesterol]],200)</f>
        <v>1</v>
      </c>
      <c r="O2894">
        <f>IF(smoking_health_data_final[[#This Row],[cigs por dia]]="","n/s",smoking_health_data_final[[#This Row],[cigs por dia]])</f>
        <v>20</v>
      </c>
      <c r="P2894" t="str">
        <f>IF(smoking_health_data_final[[#This Row],[Hipercolesterolemia (y/n)]]=1,"si","no")</f>
        <v>si</v>
      </c>
      <c r="Q2894">
        <f>IF(IFERROR(VLOOKUP(smoking_health_data_final[[#This Row],[Edad]],A2895:A6794,1,FALSE),0),1,0)</f>
        <v>1</v>
      </c>
    </row>
    <row r="2895" spans="1:17" x14ac:dyDescent="0.3">
      <c r="A2895">
        <v>44</v>
      </c>
      <c r="B2895" t="s">
        <v>0</v>
      </c>
      <c r="C2895" t="s">
        <v>1</v>
      </c>
      <c r="D2895">
        <v>60</v>
      </c>
      <c r="E2895">
        <f>GESTEP(smoking_health_data_final[[#This Row],[Ritmo cardiaco]],100)</f>
        <v>0</v>
      </c>
      <c r="F2895" t="str">
        <f>IF(smoking_health_data_final[[#This Row],[Taquicardia 1/0]]=0,"no","si")</f>
        <v>no</v>
      </c>
      <c r="G2895" s="2" t="s">
        <v>96</v>
      </c>
      <c r="H2895">
        <f>GESTEP(smoking_health_data_final[[#This Row],[Presión sistólica]],140)</f>
        <v>1</v>
      </c>
      <c r="I2895" t="str">
        <f>IF(smoking_health_data_final[[#This Row],[Hipertensión (0/1)]]=1,"si","no")</f>
        <v>si</v>
      </c>
      <c r="J2895" t="s">
        <v>93</v>
      </c>
      <c r="K2895">
        <v>20</v>
      </c>
      <c r="L2895">
        <v>211</v>
      </c>
      <c r="M2895">
        <f>IF(smoking_health_data_final[[#This Row],[colesterol]]="","Desconocido",smoking_health_data_final[[#This Row],[colesterol]])</f>
        <v>211</v>
      </c>
      <c r="N2895">
        <f>GESTEP(smoking_health_data_final[[#This Row],[colesterol]],200)</f>
        <v>1</v>
      </c>
      <c r="O2895">
        <f>IF(smoking_health_data_final[[#This Row],[cigs por dia]]="","n/s",smoking_health_data_final[[#This Row],[cigs por dia]])</f>
        <v>20</v>
      </c>
      <c r="P2895" t="str">
        <f>IF(smoking_health_data_final[[#This Row],[Hipercolesterolemia (y/n)]]=1,"si","no")</f>
        <v>si</v>
      </c>
      <c r="Q2895">
        <f>IF(IFERROR(VLOOKUP(smoking_health_data_final[[#This Row],[Edad]],A2896:A6795,1,FALSE),0),1,0)</f>
        <v>1</v>
      </c>
    </row>
    <row r="2896" spans="1:17" x14ac:dyDescent="0.3">
      <c r="A2896">
        <v>42</v>
      </c>
      <c r="B2896" t="s">
        <v>0</v>
      </c>
      <c r="C2896" t="s">
        <v>1</v>
      </c>
      <c r="D2896">
        <v>80</v>
      </c>
      <c r="E2896">
        <f>GESTEP(smoking_health_data_final[[#This Row],[Ritmo cardiaco]],100)</f>
        <v>0</v>
      </c>
      <c r="F2896" t="str">
        <f>IF(smoking_health_data_final[[#This Row],[Taquicardia 1/0]]=0,"no","si")</f>
        <v>no</v>
      </c>
      <c r="G2896" s="2" t="s">
        <v>67</v>
      </c>
      <c r="H2896">
        <f>GESTEP(smoking_health_data_final[[#This Row],[Presión sistólica]],140)</f>
        <v>0</v>
      </c>
      <c r="I2896" t="str">
        <f>IF(smoking_health_data_final[[#This Row],[Hipertensión (0/1)]]=1,"si","no")</f>
        <v>no</v>
      </c>
      <c r="J2896" t="s">
        <v>93</v>
      </c>
      <c r="K2896">
        <v>20</v>
      </c>
      <c r="L2896">
        <v>238</v>
      </c>
      <c r="M2896">
        <f>IF(smoking_health_data_final[[#This Row],[colesterol]]="","Desconocido",smoking_health_data_final[[#This Row],[colesterol]])</f>
        <v>238</v>
      </c>
      <c r="N2896">
        <f>GESTEP(smoking_health_data_final[[#This Row],[colesterol]],200)</f>
        <v>1</v>
      </c>
      <c r="O2896">
        <f>IF(smoking_health_data_final[[#This Row],[cigs por dia]]="","n/s",smoking_health_data_final[[#This Row],[cigs por dia]])</f>
        <v>20</v>
      </c>
      <c r="P2896" t="str">
        <f>IF(smoking_health_data_final[[#This Row],[Hipercolesterolemia (y/n)]]=1,"si","no")</f>
        <v>si</v>
      </c>
      <c r="Q2896">
        <f>IF(IFERROR(VLOOKUP(smoking_health_data_final[[#This Row],[Edad]],A2897:A6796,1,FALSE),0),1,0)</f>
        <v>1</v>
      </c>
    </row>
    <row r="2897" spans="1:17" x14ac:dyDescent="0.3">
      <c r="A2897">
        <v>43</v>
      </c>
      <c r="B2897" t="s">
        <v>3</v>
      </c>
      <c r="C2897" t="s">
        <v>1</v>
      </c>
      <c r="D2897">
        <v>82</v>
      </c>
      <c r="E2897">
        <f>GESTEP(smoking_health_data_final[[#This Row],[Ritmo cardiaco]],100)</f>
        <v>0</v>
      </c>
      <c r="F2897" t="str">
        <f>IF(smoking_health_data_final[[#This Row],[Taquicardia 1/0]]=0,"no","si")</f>
        <v>no</v>
      </c>
      <c r="G2897" s="2" t="s">
        <v>64</v>
      </c>
      <c r="H2897">
        <f>GESTEP(smoking_health_data_final[[#This Row],[Presión sistólica]],140)</f>
        <v>0</v>
      </c>
      <c r="I2897" t="str">
        <f>IF(smoking_health_data_final[[#This Row],[Hipertensión (0/1)]]=1,"si","no")</f>
        <v>no</v>
      </c>
      <c r="J2897" t="s">
        <v>93</v>
      </c>
      <c r="K2897">
        <v>20</v>
      </c>
      <c r="L2897">
        <v>276</v>
      </c>
      <c r="M2897">
        <f>IF(smoking_health_data_final[[#This Row],[colesterol]]="","Desconocido",smoking_health_data_final[[#This Row],[colesterol]])</f>
        <v>276</v>
      </c>
      <c r="N2897">
        <f>GESTEP(smoking_health_data_final[[#This Row],[colesterol]],200)</f>
        <v>1</v>
      </c>
      <c r="O2897">
        <f>IF(smoking_health_data_final[[#This Row],[cigs por dia]]="","n/s",smoking_health_data_final[[#This Row],[cigs por dia]])</f>
        <v>20</v>
      </c>
      <c r="P2897" t="str">
        <f>IF(smoking_health_data_final[[#This Row],[Hipercolesterolemia (y/n)]]=1,"si","no")</f>
        <v>si</v>
      </c>
      <c r="Q2897">
        <f>IF(IFERROR(VLOOKUP(smoking_health_data_final[[#This Row],[Edad]],A2898:A6797,1,FALSE),0),1,0)</f>
        <v>1</v>
      </c>
    </row>
    <row r="2898" spans="1:17" x14ac:dyDescent="0.3">
      <c r="A2898">
        <v>38</v>
      </c>
      <c r="B2898" t="s">
        <v>0</v>
      </c>
      <c r="C2898" t="s">
        <v>1</v>
      </c>
      <c r="D2898">
        <v>77</v>
      </c>
      <c r="E2898">
        <f>GESTEP(smoking_health_data_final[[#This Row],[Ritmo cardiaco]],100)</f>
        <v>0</v>
      </c>
      <c r="F2898" t="str">
        <f>IF(smoking_health_data_final[[#This Row],[Taquicardia 1/0]]=0,"no","si")</f>
        <v>no</v>
      </c>
      <c r="G2898" s="2" t="s">
        <v>27</v>
      </c>
      <c r="H2898">
        <f>GESTEP(smoking_health_data_final[[#This Row],[Presión sistólica]],140)</f>
        <v>0</v>
      </c>
      <c r="I2898" t="str">
        <f>IF(smoking_health_data_final[[#This Row],[Hipertensión (0/1)]]=1,"si","no")</f>
        <v>no</v>
      </c>
      <c r="J2898" t="s">
        <v>93</v>
      </c>
      <c r="K2898">
        <v>20</v>
      </c>
      <c r="L2898">
        <v>220</v>
      </c>
      <c r="M2898">
        <f>IF(smoking_health_data_final[[#This Row],[colesterol]]="","Desconocido",smoking_health_data_final[[#This Row],[colesterol]])</f>
        <v>220</v>
      </c>
      <c r="N2898">
        <f>GESTEP(smoking_health_data_final[[#This Row],[colesterol]],200)</f>
        <v>1</v>
      </c>
      <c r="O2898">
        <f>IF(smoking_health_data_final[[#This Row],[cigs por dia]]="","n/s",smoking_health_data_final[[#This Row],[cigs por dia]])</f>
        <v>20</v>
      </c>
      <c r="P2898" t="str">
        <f>IF(smoking_health_data_final[[#This Row],[Hipercolesterolemia (y/n)]]=1,"si","no")</f>
        <v>si</v>
      </c>
      <c r="Q2898">
        <f>IF(IFERROR(VLOOKUP(smoking_health_data_final[[#This Row],[Edad]],A2899:A6798,1,FALSE),0),1,0)</f>
        <v>1</v>
      </c>
    </row>
    <row r="2899" spans="1:17" x14ac:dyDescent="0.3">
      <c r="A2899">
        <v>50</v>
      </c>
      <c r="B2899" t="s">
        <v>0</v>
      </c>
      <c r="C2899" t="s">
        <v>1</v>
      </c>
      <c r="D2899">
        <v>68</v>
      </c>
      <c r="E2899">
        <f>GESTEP(smoking_health_data_final[[#This Row],[Ritmo cardiaco]],100)</f>
        <v>0</v>
      </c>
      <c r="F2899" t="str">
        <f>IF(smoking_health_data_final[[#This Row],[Taquicardia 1/0]]=0,"no","si")</f>
        <v>no</v>
      </c>
      <c r="G2899" s="2" t="s">
        <v>84</v>
      </c>
      <c r="H2899">
        <f>GESTEP(smoking_health_data_final[[#This Row],[Presión sistólica]],140)</f>
        <v>1</v>
      </c>
      <c r="I2899" t="str">
        <f>IF(smoking_health_data_final[[#This Row],[Hipertensión (0/1)]]=1,"si","no")</f>
        <v>si</v>
      </c>
      <c r="J2899" t="s">
        <v>93</v>
      </c>
      <c r="K2899">
        <v>20</v>
      </c>
      <c r="L2899">
        <v>233</v>
      </c>
      <c r="M2899">
        <f>IF(smoking_health_data_final[[#This Row],[colesterol]]="","Desconocido",smoking_health_data_final[[#This Row],[colesterol]])</f>
        <v>233</v>
      </c>
      <c r="N2899">
        <f>GESTEP(smoking_health_data_final[[#This Row],[colesterol]],200)</f>
        <v>1</v>
      </c>
      <c r="O2899">
        <f>IF(smoking_health_data_final[[#This Row],[cigs por dia]]="","n/s",smoking_health_data_final[[#This Row],[cigs por dia]])</f>
        <v>20</v>
      </c>
      <c r="P2899" t="str">
        <f>IF(smoking_health_data_final[[#This Row],[Hipercolesterolemia (y/n)]]=1,"si","no")</f>
        <v>si</v>
      </c>
      <c r="Q2899">
        <f>IF(IFERROR(VLOOKUP(smoking_health_data_final[[#This Row],[Edad]],A2900:A6799,1,FALSE),0),1,0)</f>
        <v>1</v>
      </c>
    </row>
    <row r="2900" spans="1:17" x14ac:dyDescent="0.3">
      <c r="A2900">
        <v>43</v>
      </c>
      <c r="B2900" t="s">
        <v>0</v>
      </c>
      <c r="C2900" t="s">
        <v>1</v>
      </c>
      <c r="D2900">
        <v>75</v>
      </c>
      <c r="E2900">
        <f>GESTEP(smoking_health_data_final[[#This Row],[Ritmo cardiaco]],100)</f>
        <v>0</v>
      </c>
      <c r="F2900" t="str">
        <f>IF(smoking_health_data_final[[#This Row],[Taquicardia 1/0]]=0,"no","si")</f>
        <v>no</v>
      </c>
      <c r="G2900" s="2" t="s">
        <v>76</v>
      </c>
      <c r="H2900">
        <f>GESTEP(smoking_health_data_final[[#This Row],[Presión sistólica]],140)</f>
        <v>1</v>
      </c>
      <c r="I2900" t="str">
        <f>IF(smoking_health_data_final[[#This Row],[Hipertensión (0/1)]]=1,"si","no")</f>
        <v>si</v>
      </c>
      <c r="J2900" t="s">
        <v>93</v>
      </c>
      <c r="K2900">
        <v>20</v>
      </c>
      <c r="L2900">
        <v>192</v>
      </c>
      <c r="M2900">
        <f>IF(smoking_health_data_final[[#This Row],[colesterol]]="","Desconocido",smoking_health_data_final[[#This Row],[colesterol]])</f>
        <v>192</v>
      </c>
      <c r="N2900">
        <f>GESTEP(smoking_health_data_final[[#This Row],[colesterol]],200)</f>
        <v>0</v>
      </c>
      <c r="O2900">
        <f>IF(smoking_health_data_final[[#This Row],[cigs por dia]]="","n/s",smoking_health_data_final[[#This Row],[cigs por dia]])</f>
        <v>20</v>
      </c>
      <c r="P2900" t="str">
        <f>IF(smoking_health_data_final[[#This Row],[Hipercolesterolemia (y/n)]]=1,"si","no")</f>
        <v>no</v>
      </c>
      <c r="Q2900">
        <f>IF(IFERROR(VLOOKUP(smoking_health_data_final[[#This Row],[Edad]],A2901:A6800,1,FALSE),0),1,0)</f>
        <v>1</v>
      </c>
    </row>
    <row r="2901" spans="1:17" x14ac:dyDescent="0.3">
      <c r="A2901">
        <v>43</v>
      </c>
      <c r="B2901" t="s">
        <v>0</v>
      </c>
      <c r="C2901" t="s">
        <v>1</v>
      </c>
      <c r="D2901">
        <v>65</v>
      </c>
      <c r="E2901">
        <f>GESTEP(smoking_health_data_final[[#This Row],[Ritmo cardiaco]],100)</f>
        <v>0</v>
      </c>
      <c r="F2901" t="str">
        <f>IF(smoking_health_data_final[[#This Row],[Taquicardia 1/0]]=0,"no","si")</f>
        <v>no</v>
      </c>
      <c r="G2901" s="2">
        <v>147.5</v>
      </c>
      <c r="H2901">
        <f>GESTEP(smoking_health_data_final[[#This Row],[Presión sistólica]],140)</f>
        <v>1</v>
      </c>
      <c r="I2901" t="str">
        <f>IF(smoking_health_data_final[[#This Row],[Hipertensión (0/1)]]=1,"si","no")</f>
        <v>si</v>
      </c>
      <c r="J2901" t="s">
        <v>93</v>
      </c>
      <c r="K2901">
        <v>20</v>
      </c>
      <c r="L2901">
        <v>240</v>
      </c>
      <c r="M2901">
        <f>IF(smoking_health_data_final[[#This Row],[colesterol]]="","Desconocido",smoking_health_data_final[[#This Row],[colesterol]])</f>
        <v>240</v>
      </c>
      <c r="N2901">
        <f>GESTEP(smoking_health_data_final[[#This Row],[colesterol]],200)</f>
        <v>1</v>
      </c>
      <c r="O2901">
        <f>IF(smoking_health_data_final[[#This Row],[cigs por dia]]="","n/s",smoking_health_data_final[[#This Row],[cigs por dia]])</f>
        <v>20</v>
      </c>
      <c r="P2901" t="str">
        <f>IF(smoking_health_data_final[[#This Row],[Hipercolesterolemia (y/n)]]=1,"si","no")</f>
        <v>si</v>
      </c>
      <c r="Q2901">
        <f>IF(IFERROR(VLOOKUP(smoking_health_data_final[[#This Row],[Edad]],A2902:A6801,1,FALSE),0),1,0)</f>
        <v>1</v>
      </c>
    </row>
    <row r="2902" spans="1:17" x14ac:dyDescent="0.3">
      <c r="A2902">
        <v>52</v>
      </c>
      <c r="B2902" t="s">
        <v>0</v>
      </c>
      <c r="C2902" t="s">
        <v>1</v>
      </c>
      <c r="D2902">
        <v>67</v>
      </c>
      <c r="E2902">
        <f>GESTEP(smoking_health_data_final[[#This Row],[Ritmo cardiaco]],100)</f>
        <v>0</v>
      </c>
      <c r="F2902" t="str">
        <f>IF(smoking_health_data_final[[#This Row],[Taquicardia 1/0]]=0,"no","si")</f>
        <v>no</v>
      </c>
      <c r="G2902" s="2" t="s">
        <v>63</v>
      </c>
      <c r="H2902">
        <f>GESTEP(smoking_health_data_final[[#This Row],[Presión sistólica]],140)</f>
        <v>0</v>
      </c>
      <c r="I2902" t="str">
        <f>IF(smoking_health_data_final[[#This Row],[Hipertensión (0/1)]]=1,"si","no")</f>
        <v>no</v>
      </c>
      <c r="J2902" t="s">
        <v>93</v>
      </c>
      <c r="K2902">
        <v>20</v>
      </c>
      <c r="L2902">
        <v>239</v>
      </c>
      <c r="M2902">
        <f>IF(smoking_health_data_final[[#This Row],[colesterol]]="","Desconocido",smoking_health_data_final[[#This Row],[colesterol]])</f>
        <v>239</v>
      </c>
      <c r="N2902">
        <f>GESTEP(smoking_health_data_final[[#This Row],[colesterol]],200)</f>
        <v>1</v>
      </c>
      <c r="O2902">
        <f>IF(smoking_health_data_final[[#This Row],[cigs por dia]]="","n/s",smoking_health_data_final[[#This Row],[cigs por dia]])</f>
        <v>20</v>
      </c>
      <c r="P2902" t="str">
        <f>IF(smoking_health_data_final[[#This Row],[Hipercolesterolemia (y/n)]]=1,"si","no")</f>
        <v>si</v>
      </c>
      <c r="Q2902">
        <f>IF(IFERROR(VLOOKUP(smoking_health_data_final[[#This Row],[Edad]],A2903:A6802,1,FALSE),0),1,0)</f>
        <v>1</v>
      </c>
    </row>
    <row r="2903" spans="1:17" x14ac:dyDescent="0.3">
      <c r="A2903">
        <v>47</v>
      </c>
      <c r="B2903" t="s">
        <v>0</v>
      </c>
      <c r="C2903" t="s">
        <v>1</v>
      </c>
      <c r="D2903">
        <v>96</v>
      </c>
      <c r="E2903">
        <f>GESTEP(smoking_health_data_final[[#This Row],[Ritmo cardiaco]],100)</f>
        <v>0</v>
      </c>
      <c r="F2903" t="str">
        <f>IF(smoking_health_data_final[[#This Row],[Taquicardia 1/0]]=0,"no","si")</f>
        <v>no</v>
      </c>
      <c r="G2903" s="2" t="s">
        <v>76</v>
      </c>
      <c r="H2903">
        <f>GESTEP(smoking_health_data_final[[#This Row],[Presión sistólica]],140)</f>
        <v>1</v>
      </c>
      <c r="I2903" t="str">
        <f>IF(smoking_health_data_final[[#This Row],[Hipertensión (0/1)]]=1,"si","no")</f>
        <v>si</v>
      </c>
      <c r="J2903" t="s">
        <v>93</v>
      </c>
      <c r="K2903">
        <v>20</v>
      </c>
      <c r="L2903">
        <v>290</v>
      </c>
      <c r="M2903">
        <f>IF(smoking_health_data_final[[#This Row],[colesterol]]="","Desconocido",smoking_health_data_final[[#This Row],[colesterol]])</f>
        <v>290</v>
      </c>
      <c r="N2903">
        <f>GESTEP(smoking_health_data_final[[#This Row],[colesterol]],200)</f>
        <v>1</v>
      </c>
      <c r="O2903">
        <f>IF(smoking_health_data_final[[#This Row],[cigs por dia]]="","n/s",smoking_health_data_final[[#This Row],[cigs por dia]])</f>
        <v>20</v>
      </c>
      <c r="P2903" t="str">
        <f>IF(smoking_health_data_final[[#This Row],[Hipercolesterolemia (y/n)]]=1,"si","no")</f>
        <v>si</v>
      </c>
      <c r="Q2903">
        <f>IF(IFERROR(VLOOKUP(smoking_health_data_final[[#This Row],[Edad]],A2904:A6803,1,FALSE),0),1,0)</f>
        <v>1</v>
      </c>
    </row>
    <row r="2904" spans="1:17" x14ac:dyDescent="0.3">
      <c r="A2904">
        <v>43</v>
      </c>
      <c r="B2904" t="s">
        <v>0</v>
      </c>
      <c r="C2904" t="s">
        <v>1</v>
      </c>
      <c r="D2904">
        <v>80</v>
      </c>
      <c r="E2904">
        <f>GESTEP(smoking_health_data_final[[#This Row],[Ritmo cardiaco]],100)</f>
        <v>0</v>
      </c>
      <c r="F2904" t="str">
        <f>IF(smoking_health_data_final[[#This Row],[Taquicardia 1/0]]=0,"no","si")</f>
        <v>no</v>
      </c>
      <c r="G2904" s="2">
        <v>129.5</v>
      </c>
      <c r="H2904">
        <f>GESTEP(smoking_health_data_final[[#This Row],[Presión sistólica]],140)</f>
        <v>0</v>
      </c>
      <c r="I2904" t="str">
        <f>IF(smoking_health_data_final[[#This Row],[Hipertensión (0/1)]]=1,"si","no")</f>
        <v>no</v>
      </c>
      <c r="J2904" t="s">
        <v>93</v>
      </c>
      <c r="K2904">
        <v>20</v>
      </c>
      <c r="L2904">
        <v>187</v>
      </c>
      <c r="M2904">
        <f>IF(smoking_health_data_final[[#This Row],[colesterol]]="","Desconocido",smoking_health_data_final[[#This Row],[colesterol]])</f>
        <v>187</v>
      </c>
      <c r="N2904">
        <f>GESTEP(smoking_health_data_final[[#This Row],[colesterol]],200)</f>
        <v>0</v>
      </c>
      <c r="O2904">
        <f>IF(smoking_health_data_final[[#This Row],[cigs por dia]]="","n/s",smoking_health_data_final[[#This Row],[cigs por dia]])</f>
        <v>20</v>
      </c>
      <c r="P2904" t="str">
        <f>IF(smoking_health_data_final[[#This Row],[Hipercolesterolemia (y/n)]]=1,"si","no")</f>
        <v>no</v>
      </c>
      <c r="Q2904">
        <f>IF(IFERROR(VLOOKUP(smoking_health_data_final[[#This Row],[Edad]],A2905:A6804,1,FALSE),0),1,0)</f>
        <v>1</v>
      </c>
    </row>
    <row r="2905" spans="1:17" x14ac:dyDescent="0.3">
      <c r="A2905">
        <v>38</v>
      </c>
      <c r="B2905" t="s">
        <v>0</v>
      </c>
      <c r="C2905" t="s">
        <v>1</v>
      </c>
      <c r="D2905">
        <v>80</v>
      </c>
      <c r="E2905">
        <f>GESTEP(smoking_health_data_final[[#This Row],[Ritmo cardiaco]],100)</f>
        <v>0</v>
      </c>
      <c r="F2905" t="str">
        <f>IF(smoking_health_data_final[[#This Row],[Taquicardia 1/0]]=0,"no","si")</f>
        <v>no</v>
      </c>
      <c r="G2905" s="2" t="s">
        <v>67</v>
      </c>
      <c r="H2905">
        <f>GESTEP(smoking_health_data_final[[#This Row],[Presión sistólica]],140)</f>
        <v>0</v>
      </c>
      <c r="I2905" t="str">
        <f>IF(smoking_health_data_final[[#This Row],[Hipertensión (0/1)]]=1,"si","no")</f>
        <v>no</v>
      </c>
      <c r="J2905" t="s">
        <v>102</v>
      </c>
      <c r="K2905">
        <v>20</v>
      </c>
      <c r="L2905">
        <v>253</v>
      </c>
      <c r="M2905">
        <f>IF(smoking_health_data_final[[#This Row],[colesterol]]="","Desconocido",smoking_health_data_final[[#This Row],[colesterol]])</f>
        <v>253</v>
      </c>
      <c r="N2905">
        <f>GESTEP(smoking_health_data_final[[#This Row],[colesterol]],200)</f>
        <v>1</v>
      </c>
      <c r="O2905">
        <f>IF(smoking_health_data_final[[#This Row],[cigs por dia]]="","n/s",smoking_health_data_final[[#This Row],[cigs por dia]])</f>
        <v>20</v>
      </c>
      <c r="P2905" t="str">
        <f>IF(smoking_health_data_final[[#This Row],[Hipercolesterolemia (y/n)]]=1,"si","no")</f>
        <v>si</v>
      </c>
      <c r="Q2905">
        <f>IF(IFERROR(VLOOKUP(smoking_health_data_final[[#This Row],[Edad]],A2906:A6805,1,FALSE),0),1,0)</f>
        <v>1</v>
      </c>
    </row>
    <row r="2906" spans="1:17" x14ac:dyDescent="0.3">
      <c r="A2906">
        <v>42</v>
      </c>
      <c r="B2906" t="s">
        <v>3</v>
      </c>
      <c r="C2906" t="s">
        <v>1</v>
      </c>
      <c r="D2906">
        <v>80</v>
      </c>
      <c r="E2906">
        <f>GESTEP(smoking_health_data_final[[#This Row],[Ritmo cardiaco]],100)</f>
        <v>0</v>
      </c>
      <c r="F2906" t="str">
        <f>IF(smoking_health_data_final[[#This Row],[Taquicardia 1/0]]=0,"no","si")</f>
        <v>no</v>
      </c>
      <c r="G2906" s="2" t="s">
        <v>88</v>
      </c>
      <c r="H2906">
        <f>GESTEP(smoking_health_data_final[[#This Row],[Presión sistólica]],140)</f>
        <v>1</v>
      </c>
      <c r="I2906" t="str">
        <f>IF(smoking_health_data_final[[#This Row],[Hipertensión (0/1)]]=1,"si","no")</f>
        <v>si</v>
      </c>
      <c r="J2906" t="s">
        <v>102</v>
      </c>
      <c r="K2906">
        <v>20</v>
      </c>
      <c r="L2906">
        <v>199</v>
      </c>
      <c r="M2906">
        <f>IF(smoking_health_data_final[[#This Row],[colesterol]]="","Desconocido",smoking_health_data_final[[#This Row],[colesterol]])</f>
        <v>199</v>
      </c>
      <c r="N2906">
        <f>GESTEP(smoking_health_data_final[[#This Row],[colesterol]],200)</f>
        <v>0</v>
      </c>
      <c r="O2906">
        <f>IF(smoking_health_data_final[[#This Row],[cigs por dia]]="","n/s",smoking_health_data_final[[#This Row],[cigs por dia]])</f>
        <v>20</v>
      </c>
      <c r="P2906" t="str">
        <f>IF(smoking_health_data_final[[#This Row],[Hipercolesterolemia (y/n)]]=1,"si","no")</f>
        <v>no</v>
      </c>
      <c r="Q2906">
        <f>IF(IFERROR(VLOOKUP(smoking_health_data_final[[#This Row],[Edad]],A2907:A6806,1,FALSE),0),1,0)</f>
        <v>1</v>
      </c>
    </row>
    <row r="2907" spans="1:17" x14ac:dyDescent="0.3">
      <c r="A2907">
        <v>43</v>
      </c>
      <c r="B2907" t="s">
        <v>3</v>
      </c>
      <c r="C2907" t="s">
        <v>1</v>
      </c>
      <c r="D2907">
        <v>88</v>
      </c>
      <c r="E2907">
        <f>GESTEP(smoking_health_data_final[[#This Row],[Ritmo cardiaco]],100)</f>
        <v>0</v>
      </c>
      <c r="F2907" t="str">
        <f>IF(smoking_health_data_final[[#This Row],[Taquicardia 1/0]]=0,"no","si")</f>
        <v>no</v>
      </c>
      <c r="G2907" s="2" t="s">
        <v>69</v>
      </c>
      <c r="H2907">
        <f>GESTEP(smoking_health_data_final[[#This Row],[Presión sistólica]],140)</f>
        <v>0</v>
      </c>
      <c r="I2907" t="str">
        <f>IF(smoking_health_data_final[[#This Row],[Hipertensión (0/1)]]=1,"si","no")</f>
        <v>no</v>
      </c>
      <c r="J2907" t="s">
        <v>102</v>
      </c>
      <c r="K2907">
        <v>20</v>
      </c>
      <c r="L2907">
        <v>201</v>
      </c>
      <c r="M2907">
        <f>IF(smoking_health_data_final[[#This Row],[colesterol]]="","Desconocido",smoking_health_data_final[[#This Row],[colesterol]])</f>
        <v>201</v>
      </c>
      <c r="N2907">
        <f>GESTEP(smoking_health_data_final[[#This Row],[colesterol]],200)</f>
        <v>1</v>
      </c>
      <c r="O2907">
        <f>IF(smoking_health_data_final[[#This Row],[cigs por dia]]="","n/s",smoking_health_data_final[[#This Row],[cigs por dia]])</f>
        <v>20</v>
      </c>
      <c r="P2907" t="str">
        <f>IF(smoking_health_data_final[[#This Row],[Hipercolesterolemia (y/n)]]=1,"si","no")</f>
        <v>si</v>
      </c>
      <c r="Q2907">
        <f>IF(IFERROR(VLOOKUP(smoking_health_data_final[[#This Row],[Edad]],A2908:A6807,1,FALSE),0),1,0)</f>
        <v>1</v>
      </c>
    </row>
    <row r="2908" spans="1:17" x14ac:dyDescent="0.3">
      <c r="A2908">
        <v>57</v>
      </c>
      <c r="B2908" t="s">
        <v>0</v>
      </c>
      <c r="C2908" t="s">
        <v>1</v>
      </c>
      <c r="D2908">
        <v>70</v>
      </c>
      <c r="E2908">
        <f>GESTEP(smoking_health_data_final[[#This Row],[Ritmo cardiaco]],100)</f>
        <v>0</v>
      </c>
      <c r="F2908" t="str">
        <f>IF(smoking_health_data_final[[#This Row],[Taquicardia 1/0]]=0,"no","si")</f>
        <v>no</v>
      </c>
      <c r="G2908" s="2">
        <v>131.5</v>
      </c>
      <c r="H2908">
        <f>GESTEP(smoking_health_data_final[[#This Row],[Presión sistólica]],140)</f>
        <v>0</v>
      </c>
      <c r="I2908" t="str">
        <f>IF(smoking_health_data_final[[#This Row],[Hipertensión (0/1)]]=1,"si","no")</f>
        <v>no</v>
      </c>
      <c r="J2908" t="s">
        <v>102</v>
      </c>
      <c r="K2908">
        <v>20</v>
      </c>
      <c r="L2908">
        <v>262</v>
      </c>
      <c r="M2908">
        <f>IF(smoking_health_data_final[[#This Row],[colesterol]]="","Desconocido",smoking_health_data_final[[#This Row],[colesterol]])</f>
        <v>262</v>
      </c>
      <c r="N2908">
        <f>GESTEP(smoking_health_data_final[[#This Row],[colesterol]],200)</f>
        <v>1</v>
      </c>
      <c r="O2908">
        <f>IF(smoking_health_data_final[[#This Row],[cigs por dia]]="","n/s",smoking_health_data_final[[#This Row],[cigs por dia]])</f>
        <v>20</v>
      </c>
      <c r="P2908" t="str">
        <f>IF(smoking_health_data_final[[#This Row],[Hipercolesterolemia (y/n)]]=1,"si","no")</f>
        <v>si</v>
      </c>
      <c r="Q2908">
        <f>IF(IFERROR(VLOOKUP(smoking_health_data_final[[#This Row],[Edad]],A2909:A6808,1,FALSE),0),1,0)</f>
        <v>1</v>
      </c>
    </row>
    <row r="2909" spans="1:17" x14ac:dyDescent="0.3">
      <c r="A2909">
        <v>61</v>
      </c>
      <c r="B2909" t="s">
        <v>0</v>
      </c>
      <c r="C2909" t="s">
        <v>1</v>
      </c>
      <c r="D2909">
        <v>75</v>
      </c>
      <c r="E2909">
        <f>GESTEP(smoking_health_data_final[[#This Row],[Ritmo cardiaco]],100)</f>
        <v>0</v>
      </c>
      <c r="F2909" t="str">
        <f>IF(smoking_health_data_final[[#This Row],[Taquicardia 1/0]]=0,"no","si")</f>
        <v>no</v>
      </c>
      <c r="G2909" s="2" t="s">
        <v>110</v>
      </c>
      <c r="H2909">
        <f>GESTEP(smoking_health_data_final[[#This Row],[Presión sistólica]],140)</f>
        <v>1</v>
      </c>
      <c r="I2909" t="str">
        <f>IF(smoking_health_data_final[[#This Row],[Hipertensión (0/1)]]=1,"si","no")</f>
        <v>si</v>
      </c>
      <c r="J2909" t="s">
        <v>102</v>
      </c>
      <c r="K2909">
        <v>20</v>
      </c>
      <c r="L2909">
        <v>183</v>
      </c>
      <c r="M2909">
        <f>IF(smoking_health_data_final[[#This Row],[colesterol]]="","Desconocido",smoking_health_data_final[[#This Row],[colesterol]])</f>
        <v>183</v>
      </c>
      <c r="N2909">
        <f>GESTEP(smoking_health_data_final[[#This Row],[colesterol]],200)</f>
        <v>0</v>
      </c>
      <c r="O2909">
        <f>IF(smoking_health_data_final[[#This Row],[cigs por dia]]="","n/s",smoking_health_data_final[[#This Row],[cigs por dia]])</f>
        <v>20</v>
      </c>
      <c r="P2909" t="str">
        <f>IF(smoking_health_data_final[[#This Row],[Hipercolesterolemia (y/n)]]=1,"si","no")</f>
        <v>no</v>
      </c>
      <c r="Q2909">
        <f>IF(IFERROR(VLOOKUP(smoking_health_data_final[[#This Row],[Edad]],A2910:A6809,1,FALSE),0),1,0)</f>
        <v>1</v>
      </c>
    </row>
    <row r="2910" spans="1:17" x14ac:dyDescent="0.3">
      <c r="A2910">
        <v>44</v>
      </c>
      <c r="B2910" t="s">
        <v>0</v>
      </c>
      <c r="C2910" t="s">
        <v>1</v>
      </c>
      <c r="D2910">
        <v>63</v>
      </c>
      <c r="E2910">
        <f>GESTEP(smoking_health_data_final[[#This Row],[Ritmo cardiaco]],100)</f>
        <v>0</v>
      </c>
      <c r="F2910" t="str">
        <f>IF(smoking_health_data_final[[#This Row],[Taquicardia 1/0]]=0,"no","si")</f>
        <v>no</v>
      </c>
      <c r="G2910" s="2" t="s">
        <v>64</v>
      </c>
      <c r="H2910">
        <f>GESTEP(smoking_health_data_final[[#This Row],[Presión sistólica]],140)</f>
        <v>0</v>
      </c>
      <c r="I2910" t="str">
        <f>IF(smoking_health_data_final[[#This Row],[Hipertensión (0/1)]]=1,"si","no")</f>
        <v>no</v>
      </c>
      <c r="J2910" t="s">
        <v>102</v>
      </c>
      <c r="K2910">
        <v>20</v>
      </c>
      <c r="L2910">
        <v>264</v>
      </c>
      <c r="M2910">
        <f>IF(smoking_health_data_final[[#This Row],[colesterol]]="","Desconocido",smoking_health_data_final[[#This Row],[colesterol]])</f>
        <v>264</v>
      </c>
      <c r="N2910">
        <f>GESTEP(smoking_health_data_final[[#This Row],[colesterol]],200)</f>
        <v>1</v>
      </c>
      <c r="O2910">
        <f>IF(smoking_health_data_final[[#This Row],[cigs por dia]]="","n/s",smoking_health_data_final[[#This Row],[cigs por dia]])</f>
        <v>20</v>
      </c>
      <c r="P2910" t="str">
        <f>IF(smoking_health_data_final[[#This Row],[Hipercolesterolemia (y/n)]]=1,"si","no")</f>
        <v>si</v>
      </c>
      <c r="Q2910">
        <f>IF(IFERROR(VLOOKUP(smoking_health_data_final[[#This Row],[Edad]],A2911:A6810,1,FALSE),0),1,0)</f>
        <v>1</v>
      </c>
    </row>
    <row r="2911" spans="1:17" x14ac:dyDescent="0.3">
      <c r="A2911">
        <v>43</v>
      </c>
      <c r="B2911" t="s">
        <v>0</v>
      </c>
      <c r="C2911" t="s">
        <v>1</v>
      </c>
      <c r="D2911">
        <v>65</v>
      </c>
      <c r="E2911">
        <f>GESTEP(smoking_health_data_final[[#This Row],[Ritmo cardiaco]],100)</f>
        <v>0</v>
      </c>
      <c r="F2911" t="str">
        <f>IF(smoking_health_data_final[[#This Row],[Taquicardia 1/0]]=0,"no","si")</f>
        <v>no</v>
      </c>
      <c r="G2911" s="2" t="s">
        <v>25</v>
      </c>
      <c r="H2911">
        <f>GESTEP(smoking_health_data_final[[#This Row],[Presión sistólica]],140)</f>
        <v>0</v>
      </c>
      <c r="I2911" t="str">
        <f>IF(smoking_health_data_final[[#This Row],[Hipertensión (0/1)]]=1,"si","no")</f>
        <v>no</v>
      </c>
      <c r="J2911" t="s">
        <v>102</v>
      </c>
      <c r="K2911">
        <v>20</v>
      </c>
      <c r="L2911">
        <v>180</v>
      </c>
      <c r="M2911">
        <f>IF(smoking_health_data_final[[#This Row],[colesterol]]="","Desconocido",smoking_health_data_final[[#This Row],[colesterol]])</f>
        <v>180</v>
      </c>
      <c r="N2911">
        <f>GESTEP(smoking_health_data_final[[#This Row],[colesterol]],200)</f>
        <v>0</v>
      </c>
      <c r="O2911">
        <f>IF(smoking_health_data_final[[#This Row],[cigs por dia]]="","n/s",smoking_health_data_final[[#This Row],[cigs por dia]])</f>
        <v>20</v>
      </c>
      <c r="P2911" t="str">
        <f>IF(smoking_health_data_final[[#This Row],[Hipercolesterolemia (y/n)]]=1,"si","no")</f>
        <v>no</v>
      </c>
      <c r="Q2911">
        <f>IF(IFERROR(VLOOKUP(smoking_health_data_final[[#This Row],[Edad]],A2912:A6811,1,FALSE),0),1,0)</f>
        <v>1</v>
      </c>
    </row>
    <row r="2912" spans="1:17" x14ac:dyDescent="0.3">
      <c r="A2912">
        <v>51</v>
      </c>
      <c r="B2912" t="s">
        <v>3</v>
      </c>
      <c r="C2912" t="s">
        <v>1</v>
      </c>
      <c r="D2912">
        <v>80</v>
      </c>
      <c r="E2912">
        <f>GESTEP(smoking_health_data_final[[#This Row],[Ritmo cardiaco]],100)</f>
        <v>0</v>
      </c>
      <c r="F2912" t="str">
        <f>IF(smoking_health_data_final[[#This Row],[Taquicardia 1/0]]=0,"no","si")</f>
        <v>no</v>
      </c>
      <c r="G2912" s="2" t="s">
        <v>95</v>
      </c>
      <c r="H2912">
        <f>GESTEP(smoking_health_data_final[[#This Row],[Presión sistólica]],140)</f>
        <v>1</v>
      </c>
      <c r="I2912" t="str">
        <f>IF(smoking_health_data_final[[#This Row],[Hipertensión (0/1)]]=1,"si","no")</f>
        <v>si</v>
      </c>
      <c r="J2912" t="s">
        <v>102</v>
      </c>
      <c r="K2912">
        <v>20</v>
      </c>
      <c r="L2912">
        <v>293</v>
      </c>
      <c r="M2912">
        <f>IF(smoking_health_data_final[[#This Row],[colesterol]]="","Desconocido",smoking_health_data_final[[#This Row],[colesterol]])</f>
        <v>293</v>
      </c>
      <c r="N2912">
        <f>GESTEP(smoking_health_data_final[[#This Row],[colesterol]],200)</f>
        <v>1</v>
      </c>
      <c r="O2912">
        <f>IF(smoking_health_data_final[[#This Row],[cigs por dia]]="","n/s",smoking_health_data_final[[#This Row],[cigs por dia]])</f>
        <v>20</v>
      </c>
      <c r="P2912" t="str">
        <f>IF(smoking_health_data_final[[#This Row],[Hipercolesterolemia (y/n)]]=1,"si","no")</f>
        <v>si</v>
      </c>
      <c r="Q2912">
        <f>IF(IFERROR(VLOOKUP(smoking_health_data_final[[#This Row],[Edad]],A2913:A6812,1,FALSE),0),1,0)</f>
        <v>1</v>
      </c>
    </row>
    <row r="2913" spans="1:17" x14ac:dyDescent="0.3">
      <c r="A2913">
        <v>44</v>
      </c>
      <c r="B2913" t="s">
        <v>0</v>
      </c>
      <c r="C2913" t="s">
        <v>1</v>
      </c>
      <c r="D2913">
        <v>76</v>
      </c>
      <c r="E2913">
        <f>GESTEP(smoking_health_data_final[[#This Row],[Ritmo cardiaco]],100)</f>
        <v>0</v>
      </c>
      <c r="F2913" t="str">
        <f>IF(smoking_health_data_final[[#This Row],[Taquicardia 1/0]]=0,"no","si")</f>
        <v>no</v>
      </c>
      <c r="G2913" s="2" t="s">
        <v>66</v>
      </c>
      <c r="H2913">
        <f>GESTEP(smoking_health_data_final[[#This Row],[Presión sistólica]],140)</f>
        <v>1</v>
      </c>
      <c r="I2913" t="str">
        <f>IF(smoking_health_data_final[[#This Row],[Hipertensión (0/1)]]=1,"si","no")</f>
        <v>si</v>
      </c>
      <c r="J2913" t="s">
        <v>102</v>
      </c>
      <c r="K2913">
        <v>20</v>
      </c>
      <c r="L2913">
        <v>246</v>
      </c>
      <c r="M2913">
        <f>IF(smoking_health_data_final[[#This Row],[colesterol]]="","Desconocido",smoking_health_data_final[[#This Row],[colesterol]])</f>
        <v>246</v>
      </c>
      <c r="N2913">
        <f>GESTEP(smoking_health_data_final[[#This Row],[colesterol]],200)</f>
        <v>1</v>
      </c>
      <c r="O2913">
        <f>IF(smoking_health_data_final[[#This Row],[cigs por dia]]="","n/s",smoking_health_data_final[[#This Row],[cigs por dia]])</f>
        <v>20</v>
      </c>
      <c r="P2913" t="str">
        <f>IF(smoking_health_data_final[[#This Row],[Hipercolesterolemia (y/n)]]=1,"si","no")</f>
        <v>si</v>
      </c>
      <c r="Q2913">
        <f>IF(IFERROR(VLOOKUP(smoking_health_data_final[[#This Row],[Edad]],A2914:A6813,1,FALSE),0),1,0)</f>
        <v>1</v>
      </c>
    </row>
    <row r="2914" spans="1:17" x14ac:dyDescent="0.3">
      <c r="A2914">
        <v>39</v>
      </c>
      <c r="B2914" t="s">
        <v>0</v>
      </c>
      <c r="C2914" t="s">
        <v>1</v>
      </c>
      <c r="D2914">
        <v>75</v>
      </c>
      <c r="E2914">
        <f>GESTEP(smoking_health_data_final[[#This Row],[Ritmo cardiaco]],100)</f>
        <v>0</v>
      </c>
      <c r="F2914" t="str">
        <f>IF(smoking_health_data_final[[#This Row],[Taquicardia 1/0]]=0,"no","si")</f>
        <v>no</v>
      </c>
      <c r="G2914" s="2" t="s">
        <v>86</v>
      </c>
      <c r="H2914">
        <f>GESTEP(smoking_health_data_final[[#This Row],[Presión sistólica]],140)</f>
        <v>0</v>
      </c>
      <c r="I2914" t="str">
        <f>IF(smoking_health_data_final[[#This Row],[Hipertensión (0/1)]]=1,"si","no")</f>
        <v>no</v>
      </c>
      <c r="J2914" t="s">
        <v>102</v>
      </c>
      <c r="K2914">
        <v>20</v>
      </c>
      <c r="L2914">
        <v>230</v>
      </c>
      <c r="M2914">
        <f>IF(smoking_health_data_final[[#This Row],[colesterol]]="","Desconocido",smoking_health_data_final[[#This Row],[colesterol]])</f>
        <v>230</v>
      </c>
      <c r="N2914">
        <f>GESTEP(smoking_health_data_final[[#This Row],[colesterol]],200)</f>
        <v>1</v>
      </c>
      <c r="O2914">
        <f>IF(smoking_health_data_final[[#This Row],[cigs por dia]]="","n/s",smoking_health_data_final[[#This Row],[cigs por dia]])</f>
        <v>20</v>
      </c>
      <c r="P2914" t="str">
        <f>IF(smoking_health_data_final[[#This Row],[Hipercolesterolemia (y/n)]]=1,"si","no")</f>
        <v>si</v>
      </c>
      <c r="Q2914">
        <f>IF(IFERROR(VLOOKUP(smoking_health_data_final[[#This Row],[Edad]],A2915:A6814,1,FALSE),0),1,0)</f>
        <v>1</v>
      </c>
    </row>
    <row r="2915" spans="1:17" x14ac:dyDescent="0.3">
      <c r="A2915">
        <v>60</v>
      </c>
      <c r="B2915" t="s">
        <v>0</v>
      </c>
      <c r="C2915" t="s">
        <v>1</v>
      </c>
      <c r="D2915">
        <v>75</v>
      </c>
      <c r="E2915">
        <f>GESTEP(smoking_health_data_final[[#This Row],[Ritmo cardiaco]],100)</f>
        <v>0</v>
      </c>
      <c r="F2915" t="str">
        <f>IF(smoking_health_data_final[[#This Row],[Taquicardia 1/0]]=0,"no","si")</f>
        <v>no</v>
      </c>
      <c r="G2915" s="2" t="s">
        <v>88</v>
      </c>
      <c r="H2915">
        <f>GESTEP(smoking_health_data_final[[#This Row],[Presión sistólica]],140)</f>
        <v>1</v>
      </c>
      <c r="I2915" t="str">
        <f>IF(smoking_health_data_final[[#This Row],[Hipertensión (0/1)]]=1,"si","no")</f>
        <v>si</v>
      </c>
      <c r="J2915" t="s">
        <v>102</v>
      </c>
      <c r="K2915">
        <v>20</v>
      </c>
      <c r="L2915">
        <v>253</v>
      </c>
      <c r="M2915">
        <f>IF(smoking_health_data_final[[#This Row],[colesterol]]="","Desconocido",smoking_health_data_final[[#This Row],[colesterol]])</f>
        <v>253</v>
      </c>
      <c r="N2915">
        <f>GESTEP(smoking_health_data_final[[#This Row],[colesterol]],200)</f>
        <v>1</v>
      </c>
      <c r="O2915">
        <f>IF(smoking_health_data_final[[#This Row],[cigs por dia]]="","n/s",smoking_health_data_final[[#This Row],[cigs por dia]])</f>
        <v>20</v>
      </c>
      <c r="P2915" t="str">
        <f>IF(smoking_health_data_final[[#This Row],[Hipercolesterolemia (y/n)]]=1,"si","no")</f>
        <v>si</v>
      </c>
      <c r="Q2915">
        <f>IF(IFERROR(VLOOKUP(smoking_health_data_final[[#This Row],[Edad]],A2916:A6815,1,FALSE),0),1,0)</f>
        <v>1</v>
      </c>
    </row>
    <row r="2916" spans="1:17" x14ac:dyDescent="0.3">
      <c r="A2916">
        <v>44</v>
      </c>
      <c r="B2916" t="s">
        <v>3</v>
      </c>
      <c r="C2916" t="s">
        <v>1</v>
      </c>
      <c r="D2916">
        <v>84</v>
      </c>
      <c r="E2916">
        <f>GESTEP(smoking_health_data_final[[#This Row],[Ritmo cardiaco]],100)</f>
        <v>0</v>
      </c>
      <c r="F2916" t="str">
        <f>IF(smoking_health_data_final[[#This Row],[Taquicardia 1/0]]=0,"no","si")</f>
        <v>no</v>
      </c>
      <c r="G2916" s="2" t="s">
        <v>76</v>
      </c>
      <c r="H2916">
        <f>GESTEP(smoking_health_data_final[[#This Row],[Presión sistólica]],140)</f>
        <v>1</v>
      </c>
      <c r="I2916" t="str">
        <f>IF(smoking_health_data_final[[#This Row],[Hipertensión (0/1)]]=1,"si","no")</f>
        <v>si</v>
      </c>
      <c r="J2916" t="s">
        <v>102</v>
      </c>
      <c r="K2916">
        <v>20</v>
      </c>
      <c r="L2916">
        <v>284</v>
      </c>
      <c r="M2916">
        <f>IF(smoking_health_data_final[[#This Row],[colesterol]]="","Desconocido",smoking_health_data_final[[#This Row],[colesterol]])</f>
        <v>284</v>
      </c>
      <c r="N2916">
        <f>GESTEP(smoking_health_data_final[[#This Row],[colesterol]],200)</f>
        <v>1</v>
      </c>
      <c r="O2916">
        <f>IF(smoking_health_data_final[[#This Row],[cigs por dia]]="","n/s",smoking_health_data_final[[#This Row],[cigs por dia]])</f>
        <v>20</v>
      </c>
      <c r="P2916" t="str">
        <f>IF(smoking_health_data_final[[#This Row],[Hipercolesterolemia (y/n)]]=1,"si","no")</f>
        <v>si</v>
      </c>
      <c r="Q2916">
        <f>IF(IFERROR(VLOOKUP(smoking_health_data_final[[#This Row],[Edad]],A2917:A6816,1,FALSE),0),1,0)</f>
        <v>1</v>
      </c>
    </row>
    <row r="2917" spans="1:17" x14ac:dyDescent="0.3">
      <c r="A2917">
        <v>54</v>
      </c>
      <c r="B2917" t="s">
        <v>0</v>
      </c>
      <c r="C2917" t="s">
        <v>1</v>
      </c>
      <c r="D2917">
        <v>100</v>
      </c>
      <c r="E2917">
        <f>GESTEP(smoking_health_data_final[[#This Row],[Ritmo cardiaco]],100)</f>
        <v>1</v>
      </c>
      <c r="F2917" t="str">
        <f>IF(smoking_health_data_final[[#This Row],[Taquicardia 1/0]]=0,"no","si")</f>
        <v>si</v>
      </c>
      <c r="G2917" s="2">
        <v>146.5</v>
      </c>
      <c r="H2917">
        <f>GESTEP(smoking_health_data_final[[#This Row],[Presión sistólica]],140)</f>
        <v>1</v>
      </c>
      <c r="I2917" t="str">
        <f>IF(smoking_health_data_final[[#This Row],[Hipertensión (0/1)]]=1,"si","no")</f>
        <v>si</v>
      </c>
      <c r="J2917" t="s">
        <v>102</v>
      </c>
      <c r="K2917">
        <v>20</v>
      </c>
      <c r="L2917">
        <v>299</v>
      </c>
      <c r="M2917">
        <f>IF(smoking_health_data_final[[#This Row],[colesterol]]="","Desconocido",smoking_health_data_final[[#This Row],[colesterol]])</f>
        <v>299</v>
      </c>
      <c r="N2917">
        <f>GESTEP(smoking_health_data_final[[#This Row],[colesterol]],200)</f>
        <v>1</v>
      </c>
      <c r="O2917">
        <f>IF(smoking_health_data_final[[#This Row],[cigs por dia]]="","n/s",smoking_health_data_final[[#This Row],[cigs por dia]])</f>
        <v>20</v>
      </c>
      <c r="P2917" t="str">
        <f>IF(smoking_health_data_final[[#This Row],[Hipercolesterolemia (y/n)]]=1,"si","no")</f>
        <v>si</v>
      </c>
      <c r="Q2917">
        <f>IF(IFERROR(VLOOKUP(smoking_health_data_final[[#This Row],[Edad]],A2918:A6817,1,FALSE),0),1,0)</f>
        <v>1</v>
      </c>
    </row>
    <row r="2918" spans="1:17" x14ac:dyDescent="0.3">
      <c r="A2918">
        <v>36</v>
      </c>
      <c r="B2918" t="s">
        <v>0</v>
      </c>
      <c r="C2918" t="s">
        <v>1</v>
      </c>
      <c r="D2918">
        <v>78</v>
      </c>
      <c r="E2918">
        <f>GESTEP(smoking_health_data_final[[#This Row],[Ritmo cardiaco]],100)</f>
        <v>0</v>
      </c>
      <c r="F2918" t="str">
        <f>IF(smoking_health_data_final[[#This Row],[Taquicardia 1/0]]=0,"no","si")</f>
        <v>no</v>
      </c>
      <c r="G2918" s="2" t="s">
        <v>95</v>
      </c>
      <c r="H2918">
        <f>GESTEP(smoking_health_data_final[[#This Row],[Presión sistólica]],140)</f>
        <v>1</v>
      </c>
      <c r="I2918" t="str">
        <f>IF(smoking_health_data_final[[#This Row],[Hipertensión (0/1)]]=1,"si","no")</f>
        <v>si</v>
      </c>
      <c r="J2918" t="s">
        <v>45</v>
      </c>
      <c r="K2918">
        <v>20</v>
      </c>
      <c r="L2918">
        <v>280</v>
      </c>
      <c r="M2918">
        <f>IF(smoking_health_data_final[[#This Row],[colesterol]]="","Desconocido",smoking_health_data_final[[#This Row],[colesterol]])</f>
        <v>280</v>
      </c>
      <c r="N2918">
        <f>GESTEP(smoking_health_data_final[[#This Row],[colesterol]],200)</f>
        <v>1</v>
      </c>
      <c r="O2918">
        <f>IF(smoking_health_data_final[[#This Row],[cigs por dia]]="","n/s",smoking_health_data_final[[#This Row],[cigs por dia]])</f>
        <v>20</v>
      </c>
      <c r="P2918" t="str">
        <f>IF(smoking_health_data_final[[#This Row],[Hipercolesterolemia (y/n)]]=1,"si","no")</f>
        <v>si</v>
      </c>
      <c r="Q2918">
        <f>IF(IFERROR(VLOOKUP(smoking_health_data_final[[#This Row],[Edad]],A2919:A6818,1,FALSE),0),1,0)</f>
        <v>1</v>
      </c>
    </row>
    <row r="2919" spans="1:17" x14ac:dyDescent="0.3">
      <c r="A2919">
        <v>53</v>
      </c>
      <c r="B2919" t="s">
        <v>0</v>
      </c>
      <c r="C2919" t="s">
        <v>1</v>
      </c>
      <c r="D2919">
        <v>100</v>
      </c>
      <c r="E2919">
        <f>GESTEP(smoking_health_data_final[[#This Row],[Ritmo cardiaco]],100)</f>
        <v>1</v>
      </c>
      <c r="F2919" t="str">
        <f>IF(smoking_health_data_final[[#This Row],[Taquicardia 1/0]]=0,"no","si")</f>
        <v>si</v>
      </c>
      <c r="G2919" s="2" t="s">
        <v>92</v>
      </c>
      <c r="H2919">
        <f>GESTEP(smoking_health_data_final[[#This Row],[Presión sistólica]],140)</f>
        <v>1</v>
      </c>
      <c r="I2919" t="str">
        <f>IF(smoking_health_data_final[[#This Row],[Hipertensión (0/1)]]=1,"si","no")</f>
        <v>si</v>
      </c>
      <c r="J2919" t="s">
        <v>45</v>
      </c>
      <c r="K2919">
        <v>20</v>
      </c>
      <c r="L2919">
        <v>248</v>
      </c>
      <c r="M2919">
        <f>IF(smoking_health_data_final[[#This Row],[colesterol]]="","Desconocido",smoking_health_data_final[[#This Row],[colesterol]])</f>
        <v>248</v>
      </c>
      <c r="N2919">
        <f>GESTEP(smoking_health_data_final[[#This Row],[colesterol]],200)</f>
        <v>1</v>
      </c>
      <c r="O2919">
        <f>IF(smoking_health_data_final[[#This Row],[cigs por dia]]="","n/s",smoking_health_data_final[[#This Row],[cigs por dia]])</f>
        <v>20</v>
      </c>
      <c r="P2919" t="str">
        <f>IF(smoking_health_data_final[[#This Row],[Hipercolesterolemia (y/n)]]=1,"si","no")</f>
        <v>si</v>
      </c>
      <c r="Q2919">
        <f>IF(IFERROR(VLOOKUP(smoking_health_data_final[[#This Row],[Edad]],A2920:A6819,1,FALSE),0),1,0)</f>
        <v>1</v>
      </c>
    </row>
    <row r="2920" spans="1:17" x14ac:dyDescent="0.3">
      <c r="A2920">
        <v>50</v>
      </c>
      <c r="B2920" t="s">
        <v>0</v>
      </c>
      <c r="C2920" t="s">
        <v>1</v>
      </c>
      <c r="D2920">
        <v>88</v>
      </c>
      <c r="E2920">
        <f>GESTEP(smoking_health_data_final[[#This Row],[Ritmo cardiaco]],100)</f>
        <v>0</v>
      </c>
      <c r="F2920" t="str">
        <f>IF(smoking_health_data_final[[#This Row],[Taquicardia 1/0]]=0,"no","si")</f>
        <v>no</v>
      </c>
      <c r="G2920" s="2" t="s">
        <v>98</v>
      </c>
      <c r="H2920">
        <f>GESTEP(smoking_health_data_final[[#This Row],[Presión sistólica]],140)</f>
        <v>1</v>
      </c>
      <c r="I2920" t="str">
        <f>IF(smoking_health_data_final[[#This Row],[Hipertensión (0/1)]]=1,"si","no")</f>
        <v>si</v>
      </c>
      <c r="J2920" t="s">
        <v>45</v>
      </c>
      <c r="K2920">
        <v>20</v>
      </c>
      <c r="L2920">
        <v>193</v>
      </c>
      <c r="M2920">
        <f>IF(smoking_health_data_final[[#This Row],[colesterol]]="","Desconocido",smoking_health_data_final[[#This Row],[colesterol]])</f>
        <v>193</v>
      </c>
      <c r="N2920">
        <f>GESTEP(smoking_health_data_final[[#This Row],[colesterol]],200)</f>
        <v>0</v>
      </c>
      <c r="O2920">
        <f>IF(smoking_health_data_final[[#This Row],[cigs por dia]]="","n/s",smoking_health_data_final[[#This Row],[cigs por dia]])</f>
        <v>20</v>
      </c>
      <c r="P2920" t="str">
        <f>IF(smoking_health_data_final[[#This Row],[Hipercolesterolemia (y/n)]]=1,"si","no")</f>
        <v>no</v>
      </c>
      <c r="Q2920">
        <f>IF(IFERROR(VLOOKUP(smoking_health_data_final[[#This Row],[Edad]],A2921:A6820,1,FALSE),0),1,0)</f>
        <v>1</v>
      </c>
    </row>
    <row r="2921" spans="1:17" x14ac:dyDescent="0.3">
      <c r="A2921">
        <v>51</v>
      </c>
      <c r="B2921" t="s">
        <v>3</v>
      </c>
      <c r="C2921" t="s">
        <v>1</v>
      </c>
      <c r="D2921">
        <v>75</v>
      </c>
      <c r="E2921">
        <f>GESTEP(smoking_health_data_final[[#This Row],[Ritmo cardiaco]],100)</f>
        <v>0</v>
      </c>
      <c r="F2921" t="str">
        <f>IF(smoking_health_data_final[[#This Row],[Taquicardia 1/0]]=0,"no","si")</f>
        <v>no</v>
      </c>
      <c r="G2921" s="2" t="s">
        <v>77</v>
      </c>
      <c r="H2921">
        <f>GESTEP(smoking_health_data_final[[#This Row],[Presión sistólica]],140)</f>
        <v>1</v>
      </c>
      <c r="I2921" t="str">
        <f>IF(smoking_health_data_final[[#This Row],[Hipertensión (0/1)]]=1,"si","no")</f>
        <v>si</v>
      </c>
      <c r="J2921" t="s">
        <v>45</v>
      </c>
      <c r="K2921">
        <v>20</v>
      </c>
      <c r="L2921">
        <v>195</v>
      </c>
      <c r="M2921">
        <f>IF(smoking_health_data_final[[#This Row],[colesterol]]="","Desconocido",smoking_health_data_final[[#This Row],[colesterol]])</f>
        <v>195</v>
      </c>
      <c r="N2921">
        <f>GESTEP(smoking_health_data_final[[#This Row],[colesterol]],200)</f>
        <v>0</v>
      </c>
      <c r="O2921">
        <f>IF(smoking_health_data_final[[#This Row],[cigs por dia]]="","n/s",smoking_health_data_final[[#This Row],[cigs por dia]])</f>
        <v>20</v>
      </c>
      <c r="P2921" t="str">
        <f>IF(smoking_health_data_final[[#This Row],[Hipercolesterolemia (y/n)]]=1,"si","no")</f>
        <v>no</v>
      </c>
      <c r="Q2921">
        <f>IF(IFERROR(VLOOKUP(smoking_health_data_final[[#This Row],[Edad]],A2922:A6821,1,FALSE),0),1,0)</f>
        <v>1</v>
      </c>
    </row>
    <row r="2922" spans="1:17" x14ac:dyDescent="0.3">
      <c r="A2922">
        <v>52</v>
      </c>
      <c r="B2922" t="s">
        <v>0</v>
      </c>
      <c r="C2922" t="s">
        <v>1</v>
      </c>
      <c r="D2922">
        <v>74</v>
      </c>
      <c r="E2922">
        <f>GESTEP(smoking_health_data_final[[#This Row],[Ritmo cardiaco]],100)</f>
        <v>0</v>
      </c>
      <c r="F2922" t="str">
        <f>IF(smoking_health_data_final[[#This Row],[Taquicardia 1/0]]=0,"no","si")</f>
        <v>no</v>
      </c>
      <c r="G2922" s="2" t="s">
        <v>84</v>
      </c>
      <c r="H2922">
        <f>GESTEP(smoking_health_data_final[[#This Row],[Presión sistólica]],140)</f>
        <v>1</v>
      </c>
      <c r="I2922" t="str">
        <f>IF(smoking_health_data_final[[#This Row],[Hipertensión (0/1)]]=1,"si","no")</f>
        <v>si</v>
      </c>
      <c r="J2922" t="s">
        <v>45</v>
      </c>
      <c r="K2922">
        <v>20</v>
      </c>
      <c r="L2922">
        <v>260</v>
      </c>
      <c r="M2922">
        <f>IF(smoking_health_data_final[[#This Row],[colesterol]]="","Desconocido",smoking_health_data_final[[#This Row],[colesterol]])</f>
        <v>260</v>
      </c>
      <c r="N2922">
        <f>GESTEP(smoking_health_data_final[[#This Row],[colesterol]],200)</f>
        <v>1</v>
      </c>
      <c r="O2922">
        <f>IF(smoking_health_data_final[[#This Row],[cigs por dia]]="","n/s",smoking_health_data_final[[#This Row],[cigs por dia]])</f>
        <v>20</v>
      </c>
      <c r="P2922" t="str">
        <f>IF(smoking_health_data_final[[#This Row],[Hipercolesterolemia (y/n)]]=1,"si","no")</f>
        <v>si</v>
      </c>
      <c r="Q2922">
        <f>IF(IFERROR(VLOOKUP(smoking_health_data_final[[#This Row],[Edad]],A2923:A6822,1,FALSE),0),1,0)</f>
        <v>1</v>
      </c>
    </row>
    <row r="2923" spans="1:17" x14ac:dyDescent="0.3">
      <c r="A2923">
        <v>45</v>
      </c>
      <c r="B2923" t="s">
        <v>0</v>
      </c>
      <c r="C2923" t="s">
        <v>1</v>
      </c>
      <c r="D2923">
        <v>75</v>
      </c>
      <c r="E2923">
        <f>GESTEP(smoking_health_data_final[[#This Row],[Ritmo cardiaco]],100)</f>
        <v>0</v>
      </c>
      <c r="F2923" t="str">
        <f>IF(smoking_health_data_final[[#This Row],[Taquicardia 1/0]]=0,"no","si")</f>
        <v>no</v>
      </c>
      <c r="G2923" s="2" t="s">
        <v>72</v>
      </c>
      <c r="H2923">
        <f>GESTEP(smoking_health_data_final[[#This Row],[Presión sistólica]],140)</f>
        <v>1</v>
      </c>
      <c r="I2923" t="str">
        <f>IF(smoking_health_data_final[[#This Row],[Hipertensión (0/1)]]=1,"si","no")</f>
        <v>si</v>
      </c>
      <c r="J2923" t="s">
        <v>45</v>
      </c>
      <c r="K2923">
        <v>20</v>
      </c>
      <c r="L2923">
        <v>256</v>
      </c>
      <c r="M2923">
        <f>IF(smoking_health_data_final[[#This Row],[colesterol]]="","Desconocido",smoking_health_data_final[[#This Row],[colesterol]])</f>
        <v>256</v>
      </c>
      <c r="N2923">
        <f>GESTEP(smoking_health_data_final[[#This Row],[colesterol]],200)</f>
        <v>1</v>
      </c>
      <c r="O2923">
        <f>IF(smoking_health_data_final[[#This Row],[cigs por dia]]="","n/s",smoking_health_data_final[[#This Row],[cigs por dia]])</f>
        <v>20</v>
      </c>
      <c r="P2923" t="str">
        <f>IF(smoking_health_data_final[[#This Row],[Hipercolesterolemia (y/n)]]=1,"si","no")</f>
        <v>si</v>
      </c>
      <c r="Q2923">
        <f>IF(IFERROR(VLOOKUP(smoking_health_data_final[[#This Row],[Edad]],A2924:A6823,1,FALSE),0),1,0)</f>
        <v>1</v>
      </c>
    </row>
    <row r="2924" spans="1:17" x14ac:dyDescent="0.3">
      <c r="A2924">
        <v>46</v>
      </c>
      <c r="B2924" t="s">
        <v>0</v>
      </c>
      <c r="C2924" t="s">
        <v>1</v>
      </c>
      <c r="D2924">
        <v>80</v>
      </c>
      <c r="E2924">
        <f>GESTEP(smoking_health_data_final[[#This Row],[Ritmo cardiaco]],100)</f>
        <v>0</v>
      </c>
      <c r="F2924" t="str">
        <f>IF(smoking_health_data_final[[#This Row],[Taquicardia 1/0]]=0,"no","si")</f>
        <v>no</v>
      </c>
      <c r="G2924" s="2" t="s">
        <v>86</v>
      </c>
      <c r="H2924">
        <f>GESTEP(smoking_health_data_final[[#This Row],[Presión sistólica]],140)</f>
        <v>0</v>
      </c>
      <c r="I2924" t="str">
        <f>IF(smoking_health_data_final[[#This Row],[Hipertensión (0/1)]]=1,"si","no")</f>
        <v>no</v>
      </c>
      <c r="J2924" t="s">
        <v>45</v>
      </c>
      <c r="K2924">
        <v>20</v>
      </c>
      <c r="L2924">
        <v>247</v>
      </c>
      <c r="M2924">
        <f>IF(smoking_health_data_final[[#This Row],[colesterol]]="","Desconocido",smoking_health_data_final[[#This Row],[colesterol]])</f>
        <v>247</v>
      </c>
      <c r="N2924">
        <f>GESTEP(smoking_health_data_final[[#This Row],[colesterol]],200)</f>
        <v>1</v>
      </c>
      <c r="O2924">
        <f>IF(smoking_health_data_final[[#This Row],[cigs por dia]]="","n/s",smoking_health_data_final[[#This Row],[cigs por dia]])</f>
        <v>20</v>
      </c>
      <c r="P2924" t="str">
        <f>IF(smoking_health_data_final[[#This Row],[Hipercolesterolemia (y/n)]]=1,"si","no")</f>
        <v>si</v>
      </c>
      <c r="Q2924">
        <f>IF(IFERROR(VLOOKUP(smoking_health_data_final[[#This Row],[Edad]],A2925:A6824,1,FALSE),0),1,0)</f>
        <v>1</v>
      </c>
    </row>
    <row r="2925" spans="1:17" x14ac:dyDescent="0.3">
      <c r="A2925">
        <v>65</v>
      </c>
      <c r="B2925" t="s">
        <v>0</v>
      </c>
      <c r="C2925" t="s">
        <v>1</v>
      </c>
      <c r="D2925">
        <v>95</v>
      </c>
      <c r="E2925">
        <f>GESTEP(smoking_health_data_final[[#This Row],[Ritmo cardiaco]],100)</f>
        <v>0</v>
      </c>
      <c r="F2925" t="str">
        <f>IF(smoking_health_data_final[[#This Row],[Taquicardia 1/0]]=0,"no","si")</f>
        <v>no</v>
      </c>
      <c r="G2925" s="2" t="s">
        <v>114</v>
      </c>
      <c r="H2925">
        <f>GESTEP(smoking_health_data_final[[#This Row],[Presión sistólica]],140)</f>
        <v>1</v>
      </c>
      <c r="I2925" t="str">
        <f>IF(smoking_health_data_final[[#This Row],[Hipertensión (0/1)]]=1,"si","no")</f>
        <v>si</v>
      </c>
      <c r="J2925" t="s">
        <v>45</v>
      </c>
      <c r="K2925">
        <v>20</v>
      </c>
      <c r="L2925">
        <v>246</v>
      </c>
      <c r="M2925">
        <f>IF(smoking_health_data_final[[#This Row],[colesterol]]="","Desconocido",smoking_health_data_final[[#This Row],[colesterol]])</f>
        <v>246</v>
      </c>
      <c r="N2925">
        <f>GESTEP(smoking_health_data_final[[#This Row],[colesterol]],200)</f>
        <v>1</v>
      </c>
      <c r="O2925">
        <f>IF(smoking_health_data_final[[#This Row],[cigs por dia]]="","n/s",smoking_health_data_final[[#This Row],[cigs por dia]])</f>
        <v>20</v>
      </c>
      <c r="P2925" t="str">
        <f>IF(smoking_health_data_final[[#This Row],[Hipercolesterolemia (y/n)]]=1,"si","no")</f>
        <v>si</v>
      </c>
      <c r="Q2925">
        <f>IF(IFERROR(VLOOKUP(smoking_health_data_final[[#This Row],[Edad]],A2926:A6825,1,FALSE),0),1,0)</f>
        <v>1</v>
      </c>
    </row>
    <row r="2926" spans="1:17" x14ac:dyDescent="0.3">
      <c r="A2926">
        <v>43</v>
      </c>
      <c r="B2926" t="s">
        <v>0</v>
      </c>
      <c r="C2926" t="s">
        <v>1</v>
      </c>
      <c r="D2926">
        <v>80</v>
      </c>
      <c r="E2926">
        <f>GESTEP(smoking_health_data_final[[#This Row],[Ritmo cardiaco]],100)</f>
        <v>0</v>
      </c>
      <c r="F2926" t="str">
        <f>IF(smoking_health_data_final[[#This Row],[Taquicardia 1/0]]=0,"no","si")</f>
        <v>no</v>
      </c>
      <c r="G2926" s="2" t="s">
        <v>89</v>
      </c>
      <c r="H2926">
        <f>GESTEP(smoking_health_data_final[[#This Row],[Presión sistólica]],140)</f>
        <v>1</v>
      </c>
      <c r="I2926" t="str">
        <f>IF(smoking_health_data_final[[#This Row],[Hipertensión (0/1)]]=1,"si","no")</f>
        <v>si</v>
      </c>
      <c r="J2926" t="s">
        <v>35</v>
      </c>
      <c r="K2926">
        <v>20</v>
      </c>
      <c r="L2926">
        <v>243</v>
      </c>
      <c r="M2926">
        <f>IF(smoking_health_data_final[[#This Row],[colesterol]]="","Desconocido",smoking_health_data_final[[#This Row],[colesterol]])</f>
        <v>243</v>
      </c>
      <c r="N2926">
        <f>GESTEP(smoking_health_data_final[[#This Row],[colesterol]],200)</f>
        <v>1</v>
      </c>
      <c r="O2926">
        <f>IF(smoking_health_data_final[[#This Row],[cigs por dia]]="","n/s",smoking_health_data_final[[#This Row],[cigs por dia]])</f>
        <v>20</v>
      </c>
      <c r="P2926" t="str">
        <f>IF(smoking_health_data_final[[#This Row],[Hipercolesterolemia (y/n)]]=1,"si","no")</f>
        <v>si</v>
      </c>
      <c r="Q2926">
        <f>IF(IFERROR(VLOOKUP(smoking_health_data_final[[#This Row],[Edad]],A2927:A6826,1,FALSE),0),1,0)</f>
        <v>1</v>
      </c>
    </row>
    <row r="2927" spans="1:17" x14ac:dyDescent="0.3">
      <c r="A2927">
        <v>60</v>
      </c>
      <c r="B2927" t="s">
        <v>0</v>
      </c>
      <c r="C2927" t="s">
        <v>1</v>
      </c>
      <c r="D2927">
        <v>60</v>
      </c>
      <c r="E2927">
        <f>GESTEP(smoking_health_data_final[[#This Row],[Ritmo cardiaco]],100)</f>
        <v>0</v>
      </c>
      <c r="F2927" t="str">
        <f>IF(smoking_health_data_final[[#This Row],[Taquicardia 1/0]]=0,"no","si")</f>
        <v>no</v>
      </c>
      <c r="G2927" s="2" t="s">
        <v>106</v>
      </c>
      <c r="H2927">
        <f>GESTEP(smoking_health_data_final[[#This Row],[Presión sistólica]],140)</f>
        <v>1</v>
      </c>
      <c r="I2927" t="str">
        <f>IF(smoking_health_data_final[[#This Row],[Hipertensión (0/1)]]=1,"si","no")</f>
        <v>si</v>
      </c>
      <c r="J2927" t="s">
        <v>35</v>
      </c>
      <c r="K2927">
        <v>20</v>
      </c>
      <c r="L2927">
        <v>269</v>
      </c>
      <c r="M2927">
        <f>IF(smoking_health_data_final[[#This Row],[colesterol]]="","Desconocido",smoking_health_data_final[[#This Row],[colesterol]])</f>
        <v>269</v>
      </c>
      <c r="N2927">
        <f>GESTEP(smoking_health_data_final[[#This Row],[colesterol]],200)</f>
        <v>1</v>
      </c>
      <c r="O2927">
        <f>IF(smoking_health_data_final[[#This Row],[cigs por dia]]="","n/s",smoking_health_data_final[[#This Row],[cigs por dia]])</f>
        <v>20</v>
      </c>
      <c r="P2927" t="str">
        <f>IF(smoking_health_data_final[[#This Row],[Hipercolesterolemia (y/n)]]=1,"si","no")</f>
        <v>si</v>
      </c>
      <c r="Q2927">
        <f>IF(IFERROR(VLOOKUP(smoking_health_data_final[[#This Row],[Edad]],A2928:A6827,1,FALSE),0),1,0)</f>
        <v>1</v>
      </c>
    </row>
    <row r="2928" spans="1:17" x14ac:dyDescent="0.3">
      <c r="A2928">
        <v>57</v>
      </c>
      <c r="B2928" t="s">
        <v>0</v>
      </c>
      <c r="C2928" t="s">
        <v>1</v>
      </c>
      <c r="D2928">
        <v>92</v>
      </c>
      <c r="E2928">
        <f>GESTEP(smoking_health_data_final[[#This Row],[Ritmo cardiaco]],100)</f>
        <v>0</v>
      </c>
      <c r="F2928" t="str">
        <f>IF(smoking_health_data_final[[#This Row],[Taquicardia 1/0]]=0,"no","si")</f>
        <v>no</v>
      </c>
      <c r="G2928" s="2" t="s">
        <v>77</v>
      </c>
      <c r="H2928">
        <f>GESTEP(smoking_health_data_final[[#This Row],[Presión sistólica]],140)</f>
        <v>1</v>
      </c>
      <c r="I2928" t="str">
        <f>IF(smoking_health_data_final[[#This Row],[Hipertensión (0/1)]]=1,"si","no")</f>
        <v>si</v>
      </c>
      <c r="J2928" t="s">
        <v>35</v>
      </c>
      <c r="K2928">
        <v>20</v>
      </c>
      <c r="L2928">
        <v>158</v>
      </c>
      <c r="M2928">
        <f>IF(smoking_health_data_final[[#This Row],[colesterol]]="","Desconocido",smoking_health_data_final[[#This Row],[colesterol]])</f>
        <v>158</v>
      </c>
      <c r="N2928">
        <f>GESTEP(smoking_health_data_final[[#This Row],[colesterol]],200)</f>
        <v>0</v>
      </c>
      <c r="O2928">
        <f>IF(smoking_health_data_final[[#This Row],[cigs por dia]]="","n/s",smoking_health_data_final[[#This Row],[cigs por dia]])</f>
        <v>20</v>
      </c>
      <c r="P2928" t="str">
        <f>IF(smoking_health_data_final[[#This Row],[Hipercolesterolemia (y/n)]]=1,"si","no")</f>
        <v>no</v>
      </c>
      <c r="Q2928">
        <f>IF(IFERROR(VLOOKUP(smoking_health_data_final[[#This Row],[Edad]],A2929:A6828,1,FALSE),0),1,0)</f>
        <v>1</v>
      </c>
    </row>
    <row r="2929" spans="1:17" x14ac:dyDescent="0.3">
      <c r="A2929">
        <v>50</v>
      </c>
      <c r="B2929" t="s">
        <v>0</v>
      </c>
      <c r="C2929" t="s">
        <v>1</v>
      </c>
      <c r="D2929">
        <v>92</v>
      </c>
      <c r="E2929">
        <f>GESTEP(smoking_health_data_final[[#This Row],[Ritmo cardiaco]],100)</f>
        <v>0</v>
      </c>
      <c r="F2929" t="str">
        <f>IF(smoking_health_data_final[[#This Row],[Taquicardia 1/0]]=0,"no","si")</f>
        <v>no</v>
      </c>
      <c r="G2929" s="2" t="s">
        <v>121</v>
      </c>
      <c r="H2929">
        <f>GESTEP(smoking_health_data_final[[#This Row],[Presión sistólica]],140)</f>
        <v>1</v>
      </c>
      <c r="I2929" t="str">
        <f>IF(smoking_health_data_final[[#This Row],[Hipertensión (0/1)]]=1,"si","no")</f>
        <v>si</v>
      </c>
      <c r="J2929" t="s">
        <v>35</v>
      </c>
      <c r="K2929">
        <v>20</v>
      </c>
      <c r="L2929">
        <v>261</v>
      </c>
      <c r="M2929">
        <f>IF(smoking_health_data_final[[#This Row],[colesterol]]="","Desconocido",smoking_health_data_final[[#This Row],[colesterol]])</f>
        <v>261</v>
      </c>
      <c r="N2929">
        <f>GESTEP(smoking_health_data_final[[#This Row],[colesterol]],200)</f>
        <v>1</v>
      </c>
      <c r="O2929">
        <f>IF(smoking_health_data_final[[#This Row],[cigs por dia]]="","n/s",smoking_health_data_final[[#This Row],[cigs por dia]])</f>
        <v>20</v>
      </c>
      <c r="P2929" t="str">
        <f>IF(smoking_health_data_final[[#This Row],[Hipercolesterolemia (y/n)]]=1,"si","no")</f>
        <v>si</v>
      </c>
      <c r="Q2929">
        <f>IF(IFERROR(VLOOKUP(smoking_health_data_final[[#This Row],[Edad]],A2930:A6829,1,FALSE),0),1,0)</f>
        <v>1</v>
      </c>
    </row>
    <row r="2930" spans="1:17" x14ac:dyDescent="0.3">
      <c r="A2930">
        <v>46</v>
      </c>
      <c r="B2930" t="s">
        <v>0</v>
      </c>
      <c r="C2930" t="s">
        <v>1</v>
      </c>
      <c r="D2930">
        <v>64</v>
      </c>
      <c r="E2930">
        <f>GESTEP(smoking_health_data_final[[#This Row],[Ritmo cardiaco]],100)</f>
        <v>0</v>
      </c>
      <c r="F2930" t="str">
        <f>IF(smoking_health_data_final[[#This Row],[Taquicardia 1/0]]=0,"no","si")</f>
        <v>no</v>
      </c>
      <c r="G2930" s="2" t="s">
        <v>51</v>
      </c>
      <c r="H2930">
        <f>GESTEP(smoking_health_data_final[[#This Row],[Presión sistólica]],140)</f>
        <v>1</v>
      </c>
      <c r="I2930" t="str">
        <f>IF(smoking_health_data_final[[#This Row],[Hipertensión (0/1)]]=1,"si","no")</f>
        <v>si</v>
      </c>
      <c r="J2930" t="s">
        <v>35</v>
      </c>
      <c r="K2930">
        <v>20</v>
      </c>
      <c r="L2930">
        <v>253</v>
      </c>
      <c r="M2930">
        <f>IF(smoking_health_data_final[[#This Row],[colesterol]]="","Desconocido",smoking_health_data_final[[#This Row],[colesterol]])</f>
        <v>253</v>
      </c>
      <c r="N2930">
        <f>GESTEP(smoking_health_data_final[[#This Row],[colesterol]],200)</f>
        <v>1</v>
      </c>
      <c r="O2930">
        <f>IF(smoking_health_data_final[[#This Row],[cigs por dia]]="","n/s",smoking_health_data_final[[#This Row],[cigs por dia]])</f>
        <v>20</v>
      </c>
      <c r="P2930" t="str">
        <f>IF(smoking_health_data_final[[#This Row],[Hipercolesterolemia (y/n)]]=1,"si","no")</f>
        <v>si</v>
      </c>
      <c r="Q2930">
        <f>IF(IFERROR(VLOOKUP(smoking_health_data_final[[#This Row],[Edad]],A2931:A6830,1,FALSE),0),1,0)</f>
        <v>1</v>
      </c>
    </row>
    <row r="2931" spans="1:17" x14ac:dyDescent="0.3">
      <c r="A2931">
        <v>50</v>
      </c>
      <c r="B2931" t="s">
        <v>3</v>
      </c>
      <c r="C2931" t="s">
        <v>1</v>
      </c>
      <c r="D2931">
        <v>75</v>
      </c>
      <c r="E2931">
        <f>GESTEP(smoking_health_data_final[[#This Row],[Ritmo cardiaco]],100)</f>
        <v>0</v>
      </c>
      <c r="F2931" t="str">
        <f>IF(smoking_health_data_final[[#This Row],[Taquicardia 1/0]]=0,"no","si")</f>
        <v>no</v>
      </c>
      <c r="G2931" s="2">
        <v>154.5</v>
      </c>
      <c r="H2931">
        <f>GESTEP(smoking_health_data_final[[#This Row],[Presión sistólica]],140)</f>
        <v>1</v>
      </c>
      <c r="I2931" t="str">
        <f>IF(smoking_health_data_final[[#This Row],[Hipertensión (0/1)]]=1,"si","no")</f>
        <v>si</v>
      </c>
      <c r="J2931" t="s">
        <v>60</v>
      </c>
      <c r="K2931">
        <v>20</v>
      </c>
      <c r="L2931">
        <v>248</v>
      </c>
      <c r="M2931">
        <f>IF(smoking_health_data_final[[#This Row],[colesterol]]="","Desconocido",smoking_health_data_final[[#This Row],[colesterol]])</f>
        <v>248</v>
      </c>
      <c r="N2931">
        <f>GESTEP(smoking_health_data_final[[#This Row],[colesterol]],200)</f>
        <v>1</v>
      </c>
      <c r="O2931">
        <f>IF(smoking_health_data_final[[#This Row],[cigs por dia]]="","n/s",smoking_health_data_final[[#This Row],[cigs por dia]])</f>
        <v>20</v>
      </c>
      <c r="P2931" t="str">
        <f>IF(smoking_health_data_final[[#This Row],[Hipercolesterolemia (y/n)]]=1,"si","no")</f>
        <v>si</v>
      </c>
      <c r="Q2931">
        <f>IF(IFERROR(VLOOKUP(smoking_health_data_final[[#This Row],[Edad]],A2932:A6831,1,FALSE),0),1,0)</f>
        <v>1</v>
      </c>
    </row>
    <row r="2932" spans="1:17" x14ac:dyDescent="0.3">
      <c r="A2932">
        <v>41</v>
      </c>
      <c r="B2932" t="s">
        <v>3</v>
      </c>
      <c r="C2932" t="s">
        <v>1</v>
      </c>
      <c r="D2932">
        <v>76</v>
      </c>
      <c r="E2932">
        <f>GESTEP(smoking_health_data_final[[#This Row],[Ritmo cardiaco]],100)</f>
        <v>0</v>
      </c>
      <c r="F2932" t="str">
        <f>IF(smoking_health_data_final[[#This Row],[Taquicardia 1/0]]=0,"no","si")</f>
        <v>no</v>
      </c>
      <c r="G2932" s="2" t="s">
        <v>105</v>
      </c>
      <c r="H2932">
        <f>GESTEP(smoking_health_data_final[[#This Row],[Presión sistólica]],140)</f>
        <v>1</v>
      </c>
      <c r="I2932" t="str">
        <f>IF(smoking_health_data_final[[#This Row],[Hipertensión (0/1)]]=1,"si","no")</f>
        <v>si</v>
      </c>
      <c r="J2932" t="s">
        <v>46</v>
      </c>
      <c r="K2932">
        <v>20</v>
      </c>
      <c r="L2932">
        <v>195</v>
      </c>
      <c r="M2932">
        <f>IF(smoking_health_data_final[[#This Row],[colesterol]]="","Desconocido",smoking_health_data_final[[#This Row],[colesterol]])</f>
        <v>195</v>
      </c>
      <c r="N2932">
        <f>GESTEP(smoking_health_data_final[[#This Row],[colesterol]],200)</f>
        <v>0</v>
      </c>
      <c r="O2932">
        <f>IF(smoking_health_data_final[[#This Row],[cigs por dia]]="","n/s",smoking_health_data_final[[#This Row],[cigs por dia]])</f>
        <v>20</v>
      </c>
      <c r="P2932" t="str">
        <f>IF(smoking_health_data_final[[#This Row],[Hipercolesterolemia (y/n)]]=1,"si","no")</f>
        <v>no</v>
      </c>
      <c r="Q2932">
        <f>IF(IFERROR(VLOOKUP(smoking_health_data_final[[#This Row],[Edad]],A2933:A6832,1,FALSE),0),1,0)</f>
        <v>1</v>
      </c>
    </row>
    <row r="2933" spans="1:17" x14ac:dyDescent="0.3">
      <c r="A2933">
        <v>44</v>
      </c>
      <c r="B2933" t="s">
        <v>0</v>
      </c>
      <c r="C2933" t="s">
        <v>1</v>
      </c>
      <c r="D2933">
        <v>83</v>
      </c>
      <c r="E2933">
        <f>GESTEP(smoking_health_data_final[[#This Row],[Ritmo cardiaco]],100)</f>
        <v>0</v>
      </c>
      <c r="F2933" t="str">
        <f>IF(smoking_health_data_final[[#This Row],[Taquicardia 1/0]]=0,"no","si")</f>
        <v>no</v>
      </c>
      <c r="G2933" s="2" t="s">
        <v>104</v>
      </c>
      <c r="H2933">
        <f>GESTEP(smoking_health_data_final[[#This Row],[Presión sistólica]],140)</f>
        <v>1</v>
      </c>
      <c r="I2933" t="str">
        <f>IF(smoking_health_data_final[[#This Row],[Hipertensión (0/1)]]=1,"si","no")</f>
        <v>si</v>
      </c>
      <c r="J2933" t="s">
        <v>46</v>
      </c>
      <c r="K2933">
        <v>20</v>
      </c>
      <c r="L2933">
        <v>205</v>
      </c>
      <c r="M2933">
        <f>IF(smoking_health_data_final[[#This Row],[colesterol]]="","Desconocido",smoking_health_data_final[[#This Row],[colesterol]])</f>
        <v>205</v>
      </c>
      <c r="N2933">
        <f>GESTEP(smoking_health_data_final[[#This Row],[colesterol]],200)</f>
        <v>1</v>
      </c>
      <c r="O2933">
        <f>IF(smoking_health_data_final[[#This Row],[cigs por dia]]="","n/s",smoking_health_data_final[[#This Row],[cigs por dia]])</f>
        <v>20</v>
      </c>
      <c r="P2933" t="str">
        <f>IF(smoking_health_data_final[[#This Row],[Hipercolesterolemia (y/n)]]=1,"si","no")</f>
        <v>si</v>
      </c>
      <c r="Q2933">
        <f>IF(IFERROR(VLOOKUP(smoking_health_data_final[[#This Row],[Edad]],A2934:A6833,1,FALSE),0),1,0)</f>
        <v>1</v>
      </c>
    </row>
    <row r="2934" spans="1:17" x14ac:dyDescent="0.3">
      <c r="A2934">
        <v>55</v>
      </c>
      <c r="B2934" t="s">
        <v>0</v>
      </c>
      <c r="C2934" t="s">
        <v>1</v>
      </c>
      <c r="D2934">
        <v>82</v>
      </c>
      <c r="E2934">
        <f>GESTEP(smoking_health_data_final[[#This Row],[Ritmo cardiaco]],100)</f>
        <v>0</v>
      </c>
      <c r="F2934" t="str">
        <f>IF(smoking_health_data_final[[#This Row],[Taquicardia 1/0]]=0,"no","si")</f>
        <v>no</v>
      </c>
      <c r="G2934" s="2" t="s">
        <v>121</v>
      </c>
      <c r="H2934">
        <f>GESTEP(smoking_health_data_final[[#This Row],[Presión sistólica]],140)</f>
        <v>1</v>
      </c>
      <c r="I2934" t="str">
        <f>IF(smoking_health_data_final[[#This Row],[Hipertensión (0/1)]]=1,"si","no")</f>
        <v>si</v>
      </c>
      <c r="J2934" t="s">
        <v>46</v>
      </c>
      <c r="K2934">
        <v>20</v>
      </c>
      <c r="L2934">
        <v>220</v>
      </c>
      <c r="M2934">
        <f>IF(smoking_health_data_final[[#This Row],[colesterol]]="","Desconocido",smoking_health_data_final[[#This Row],[colesterol]])</f>
        <v>220</v>
      </c>
      <c r="N2934">
        <f>GESTEP(smoking_health_data_final[[#This Row],[colesterol]],200)</f>
        <v>1</v>
      </c>
      <c r="O2934">
        <f>IF(smoking_health_data_final[[#This Row],[cigs por dia]]="","n/s",smoking_health_data_final[[#This Row],[cigs por dia]])</f>
        <v>20</v>
      </c>
      <c r="P2934" t="str">
        <f>IF(smoking_health_data_final[[#This Row],[Hipercolesterolemia (y/n)]]=1,"si","no")</f>
        <v>si</v>
      </c>
      <c r="Q2934">
        <f>IF(IFERROR(VLOOKUP(smoking_health_data_final[[#This Row],[Edad]],A2935:A6834,1,FALSE),0),1,0)</f>
        <v>1</v>
      </c>
    </row>
    <row r="2935" spans="1:17" x14ac:dyDescent="0.3">
      <c r="A2935">
        <v>49</v>
      </c>
      <c r="B2935" t="s">
        <v>0</v>
      </c>
      <c r="C2935" t="s">
        <v>1</v>
      </c>
      <c r="D2935">
        <v>95</v>
      </c>
      <c r="E2935">
        <f>GESTEP(smoking_health_data_final[[#This Row],[Ritmo cardiaco]],100)</f>
        <v>0</v>
      </c>
      <c r="F2935" t="str">
        <f>IF(smoking_health_data_final[[#This Row],[Taquicardia 1/0]]=0,"no","si")</f>
        <v>no</v>
      </c>
      <c r="G2935" s="2" t="s">
        <v>66</v>
      </c>
      <c r="H2935">
        <f>GESTEP(smoking_health_data_final[[#This Row],[Presión sistólica]],140)</f>
        <v>1</v>
      </c>
      <c r="I2935" t="str">
        <f>IF(smoking_health_data_final[[#This Row],[Hipertensión (0/1)]]=1,"si","no")</f>
        <v>si</v>
      </c>
      <c r="J2935" t="s">
        <v>46</v>
      </c>
      <c r="K2935">
        <v>20</v>
      </c>
      <c r="L2935">
        <v>273</v>
      </c>
      <c r="M2935">
        <f>IF(smoking_health_data_final[[#This Row],[colesterol]]="","Desconocido",smoking_health_data_final[[#This Row],[colesterol]])</f>
        <v>273</v>
      </c>
      <c r="N2935">
        <f>GESTEP(smoking_health_data_final[[#This Row],[colesterol]],200)</f>
        <v>1</v>
      </c>
      <c r="O2935">
        <f>IF(smoking_health_data_final[[#This Row],[cigs por dia]]="","n/s",smoking_health_data_final[[#This Row],[cigs por dia]])</f>
        <v>20</v>
      </c>
      <c r="P2935" t="str">
        <f>IF(smoking_health_data_final[[#This Row],[Hipercolesterolemia (y/n)]]=1,"si","no")</f>
        <v>si</v>
      </c>
      <c r="Q2935">
        <f>IF(IFERROR(VLOOKUP(smoking_health_data_final[[#This Row],[Edad]],A2936:A6835,1,FALSE),0),1,0)</f>
        <v>1</v>
      </c>
    </row>
    <row r="2936" spans="1:17" x14ac:dyDescent="0.3">
      <c r="A2936">
        <v>50</v>
      </c>
      <c r="B2936" t="s">
        <v>0</v>
      </c>
      <c r="C2936" t="s">
        <v>1</v>
      </c>
      <c r="D2936">
        <v>80</v>
      </c>
      <c r="E2936">
        <f>GESTEP(smoking_health_data_final[[#This Row],[Ritmo cardiaco]],100)</f>
        <v>0</v>
      </c>
      <c r="F2936" t="str">
        <f>IF(smoking_health_data_final[[#This Row],[Taquicardia 1/0]]=0,"no","si")</f>
        <v>no</v>
      </c>
      <c r="G2936" s="2" t="s">
        <v>105</v>
      </c>
      <c r="H2936">
        <f>GESTEP(smoking_health_data_final[[#This Row],[Presión sistólica]],140)</f>
        <v>1</v>
      </c>
      <c r="I2936" t="str">
        <f>IF(smoking_health_data_final[[#This Row],[Hipertensión (0/1)]]=1,"si","no")</f>
        <v>si</v>
      </c>
      <c r="J2936" t="s">
        <v>46</v>
      </c>
      <c r="K2936">
        <v>20</v>
      </c>
      <c r="L2936">
        <v>250</v>
      </c>
      <c r="M2936">
        <f>IF(smoking_health_data_final[[#This Row],[colesterol]]="","Desconocido",smoking_health_data_final[[#This Row],[colesterol]])</f>
        <v>250</v>
      </c>
      <c r="N2936">
        <f>GESTEP(smoking_health_data_final[[#This Row],[colesterol]],200)</f>
        <v>1</v>
      </c>
      <c r="O2936">
        <f>IF(smoking_health_data_final[[#This Row],[cigs por dia]]="","n/s",smoking_health_data_final[[#This Row],[cigs por dia]])</f>
        <v>20</v>
      </c>
      <c r="P2936" t="str">
        <f>IF(smoking_health_data_final[[#This Row],[Hipercolesterolemia (y/n)]]=1,"si","no")</f>
        <v>si</v>
      </c>
      <c r="Q2936">
        <f>IF(IFERROR(VLOOKUP(smoking_health_data_final[[#This Row],[Edad]],A2937:A6836,1,FALSE),0),1,0)</f>
        <v>1</v>
      </c>
    </row>
    <row r="2937" spans="1:17" x14ac:dyDescent="0.3">
      <c r="A2937">
        <v>55</v>
      </c>
      <c r="B2937" t="s">
        <v>0</v>
      </c>
      <c r="C2937" t="s">
        <v>1</v>
      </c>
      <c r="D2937">
        <v>75</v>
      </c>
      <c r="E2937">
        <f>GESTEP(smoking_health_data_final[[#This Row],[Ritmo cardiaco]],100)</f>
        <v>0</v>
      </c>
      <c r="F2937" t="str">
        <f>IF(smoking_health_data_final[[#This Row],[Taquicardia 1/0]]=0,"no","si")</f>
        <v>no</v>
      </c>
      <c r="G2937" s="2" t="s">
        <v>92</v>
      </c>
      <c r="H2937">
        <f>GESTEP(smoking_health_data_final[[#This Row],[Presión sistólica]],140)</f>
        <v>1</v>
      </c>
      <c r="I2937" t="str">
        <f>IF(smoking_health_data_final[[#This Row],[Hipertensión (0/1)]]=1,"si","no")</f>
        <v>si</v>
      </c>
      <c r="J2937" t="s">
        <v>46</v>
      </c>
      <c r="K2937">
        <v>20</v>
      </c>
      <c r="L2937">
        <v>281</v>
      </c>
      <c r="M2937">
        <f>IF(smoking_health_data_final[[#This Row],[colesterol]]="","Desconocido",smoking_health_data_final[[#This Row],[colesterol]])</f>
        <v>281</v>
      </c>
      <c r="N2937">
        <f>GESTEP(smoking_health_data_final[[#This Row],[colesterol]],200)</f>
        <v>1</v>
      </c>
      <c r="O2937">
        <f>IF(smoking_health_data_final[[#This Row],[cigs por dia]]="","n/s",smoking_health_data_final[[#This Row],[cigs por dia]])</f>
        <v>20</v>
      </c>
      <c r="P2937" t="str">
        <f>IF(smoking_health_data_final[[#This Row],[Hipercolesterolemia (y/n)]]=1,"si","no")</f>
        <v>si</v>
      </c>
      <c r="Q2937">
        <f>IF(IFERROR(VLOOKUP(smoking_health_data_final[[#This Row],[Edad]],A2938:A6837,1,FALSE),0),1,0)</f>
        <v>1</v>
      </c>
    </row>
    <row r="2938" spans="1:17" x14ac:dyDescent="0.3">
      <c r="A2938">
        <v>55</v>
      </c>
      <c r="B2938" t="s">
        <v>0</v>
      </c>
      <c r="C2938" t="s">
        <v>1</v>
      </c>
      <c r="D2938">
        <v>63</v>
      </c>
      <c r="E2938">
        <f>GESTEP(smoking_health_data_final[[#This Row],[Ritmo cardiaco]],100)</f>
        <v>0</v>
      </c>
      <c r="F2938" t="str">
        <f>IF(smoking_health_data_final[[#This Row],[Taquicardia 1/0]]=0,"no","si")</f>
        <v>no</v>
      </c>
      <c r="G2938" s="2" t="s">
        <v>235</v>
      </c>
      <c r="H2938">
        <f>GESTEP(smoking_health_data_final[[#This Row],[Presión sistólica]],140)</f>
        <v>1</v>
      </c>
      <c r="I2938" t="str">
        <f>IF(smoking_health_data_final[[#This Row],[Hipertensión (0/1)]]=1,"si","no")</f>
        <v>si</v>
      </c>
      <c r="J2938" t="s">
        <v>32</v>
      </c>
      <c r="K2938">
        <v>20</v>
      </c>
      <c r="L2938">
        <v>259</v>
      </c>
      <c r="M2938">
        <f>IF(smoking_health_data_final[[#This Row],[colesterol]]="","Desconocido",smoking_health_data_final[[#This Row],[colesterol]])</f>
        <v>259</v>
      </c>
      <c r="N2938">
        <f>GESTEP(smoking_health_data_final[[#This Row],[colesterol]],200)</f>
        <v>1</v>
      </c>
      <c r="O2938">
        <f>IF(smoking_health_data_final[[#This Row],[cigs por dia]]="","n/s",smoking_health_data_final[[#This Row],[cigs por dia]])</f>
        <v>20</v>
      </c>
      <c r="P2938" t="str">
        <f>IF(smoking_health_data_final[[#This Row],[Hipercolesterolemia (y/n)]]=1,"si","no")</f>
        <v>si</v>
      </c>
      <c r="Q2938">
        <f>IF(IFERROR(VLOOKUP(smoking_health_data_final[[#This Row],[Edad]],A2939:A6838,1,FALSE),0),1,0)</f>
        <v>1</v>
      </c>
    </row>
    <row r="2939" spans="1:17" x14ac:dyDescent="0.3">
      <c r="A2939">
        <v>56</v>
      </c>
      <c r="B2939" t="s">
        <v>0</v>
      </c>
      <c r="C2939" t="s">
        <v>1</v>
      </c>
      <c r="D2939">
        <v>86</v>
      </c>
      <c r="E2939">
        <f>GESTEP(smoking_health_data_final[[#This Row],[Ritmo cardiaco]],100)</f>
        <v>0</v>
      </c>
      <c r="F2939" t="str">
        <f>IF(smoking_health_data_final[[#This Row],[Taquicardia 1/0]]=0,"no","si")</f>
        <v>no</v>
      </c>
      <c r="G2939" s="2" t="s">
        <v>92</v>
      </c>
      <c r="H2939">
        <f>GESTEP(smoking_health_data_final[[#This Row],[Presión sistólica]],140)</f>
        <v>1</v>
      </c>
      <c r="I2939" t="str">
        <f>IF(smoking_health_data_final[[#This Row],[Hipertensión (0/1)]]=1,"si","no")</f>
        <v>si</v>
      </c>
      <c r="J2939" t="s">
        <v>32</v>
      </c>
      <c r="K2939">
        <v>20</v>
      </c>
      <c r="L2939">
        <v>300</v>
      </c>
      <c r="M2939">
        <f>IF(smoking_health_data_final[[#This Row],[colesterol]]="","Desconocido",smoking_health_data_final[[#This Row],[colesterol]])</f>
        <v>300</v>
      </c>
      <c r="N2939">
        <f>GESTEP(smoking_health_data_final[[#This Row],[colesterol]],200)</f>
        <v>1</v>
      </c>
      <c r="O2939">
        <f>IF(smoking_health_data_final[[#This Row],[cigs por dia]]="","n/s",smoking_health_data_final[[#This Row],[cigs por dia]])</f>
        <v>20</v>
      </c>
      <c r="P2939" t="str">
        <f>IF(smoking_health_data_final[[#This Row],[Hipercolesterolemia (y/n)]]=1,"si","no")</f>
        <v>si</v>
      </c>
      <c r="Q2939">
        <f>IF(IFERROR(VLOOKUP(smoking_health_data_final[[#This Row],[Edad]],A2940:A6839,1,FALSE),0),1,0)</f>
        <v>1</v>
      </c>
    </row>
    <row r="2940" spans="1:17" x14ac:dyDescent="0.3">
      <c r="A2940">
        <v>56</v>
      </c>
      <c r="B2940" t="s">
        <v>0</v>
      </c>
      <c r="C2940" t="s">
        <v>1</v>
      </c>
      <c r="D2940">
        <v>68</v>
      </c>
      <c r="E2940">
        <f>GESTEP(smoking_health_data_final[[#This Row],[Ritmo cardiaco]],100)</f>
        <v>0</v>
      </c>
      <c r="F2940" t="str">
        <f>IF(smoking_health_data_final[[#This Row],[Taquicardia 1/0]]=0,"no","si")</f>
        <v>no</v>
      </c>
      <c r="G2940" s="2" t="s">
        <v>165</v>
      </c>
      <c r="H2940">
        <f>GESTEP(smoking_health_data_final[[#This Row],[Presión sistólica]],140)</f>
        <v>1</v>
      </c>
      <c r="I2940" t="str">
        <f>IF(smoking_health_data_final[[#This Row],[Hipertensión (0/1)]]=1,"si","no")</f>
        <v>si</v>
      </c>
      <c r="J2940" t="s">
        <v>38</v>
      </c>
      <c r="K2940">
        <v>20</v>
      </c>
      <c r="L2940">
        <v>217</v>
      </c>
      <c r="M2940">
        <f>IF(smoking_health_data_final[[#This Row],[colesterol]]="","Desconocido",smoking_health_data_final[[#This Row],[colesterol]])</f>
        <v>217</v>
      </c>
      <c r="N2940">
        <f>GESTEP(smoking_health_data_final[[#This Row],[colesterol]],200)</f>
        <v>1</v>
      </c>
      <c r="O2940">
        <f>IF(smoking_health_data_final[[#This Row],[cigs por dia]]="","n/s",smoking_health_data_final[[#This Row],[cigs por dia]])</f>
        <v>20</v>
      </c>
      <c r="P2940" t="str">
        <f>IF(smoking_health_data_final[[#This Row],[Hipercolesterolemia (y/n)]]=1,"si","no")</f>
        <v>si</v>
      </c>
      <c r="Q2940">
        <f>IF(IFERROR(VLOOKUP(smoking_health_data_final[[#This Row],[Edad]],A2941:A6840,1,FALSE),0),1,0)</f>
        <v>1</v>
      </c>
    </row>
    <row r="2941" spans="1:17" x14ac:dyDescent="0.3">
      <c r="A2941">
        <v>66</v>
      </c>
      <c r="B2941" t="s">
        <v>0</v>
      </c>
      <c r="C2941" t="s">
        <v>1</v>
      </c>
      <c r="D2941">
        <v>84</v>
      </c>
      <c r="E2941">
        <f>GESTEP(smoking_health_data_final[[#This Row],[Ritmo cardiaco]],100)</f>
        <v>0</v>
      </c>
      <c r="F2941" t="str">
        <f>IF(smoking_health_data_final[[#This Row],[Taquicardia 1/0]]=0,"no","si")</f>
        <v>no</v>
      </c>
      <c r="G2941" s="2" t="s">
        <v>189</v>
      </c>
      <c r="H2941">
        <f>GESTEP(smoking_health_data_final[[#This Row],[Presión sistólica]],140)</f>
        <v>1</v>
      </c>
      <c r="I2941" t="str">
        <f>IF(smoking_health_data_final[[#This Row],[Hipertensión (0/1)]]=1,"si","no")</f>
        <v>si</v>
      </c>
      <c r="J2941" t="s">
        <v>54</v>
      </c>
      <c r="K2941">
        <v>20</v>
      </c>
      <c r="L2941">
        <v>228</v>
      </c>
      <c r="M2941">
        <f>IF(smoking_health_data_final[[#This Row],[colesterol]]="","Desconocido",smoking_health_data_final[[#This Row],[colesterol]])</f>
        <v>228</v>
      </c>
      <c r="N2941">
        <f>GESTEP(smoking_health_data_final[[#This Row],[colesterol]],200)</f>
        <v>1</v>
      </c>
      <c r="O2941">
        <f>IF(smoking_health_data_final[[#This Row],[cigs por dia]]="","n/s",smoking_health_data_final[[#This Row],[cigs por dia]])</f>
        <v>20</v>
      </c>
      <c r="P2941" t="str">
        <f>IF(smoking_health_data_final[[#This Row],[Hipercolesterolemia (y/n)]]=1,"si","no")</f>
        <v>si</v>
      </c>
      <c r="Q2941">
        <f>IF(IFERROR(VLOOKUP(smoking_health_data_final[[#This Row],[Edad]],A2942:A6841,1,FALSE),0),1,0)</f>
        <v>1</v>
      </c>
    </row>
    <row r="2942" spans="1:17" x14ac:dyDescent="0.3">
      <c r="A2942">
        <v>43</v>
      </c>
      <c r="B2942" t="s">
        <v>0</v>
      </c>
      <c r="C2942" t="s">
        <v>1</v>
      </c>
      <c r="D2942">
        <v>86</v>
      </c>
      <c r="E2942">
        <f>GESTEP(smoking_health_data_final[[#This Row],[Ritmo cardiaco]],100)</f>
        <v>0</v>
      </c>
      <c r="F2942" t="str">
        <f>IF(smoking_health_data_final[[#This Row],[Taquicardia 1/0]]=0,"no","si")</f>
        <v>no</v>
      </c>
      <c r="G2942" s="2" t="s">
        <v>49</v>
      </c>
      <c r="H2942">
        <f>GESTEP(smoking_health_data_final[[#This Row],[Presión sistólica]],140)</f>
        <v>0</v>
      </c>
      <c r="I2942" t="str">
        <f>IF(smoking_health_data_final[[#This Row],[Hipertensión (0/1)]]=1,"si","no")</f>
        <v>no</v>
      </c>
      <c r="J2942" t="s">
        <v>128</v>
      </c>
      <c r="K2942">
        <v>20</v>
      </c>
      <c r="L2942">
        <v>175</v>
      </c>
      <c r="M2942">
        <f>IF(smoking_health_data_final[[#This Row],[colesterol]]="","Desconocido",smoking_health_data_final[[#This Row],[colesterol]])</f>
        <v>175</v>
      </c>
      <c r="N2942">
        <f>GESTEP(smoking_health_data_final[[#This Row],[colesterol]],200)</f>
        <v>0</v>
      </c>
      <c r="O2942">
        <f>IF(smoking_health_data_final[[#This Row],[cigs por dia]]="","n/s",smoking_health_data_final[[#This Row],[cigs por dia]])</f>
        <v>20</v>
      </c>
      <c r="P2942" t="str">
        <f>IF(smoking_health_data_final[[#This Row],[Hipercolesterolemia (y/n)]]=1,"si","no")</f>
        <v>no</v>
      </c>
      <c r="Q2942">
        <f>IF(IFERROR(VLOOKUP(smoking_health_data_final[[#This Row],[Edad]],A2943:A6842,1,FALSE),0),1,0)</f>
        <v>1</v>
      </c>
    </row>
    <row r="2943" spans="1:17" x14ac:dyDescent="0.3">
      <c r="A2943">
        <v>56</v>
      </c>
      <c r="B2943" t="s">
        <v>3</v>
      </c>
      <c r="C2943" t="s">
        <v>1</v>
      </c>
      <c r="D2943">
        <v>75</v>
      </c>
      <c r="E2943">
        <f>GESTEP(smoking_health_data_final[[#This Row],[Ritmo cardiaco]],100)</f>
        <v>0</v>
      </c>
      <c r="F2943" t="str">
        <f>IF(smoking_health_data_final[[#This Row],[Taquicardia 1/0]]=0,"no","si")</f>
        <v>no</v>
      </c>
      <c r="G2943" s="2">
        <v>117.5</v>
      </c>
      <c r="H2943">
        <f>GESTEP(smoking_health_data_final[[#This Row],[Presión sistólica]],140)</f>
        <v>0</v>
      </c>
      <c r="I2943" t="str">
        <f>IF(smoking_health_data_final[[#This Row],[Hipertensión (0/1)]]=1,"si","no")</f>
        <v>no</v>
      </c>
      <c r="J2943" t="s">
        <v>13</v>
      </c>
      <c r="K2943">
        <v>20</v>
      </c>
      <c r="L2943">
        <v>212</v>
      </c>
      <c r="M2943">
        <f>IF(smoking_health_data_final[[#This Row],[colesterol]]="","Desconocido",smoking_health_data_final[[#This Row],[colesterol]])</f>
        <v>212</v>
      </c>
      <c r="N2943">
        <f>GESTEP(smoking_health_data_final[[#This Row],[colesterol]],200)</f>
        <v>1</v>
      </c>
      <c r="O2943">
        <f>IF(smoking_health_data_final[[#This Row],[cigs por dia]]="","n/s",smoking_health_data_final[[#This Row],[cigs por dia]])</f>
        <v>20</v>
      </c>
      <c r="P2943" t="str">
        <f>IF(smoking_health_data_final[[#This Row],[Hipercolesterolemia (y/n)]]=1,"si","no")</f>
        <v>si</v>
      </c>
      <c r="Q2943">
        <f>IF(IFERROR(VLOOKUP(smoking_health_data_final[[#This Row],[Edad]],A2944:A6843,1,FALSE),0),1,0)</f>
        <v>1</v>
      </c>
    </row>
    <row r="2944" spans="1:17" x14ac:dyDescent="0.3">
      <c r="A2944">
        <v>35</v>
      </c>
      <c r="B2944" t="s">
        <v>0</v>
      </c>
      <c r="C2944" t="s">
        <v>1</v>
      </c>
      <c r="D2944">
        <v>72</v>
      </c>
      <c r="E2944">
        <f>GESTEP(smoking_health_data_final[[#This Row],[Ritmo cardiaco]],100)</f>
        <v>0</v>
      </c>
      <c r="F2944" t="str">
        <f>IF(smoking_health_data_final[[#This Row],[Taquicardia 1/0]]=0,"no","si")</f>
        <v>no</v>
      </c>
      <c r="G2944" s="2" t="s">
        <v>70</v>
      </c>
      <c r="H2944">
        <f>GESTEP(smoking_health_data_final[[#This Row],[Presión sistólica]],140)</f>
        <v>0</v>
      </c>
      <c r="I2944" t="str">
        <f>IF(smoking_health_data_final[[#This Row],[Hipertensión (0/1)]]=1,"si","no")</f>
        <v>no</v>
      </c>
      <c r="J2944" t="s">
        <v>13</v>
      </c>
      <c r="K2944">
        <v>20</v>
      </c>
      <c r="L2944">
        <v>231</v>
      </c>
      <c r="M2944">
        <f>IF(smoking_health_data_final[[#This Row],[colesterol]]="","Desconocido",smoking_health_data_final[[#This Row],[colesterol]])</f>
        <v>231</v>
      </c>
      <c r="N2944">
        <f>GESTEP(smoking_health_data_final[[#This Row],[colesterol]],200)</f>
        <v>1</v>
      </c>
      <c r="O2944">
        <f>IF(smoking_health_data_final[[#This Row],[cigs por dia]]="","n/s",smoking_health_data_final[[#This Row],[cigs por dia]])</f>
        <v>20</v>
      </c>
      <c r="P2944" t="str">
        <f>IF(smoking_health_data_final[[#This Row],[Hipercolesterolemia (y/n)]]=1,"si","no")</f>
        <v>si</v>
      </c>
      <c r="Q2944">
        <f>IF(IFERROR(VLOOKUP(smoking_health_data_final[[#This Row],[Edad]],A2945:A6844,1,FALSE),0),1,0)</f>
        <v>1</v>
      </c>
    </row>
    <row r="2945" spans="1:17" x14ac:dyDescent="0.3">
      <c r="A2945">
        <v>52</v>
      </c>
      <c r="B2945" t="s">
        <v>3</v>
      </c>
      <c r="C2945" t="s">
        <v>1</v>
      </c>
      <c r="D2945">
        <v>67</v>
      </c>
      <c r="E2945">
        <f>GESTEP(smoking_health_data_final[[#This Row],[Ritmo cardiaco]],100)</f>
        <v>0</v>
      </c>
      <c r="F2945" t="str">
        <f>IF(smoking_health_data_final[[#This Row],[Taquicardia 1/0]]=0,"no","si")</f>
        <v>no</v>
      </c>
      <c r="G2945" s="2">
        <v>127.5</v>
      </c>
      <c r="H2945">
        <f>GESTEP(smoking_health_data_final[[#This Row],[Presión sistólica]],140)</f>
        <v>0</v>
      </c>
      <c r="I2945" t="str">
        <f>IF(smoking_health_data_final[[#This Row],[Hipertensión (0/1)]]=1,"si","no")</f>
        <v>no</v>
      </c>
      <c r="J2945" t="s">
        <v>13</v>
      </c>
      <c r="K2945">
        <v>20</v>
      </c>
      <c r="L2945">
        <v>244</v>
      </c>
      <c r="M2945">
        <f>IF(smoking_health_data_final[[#This Row],[colesterol]]="","Desconocido",smoking_health_data_final[[#This Row],[colesterol]])</f>
        <v>244</v>
      </c>
      <c r="N2945">
        <f>GESTEP(smoking_health_data_final[[#This Row],[colesterol]],200)</f>
        <v>1</v>
      </c>
      <c r="O2945">
        <f>IF(smoking_health_data_final[[#This Row],[cigs por dia]]="","n/s",smoking_health_data_final[[#This Row],[cigs por dia]])</f>
        <v>20</v>
      </c>
      <c r="P2945" t="str">
        <f>IF(smoking_health_data_final[[#This Row],[Hipercolesterolemia (y/n)]]=1,"si","no")</f>
        <v>si</v>
      </c>
      <c r="Q2945">
        <f>IF(IFERROR(VLOOKUP(smoking_health_data_final[[#This Row],[Edad]],A2946:A6845,1,FALSE),0),1,0)</f>
        <v>1</v>
      </c>
    </row>
    <row r="2946" spans="1:17" x14ac:dyDescent="0.3">
      <c r="A2946">
        <v>41</v>
      </c>
      <c r="B2946" t="s">
        <v>0</v>
      </c>
      <c r="C2946" t="s">
        <v>1</v>
      </c>
      <c r="D2946">
        <v>73</v>
      </c>
      <c r="E2946">
        <f>GESTEP(smoking_health_data_final[[#This Row],[Ritmo cardiaco]],100)</f>
        <v>0</v>
      </c>
      <c r="F2946" t="str">
        <f>IF(smoking_health_data_final[[#This Row],[Taquicardia 1/0]]=0,"no","si")</f>
        <v>no</v>
      </c>
      <c r="G2946" s="2" t="s">
        <v>38</v>
      </c>
      <c r="H2946">
        <f>GESTEP(smoking_health_data_final[[#This Row],[Presión sistólica]],140)</f>
        <v>0</v>
      </c>
      <c r="I2946" t="str">
        <f>IF(smoking_health_data_final[[#This Row],[Hipertensión (0/1)]]=1,"si","no")</f>
        <v>no</v>
      </c>
      <c r="J2946" t="s">
        <v>13</v>
      </c>
      <c r="K2946">
        <v>20</v>
      </c>
      <c r="L2946">
        <v>260</v>
      </c>
      <c r="M2946">
        <f>IF(smoking_health_data_final[[#This Row],[colesterol]]="","Desconocido",smoking_health_data_final[[#This Row],[colesterol]])</f>
        <v>260</v>
      </c>
      <c r="N2946">
        <f>GESTEP(smoking_health_data_final[[#This Row],[colesterol]],200)</f>
        <v>1</v>
      </c>
      <c r="O2946">
        <f>IF(smoking_health_data_final[[#This Row],[cigs por dia]]="","n/s",smoking_health_data_final[[#This Row],[cigs por dia]])</f>
        <v>20</v>
      </c>
      <c r="P2946" t="str">
        <f>IF(smoking_health_data_final[[#This Row],[Hipercolesterolemia (y/n)]]=1,"si","no")</f>
        <v>si</v>
      </c>
      <c r="Q2946">
        <f>IF(IFERROR(VLOOKUP(smoking_health_data_final[[#This Row],[Edad]],A2947:A6846,1,FALSE),0),1,0)</f>
        <v>1</v>
      </c>
    </row>
    <row r="2947" spans="1:17" x14ac:dyDescent="0.3">
      <c r="A2947">
        <v>37</v>
      </c>
      <c r="B2947" t="s">
        <v>0</v>
      </c>
      <c r="C2947" t="s">
        <v>1</v>
      </c>
      <c r="D2947">
        <v>73</v>
      </c>
      <c r="E2947">
        <f>GESTEP(smoking_health_data_final[[#This Row],[Ritmo cardiaco]],100)</f>
        <v>0</v>
      </c>
      <c r="F2947" t="str">
        <f>IF(smoking_health_data_final[[#This Row],[Taquicardia 1/0]]=0,"no","si")</f>
        <v>no</v>
      </c>
      <c r="G2947" s="2">
        <v>111.5</v>
      </c>
      <c r="H2947">
        <f>GESTEP(smoking_health_data_final[[#This Row],[Presión sistólica]],140)</f>
        <v>0</v>
      </c>
      <c r="I2947" t="str">
        <f>IF(smoking_health_data_final[[#This Row],[Hipertensión (0/1)]]=1,"si","no")</f>
        <v>no</v>
      </c>
      <c r="J2947" t="s">
        <v>13</v>
      </c>
      <c r="K2947">
        <v>20</v>
      </c>
      <c r="L2947">
        <v>261</v>
      </c>
      <c r="M2947">
        <f>IF(smoking_health_data_final[[#This Row],[colesterol]]="","Desconocido",smoking_health_data_final[[#This Row],[colesterol]])</f>
        <v>261</v>
      </c>
      <c r="N2947">
        <f>GESTEP(smoking_health_data_final[[#This Row],[colesterol]],200)</f>
        <v>1</v>
      </c>
      <c r="O2947">
        <f>IF(smoking_health_data_final[[#This Row],[cigs por dia]]="","n/s",smoking_health_data_final[[#This Row],[cigs por dia]])</f>
        <v>20</v>
      </c>
      <c r="P2947" t="str">
        <f>IF(smoking_health_data_final[[#This Row],[Hipercolesterolemia (y/n)]]=1,"si","no")</f>
        <v>si</v>
      </c>
      <c r="Q2947">
        <f>IF(IFERROR(VLOOKUP(smoking_health_data_final[[#This Row],[Edad]],A2948:A6847,1,FALSE),0),1,0)</f>
        <v>1</v>
      </c>
    </row>
    <row r="2948" spans="1:17" x14ac:dyDescent="0.3">
      <c r="A2948">
        <v>44</v>
      </c>
      <c r="B2948" t="s">
        <v>0</v>
      </c>
      <c r="C2948" t="s">
        <v>1</v>
      </c>
      <c r="D2948">
        <v>67</v>
      </c>
      <c r="E2948">
        <f>GESTEP(smoking_health_data_final[[#This Row],[Ritmo cardiaco]],100)</f>
        <v>0</v>
      </c>
      <c r="F2948" t="str">
        <f>IF(smoking_health_data_final[[#This Row],[Taquicardia 1/0]]=0,"no","si")</f>
        <v>no</v>
      </c>
      <c r="G2948" s="2" t="s">
        <v>91</v>
      </c>
      <c r="H2948">
        <f>GESTEP(smoking_health_data_final[[#This Row],[Presión sistólica]],140)</f>
        <v>0</v>
      </c>
      <c r="I2948" t="str">
        <f>IF(smoking_health_data_final[[#This Row],[Hipertensión (0/1)]]=1,"si","no")</f>
        <v>no</v>
      </c>
      <c r="J2948" t="s">
        <v>13</v>
      </c>
      <c r="K2948">
        <v>20</v>
      </c>
      <c r="L2948">
        <v>163</v>
      </c>
      <c r="M2948">
        <f>IF(smoking_health_data_final[[#This Row],[colesterol]]="","Desconocido",smoking_health_data_final[[#This Row],[colesterol]])</f>
        <v>163</v>
      </c>
      <c r="N2948">
        <f>GESTEP(smoking_health_data_final[[#This Row],[colesterol]],200)</f>
        <v>0</v>
      </c>
      <c r="O2948">
        <f>IF(smoking_health_data_final[[#This Row],[cigs por dia]]="","n/s",smoking_health_data_final[[#This Row],[cigs por dia]])</f>
        <v>20</v>
      </c>
      <c r="P2948" t="str">
        <f>IF(smoking_health_data_final[[#This Row],[Hipercolesterolemia (y/n)]]=1,"si","no")</f>
        <v>no</v>
      </c>
      <c r="Q2948">
        <f>IF(IFERROR(VLOOKUP(smoking_health_data_final[[#This Row],[Edad]],A2949:A6848,1,FALSE),0),1,0)</f>
        <v>1</v>
      </c>
    </row>
    <row r="2949" spans="1:17" x14ac:dyDescent="0.3">
      <c r="A2949">
        <v>60</v>
      </c>
      <c r="B2949" t="s">
        <v>0</v>
      </c>
      <c r="C2949" t="s">
        <v>1</v>
      </c>
      <c r="D2949">
        <v>65</v>
      </c>
      <c r="E2949">
        <f>GESTEP(smoking_health_data_final[[#This Row],[Ritmo cardiaco]],100)</f>
        <v>0</v>
      </c>
      <c r="F2949" t="str">
        <f>IF(smoking_health_data_final[[#This Row],[Taquicardia 1/0]]=0,"no","si")</f>
        <v>no</v>
      </c>
      <c r="G2949" s="2">
        <v>127.5</v>
      </c>
      <c r="H2949">
        <f>GESTEP(smoking_health_data_final[[#This Row],[Presión sistólica]],140)</f>
        <v>0</v>
      </c>
      <c r="I2949" t="str">
        <f>IF(smoking_health_data_final[[#This Row],[Hipertensión (0/1)]]=1,"si","no")</f>
        <v>no</v>
      </c>
      <c r="J2949" t="s">
        <v>13</v>
      </c>
      <c r="K2949">
        <v>20</v>
      </c>
      <c r="L2949">
        <v>260</v>
      </c>
      <c r="M2949">
        <f>IF(smoking_health_data_final[[#This Row],[colesterol]]="","Desconocido",smoking_health_data_final[[#This Row],[colesterol]])</f>
        <v>260</v>
      </c>
      <c r="N2949">
        <f>GESTEP(smoking_health_data_final[[#This Row],[colesterol]],200)</f>
        <v>1</v>
      </c>
      <c r="O2949">
        <f>IF(smoking_health_data_final[[#This Row],[cigs por dia]]="","n/s",smoking_health_data_final[[#This Row],[cigs por dia]])</f>
        <v>20</v>
      </c>
      <c r="P2949" t="str">
        <f>IF(smoking_health_data_final[[#This Row],[Hipercolesterolemia (y/n)]]=1,"si","no")</f>
        <v>si</v>
      </c>
      <c r="Q2949">
        <f>IF(IFERROR(VLOOKUP(smoking_health_data_final[[#This Row],[Edad]],A2950:A6849,1,FALSE),0),1,0)</f>
        <v>1</v>
      </c>
    </row>
    <row r="2950" spans="1:17" x14ac:dyDescent="0.3">
      <c r="A2950">
        <v>61</v>
      </c>
      <c r="B2950" t="s">
        <v>0</v>
      </c>
      <c r="C2950" t="s">
        <v>1</v>
      </c>
      <c r="D2950">
        <v>65</v>
      </c>
      <c r="E2950">
        <f>GESTEP(smoking_health_data_final[[#This Row],[Ritmo cardiaco]],100)</f>
        <v>0</v>
      </c>
      <c r="F2950" t="str">
        <f>IF(smoking_health_data_final[[#This Row],[Taquicardia 1/0]]=0,"no","si")</f>
        <v>no</v>
      </c>
      <c r="G2950" s="2" t="s">
        <v>52</v>
      </c>
      <c r="H2950">
        <f>GESTEP(smoking_health_data_final[[#This Row],[Presión sistólica]],140)</f>
        <v>0</v>
      </c>
      <c r="I2950" t="str">
        <f>IF(smoking_health_data_final[[#This Row],[Hipertensión (0/1)]]=1,"si","no")</f>
        <v>no</v>
      </c>
      <c r="J2950" t="s">
        <v>13</v>
      </c>
      <c r="K2950">
        <v>20</v>
      </c>
      <c r="L2950">
        <v>215</v>
      </c>
      <c r="M2950">
        <f>IF(smoking_health_data_final[[#This Row],[colesterol]]="","Desconocido",smoking_health_data_final[[#This Row],[colesterol]])</f>
        <v>215</v>
      </c>
      <c r="N2950">
        <f>GESTEP(smoking_health_data_final[[#This Row],[colesterol]],200)</f>
        <v>1</v>
      </c>
      <c r="O2950">
        <f>IF(smoking_health_data_final[[#This Row],[cigs por dia]]="","n/s",smoking_health_data_final[[#This Row],[cigs por dia]])</f>
        <v>20</v>
      </c>
      <c r="P2950" t="str">
        <f>IF(smoking_health_data_final[[#This Row],[Hipercolesterolemia (y/n)]]=1,"si","no")</f>
        <v>si</v>
      </c>
      <c r="Q2950">
        <f>IF(IFERROR(VLOOKUP(smoking_health_data_final[[#This Row],[Edad]],A2951:A6850,1,FALSE),0),1,0)</f>
        <v>1</v>
      </c>
    </row>
    <row r="2951" spans="1:17" x14ac:dyDescent="0.3">
      <c r="A2951">
        <v>50</v>
      </c>
      <c r="B2951" t="s">
        <v>0</v>
      </c>
      <c r="C2951" t="s">
        <v>1</v>
      </c>
      <c r="D2951">
        <v>75</v>
      </c>
      <c r="E2951">
        <f>GESTEP(smoking_health_data_final[[#This Row],[Ritmo cardiaco]],100)</f>
        <v>0</v>
      </c>
      <c r="F2951" t="str">
        <f>IF(smoking_health_data_final[[#This Row],[Taquicardia 1/0]]=0,"no","si")</f>
        <v>no</v>
      </c>
      <c r="G2951" s="2">
        <v>96.5</v>
      </c>
      <c r="H2951">
        <f>GESTEP(smoking_health_data_final[[#This Row],[Presión sistólica]],140)</f>
        <v>0</v>
      </c>
      <c r="I2951" t="str">
        <f>IF(smoking_health_data_final[[#This Row],[Hipertensión (0/1)]]=1,"si","no")</f>
        <v>no</v>
      </c>
      <c r="J2951" t="s">
        <v>13</v>
      </c>
      <c r="K2951">
        <v>20</v>
      </c>
      <c r="L2951">
        <v>163</v>
      </c>
      <c r="M2951">
        <f>IF(smoking_health_data_final[[#This Row],[colesterol]]="","Desconocido",smoking_health_data_final[[#This Row],[colesterol]])</f>
        <v>163</v>
      </c>
      <c r="N2951">
        <f>GESTEP(smoking_health_data_final[[#This Row],[colesterol]],200)</f>
        <v>0</v>
      </c>
      <c r="O2951">
        <f>IF(smoking_health_data_final[[#This Row],[cigs por dia]]="","n/s",smoking_health_data_final[[#This Row],[cigs por dia]])</f>
        <v>20</v>
      </c>
      <c r="P2951" t="str">
        <f>IF(smoking_health_data_final[[#This Row],[Hipercolesterolemia (y/n)]]=1,"si","no")</f>
        <v>no</v>
      </c>
      <c r="Q2951">
        <f>IF(IFERROR(VLOOKUP(smoking_health_data_final[[#This Row],[Edad]],A2952:A6851,1,FALSE),0),1,0)</f>
        <v>1</v>
      </c>
    </row>
    <row r="2952" spans="1:17" x14ac:dyDescent="0.3">
      <c r="A2952">
        <v>42</v>
      </c>
      <c r="B2952" t="s">
        <v>3</v>
      </c>
      <c r="C2952" t="s">
        <v>1</v>
      </c>
      <c r="D2952">
        <v>96</v>
      </c>
      <c r="E2952">
        <f>GESTEP(smoking_health_data_final[[#This Row],[Ritmo cardiaco]],100)</f>
        <v>0</v>
      </c>
      <c r="F2952" t="str">
        <f>IF(smoking_health_data_final[[#This Row],[Taquicardia 1/0]]=0,"no","si")</f>
        <v>no</v>
      </c>
      <c r="G2952" s="2" t="s">
        <v>59</v>
      </c>
      <c r="H2952">
        <f>GESTEP(smoking_health_data_final[[#This Row],[Presión sistólica]],140)</f>
        <v>0</v>
      </c>
      <c r="I2952" t="str">
        <f>IF(smoking_health_data_final[[#This Row],[Hipertensión (0/1)]]=1,"si","no")</f>
        <v>no</v>
      </c>
      <c r="J2952" t="s">
        <v>13</v>
      </c>
      <c r="K2952">
        <v>20</v>
      </c>
      <c r="L2952">
        <v>310</v>
      </c>
      <c r="M2952">
        <f>IF(smoking_health_data_final[[#This Row],[colesterol]]="","Desconocido",smoking_health_data_final[[#This Row],[colesterol]])</f>
        <v>310</v>
      </c>
      <c r="N2952">
        <f>GESTEP(smoking_health_data_final[[#This Row],[colesterol]],200)</f>
        <v>1</v>
      </c>
      <c r="O2952">
        <f>IF(smoking_health_data_final[[#This Row],[cigs por dia]]="","n/s",smoking_health_data_final[[#This Row],[cigs por dia]])</f>
        <v>20</v>
      </c>
      <c r="P2952" t="str">
        <f>IF(smoking_health_data_final[[#This Row],[Hipercolesterolemia (y/n)]]=1,"si","no")</f>
        <v>si</v>
      </c>
      <c r="Q2952">
        <f>IF(IFERROR(VLOOKUP(smoking_health_data_final[[#This Row],[Edad]],A2953:A6852,1,FALSE),0),1,0)</f>
        <v>1</v>
      </c>
    </row>
    <row r="2953" spans="1:17" x14ac:dyDescent="0.3">
      <c r="A2953">
        <v>34</v>
      </c>
      <c r="B2953" t="s">
        <v>0</v>
      </c>
      <c r="C2953" t="s">
        <v>1</v>
      </c>
      <c r="D2953">
        <v>85</v>
      </c>
      <c r="E2953">
        <f>GESTEP(smoking_health_data_final[[#This Row],[Ritmo cardiaco]],100)</f>
        <v>0</v>
      </c>
      <c r="F2953" t="str">
        <f>IF(smoking_health_data_final[[#This Row],[Taquicardia 1/0]]=0,"no","si")</f>
        <v>no</v>
      </c>
      <c r="G2953" s="2">
        <v>117.5</v>
      </c>
      <c r="H2953">
        <f>GESTEP(smoking_health_data_final[[#This Row],[Presión sistólica]],140)</f>
        <v>0</v>
      </c>
      <c r="I2953" t="str">
        <f>IF(smoking_health_data_final[[#This Row],[Hipertensión (0/1)]]=1,"si","no")</f>
        <v>no</v>
      </c>
      <c r="J2953" t="s">
        <v>13</v>
      </c>
      <c r="K2953">
        <v>20</v>
      </c>
      <c r="L2953">
        <v>155</v>
      </c>
      <c r="M2953">
        <f>IF(smoking_health_data_final[[#This Row],[colesterol]]="","Desconocido",smoking_health_data_final[[#This Row],[colesterol]])</f>
        <v>155</v>
      </c>
      <c r="N2953">
        <f>GESTEP(smoking_health_data_final[[#This Row],[colesterol]],200)</f>
        <v>0</v>
      </c>
      <c r="O2953">
        <f>IF(smoking_health_data_final[[#This Row],[cigs por dia]]="","n/s",smoking_health_data_final[[#This Row],[cigs por dia]])</f>
        <v>20</v>
      </c>
      <c r="P2953" t="str">
        <f>IF(smoking_health_data_final[[#This Row],[Hipercolesterolemia (y/n)]]=1,"si","no")</f>
        <v>no</v>
      </c>
      <c r="Q2953">
        <f>IF(IFERROR(VLOOKUP(smoking_health_data_final[[#This Row],[Edad]],A2954:A6853,1,FALSE),0),1,0)</f>
        <v>1</v>
      </c>
    </row>
    <row r="2954" spans="1:17" x14ac:dyDescent="0.3">
      <c r="A2954">
        <v>40</v>
      </c>
      <c r="B2954" t="s">
        <v>0</v>
      </c>
      <c r="C2954" t="s">
        <v>1</v>
      </c>
      <c r="D2954">
        <v>74</v>
      </c>
      <c r="E2954">
        <f>GESTEP(smoking_health_data_final[[#This Row],[Ritmo cardiaco]],100)</f>
        <v>0</v>
      </c>
      <c r="F2954" t="str">
        <f>IF(smoking_health_data_final[[#This Row],[Taquicardia 1/0]]=0,"no","si")</f>
        <v>no</v>
      </c>
      <c r="G2954" s="2">
        <v>121.5</v>
      </c>
      <c r="H2954">
        <f>GESTEP(smoking_health_data_final[[#This Row],[Presión sistólica]],140)</f>
        <v>0</v>
      </c>
      <c r="I2954" t="str">
        <f>IF(smoking_health_data_final[[#This Row],[Hipertensión (0/1)]]=1,"si","no")</f>
        <v>no</v>
      </c>
      <c r="J2954" t="s">
        <v>131</v>
      </c>
      <c r="K2954">
        <v>20</v>
      </c>
      <c r="L2954">
        <v>201</v>
      </c>
      <c r="M2954">
        <f>IF(smoking_health_data_final[[#This Row],[colesterol]]="","Desconocido",smoking_health_data_final[[#This Row],[colesterol]])</f>
        <v>201</v>
      </c>
      <c r="N2954">
        <f>GESTEP(smoking_health_data_final[[#This Row],[colesterol]],200)</f>
        <v>1</v>
      </c>
      <c r="O2954">
        <f>IF(smoking_health_data_final[[#This Row],[cigs por dia]]="","n/s",smoking_health_data_final[[#This Row],[cigs por dia]])</f>
        <v>20</v>
      </c>
      <c r="P2954" t="str">
        <f>IF(smoking_health_data_final[[#This Row],[Hipercolesterolemia (y/n)]]=1,"si","no")</f>
        <v>si</v>
      </c>
      <c r="Q2954">
        <f>IF(IFERROR(VLOOKUP(smoking_health_data_final[[#This Row],[Edad]],A2955:A6854,1,FALSE),0),1,0)</f>
        <v>1</v>
      </c>
    </row>
    <row r="2955" spans="1:17" x14ac:dyDescent="0.3">
      <c r="A2955">
        <v>35</v>
      </c>
      <c r="B2955" t="s">
        <v>0</v>
      </c>
      <c r="C2955" t="s">
        <v>1</v>
      </c>
      <c r="D2955">
        <v>75</v>
      </c>
      <c r="E2955">
        <f>GESTEP(smoking_health_data_final[[#This Row],[Ritmo cardiaco]],100)</f>
        <v>0</v>
      </c>
      <c r="F2955" t="str">
        <f>IF(smoking_health_data_final[[#This Row],[Taquicardia 1/0]]=0,"no","si")</f>
        <v>no</v>
      </c>
      <c r="G2955" s="2">
        <v>122.5</v>
      </c>
      <c r="H2955">
        <f>GESTEP(smoking_health_data_final[[#This Row],[Presión sistólica]],140)</f>
        <v>0</v>
      </c>
      <c r="I2955" t="str">
        <f>IF(smoking_health_data_final[[#This Row],[Hipertensión (0/1)]]=1,"si","no")</f>
        <v>no</v>
      </c>
      <c r="J2955" t="s">
        <v>131</v>
      </c>
      <c r="K2955">
        <v>20</v>
      </c>
      <c r="L2955">
        <v>234</v>
      </c>
      <c r="M2955">
        <f>IF(smoking_health_data_final[[#This Row],[colesterol]]="","Desconocido",smoking_health_data_final[[#This Row],[colesterol]])</f>
        <v>234</v>
      </c>
      <c r="N2955">
        <f>GESTEP(smoking_health_data_final[[#This Row],[colesterol]],200)</f>
        <v>1</v>
      </c>
      <c r="O2955">
        <f>IF(smoking_health_data_final[[#This Row],[cigs por dia]]="","n/s",smoking_health_data_final[[#This Row],[cigs por dia]])</f>
        <v>20</v>
      </c>
      <c r="P2955" t="str">
        <f>IF(smoking_health_data_final[[#This Row],[Hipercolesterolemia (y/n)]]=1,"si","no")</f>
        <v>si</v>
      </c>
      <c r="Q2955">
        <f>IF(IFERROR(VLOOKUP(smoking_health_data_final[[#This Row],[Edad]],A2956:A6855,1,FALSE),0),1,0)</f>
        <v>1</v>
      </c>
    </row>
    <row r="2956" spans="1:17" x14ac:dyDescent="0.3">
      <c r="A2956">
        <v>41</v>
      </c>
      <c r="B2956" t="s">
        <v>0</v>
      </c>
      <c r="C2956" t="s">
        <v>1</v>
      </c>
      <c r="D2956">
        <v>70</v>
      </c>
      <c r="E2956">
        <f>GESTEP(smoking_health_data_final[[#This Row],[Ritmo cardiaco]],100)</f>
        <v>0</v>
      </c>
      <c r="F2956" t="str">
        <f>IF(smoking_health_data_final[[#This Row],[Taquicardia 1/0]]=0,"no","si")</f>
        <v>no</v>
      </c>
      <c r="G2956" s="2" t="s">
        <v>70</v>
      </c>
      <c r="H2956">
        <f>GESTEP(smoking_health_data_final[[#This Row],[Presión sistólica]],140)</f>
        <v>0</v>
      </c>
      <c r="I2956" t="str">
        <f>IF(smoking_health_data_final[[#This Row],[Hipertensión (0/1)]]=1,"si","no")</f>
        <v>no</v>
      </c>
      <c r="J2956" t="s">
        <v>131</v>
      </c>
      <c r="K2956">
        <v>20</v>
      </c>
      <c r="L2956">
        <v>201</v>
      </c>
      <c r="M2956">
        <f>IF(smoking_health_data_final[[#This Row],[colesterol]]="","Desconocido",smoking_health_data_final[[#This Row],[colesterol]])</f>
        <v>201</v>
      </c>
      <c r="N2956">
        <f>GESTEP(smoking_health_data_final[[#This Row],[colesterol]],200)</f>
        <v>1</v>
      </c>
      <c r="O2956">
        <f>IF(smoking_health_data_final[[#This Row],[cigs por dia]]="","n/s",smoking_health_data_final[[#This Row],[cigs por dia]])</f>
        <v>20</v>
      </c>
      <c r="P2956" t="str">
        <f>IF(smoking_health_data_final[[#This Row],[Hipercolesterolemia (y/n)]]=1,"si","no")</f>
        <v>si</v>
      </c>
      <c r="Q2956">
        <f>IF(IFERROR(VLOOKUP(smoking_health_data_final[[#This Row],[Edad]],A2957:A6856,1,FALSE),0),1,0)</f>
        <v>1</v>
      </c>
    </row>
    <row r="2957" spans="1:17" x14ac:dyDescent="0.3">
      <c r="A2957">
        <v>42</v>
      </c>
      <c r="B2957" t="s">
        <v>0</v>
      </c>
      <c r="C2957" t="s">
        <v>1</v>
      </c>
      <c r="D2957">
        <v>66</v>
      </c>
      <c r="E2957">
        <f>GESTEP(smoking_health_data_final[[#This Row],[Ritmo cardiaco]],100)</f>
        <v>0</v>
      </c>
      <c r="F2957" t="str">
        <f>IF(smoking_health_data_final[[#This Row],[Taquicardia 1/0]]=0,"no","si")</f>
        <v>no</v>
      </c>
      <c r="G2957" s="2">
        <v>125.5</v>
      </c>
      <c r="H2957">
        <f>GESTEP(smoking_health_data_final[[#This Row],[Presión sistólica]],140)</f>
        <v>0</v>
      </c>
      <c r="I2957" t="str">
        <f>IF(smoking_health_data_final[[#This Row],[Hipertensión (0/1)]]=1,"si","no")</f>
        <v>no</v>
      </c>
      <c r="J2957" t="s">
        <v>132</v>
      </c>
      <c r="K2957">
        <v>20</v>
      </c>
      <c r="L2957">
        <v>272</v>
      </c>
      <c r="M2957">
        <f>IF(smoking_health_data_final[[#This Row],[colesterol]]="","Desconocido",smoking_health_data_final[[#This Row],[colesterol]])</f>
        <v>272</v>
      </c>
      <c r="N2957">
        <f>GESTEP(smoking_health_data_final[[#This Row],[colesterol]],200)</f>
        <v>1</v>
      </c>
      <c r="O2957">
        <f>IF(smoking_health_data_final[[#This Row],[cigs por dia]]="","n/s",smoking_health_data_final[[#This Row],[cigs por dia]])</f>
        <v>20</v>
      </c>
      <c r="P2957" t="str">
        <f>IF(smoking_health_data_final[[#This Row],[Hipercolesterolemia (y/n)]]=1,"si","no")</f>
        <v>si</v>
      </c>
      <c r="Q2957">
        <f>IF(IFERROR(VLOOKUP(smoking_health_data_final[[#This Row],[Edad]],A2958:A6857,1,FALSE),0),1,0)</f>
        <v>1</v>
      </c>
    </row>
    <row r="2958" spans="1:17" x14ac:dyDescent="0.3">
      <c r="A2958">
        <v>52</v>
      </c>
      <c r="B2958" t="s">
        <v>0</v>
      </c>
      <c r="C2958" t="s">
        <v>1</v>
      </c>
      <c r="D2958">
        <v>72</v>
      </c>
      <c r="E2958">
        <f>GESTEP(smoking_health_data_final[[#This Row],[Ritmo cardiaco]],100)</f>
        <v>0</v>
      </c>
      <c r="F2958" t="str">
        <f>IF(smoking_health_data_final[[#This Row],[Taquicardia 1/0]]=0,"no","si")</f>
        <v>no</v>
      </c>
      <c r="G2958" s="2" t="s">
        <v>89</v>
      </c>
      <c r="H2958">
        <f>GESTEP(smoking_health_data_final[[#This Row],[Presión sistólica]],140)</f>
        <v>1</v>
      </c>
      <c r="I2958" t="str">
        <f>IF(smoking_health_data_final[[#This Row],[Hipertensión (0/1)]]=1,"si","no")</f>
        <v>si</v>
      </c>
      <c r="J2958" t="s">
        <v>132</v>
      </c>
      <c r="K2958">
        <v>20</v>
      </c>
      <c r="L2958">
        <v>232</v>
      </c>
      <c r="M2958">
        <f>IF(smoking_health_data_final[[#This Row],[colesterol]]="","Desconocido",smoking_health_data_final[[#This Row],[colesterol]])</f>
        <v>232</v>
      </c>
      <c r="N2958">
        <f>GESTEP(smoking_health_data_final[[#This Row],[colesterol]],200)</f>
        <v>1</v>
      </c>
      <c r="O2958">
        <f>IF(smoking_health_data_final[[#This Row],[cigs por dia]]="","n/s",smoking_health_data_final[[#This Row],[cigs por dia]])</f>
        <v>20</v>
      </c>
      <c r="P2958" t="str">
        <f>IF(smoking_health_data_final[[#This Row],[Hipercolesterolemia (y/n)]]=1,"si","no")</f>
        <v>si</v>
      </c>
      <c r="Q2958">
        <f>IF(IFERROR(VLOOKUP(smoking_health_data_final[[#This Row],[Edad]],A2959:A6858,1,FALSE),0),1,0)</f>
        <v>1</v>
      </c>
    </row>
    <row r="2959" spans="1:17" x14ac:dyDescent="0.3">
      <c r="A2959">
        <v>36</v>
      </c>
      <c r="B2959" t="s">
        <v>0</v>
      </c>
      <c r="C2959" t="s">
        <v>1</v>
      </c>
      <c r="D2959">
        <v>78</v>
      </c>
      <c r="E2959">
        <f>GESTEP(smoking_health_data_final[[#This Row],[Ritmo cardiaco]],100)</f>
        <v>0</v>
      </c>
      <c r="F2959" t="str">
        <f>IF(smoking_health_data_final[[#This Row],[Taquicardia 1/0]]=0,"no","si")</f>
        <v>no</v>
      </c>
      <c r="G2959" s="2">
        <v>118.5</v>
      </c>
      <c r="H2959">
        <f>GESTEP(smoking_health_data_final[[#This Row],[Presión sistólica]],140)</f>
        <v>0</v>
      </c>
      <c r="I2959" t="str">
        <f>IF(smoking_health_data_final[[#This Row],[Hipertensión (0/1)]]=1,"si","no")</f>
        <v>no</v>
      </c>
      <c r="J2959" t="s">
        <v>133</v>
      </c>
      <c r="K2959">
        <v>20</v>
      </c>
      <c r="L2959">
        <v>242</v>
      </c>
      <c r="M2959">
        <f>IF(smoking_health_data_final[[#This Row],[colesterol]]="","Desconocido",smoking_health_data_final[[#This Row],[colesterol]])</f>
        <v>242</v>
      </c>
      <c r="N2959">
        <f>GESTEP(smoking_health_data_final[[#This Row],[colesterol]],200)</f>
        <v>1</v>
      </c>
      <c r="O2959">
        <f>IF(smoking_health_data_final[[#This Row],[cigs por dia]]="","n/s",smoking_health_data_final[[#This Row],[cigs por dia]])</f>
        <v>20</v>
      </c>
      <c r="P2959" t="str">
        <f>IF(smoking_health_data_final[[#This Row],[Hipercolesterolemia (y/n)]]=1,"si","no")</f>
        <v>si</v>
      </c>
      <c r="Q2959">
        <f>IF(IFERROR(VLOOKUP(smoking_health_data_final[[#This Row],[Edad]],A2960:A6859,1,FALSE),0),1,0)</f>
        <v>1</v>
      </c>
    </row>
    <row r="2960" spans="1:17" x14ac:dyDescent="0.3">
      <c r="A2960">
        <v>36</v>
      </c>
      <c r="B2960" t="s">
        <v>0</v>
      </c>
      <c r="C2960" t="s">
        <v>1</v>
      </c>
      <c r="D2960">
        <v>68</v>
      </c>
      <c r="E2960">
        <f>GESTEP(smoking_health_data_final[[#This Row],[Ritmo cardiaco]],100)</f>
        <v>0</v>
      </c>
      <c r="F2960" t="str">
        <f>IF(smoking_health_data_final[[#This Row],[Taquicardia 1/0]]=0,"no","si")</f>
        <v>no</v>
      </c>
      <c r="G2960" s="2">
        <v>124.5</v>
      </c>
      <c r="H2960">
        <f>GESTEP(smoking_health_data_final[[#This Row],[Presión sistólica]],140)</f>
        <v>0</v>
      </c>
      <c r="I2960" t="str">
        <f>IF(smoking_health_data_final[[#This Row],[Hipertensión (0/1)]]=1,"si","no")</f>
        <v>no</v>
      </c>
      <c r="J2960" t="s">
        <v>133</v>
      </c>
      <c r="K2960">
        <v>20</v>
      </c>
      <c r="L2960">
        <v>226</v>
      </c>
      <c r="M2960">
        <f>IF(smoking_health_data_final[[#This Row],[colesterol]]="","Desconocido",smoking_health_data_final[[#This Row],[colesterol]])</f>
        <v>226</v>
      </c>
      <c r="N2960">
        <f>GESTEP(smoking_health_data_final[[#This Row],[colesterol]],200)</f>
        <v>1</v>
      </c>
      <c r="O2960">
        <f>IF(smoking_health_data_final[[#This Row],[cigs por dia]]="","n/s",smoking_health_data_final[[#This Row],[cigs por dia]])</f>
        <v>20</v>
      </c>
      <c r="P2960" t="str">
        <f>IF(smoking_health_data_final[[#This Row],[Hipercolesterolemia (y/n)]]=1,"si","no")</f>
        <v>si</v>
      </c>
      <c r="Q2960">
        <f>IF(IFERROR(VLOOKUP(smoking_health_data_final[[#This Row],[Edad]],A2961:A6860,1,FALSE),0),1,0)</f>
        <v>1</v>
      </c>
    </row>
    <row r="2961" spans="1:17" x14ac:dyDescent="0.3">
      <c r="A2961">
        <v>41</v>
      </c>
      <c r="B2961" t="s">
        <v>0</v>
      </c>
      <c r="C2961" t="s">
        <v>1</v>
      </c>
      <c r="D2961">
        <v>75</v>
      </c>
      <c r="E2961">
        <f>GESTEP(smoking_health_data_final[[#This Row],[Ritmo cardiaco]],100)</f>
        <v>0</v>
      </c>
      <c r="F2961" t="str">
        <f>IF(smoking_health_data_final[[#This Row],[Taquicardia 1/0]]=0,"no","si")</f>
        <v>no</v>
      </c>
      <c r="G2961" s="2">
        <v>147.5</v>
      </c>
      <c r="H2961">
        <f>GESTEP(smoking_health_data_final[[#This Row],[Presión sistólica]],140)</f>
        <v>1</v>
      </c>
      <c r="I2961" t="str">
        <f>IF(smoking_health_data_final[[#This Row],[Hipertensión (0/1)]]=1,"si","no")</f>
        <v>si</v>
      </c>
      <c r="J2961" t="s">
        <v>136</v>
      </c>
      <c r="K2961">
        <v>20</v>
      </c>
      <c r="L2961">
        <v>196</v>
      </c>
      <c r="M2961">
        <f>IF(smoking_health_data_final[[#This Row],[colesterol]]="","Desconocido",smoking_health_data_final[[#This Row],[colesterol]])</f>
        <v>196</v>
      </c>
      <c r="N2961">
        <f>GESTEP(smoking_health_data_final[[#This Row],[colesterol]],200)</f>
        <v>0</v>
      </c>
      <c r="O2961">
        <f>IF(smoking_health_data_final[[#This Row],[cigs por dia]]="","n/s",smoking_health_data_final[[#This Row],[cigs por dia]])</f>
        <v>20</v>
      </c>
      <c r="P2961" t="str">
        <f>IF(smoking_health_data_final[[#This Row],[Hipercolesterolemia (y/n)]]=1,"si","no")</f>
        <v>no</v>
      </c>
      <c r="Q2961">
        <f>IF(IFERROR(VLOOKUP(smoking_health_data_final[[#This Row],[Edad]],A2962:A6861,1,FALSE),0),1,0)</f>
        <v>1</v>
      </c>
    </row>
    <row r="2962" spans="1:17" x14ac:dyDescent="0.3">
      <c r="A2962">
        <v>46</v>
      </c>
      <c r="B2962" t="s">
        <v>0</v>
      </c>
      <c r="C2962" t="s">
        <v>1</v>
      </c>
      <c r="D2962">
        <v>75</v>
      </c>
      <c r="E2962">
        <f>GESTEP(smoking_health_data_final[[#This Row],[Ritmo cardiaco]],100)</f>
        <v>0</v>
      </c>
      <c r="F2962" t="str">
        <f>IF(smoking_health_data_final[[#This Row],[Taquicardia 1/0]]=0,"no","si")</f>
        <v>no</v>
      </c>
      <c r="G2962" s="2">
        <v>140.5</v>
      </c>
      <c r="H2962">
        <f>GESTEP(smoking_health_data_final[[#This Row],[Presión sistólica]],140)</f>
        <v>1</v>
      </c>
      <c r="I2962" t="str">
        <f>IF(smoking_health_data_final[[#This Row],[Hipertensión (0/1)]]=1,"si","no")</f>
        <v>si</v>
      </c>
      <c r="J2962" t="s">
        <v>136</v>
      </c>
      <c r="K2962">
        <v>20</v>
      </c>
      <c r="L2962">
        <v>238</v>
      </c>
      <c r="M2962">
        <f>IF(smoking_health_data_final[[#This Row],[colesterol]]="","Desconocido",smoking_health_data_final[[#This Row],[colesterol]])</f>
        <v>238</v>
      </c>
      <c r="N2962">
        <f>GESTEP(smoking_health_data_final[[#This Row],[colesterol]],200)</f>
        <v>1</v>
      </c>
      <c r="O2962">
        <f>IF(smoking_health_data_final[[#This Row],[cigs por dia]]="","n/s",smoking_health_data_final[[#This Row],[cigs por dia]])</f>
        <v>20</v>
      </c>
      <c r="P2962" t="str">
        <f>IF(smoking_health_data_final[[#This Row],[Hipercolesterolemia (y/n)]]=1,"si","no")</f>
        <v>si</v>
      </c>
      <c r="Q2962">
        <f>IF(IFERROR(VLOOKUP(smoking_health_data_final[[#This Row],[Edad]],A2963:A6862,1,FALSE),0),1,0)</f>
        <v>1</v>
      </c>
    </row>
    <row r="2963" spans="1:17" x14ac:dyDescent="0.3">
      <c r="A2963">
        <v>57</v>
      </c>
      <c r="B2963" t="s">
        <v>3</v>
      </c>
      <c r="C2963" t="s">
        <v>1</v>
      </c>
      <c r="D2963">
        <v>84</v>
      </c>
      <c r="E2963">
        <f>GESTEP(smoking_health_data_final[[#This Row],[Ritmo cardiaco]],100)</f>
        <v>0</v>
      </c>
      <c r="F2963" t="str">
        <f>IF(smoking_health_data_final[[#This Row],[Taquicardia 1/0]]=0,"no","si")</f>
        <v>no</v>
      </c>
      <c r="G2963" s="2" t="s">
        <v>104</v>
      </c>
      <c r="H2963">
        <f>GESTEP(smoking_health_data_final[[#This Row],[Presión sistólica]],140)</f>
        <v>1</v>
      </c>
      <c r="I2963" t="str">
        <f>IF(smoking_health_data_final[[#This Row],[Hipertensión (0/1)]]=1,"si","no")</f>
        <v>si</v>
      </c>
      <c r="J2963" t="s">
        <v>136</v>
      </c>
      <c r="K2963">
        <v>20</v>
      </c>
      <c r="L2963">
        <v>246</v>
      </c>
      <c r="M2963">
        <f>IF(smoking_health_data_final[[#This Row],[colesterol]]="","Desconocido",smoking_health_data_final[[#This Row],[colesterol]])</f>
        <v>246</v>
      </c>
      <c r="N2963">
        <f>GESTEP(smoking_health_data_final[[#This Row],[colesterol]],200)</f>
        <v>1</v>
      </c>
      <c r="O2963">
        <f>IF(smoking_health_data_final[[#This Row],[cigs por dia]]="","n/s",smoking_health_data_final[[#This Row],[cigs por dia]])</f>
        <v>20</v>
      </c>
      <c r="P2963" t="str">
        <f>IF(smoking_health_data_final[[#This Row],[Hipercolesterolemia (y/n)]]=1,"si","no")</f>
        <v>si</v>
      </c>
      <c r="Q2963">
        <f>IF(IFERROR(VLOOKUP(smoking_health_data_final[[#This Row],[Edad]],A2964:A6863,1,FALSE),0),1,0)</f>
        <v>1</v>
      </c>
    </row>
    <row r="2964" spans="1:17" x14ac:dyDescent="0.3">
      <c r="A2964">
        <v>52</v>
      </c>
      <c r="B2964" t="s">
        <v>0</v>
      </c>
      <c r="C2964" t="s">
        <v>1</v>
      </c>
      <c r="D2964">
        <v>70</v>
      </c>
      <c r="E2964">
        <f>GESTEP(smoking_health_data_final[[#This Row],[Ritmo cardiaco]],100)</f>
        <v>0</v>
      </c>
      <c r="F2964" t="str">
        <f>IF(smoking_health_data_final[[#This Row],[Taquicardia 1/0]]=0,"no","si")</f>
        <v>no</v>
      </c>
      <c r="G2964" s="2">
        <v>136.5</v>
      </c>
      <c r="H2964">
        <f>GESTEP(smoking_health_data_final[[#This Row],[Presión sistólica]],140)</f>
        <v>0</v>
      </c>
      <c r="I2964" t="str">
        <f>IF(smoking_health_data_final[[#This Row],[Hipertensión (0/1)]]=1,"si","no")</f>
        <v>no</v>
      </c>
      <c r="J2964" t="s">
        <v>136</v>
      </c>
      <c r="K2964">
        <v>20</v>
      </c>
      <c r="L2964">
        <v>205</v>
      </c>
      <c r="M2964">
        <f>IF(smoking_health_data_final[[#This Row],[colesterol]]="","Desconocido",smoking_health_data_final[[#This Row],[colesterol]])</f>
        <v>205</v>
      </c>
      <c r="N2964">
        <f>GESTEP(smoking_health_data_final[[#This Row],[colesterol]],200)</f>
        <v>1</v>
      </c>
      <c r="O2964">
        <f>IF(smoking_health_data_final[[#This Row],[cigs por dia]]="","n/s",smoking_health_data_final[[#This Row],[cigs por dia]])</f>
        <v>20</v>
      </c>
      <c r="P2964" t="str">
        <f>IF(smoking_health_data_final[[#This Row],[Hipercolesterolemia (y/n)]]=1,"si","no")</f>
        <v>si</v>
      </c>
      <c r="Q2964">
        <f>IF(IFERROR(VLOOKUP(smoking_health_data_final[[#This Row],[Edad]],A2965:A6864,1,FALSE),0),1,0)</f>
        <v>1</v>
      </c>
    </row>
    <row r="2965" spans="1:17" x14ac:dyDescent="0.3">
      <c r="A2965">
        <v>44</v>
      </c>
      <c r="B2965" t="s">
        <v>3</v>
      </c>
      <c r="C2965" t="s">
        <v>1</v>
      </c>
      <c r="D2965">
        <v>85</v>
      </c>
      <c r="E2965">
        <f>GESTEP(smoking_health_data_final[[#This Row],[Ritmo cardiaco]],100)</f>
        <v>0</v>
      </c>
      <c r="F2965" t="str">
        <f>IF(smoking_health_data_final[[#This Row],[Taquicardia 1/0]]=0,"no","si")</f>
        <v>no</v>
      </c>
      <c r="G2965" s="2">
        <v>167.5</v>
      </c>
      <c r="H2965">
        <f>GESTEP(smoking_health_data_final[[#This Row],[Presión sistólica]],140)</f>
        <v>1</v>
      </c>
      <c r="I2965" t="str">
        <f>IF(smoking_health_data_final[[#This Row],[Hipertensión (0/1)]]=1,"si","no")</f>
        <v>si</v>
      </c>
      <c r="J2965" t="s">
        <v>136</v>
      </c>
      <c r="K2965">
        <v>20</v>
      </c>
      <c r="L2965">
        <v>270</v>
      </c>
      <c r="M2965">
        <f>IF(smoking_health_data_final[[#This Row],[colesterol]]="","Desconocido",smoking_health_data_final[[#This Row],[colesterol]])</f>
        <v>270</v>
      </c>
      <c r="N2965">
        <f>GESTEP(smoking_health_data_final[[#This Row],[colesterol]],200)</f>
        <v>1</v>
      </c>
      <c r="O2965">
        <f>IF(smoking_health_data_final[[#This Row],[cigs por dia]]="","n/s",smoking_health_data_final[[#This Row],[cigs por dia]])</f>
        <v>20</v>
      </c>
      <c r="P2965" t="str">
        <f>IF(smoking_health_data_final[[#This Row],[Hipercolesterolemia (y/n)]]=1,"si","no")</f>
        <v>si</v>
      </c>
      <c r="Q2965">
        <f>IF(IFERROR(VLOOKUP(smoking_health_data_final[[#This Row],[Edad]],A2966:A6865,1,FALSE),0),1,0)</f>
        <v>1</v>
      </c>
    </row>
    <row r="2966" spans="1:17" x14ac:dyDescent="0.3">
      <c r="A2966">
        <v>46</v>
      </c>
      <c r="B2966" t="s">
        <v>0</v>
      </c>
      <c r="C2966" t="s">
        <v>1</v>
      </c>
      <c r="D2966">
        <v>94</v>
      </c>
      <c r="E2966">
        <f>GESTEP(smoking_health_data_final[[#This Row],[Ritmo cardiaco]],100)</f>
        <v>0</v>
      </c>
      <c r="F2966" t="str">
        <f>IF(smoking_health_data_final[[#This Row],[Taquicardia 1/0]]=0,"no","si")</f>
        <v>no</v>
      </c>
      <c r="G2966" s="2" t="s">
        <v>81</v>
      </c>
      <c r="H2966">
        <f>GESTEP(smoking_health_data_final[[#This Row],[Presión sistólica]],140)</f>
        <v>1</v>
      </c>
      <c r="I2966" t="str">
        <f>IF(smoking_health_data_final[[#This Row],[Hipertensión (0/1)]]=1,"si","no")</f>
        <v>si</v>
      </c>
      <c r="J2966" t="s">
        <v>137</v>
      </c>
      <c r="K2966">
        <v>20</v>
      </c>
      <c r="L2966">
        <v>235</v>
      </c>
      <c r="M2966">
        <f>IF(smoking_health_data_final[[#This Row],[colesterol]]="","Desconocido",smoking_health_data_final[[#This Row],[colesterol]])</f>
        <v>235</v>
      </c>
      <c r="N2966">
        <f>GESTEP(smoking_health_data_final[[#This Row],[colesterol]],200)</f>
        <v>1</v>
      </c>
      <c r="O2966">
        <f>IF(smoking_health_data_final[[#This Row],[cigs por dia]]="","n/s",smoking_health_data_final[[#This Row],[cigs por dia]])</f>
        <v>20</v>
      </c>
      <c r="P2966" t="str">
        <f>IF(smoking_health_data_final[[#This Row],[Hipercolesterolemia (y/n)]]=1,"si","no")</f>
        <v>si</v>
      </c>
      <c r="Q2966">
        <f>IF(IFERROR(VLOOKUP(smoking_health_data_final[[#This Row],[Edad]],A2967:A6866,1,FALSE),0),1,0)</f>
        <v>1</v>
      </c>
    </row>
    <row r="2967" spans="1:17" x14ac:dyDescent="0.3">
      <c r="A2967">
        <v>53</v>
      </c>
      <c r="B2967" t="s">
        <v>0</v>
      </c>
      <c r="C2967" t="s">
        <v>1</v>
      </c>
      <c r="D2967">
        <v>112</v>
      </c>
      <c r="E2967">
        <f>GESTEP(smoking_health_data_final[[#This Row],[Ritmo cardiaco]],100)</f>
        <v>1</v>
      </c>
      <c r="F2967" t="str">
        <f>IF(smoking_health_data_final[[#This Row],[Taquicardia 1/0]]=0,"no","si")</f>
        <v>si</v>
      </c>
      <c r="G2967" s="2" t="s">
        <v>108</v>
      </c>
      <c r="H2967">
        <f>GESTEP(smoking_health_data_final[[#This Row],[Presión sistólica]],140)</f>
        <v>1</v>
      </c>
      <c r="I2967" t="str">
        <f>IF(smoking_health_data_final[[#This Row],[Hipertensión (0/1)]]=1,"si","no")</f>
        <v>si</v>
      </c>
      <c r="J2967" t="s">
        <v>137</v>
      </c>
      <c r="K2967">
        <v>20</v>
      </c>
      <c r="L2967">
        <v>186</v>
      </c>
      <c r="M2967">
        <f>IF(smoking_health_data_final[[#This Row],[colesterol]]="","Desconocido",smoking_health_data_final[[#This Row],[colesterol]])</f>
        <v>186</v>
      </c>
      <c r="N2967">
        <f>GESTEP(smoking_health_data_final[[#This Row],[colesterol]],200)</f>
        <v>0</v>
      </c>
      <c r="O2967">
        <f>IF(smoking_health_data_final[[#This Row],[cigs por dia]]="","n/s",smoking_health_data_final[[#This Row],[cigs por dia]])</f>
        <v>20</v>
      </c>
      <c r="P2967" t="str">
        <f>IF(smoking_health_data_final[[#This Row],[Hipercolesterolemia (y/n)]]=1,"si","no")</f>
        <v>no</v>
      </c>
      <c r="Q2967">
        <f>IF(IFERROR(VLOOKUP(smoking_health_data_final[[#This Row],[Edad]],A2968:A6867,1,FALSE),0),1,0)</f>
        <v>1</v>
      </c>
    </row>
    <row r="2968" spans="1:17" x14ac:dyDescent="0.3">
      <c r="A2968">
        <v>61</v>
      </c>
      <c r="B2968" t="s">
        <v>0</v>
      </c>
      <c r="C2968" t="s">
        <v>1</v>
      </c>
      <c r="D2968">
        <v>92</v>
      </c>
      <c r="E2968">
        <f>GESTEP(smoking_health_data_final[[#This Row],[Ritmo cardiaco]],100)</f>
        <v>0</v>
      </c>
      <c r="F2968" t="str">
        <f>IF(smoking_health_data_final[[#This Row],[Taquicardia 1/0]]=0,"no","si")</f>
        <v>no</v>
      </c>
      <c r="G2968" s="2" t="s">
        <v>161</v>
      </c>
      <c r="H2968">
        <f>GESTEP(smoking_health_data_final[[#This Row],[Presión sistólica]],140)</f>
        <v>1</v>
      </c>
      <c r="I2968" t="str">
        <f>IF(smoking_health_data_final[[#This Row],[Hipertensión (0/1)]]=1,"si","no")</f>
        <v>si</v>
      </c>
      <c r="J2968" t="s">
        <v>69</v>
      </c>
      <c r="K2968">
        <v>20</v>
      </c>
      <c r="L2968">
        <v>220</v>
      </c>
      <c r="M2968">
        <f>IF(smoking_health_data_final[[#This Row],[colesterol]]="","Desconocido",smoking_health_data_final[[#This Row],[colesterol]])</f>
        <v>220</v>
      </c>
      <c r="N2968">
        <f>GESTEP(smoking_health_data_final[[#This Row],[colesterol]],200)</f>
        <v>1</v>
      </c>
      <c r="O2968">
        <f>IF(smoking_health_data_final[[#This Row],[cigs por dia]]="","n/s",smoking_health_data_final[[#This Row],[cigs por dia]])</f>
        <v>20</v>
      </c>
      <c r="P2968" t="str">
        <f>IF(smoking_health_data_final[[#This Row],[Hipercolesterolemia (y/n)]]=1,"si","no")</f>
        <v>si</v>
      </c>
      <c r="Q2968">
        <f>IF(IFERROR(VLOOKUP(smoking_health_data_final[[#This Row],[Edad]],A2969:A6868,1,FALSE),0),1,0)</f>
        <v>1</v>
      </c>
    </row>
    <row r="2969" spans="1:17" x14ac:dyDescent="0.3">
      <c r="A2969">
        <v>37</v>
      </c>
      <c r="B2969" t="s">
        <v>3</v>
      </c>
      <c r="C2969" t="s">
        <v>1</v>
      </c>
      <c r="D2969">
        <v>70</v>
      </c>
      <c r="E2969">
        <f>GESTEP(smoking_health_data_final[[#This Row],[Ritmo cardiaco]],100)</f>
        <v>0</v>
      </c>
      <c r="F2969" t="str">
        <f>IF(smoking_health_data_final[[#This Row],[Taquicardia 1/0]]=0,"no","si")</f>
        <v>no</v>
      </c>
      <c r="G2969" s="2" t="s">
        <v>11</v>
      </c>
      <c r="H2969">
        <f>GESTEP(smoking_health_data_final[[#This Row],[Presión sistólica]],140)</f>
        <v>0</v>
      </c>
      <c r="I2969" t="str">
        <f>IF(smoking_health_data_final[[#This Row],[Hipertensión (0/1)]]=1,"si","no")</f>
        <v>no</v>
      </c>
      <c r="J2969" t="s">
        <v>144</v>
      </c>
      <c r="K2969">
        <v>20</v>
      </c>
      <c r="L2969">
        <v>254</v>
      </c>
      <c r="M2969">
        <f>IF(smoking_health_data_final[[#This Row],[colesterol]]="","Desconocido",smoking_health_data_final[[#This Row],[colesterol]])</f>
        <v>254</v>
      </c>
      <c r="N2969">
        <f>GESTEP(smoking_health_data_final[[#This Row],[colesterol]],200)</f>
        <v>1</v>
      </c>
      <c r="O2969">
        <f>IF(smoking_health_data_final[[#This Row],[cigs por dia]]="","n/s",smoking_health_data_final[[#This Row],[cigs por dia]])</f>
        <v>20</v>
      </c>
      <c r="P2969" t="str">
        <f>IF(smoking_health_data_final[[#This Row],[Hipercolesterolemia (y/n)]]=1,"si","no")</f>
        <v>si</v>
      </c>
      <c r="Q2969">
        <f>IF(IFERROR(VLOOKUP(smoking_health_data_final[[#This Row],[Edad]],A2970:A6869,1,FALSE),0),1,0)</f>
        <v>1</v>
      </c>
    </row>
    <row r="2970" spans="1:17" x14ac:dyDescent="0.3">
      <c r="A2970">
        <v>40</v>
      </c>
      <c r="B2970" t="s">
        <v>3</v>
      </c>
      <c r="C2970" t="s">
        <v>1</v>
      </c>
      <c r="D2970">
        <v>75</v>
      </c>
      <c r="E2970">
        <f>GESTEP(smoking_health_data_final[[#This Row],[Ritmo cardiaco]],100)</f>
        <v>0</v>
      </c>
      <c r="F2970" t="str">
        <f>IF(smoking_health_data_final[[#This Row],[Taquicardia 1/0]]=0,"no","si")</f>
        <v>no</v>
      </c>
      <c r="G2970" s="2">
        <v>112.5</v>
      </c>
      <c r="H2970">
        <f>GESTEP(smoking_health_data_final[[#This Row],[Presión sistólica]],140)</f>
        <v>0</v>
      </c>
      <c r="I2970" t="str">
        <f>IF(smoking_health_data_final[[#This Row],[Hipertensión (0/1)]]=1,"si","no")</f>
        <v>no</v>
      </c>
      <c r="J2970" t="s">
        <v>144</v>
      </c>
      <c r="K2970">
        <v>20</v>
      </c>
      <c r="L2970">
        <v>242</v>
      </c>
      <c r="M2970">
        <f>IF(smoking_health_data_final[[#This Row],[colesterol]]="","Desconocido",smoking_health_data_final[[#This Row],[colesterol]])</f>
        <v>242</v>
      </c>
      <c r="N2970">
        <f>GESTEP(smoking_health_data_final[[#This Row],[colesterol]],200)</f>
        <v>1</v>
      </c>
      <c r="O2970">
        <f>IF(smoking_health_data_final[[#This Row],[cigs por dia]]="","n/s",smoking_health_data_final[[#This Row],[cigs por dia]])</f>
        <v>20</v>
      </c>
      <c r="P2970" t="str">
        <f>IF(smoking_health_data_final[[#This Row],[Hipercolesterolemia (y/n)]]=1,"si","no")</f>
        <v>si</v>
      </c>
      <c r="Q2970">
        <f>IF(IFERROR(VLOOKUP(smoking_health_data_final[[#This Row],[Edad]],A2971:A6870,1,FALSE),0),1,0)</f>
        <v>1</v>
      </c>
    </row>
    <row r="2971" spans="1:17" x14ac:dyDescent="0.3">
      <c r="A2971">
        <v>50</v>
      </c>
      <c r="B2971" t="s">
        <v>0</v>
      </c>
      <c r="C2971" t="s">
        <v>1</v>
      </c>
      <c r="D2971">
        <v>80</v>
      </c>
      <c r="E2971">
        <f>GESTEP(smoking_health_data_final[[#This Row],[Ritmo cardiaco]],100)</f>
        <v>0</v>
      </c>
      <c r="F2971" t="str">
        <f>IF(smoking_health_data_final[[#This Row],[Taquicardia 1/0]]=0,"no","si")</f>
        <v>no</v>
      </c>
      <c r="G2971" s="2">
        <v>97.5</v>
      </c>
      <c r="H2971">
        <f>GESTEP(smoking_health_data_final[[#This Row],[Presión sistólica]],140)</f>
        <v>0</v>
      </c>
      <c r="I2971" t="str">
        <f>IF(smoking_health_data_final[[#This Row],[Hipertensión (0/1)]]=1,"si","no")</f>
        <v>no</v>
      </c>
      <c r="J2971" t="s">
        <v>144</v>
      </c>
      <c r="K2971">
        <v>20</v>
      </c>
      <c r="L2971">
        <v>262</v>
      </c>
      <c r="M2971">
        <f>IF(smoking_health_data_final[[#This Row],[colesterol]]="","Desconocido",smoking_health_data_final[[#This Row],[colesterol]])</f>
        <v>262</v>
      </c>
      <c r="N2971">
        <f>GESTEP(smoking_health_data_final[[#This Row],[colesterol]],200)</f>
        <v>1</v>
      </c>
      <c r="O2971">
        <f>IF(smoking_health_data_final[[#This Row],[cigs por dia]]="","n/s",smoking_health_data_final[[#This Row],[cigs por dia]])</f>
        <v>20</v>
      </c>
      <c r="P2971" t="str">
        <f>IF(smoking_health_data_final[[#This Row],[Hipercolesterolemia (y/n)]]=1,"si","no")</f>
        <v>si</v>
      </c>
      <c r="Q2971">
        <f>IF(IFERROR(VLOOKUP(smoking_health_data_final[[#This Row],[Edad]],A2972:A6871,1,FALSE),0),1,0)</f>
        <v>1</v>
      </c>
    </row>
    <row r="2972" spans="1:17" x14ac:dyDescent="0.3">
      <c r="A2972">
        <v>40</v>
      </c>
      <c r="B2972" t="s">
        <v>3</v>
      </c>
      <c r="C2972" t="s">
        <v>1</v>
      </c>
      <c r="D2972">
        <v>64</v>
      </c>
      <c r="E2972">
        <f>GESTEP(smoking_health_data_final[[#This Row],[Ritmo cardiaco]],100)</f>
        <v>0</v>
      </c>
      <c r="F2972" t="str">
        <f>IF(smoking_health_data_final[[#This Row],[Taquicardia 1/0]]=0,"no","si")</f>
        <v>no</v>
      </c>
      <c r="G2972" s="2" t="s">
        <v>155</v>
      </c>
      <c r="H2972">
        <f>GESTEP(smoking_health_data_final[[#This Row],[Presión sistólica]],140)</f>
        <v>0</v>
      </c>
      <c r="I2972" t="str">
        <f>IF(smoking_health_data_final[[#This Row],[Hipertensión (0/1)]]=1,"si","no")</f>
        <v>no</v>
      </c>
      <c r="J2972" t="s">
        <v>144</v>
      </c>
      <c r="K2972">
        <v>20</v>
      </c>
      <c r="L2972">
        <v>221</v>
      </c>
      <c r="M2972">
        <f>IF(smoking_health_data_final[[#This Row],[colesterol]]="","Desconocido",smoking_health_data_final[[#This Row],[colesterol]])</f>
        <v>221</v>
      </c>
      <c r="N2972">
        <f>GESTEP(smoking_health_data_final[[#This Row],[colesterol]],200)</f>
        <v>1</v>
      </c>
      <c r="O2972">
        <f>IF(smoking_health_data_final[[#This Row],[cigs por dia]]="","n/s",smoking_health_data_final[[#This Row],[cigs por dia]])</f>
        <v>20</v>
      </c>
      <c r="P2972" t="str">
        <f>IF(smoking_health_data_final[[#This Row],[Hipercolesterolemia (y/n)]]=1,"si","no")</f>
        <v>si</v>
      </c>
      <c r="Q2972">
        <f>IF(IFERROR(VLOOKUP(smoking_health_data_final[[#This Row],[Edad]],A2973:A6872,1,FALSE),0),1,0)</f>
        <v>1</v>
      </c>
    </row>
    <row r="2973" spans="1:17" x14ac:dyDescent="0.3">
      <c r="A2973">
        <v>46</v>
      </c>
      <c r="B2973" t="s">
        <v>3</v>
      </c>
      <c r="C2973" t="s">
        <v>1</v>
      </c>
      <c r="D2973">
        <v>68</v>
      </c>
      <c r="E2973">
        <f>GESTEP(smoking_health_data_final[[#This Row],[Ritmo cardiaco]],100)</f>
        <v>0</v>
      </c>
      <c r="F2973" t="str">
        <f>IF(smoking_health_data_final[[#This Row],[Taquicardia 1/0]]=0,"no","si")</f>
        <v>no</v>
      </c>
      <c r="G2973" s="2" t="s">
        <v>157</v>
      </c>
      <c r="H2973">
        <f>GESTEP(smoking_health_data_final[[#This Row],[Presión sistólica]],140)</f>
        <v>0</v>
      </c>
      <c r="I2973" t="str">
        <f>IF(smoking_health_data_final[[#This Row],[Hipertensión (0/1)]]=1,"si","no")</f>
        <v>no</v>
      </c>
      <c r="J2973" t="s">
        <v>145</v>
      </c>
      <c r="K2973">
        <v>20</v>
      </c>
      <c r="L2973">
        <v>188</v>
      </c>
      <c r="M2973">
        <f>IF(smoking_health_data_final[[#This Row],[colesterol]]="","Desconocido",smoking_health_data_final[[#This Row],[colesterol]])</f>
        <v>188</v>
      </c>
      <c r="N2973">
        <f>GESTEP(smoking_health_data_final[[#This Row],[colesterol]],200)</f>
        <v>0</v>
      </c>
      <c r="O2973">
        <f>IF(smoking_health_data_final[[#This Row],[cigs por dia]]="","n/s",smoking_health_data_final[[#This Row],[cigs por dia]])</f>
        <v>20</v>
      </c>
      <c r="P2973" t="str">
        <f>IF(smoking_health_data_final[[#This Row],[Hipercolesterolemia (y/n)]]=1,"si","no")</f>
        <v>no</v>
      </c>
      <c r="Q2973">
        <f>IF(IFERROR(VLOOKUP(smoking_health_data_final[[#This Row],[Edad]],A2974:A6873,1,FALSE),0),1,0)</f>
        <v>1</v>
      </c>
    </row>
    <row r="2974" spans="1:17" x14ac:dyDescent="0.3">
      <c r="A2974">
        <v>39</v>
      </c>
      <c r="B2974" t="s">
        <v>0</v>
      </c>
      <c r="C2974" t="s">
        <v>1</v>
      </c>
      <c r="D2974">
        <v>65</v>
      </c>
      <c r="E2974">
        <f>GESTEP(smoking_health_data_final[[#This Row],[Ritmo cardiaco]],100)</f>
        <v>0</v>
      </c>
      <c r="F2974" t="str">
        <f>IF(smoking_health_data_final[[#This Row],[Taquicardia 1/0]]=0,"no","si")</f>
        <v>no</v>
      </c>
      <c r="G2974" s="2" t="s">
        <v>4</v>
      </c>
      <c r="H2974">
        <f>GESTEP(smoking_health_data_final[[#This Row],[Presión sistólica]],140)</f>
        <v>0</v>
      </c>
      <c r="I2974" t="str">
        <f>IF(smoking_health_data_final[[#This Row],[Hipertensión (0/1)]]=1,"si","no")</f>
        <v>no</v>
      </c>
      <c r="J2974" t="s">
        <v>145</v>
      </c>
      <c r="K2974">
        <v>20</v>
      </c>
      <c r="L2974">
        <v>258</v>
      </c>
      <c r="M2974">
        <f>IF(smoking_health_data_final[[#This Row],[colesterol]]="","Desconocido",smoking_health_data_final[[#This Row],[colesterol]])</f>
        <v>258</v>
      </c>
      <c r="N2974">
        <f>GESTEP(smoking_health_data_final[[#This Row],[colesterol]],200)</f>
        <v>1</v>
      </c>
      <c r="O2974">
        <f>IF(smoking_health_data_final[[#This Row],[cigs por dia]]="","n/s",smoking_health_data_final[[#This Row],[cigs por dia]])</f>
        <v>20</v>
      </c>
      <c r="P2974" t="str">
        <f>IF(smoking_health_data_final[[#This Row],[Hipercolesterolemia (y/n)]]=1,"si","no")</f>
        <v>si</v>
      </c>
      <c r="Q2974">
        <f>IF(IFERROR(VLOOKUP(smoking_health_data_final[[#This Row],[Edad]],A2975:A6874,1,FALSE),0),1,0)</f>
        <v>1</v>
      </c>
    </row>
    <row r="2975" spans="1:17" x14ac:dyDescent="0.3">
      <c r="A2975">
        <v>52</v>
      </c>
      <c r="B2975" t="s">
        <v>0</v>
      </c>
      <c r="C2975" t="s">
        <v>1</v>
      </c>
      <c r="D2975">
        <v>68</v>
      </c>
      <c r="E2975">
        <f>GESTEP(smoking_health_data_final[[#This Row],[Ritmo cardiaco]],100)</f>
        <v>0</v>
      </c>
      <c r="F2975" t="str">
        <f>IF(smoking_health_data_final[[#This Row],[Taquicardia 1/0]]=0,"no","si")</f>
        <v>no</v>
      </c>
      <c r="G2975" s="2" t="s">
        <v>40</v>
      </c>
      <c r="H2975">
        <f>GESTEP(smoking_health_data_final[[#This Row],[Presión sistólica]],140)</f>
        <v>0</v>
      </c>
      <c r="I2975" t="str">
        <f>IF(smoking_health_data_final[[#This Row],[Hipertensión (0/1)]]=1,"si","no")</f>
        <v>no</v>
      </c>
      <c r="J2975" t="s">
        <v>145</v>
      </c>
      <c r="K2975">
        <v>20</v>
      </c>
      <c r="L2975">
        <v>215</v>
      </c>
      <c r="M2975">
        <f>IF(smoking_health_data_final[[#This Row],[colesterol]]="","Desconocido",smoking_health_data_final[[#This Row],[colesterol]])</f>
        <v>215</v>
      </c>
      <c r="N2975">
        <f>GESTEP(smoking_health_data_final[[#This Row],[colesterol]],200)</f>
        <v>1</v>
      </c>
      <c r="O2975">
        <f>IF(smoking_health_data_final[[#This Row],[cigs por dia]]="","n/s",smoking_health_data_final[[#This Row],[cigs por dia]])</f>
        <v>20</v>
      </c>
      <c r="P2975" t="str">
        <f>IF(smoking_health_data_final[[#This Row],[Hipercolesterolemia (y/n)]]=1,"si","no")</f>
        <v>si</v>
      </c>
      <c r="Q2975">
        <f>IF(IFERROR(VLOOKUP(smoking_health_data_final[[#This Row],[Edad]],A2976:A6875,1,FALSE),0),1,0)</f>
        <v>1</v>
      </c>
    </row>
    <row r="2976" spans="1:17" x14ac:dyDescent="0.3">
      <c r="A2976">
        <v>42</v>
      </c>
      <c r="B2976" t="s">
        <v>3</v>
      </c>
      <c r="C2976" t="s">
        <v>1</v>
      </c>
      <c r="D2976">
        <v>69</v>
      </c>
      <c r="E2976">
        <f>GESTEP(smoking_health_data_final[[#This Row],[Ritmo cardiaco]],100)</f>
        <v>0</v>
      </c>
      <c r="F2976" t="str">
        <f>IF(smoking_health_data_final[[#This Row],[Taquicardia 1/0]]=0,"no","si")</f>
        <v>no</v>
      </c>
      <c r="G2976" s="2" t="s">
        <v>91</v>
      </c>
      <c r="H2976">
        <f>GESTEP(smoking_health_data_final[[#This Row],[Presión sistólica]],140)</f>
        <v>0</v>
      </c>
      <c r="I2976" t="str">
        <f>IF(smoking_health_data_final[[#This Row],[Hipertensión (0/1)]]=1,"si","no")</f>
        <v>no</v>
      </c>
      <c r="J2976" t="s">
        <v>145</v>
      </c>
      <c r="K2976">
        <v>20</v>
      </c>
      <c r="L2976">
        <v>209</v>
      </c>
      <c r="M2976">
        <f>IF(smoking_health_data_final[[#This Row],[colesterol]]="","Desconocido",smoking_health_data_final[[#This Row],[colesterol]])</f>
        <v>209</v>
      </c>
      <c r="N2976">
        <f>GESTEP(smoking_health_data_final[[#This Row],[colesterol]],200)</f>
        <v>1</v>
      </c>
      <c r="O2976">
        <f>IF(smoking_health_data_final[[#This Row],[cigs por dia]]="","n/s",smoking_health_data_final[[#This Row],[cigs por dia]])</f>
        <v>20</v>
      </c>
      <c r="P2976" t="str">
        <f>IF(smoking_health_data_final[[#This Row],[Hipercolesterolemia (y/n)]]=1,"si","no")</f>
        <v>si</v>
      </c>
      <c r="Q2976">
        <f>IF(IFERROR(VLOOKUP(smoking_health_data_final[[#This Row],[Edad]],A2977:A6876,1,FALSE),0),1,0)</f>
        <v>1</v>
      </c>
    </row>
    <row r="2977" spans="1:17" x14ac:dyDescent="0.3">
      <c r="A2977">
        <v>39</v>
      </c>
      <c r="B2977" t="s">
        <v>3</v>
      </c>
      <c r="C2977" t="s">
        <v>1</v>
      </c>
      <c r="D2977">
        <v>80</v>
      </c>
      <c r="E2977">
        <f>GESTEP(smoking_health_data_final[[#This Row],[Ritmo cardiaco]],100)</f>
        <v>0</v>
      </c>
      <c r="F2977" t="str">
        <f>IF(smoking_health_data_final[[#This Row],[Taquicardia 1/0]]=0,"no","si")</f>
        <v>no</v>
      </c>
      <c r="G2977" s="2">
        <v>102.5</v>
      </c>
      <c r="H2977">
        <f>GESTEP(smoking_health_data_final[[#This Row],[Presión sistólica]],140)</f>
        <v>0</v>
      </c>
      <c r="I2977" t="str">
        <f>IF(smoking_health_data_final[[#This Row],[Hipertensión (0/1)]]=1,"si","no")</f>
        <v>no</v>
      </c>
      <c r="J2977" t="s">
        <v>145</v>
      </c>
      <c r="K2977">
        <v>20</v>
      </c>
      <c r="L2977">
        <v>206</v>
      </c>
      <c r="M2977">
        <f>IF(smoking_health_data_final[[#This Row],[colesterol]]="","Desconocido",smoking_health_data_final[[#This Row],[colesterol]])</f>
        <v>206</v>
      </c>
      <c r="N2977">
        <f>GESTEP(smoking_health_data_final[[#This Row],[colesterol]],200)</f>
        <v>1</v>
      </c>
      <c r="O2977">
        <f>IF(smoking_health_data_final[[#This Row],[cigs por dia]]="","n/s",smoking_health_data_final[[#This Row],[cigs por dia]])</f>
        <v>20</v>
      </c>
      <c r="P2977" t="str">
        <f>IF(smoking_health_data_final[[#This Row],[Hipercolesterolemia (y/n)]]=1,"si","no")</f>
        <v>si</v>
      </c>
      <c r="Q2977">
        <f>IF(IFERROR(VLOOKUP(smoking_health_data_final[[#This Row],[Edad]],A2978:A6877,1,FALSE),0),1,0)</f>
        <v>1</v>
      </c>
    </row>
    <row r="2978" spans="1:17" x14ac:dyDescent="0.3">
      <c r="A2978">
        <v>46</v>
      </c>
      <c r="B2978" t="s">
        <v>3</v>
      </c>
      <c r="C2978" t="s">
        <v>1</v>
      </c>
      <c r="D2978">
        <v>83</v>
      </c>
      <c r="E2978">
        <f>GESTEP(smoking_health_data_final[[#This Row],[Ritmo cardiaco]],100)</f>
        <v>0</v>
      </c>
      <c r="F2978" t="str">
        <f>IF(smoking_health_data_final[[#This Row],[Taquicardia 1/0]]=0,"no","si")</f>
        <v>no</v>
      </c>
      <c r="G2978" s="2" t="s">
        <v>11</v>
      </c>
      <c r="H2978">
        <f>GESTEP(smoking_health_data_final[[#This Row],[Presión sistólica]],140)</f>
        <v>0</v>
      </c>
      <c r="I2978" t="str">
        <f>IF(smoking_health_data_final[[#This Row],[Hipertensión (0/1)]]=1,"si","no")</f>
        <v>no</v>
      </c>
      <c r="J2978" t="s">
        <v>145</v>
      </c>
      <c r="K2978">
        <v>20</v>
      </c>
      <c r="L2978">
        <v>267</v>
      </c>
      <c r="M2978">
        <f>IF(smoking_health_data_final[[#This Row],[colesterol]]="","Desconocido",smoking_health_data_final[[#This Row],[colesterol]])</f>
        <v>267</v>
      </c>
      <c r="N2978">
        <f>GESTEP(smoking_health_data_final[[#This Row],[colesterol]],200)</f>
        <v>1</v>
      </c>
      <c r="O2978">
        <f>IF(smoking_health_data_final[[#This Row],[cigs por dia]]="","n/s",smoking_health_data_final[[#This Row],[cigs por dia]])</f>
        <v>20</v>
      </c>
      <c r="P2978" t="str">
        <f>IF(smoking_health_data_final[[#This Row],[Hipercolesterolemia (y/n)]]=1,"si","no")</f>
        <v>si</v>
      </c>
      <c r="Q2978">
        <f>IF(IFERROR(VLOOKUP(smoking_health_data_final[[#This Row],[Edad]],A2979:A6878,1,FALSE),0),1,0)</f>
        <v>1</v>
      </c>
    </row>
    <row r="2979" spans="1:17" x14ac:dyDescent="0.3">
      <c r="A2979">
        <v>50</v>
      </c>
      <c r="B2979" t="s">
        <v>0</v>
      </c>
      <c r="C2979" t="s">
        <v>1</v>
      </c>
      <c r="D2979">
        <v>69</v>
      </c>
      <c r="E2979">
        <f>GESTEP(smoking_health_data_final[[#This Row],[Ritmo cardiaco]],100)</f>
        <v>0</v>
      </c>
      <c r="F2979" t="str">
        <f>IF(smoking_health_data_final[[#This Row],[Taquicardia 1/0]]=0,"no","si")</f>
        <v>no</v>
      </c>
      <c r="G2979" s="2" t="s">
        <v>4</v>
      </c>
      <c r="H2979">
        <f>GESTEP(smoking_health_data_final[[#This Row],[Presión sistólica]],140)</f>
        <v>0</v>
      </c>
      <c r="I2979" t="str">
        <f>IF(smoking_health_data_final[[#This Row],[Hipertensión (0/1)]]=1,"si","no")</f>
        <v>no</v>
      </c>
      <c r="J2979" t="s">
        <v>145</v>
      </c>
      <c r="K2979">
        <v>20</v>
      </c>
      <c r="L2979">
        <v>265</v>
      </c>
      <c r="M2979">
        <f>IF(smoking_health_data_final[[#This Row],[colesterol]]="","Desconocido",smoking_health_data_final[[#This Row],[colesterol]])</f>
        <v>265</v>
      </c>
      <c r="N2979">
        <f>GESTEP(smoking_health_data_final[[#This Row],[colesterol]],200)</f>
        <v>1</v>
      </c>
      <c r="O2979">
        <f>IF(smoking_health_data_final[[#This Row],[cigs por dia]]="","n/s",smoking_health_data_final[[#This Row],[cigs por dia]])</f>
        <v>20</v>
      </c>
      <c r="P2979" t="str">
        <f>IF(smoking_health_data_final[[#This Row],[Hipercolesterolemia (y/n)]]=1,"si","no")</f>
        <v>si</v>
      </c>
      <c r="Q2979">
        <f>IF(IFERROR(VLOOKUP(smoking_health_data_final[[#This Row],[Edad]],A2980:A6879,1,FALSE),0),1,0)</f>
        <v>1</v>
      </c>
    </row>
    <row r="2980" spans="1:17" x14ac:dyDescent="0.3">
      <c r="A2980">
        <v>43</v>
      </c>
      <c r="B2980" t="s">
        <v>3</v>
      </c>
      <c r="C2980" t="s">
        <v>1</v>
      </c>
      <c r="D2980">
        <v>68</v>
      </c>
      <c r="E2980">
        <f>GESTEP(smoking_health_data_final[[#This Row],[Ritmo cardiaco]],100)</f>
        <v>0</v>
      </c>
      <c r="F2980" t="str">
        <f>IF(smoking_health_data_final[[#This Row],[Taquicardia 1/0]]=0,"no","si")</f>
        <v>no</v>
      </c>
      <c r="G2980" s="2" t="s">
        <v>30</v>
      </c>
      <c r="H2980">
        <f>GESTEP(smoking_health_data_final[[#This Row],[Presión sistólica]],140)</f>
        <v>0</v>
      </c>
      <c r="I2980" t="str">
        <f>IF(smoking_health_data_final[[#This Row],[Hipertensión (0/1)]]=1,"si","no")</f>
        <v>no</v>
      </c>
      <c r="J2980" t="s">
        <v>145</v>
      </c>
      <c r="K2980">
        <v>20</v>
      </c>
      <c r="L2980">
        <v>291</v>
      </c>
      <c r="M2980">
        <f>IF(smoking_health_data_final[[#This Row],[colesterol]]="","Desconocido",smoking_health_data_final[[#This Row],[colesterol]])</f>
        <v>291</v>
      </c>
      <c r="N2980">
        <f>GESTEP(smoking_health_data_final[[#This Row],[colesterol]],200)</f>
        <v>1</v>
      </c>
      <c r="O2980">
        <f>IF(smoking_health_data_final[[#This Row],[cigs por dia]]="","n/s",smoking_health_data_final[[#This Row],[cigs por dia]])</f>
        <v>20</v>
      </c>
      <c r="P2980" t="str">
        <f>IF(smoking_health_data_final[[#This Row],[Hipercolesterolemia (y/n)]]=1,"si","no")</f>
        <v>si</v>
      </c>
      <c r="Q2980">
        <f>IF(IFERROR(VLOOKUP(smoking_health_data_final[[#This Row],[Edad]],A2981:A6880,1,FALSE),0),1,0)</f>
        <v>1</v>
      </c>
    </row>
    <row r="2981" spans="1:17" x14ac:dyDescent="0.3">
      <c r="A2981">
        <v>43</v>
      </c>
      <c r="B2981" t="s">
        <v>3</v>
      </c>
      <c r="C2981" t="s">
        <v>1</v>
      </c>
      <c r="D2981">
        <v>75</v>
      </c>
      <c r="E2981">
        <f>GESTEP(smoking_health_data_final[[#This Row],[Ritmo cardiaco]],100)</f>
        <v>0</v>
      </c>
      <c r="F2981" t="str">
        <f>IF(smoking_health_data_final[[#This Row],[Taquicardia 1/0]]=0,"no","si")</f>
        <v>no</v>
      </c>
      <c r="G2981" s="2">
        <v>104.5</v>
      </c>
      <c r="H2981">
        <f>GESTEP(smoking_health_data_final[[#This Row],[Presión sistólica]],140)</f>
        <v>0</v>
      </c>
      <c r="I2981" t="str">
        <f>IF(smoking_health_data_final[[#This Row],[Hipertensión (0/1)]]=1,"si","no")</f>
        <v>no</v>
      </c>
      <c r="J2981" t="s">
        <v>145</v>
      </c>
      <c r="K2981">
        <v>20</v>
      </c>
      <c r="L2981">
        <v>163</v>
      </c>
      <c r="M2981">
        <f>IF(smoking_health_data_final[[#This Row],[colesterol]]="","Desconocido",smoking_health_data_final[[#This Row],[colesterol]])</f>
        <v>163</v>
      </c>
      <c r="N2981">
        <f>GESTEP(smoking_health_data_final[[#This Row],[colesterol]],200)</f>
        <v>0</v>
      </c>
      <c r="O2981">
        <f>IF(smoking_health_data_final[[#This Row],[cigs por dia]]="","n/s",smoking_health_data_final[[#This Row],[cigs por dia]])</f>
        <v>20</v>
      </c>
      <c r="P2981" t="str">
        <f>IF(smoking_health_data_final[[#This Row],[Hipercolesterolemia (y/n)]]=1,"si","no")</f>
        <v>no</v>
      </c>
      <c r="Q2981">
        <f>IF(IFERROR(VLOOKUP(smoking_health_data_final[[#This Row],[Edad]],A2982:A6881,1,FALSE),0),1,0)</f>
        <v>1</v>
      </c>
    </row>
    <row r="2982" spans="1:17" x14ac:dyDescent="0.3">
      <c r="A2982">
        <v>49</v>
      </c>
      <c r="B2982" t="s">
        <v>0</v>
      </c>
      <c r="C2982" t="s">
        <v>1</v>
      </c>
      <c r="D2982">
        <v>76</v>
      </c>
      <c r="E2982">
        <f>GESTEP(smoking_health_data_final[[#This Row],[Ritmo cardiaco]],100)</f>
        <v>0</v>
      </c>
      <c r="F2982" t="str">
        <f>IF(smoking_health_data_final[[#This Row],[Taquicardia 1/0]]=0,"no","si")</f>
        <v>no</v>
      </c>
      <c r="G2982" s="2" t="s">
        <v>16</v>
      </c>
      <c r="H2982">
        <f>GESTEP(smoking_health_data_final[[#This Row],[Presión sistólica]],140)</f>
        <v>0</v>
      </c>
      <c r="I2982" t="str">
        <f>IF(smoking_health_data_final[[#This Row],[Hipertensión (0/1)]]=1,"si","no")</f>
        <v>no</v>
      </c>
      <c r="J2982" t="s">
        <v>15</v>
      </c>
      <c r="K2982">
        <v>20</v>
      </c>
      <c r="L2982">
        <v>197</v>
      </c>
      <c r="M2982">
        <f>IF(smoking_health_data_final[[#This Row],[colesterol]]="","Desconocido",smoking_health_data_final[[#This Row],[colesterol]])</f>
        <v>197</v>
      </c>
      <c r="N2982">
        <f>GESTEP(smoking_health_data_final[[#This Row],[colesterol]],200)</f>
        <v>0</v>
      </c>
      <c r="O2982">
        <f>IF(smoking_health_data_final[[#This Row],[cigs por dia]]="","n/s",smoking_health_data_final[[#This Row],[cigs por dia]])</f>
        <v>20</v>
      </c>
      <c r="P2982" t="str">
        <f>IF(smoking_health_data_final[[#This Row],[Hipercolesterolemia (y/n)]]=1,"si","no")</f>
        <v>no</v>
      </c>
      <c r="Q2982">
        <f>IF(IFERROR(VLOOKUP(smoking_health_data_final[[#This Row],[Edad]],A2983:A6882,1,FALSE),0),1,0)</f>
        <v>1</v>
      </c>
    </row>
    <row r="2983" spans="1:17" x14ac:dyDescent="0.3">
      <c r="A2983">
        <v>38</v>
      </c>
      <c r="B2983" t="s">
        <v>0</v>
      </c>
      <c r="C2983" t="s">
        <v>1</v>
      </c>
      <c r="D2983">
        <v>72</v>
      </c>
      <c r="E2983">
        <f>GESTEP(smoking_health_data_final[[#This Row],[Ritmo cardiaco]],100)</f>
        <v>0</v>
      </c>
      <c r="F2983" t="str">
        <f>IF(smoking_health_data_final[[#This Row],[Taquicardia 1/0]]=0,"no","si")</f>
        <v>no</v>
      </c>
      <c r="G2983" s="2" t="s">
        <v>16</v>
      </c>
      <c r="H2983">
        <f>GESTEP(smoking_health_data_final[[#This Row],[Presión sistólica]],140)</f>
        <v>0</v>
      </c>
      <c r="I2983" t="str">
        <f>IF(smoking_health_data_final[[#This Row],[Hipertensión (0/1)]]=1,"si","no")</f>
        <v>no</v>
      </c>
      <c r="J2983" t="s">
        <v>15</v>
      </c>
      <c r="K2983">
        <v>20</v>
      </c>
      <c r="L2983">
        <v>180</v>
      </c>
      <c r="M2983">
        <f>IF(smoking_health_data_final[[#This Row],[colesterol]]="","Desconocido",smoking_health_data_final[[#This Row],[colesterol]])</f>
        <v>180</v>
      </c>
      <c r="N2983">
        <f>GESTEP(smoking_health_data_final[[#This Row],[colesterol]],200)</f>
        <v>0</v>
      </c>
      <c r="O2983">
        <f>IF(smoking_health_data_final[[#This Row],[cigs por dia]]="","n/s",smoking_health_data_final[[#This Row],[cigs por dia]])</f>
        <v>20</v>
      </c>
      <c r="P2983" t="str">
        <f>IF(smoking_health_data_final[[#This Row],[Hipercolesterolemia (y/n)]]=1,"si","no")</f>
        <v>no</v>
      </c>
      <c r="Q2983">
        <f>IF(IFERROR(VLOOKUP(smoking_health_data_final[[#This Row],[Edad]],A2984:A6883,1,FALSE),0),1,0)</f>
        <v>1</v>
      </c>
    </row>
    <row r="2984" spans="1:17" x14ac:dyDescent="0.3">
      <c r="A2984">
        <v>50</v>
      </c>
      <c r="B2984" t="s">
        <v>3</v>
      </c>
      <c r="C2984" t="s">
        <v>1</v>
      </c>
      <c r="D2984">
        <v>80</v>
      </c>
      <c r="E2984">
        <f>GESTEP(smoking_health_data_final[[#This Row],[Ritmo cardiaco]],100)</f>
        <v>0</v>
      </c>
      <c r="F2984" t="str">
        <f>IF(smoking_health_data_final[[#This Row],[Taquicardia 1/0]]=0,"no","si")</f>
        <v>no</v>
      </c>
      <c r="G2984" s="2" t="s">
        <v>32</v>
      </c>
      <c r="H2984">
        <f>GESTEP(smoking_health_data_final[[#This Row],[Presión sistólica]],140)</f>
        <v>0</v>
      </c>
      <c r="I2984" t="str">
        <f>IF(smoking_health_data_final[[#This Row],[Hipertensión (0/1)]]=1,"si","no")</f>
        <v>no</v>
      </c>
      <c r="J2984" t="s">
        <v>15</v>
      </c>
      <c r="K2984">
        <v>20</v>
      </c>
      <c r="L2984">
        <v>221</v>
      </c>
      <c r="M2984">
        <f>IF(smoking_health_data_final[[#This Row],[colesterol]]="","Desconocido",smoking_health_data_final[[#This Row],[colesterol]])</f>
        <v>221</v>
      </c>
      <c r="N2984">
        <f>GESTEP(smoking_health_data_final[[#This Row],[colesterol]],200)</f>
        <v>1</v>
      </c>
      <c r="O2984">
        <f>IF(smoking_health_data_final[[#This Row],[cigs por dia]]="","n/s",smoking_health_data_final[[#This Row],[cigs por dia]])</f>
        <v>20</v>
      </c>
      <c r="P2984" t="str">
        <f>IF(smoking_health_data_final[[#This Row],[Hipercolesterolemia (y/n)]]=1,"si","no")</f>
        <v>si</v>
      </c>
      <c r="Q2984">
        <f>IF(IFERROR(VLOOKUP(smoking_health_data_final[[#This Row],[Edad]],A2985:A6884,1,FALSE),0),1,0)</f>
        <v>1</v>
      </c>
    </row>
    <row r="2985" spans="1:17" x14ac:dyDescent="0.3">
      <c r="A2985">
        <v>59</v>
      </c>
      <c r="B2985" t="s">
        <v>0</v>
      </c>
      <c r="C2985" t="s">
        <v>1</v>
      </c>
      <c r="D2985">
        <v>68</v>
      </c>
      <c r="E2985">
        <f>GESTEP(smoking_health_data_final[[#This Row],[Ritmo cardiaco]],100)</f>
        <v>0</v>
      </c>
      <c r="F2985" t="str">
        <f>IF(smoking_health_data_final[[#This Row],[Taquicardia 1/0]]=0,"no","si")</f>
        <v>no</v>
      </c>
      <c r="G2985" s="2">
        <v>93.5</v>
      </c>
      <c r="H2985">
        <f>GESTEP(smoking_health_data_final[[#This Row],[Presión sistólica]],140)</f>
        <v>0</v>
      </c>
      <c r="I2985" t="str">
        <f>IF(smoking_health_data_final[[#This Row],[Hipertensión (0/1)]]=1,"si","no")</f>
        <v>no</v>
      </c>
      <c r="J2985" t="s">
        <v>15</v>
      </c>
      <c r="K2985">
        <v>20</v>
      </c>
      <c r="L2985">
        <v>190</v>
      </c>
      <c r="M2985">
        <f>IF(smoking_health_data_final[[#This Row],[colesterol]]="","Desconocido",smoking_health_data_final[[#This Row],[colesterol]])</f>
        <v>190</v>
      </c>
      <c r="N2985">
        <f>GESTEP(smoking_health_data_final[[#This Row],[colesterol]],200)</f>
        <v>0</v>
      </c>
      <c r="O2985">
        <f>IF(smoking_health_data_final[[#This Row],[cigs por dia]]="","n/s",smoking_health_data_final[[#This Row],[cigs por dia]])</f>
        <v>20</v>
      </c>
      <c r="P2985" t="str">
        <f>IF(smoking_health_data_final[[#This Row],[Hipercolesterolemia (y/n)]]=1,"si","no")</f>
        <v>no</v>
      </c>
      <c r="Q2985">
        <f>IF(IFERROR(VLOOKUP(smoking_health_data_final[[#This Row],[Edad]],A2986:A6885,1,FALSE),0),1,0)</f>
        <v>1</v>
      </c>
    </row>
    <row r="2986" spans="1:17" x14ac:dyDescent="0.3">
      <c r="A2986">
        <v>50</v>
      </c>
      <c r="B2986" t="s">
        <v>3</v>
      </c>
      <c r="C2986" t="s">
        <v>1</v>
      </c>
      <c r="D2986">
        <v>75</v>
      </c>
      <c r="E2986">
        <f>GESTEP(smoking_health_data_final[[#This Row],[Ritmo cardiaco]],100)</f>
        <v>0</v>
      </c>
      <c r="F2986" t="str">
        <f>IF(smoking_health_data_final[[#This Row],[Taquicardia 1/0]]=0,"no","si")</f>
        <v>no</v>
      </c>
      <c r="G2986" s="2" t="s">
        <v>43</v>
      </c>
      <c r="H2986">
        <f>GESTEP(smoking_health_data_final[[#This Row],[Presión sistólica]],140)</f>
        <v>0</v>
      </c>
      <c r="I2986" t="str">
        <f>IF(smoking_health_data_final[[#This Row],[Hipertensión (0/1)]]=1,"si","no")</f>
        <v>no</v>
      </c>
      <c r="J2986" t="s">
        <v>15</v>
      </c>
      <c r="K2986">
        <v>20</v>
      </c>
      <c r="L2986">
        <v>242</v>
      </c>
      <c r="M2986">
        <f>IF(smoking_health_data_final[[#This Row],[colesterol]]="","Desconocido",smoking_health_data_final[[#This Row],[colesterol]])</f>
        <v>242</v>
      </c>
      <c r="N2986">
        <f>GESTEP(smoking_health_data_final[[#This Row],[colesterol]],200)</f>
        <v>1</v>
      </c>
      <c r="O2986">
        <f>IF(smoking_health_data_final[[#This Row],[cigs por dia]]="","n/s",smoking_health_data_final[[#This Row],[cigs por dia]])</f>
        <v>20</v>
      </c>
      <c r="P2986" t="str">
        <f>IF(smoking_health_data_final[[#This Row],[Hipercolesterolemia (y/n)]]=1,"si","no")</f>
        <v>si</v>
      </c>
      <c r="Q2986">
        <f>IF(IFERROR(VLOOKUP(smoking_health_data_final[[#This Row],[Edad]],A2987:A6886,1,FALSE),0),1,0)</f>
        <v>1</v>
      </c>
    </row>
    <row r="2987" spans="1:17" x14ac:dyDescent="0.3">
      <c r="A2987">
        <v>51</v>
      </c>
      <c r="B2987" t="s">
        <v>0</v>
      </c>
      <c r="C2987" t="s">
        <v>1</v>
      </c>
      <c r="D2987">
        <v>80</v>
      </c>
      <c r="E2987">
        <f>GESTEP(smoking_health_data_final[[#This Row],[Ritmo cardiaco]],100)</f>
        <v>0</v>
      </c>
      <c r="F2987" t="str">
        <f>IF(smoking_health_data_final[[#This Row],[Taquicardia 1/0]]=0,"no","si")</f>
        <v>no</v>
      </c>
      <c r="G2987" s="2" t="s">
        <v>54</v>
      </c>
      <c r="H2987">
        <f>GESTEP(smoking_health_data_final[[#This Row],[Presión sistólica]],140)</f>
        <v>0</v>
      </c>
      <c r="I2987" t="str">
        <f>IF(smoking_health_data_final[[#This Row],[Hipertensión (0/1)]]=1,"si","no")</f>
        <v>no</v>
      </c>
      <c r="J2987" t="s">
        <v>15</v>
      </c>
      <c r="K2987">
        <v>20</v>
      </c>
      <c r="L2987">
        <v>246</v>
      </c>
      <c r="M2987">
        <f>IF(smoking_health_data_final[[#This Row],[colesterol]]="","Desconocido",smoking_health_data_final[[#This Row],[colesterol]])</f>
        <v>246</v>
      </c>
      <c r="N2987">
        <f>GESTEP(smoking_health_data_final[[#This Row],[colesterol]],200)</f>
        <v>1</v>
      </c>
      <c r="O2987">
        <f>IF(smoking_health_data_final[[#This Row],[cigs por dia]]="","n/s",smoking_health_data_final[[#This Row],[cigs por dia]])</f>
        <v>20</v>
      </c>
      <c r="P2987" t="str">
        <f>IF(smoking_health_data_final[[#This Row],[Hipercolesterolemia (y/n)]]=1,"si","no")</f>
        <v>si</v>
      </c>
      <c r="Q2987">
        <f>IF(IFERROR(VLOOKUP(smoking_health_data_final[[#This Row],[Edad]],A2988:A6887,1,FALSE),0),1,0)</f>
        <v>1</v>
      </c>
    </row>
    <row r="2988" spans="1:17" x14ac:dyDescent="0.3">
      <c r="A2988">
        <v>44</v>
      </c>
      <c r="B2988" t="s">
        <v>3</v>
      </c>
      <c r="C2988" t="s">
        <v>1</v>
      </c>
      <c r="D2988">
        <v>75</v>
      </c>
      <c r="E2988">
        <f>GESTEP(smoking_health_data_final[[#This Row],[Ritmo cardiaco]],100)</f>
        <v>0</v>
      </c>
      <c r="F2988" t="str">
        <f>IF(smoking_health_data_final[[#This Row],[Taquicardia 1/0]]=0,"no","si")</f>
        <v>no</v>
      </c>
      <c r="G2988" s="2">
        <v>121.5</v>
      </c>
      <c r="H2988">
        <f>GESTEP(smoking_health_data_final[[#This Row],[Presión sistólica]],140)</f>
        <v>0</v>
      </c>
      <c r="I2988" t="str">
        <f>IF(smoking_health_data_final[[#This Row],[Hipertensión (0/1)]]=1,"si","no")</f>
        <v>no</v>
      </c>
      <c r="J2988" t="s">
        <v>15</v>
      </c>
      <c r="K2988">
        <v>20</v>
      </c>
      <c r="L2988">
        <v>173</v>
      </c>
      <c r="M2988">
        <f>IF(smoking_health_data_final[[#This Row],[colesterol]]="","Desconocido",smoking_health_data_final[[#This Row],[colesterol]])</f>
        <v>173</v>
      </c>
      <c r="N2988">
        <f>GESTEP(smoking_health_data_final[[#This Row],[colesterol]],200)</f>
        <v>0</v>
      </c>
      <c r="O2988">
        <f>IF(smoking_health_data_final[[#This Row],[cigs por dia]]="","n/s",smoking_health_data_final[[#This Row],[cigs por dia]])</f>
        <v>20</v>
      </c>
      <c r="P2988" t="str">
        <f>IF(smoking_health_data_final[[#This Row],[Hipercolesterolemia (y/n)]]=1,"si","no")</f>
        <v>no</v>
      </c>
      <c r="Q2988">
        <f>IF(IFERROR(VLOOKUP(smoking_health_data_final[[#This Row],[Edad]],A2989:A6888,1,FALSE),0),1,0)</f>
        <v>1</v>
      </c>
    </row>
    <row r="2989" spans="1:17" x14ac:dyDescent="0.3">
      <c r="A2989">
        <v>43</v>
      </c>
      <c r="B2989" t="s">
        <v>0</v>
      </c>
      <c r="C2989" t="s">
        <v>1</v>
      </c>
      <c r="D2989">
        <v>59</v>
      </c>
      <c r="E2989">
        <f>GESTEP(smoking_health_data_final[[#This Row],[Ritmo cardiaco]],100)</f>
        <v>0</v>
      </c>
      <c r="F2989" t="str">
        <f>IF(smoking_health_data_final[[#This Row],[Taquicardia 1/0]]=0,"no","si")</f>
        <v>no</v>
      </c>
      <c r="G2989" s="2" t="s">
        <v>60</v>
      </c>
      <c r="H2989">
        <f>GESTEP(smoking_health_data_final[[#This Row],[Presión sistólica]],140)</f>
        <v>0</v>
      </c>
      <c r="I2989" t="str">
        <f>IF(smoking_health_data_final[[#This Row],[Hipertensión (0/1)]]=1,"si","no")</f>
        <v>no</v>
      </c>
      <c r="J2989" t="s">
        <v>15</v>
      </c>
      <c r="K2989">
        <v>20</v>
      </c>
      <c r="L2989">
        <v>202</v>
      </c>
      <c r="M2989">
        <f>IF(smoking_health_data_final[[#This Row],[colesterol]]="","Desconocido",smoking_health_data_final[[#This Row],[colesterol]])</f>
        <v>202</v>
      </c>
      <c r="N2989">
        <f>GESTEP(smoking_health_data_final[[#This Row],[colesterol]],200)</f>
        <v>1</v>
      </c>
      <c r="O2989">
        <f>IF(smoking_health_data_final[[#This Row],[cigs por dia]]="","n/s",smoking_health_data_final[[#This Row],[cigs por dia]])</f>
        <v>20</v>
      </c>
      <c r="P2989" t="str">
        <f>IF(smoking_health_data_final[[#This Row],[Hipercolesterolemia (y/n)]]=1,"si","no")</f>
        <v>si</v>
      </c>
      <c r="Q2989">
        <f>IF(IFERROR(VLOOKUP(smoking_health_data_final[[#This Row],[Edad]],A2990:A6889,1,FALSE),0),1,0)</f>
        <v>1</v>
      </c>
    </row>
    <row r="2990" spans="1:17" x14ac:dyDescent="0.3">
      <c r="A2990">
        <v>49</v>
      </c>
      <c r="B2990" t="s">
        <v>0</v>
      </c>
      <c r="C2990" t="s">
        <v>1</v>
      </c>
      <c r="D2990">
        <v>85</v>
      </c>
      <c r="E2990">
        <f>GESTEP(smoking_health_data_final[[#This Row],[Ritmo cardiaco]],100)</f>
        <v>0</v>
      </c>
      <c r="F2990" t="str">
        <f>IF(smoking_health_data_final[[#This Row],[Taquicardia 1/0]]=0,"no","si")</f>
        <v>no</v>
      </c>
      <c r="G2990" s="2" t="s">
        <v>158</v>
      </c>
      <c r="H2990">
        <f>GESTEP(smoking_health_data_final[[#This Row],[Presión sistólica]],140)</f>
        <v>0</v>
      </c>
      <c r="I2990" t="str">
        <f>IF(smoking_health_data_final[[#This Row],[Hipertensión (0/1)]]=1,"si","no")</f>
        <v>no</v>
      </c>
      <c r="J2990" t="s">
        <v>15</v>
      </c>
      <c r="K2990">
        <v>20</v>
      </c>
      <c r="L2990">
        <v>206</v>
      </c>
      <c r="M2990">
        <f>IF(smoking_health_data_final[[#This Row],[colesterol]]="","Desconocido",smoking_health_data_final[[#This Row],[colesterol]])</f>
        <v>206</v>
      </c>
      <c r="N2990">
        <f>GESTEP(smoking_health_data_final[[#This Row],[colesterol]],200)</f>
        <v>1</v>
      </c>
      <c r="O2990">
        <f>IF(smoking_health_data_final[[#This Row],[cigs por dia]]="","n/s",smoking_health_data_final[[#This Row],[cigs por dia]])</f>
        <v>20</v>
      </c>
      <c r="P2990" t="str">
        <f>IF(smoking_health_data_final[[#This Row],[Hipercolesterolemia (y/n)]]=1,"si","no")</f>
        <v>si</v>
      </c>
      <c r="Q2990">
        <f>IF(IFERROR(VLOOKUP(smoking_health_data_final[[#This Row],[Edad]],A2991:A6890,1,FALSE),0),1,0)</f>
        <v>1</v>
      </c>
    </row>
    <row r="2991" spans="1:17" x14ac:dyDescent="0.3">
      <c r="A2991">
        <v>48</v>
      </c>
      <c r="B2991" t="s">
        <v>0</v>
      </c>
      <c r="C2991" t="s">
        <v>1</v>
      </c>
      <c r="D2991">
        <v>68</v>
      </c>
      <c r="E2991">
        <f>GESTEP(smoking_health_data_final[[#This Row],[Ritmo cardiaco]],100)</f>
        <v>0</v>
      </c>
      <c r="F2991" t="str">
        <f>IF(smoking_health_data_final[[#This Row],[Taquicardia 1/0]]=0,"no","si")</f>
        <v>no</v>
      </c>
      <c r="G2991" s="2" t="s">
        <v>28</v>
      </c>
      <c r="H2991">
        <f>GESTEP(smoking_health_data_final[[#This Row],[Presión sistólica]],140)</f>
        <v>0</v>
      </c>
      <c r="I2991" t="str">
        <f>IF(smoking_health_data_final[[#This Row],[Hipertensión (0/1)]]=1,"si","no")</f>
        <v>no</v>
      </c>
      <c r="J2991" t="s">
        <v>15</v>
      </c>
      <c r="K2991">
        <v>20</v>
      </c>
      <c r="L2991">
        <v>187</v>
      </c>
      <c r="M2991">
        <f>IF(smoking_health_data_final[[#This Row],[colesterol]]="","Desconocido",smoking_health_data_final[[#This Row],[colesterol]])</f>
        <v>187</v>
      </c>
      <c r="N2991">
        <f>GESTEP(smoking_health_data_final[[#This Row],[colesterol]],200)</f>
        <v>0</v>
      </c>
      <c r="O2991">
        <f>IF(smoking_health_data_final[[#This Row],[cigs por dia]]="","n/s",smoking_health_data_final[[#This Row],[cigs por dia]])</f>
        <v>20</v>
      </c>
      <c r="P2991" t="str">
        <f>IF(smoking_health_data_final[[#This Row],[Hipercolesterolemia (y/n)]]=1,"si","no")</f>
        <v>no</v>
      </c>
      <c r="Q2991">
        <f>IF(IFERROR(VLOOKUP(smoking_health_data_final[[#This Row],[Edad]],A2992:A6891,1,FALSE),0),1,0)</f>
        <v>1</v>
      </c>
    </row>
    <row r="2992" spans="1:17" x14ac:dyDescent="0.3">
      <c r="A2992">
        <v>45</v>
      </c>
      <c r="B2992" t="s">
        <v>3</v>
      </c>
      <c r="C2992" t="s">
        <v>1</v>
      </c>
      <c r="D2992">
        <v>99</v>
      </c>
      <c r="E2992">
        <f>GESTEP(smoking_health_data_final[[#This Row],[Ritmo cardiaco]],100)</f>
        <v>0</v>
      </c>
      <c r="F2992" t="str">
        <f>IF(smoking_health_data_final[[#This Row],[Taquicardia 1/0]]=0,"no","si")</f>
        <v>no</v>
      </c>
      <c r="G2992" s="2" t="s">
        <v>43</v>
      </c>
      <c r="H2992">
        <f>GESTEP(smoking_health_data_final[[#This Row],[Presión sistólica]],140)</f>
        <v>0</v>
      </c>
      <c r="I2992" t="str">
        <f>IF(smoking_health_data_final[[#This Row],[Hipertensión (0/1)]]=1,"si","no")</f>
        <v>no</v>
      </c>
      <c r="J2992" t="s">
        <v>15</v>
      </c>
      <c r="K2992">
        <v>20</v>
      </c>
      <c r="L2992">
        <v>280</v>
      </c>
      <c r="M2992">
        <f>IF(smoking_health_data_final[[#This Row],[colesterol]]="","Desconocido",smoking_health_data_final[[#This Row],[colesterol]])</f>
        <v>280</v>
      </c>
      <c r="N2992">
        <f>GESTEP(smoking_health_data_final[[#This Row],[colesterol]],200)</f>
        <v>1</v>
      </c>
      <c r="O2992">
        <f>IF(smoking_health_data_final[[#This Row],[cigs por dia]]="","n/s",smoking_health_data_final[[#This Row],[cigs por dia]])</f>
        <v>20</v>
      </c>
      <c r="P2992" t="str">
        <f>IF(smoking_health_data_final[[#This Row],[Hipercolesterolemia (y/n)]]=1,"si","no")</f>
        <v>si</v>
      </c>
      <c r="Q2992">
        <f>IF(IFERROR(VLOOKUP(smoking_health_data_final[[#This Row],[Edad]],A2993:A6892,1,FALSE),0),1,0)</f>
        <v>1</v>
      </c>
    </row>
    <row r="2993" spans="1:17" x14ac:dyDescent="0.3">
      <c r="A2993">
        <v>51</v>
      </c>
      <c r="B2993" t="s">
        <v>0</v>
      </c>
      <c r="C2993" t="s">
        <v>1</v>
      </c>
      <c r="D2993">
        <v>68</v>
      </c>
      <c r="E2993">
        <f>GESTEP(smoking_health_data_final[[#This Row],[Ritmo cardiaco]],100)</f>
        <v>0</v>
      </c>
      <c r="F2993" t="str">
        <f>IF(smoking_health_data_final[[#This Row],[Taquicardia 1/0]]=0,"no","si")</f>
        <v>no</v>
      </c>
      <c r="G2993" s="2" t="s">
        <v>42</v>
      </c>
      <c r="H2993">
        <f>GESTEP(smoking_health_data_final[[#This Row],[Presión sistólica]],140)</f>
        <v>0</v>
      </c>
      <c r="I2993" t="str">
        <f>IF(smoking_health_data_final[[#This Row],[Hipertensión (0/1)]]=1,"si","no")</f>
        <v>no</v>
      </c>
      <c r="J2993" t="s">
        <v>15</v>
      </c>
      <c r="K2993">
        <v>20</v>
      </c>
      <c r="L2993">
        <v>215</v>
      </c>
      <c r="M2993">
        <f>IF(smoking_health_data_final[[#This Row],[colesterol]]="","Desconocido",smoking_health_data_final[[#This Row],[colesterol]])</f>
        <v>215</v>
      </c>
      <c r="N2993">
        <f>GESTEP(smoking_health_data_final[[#This Row],[colesterol]],200)</f>
        <v>1</v>
      </c>
      <c r="O2993">
        <f>IF(smoking_health_data_final[[#This Row],[cigs por dia]]="","n/s",smoking_health_data_final[[#This Row],[cigs por dia]])</f>
        <v>20</v>
      </c>
      <c r="P2993" t="str">
        <f>IF(smoking_health_data_final[[#This Row],[Hipercolesterolemia (y/n)]]=1,"si","no")</f>
        <v>si</v>
      </c>
      <c r="Q2993">
        <f>IF(IFERROR(VLOOKUP(smoking_health_data_final[[#This Row],[Edad]],A2994:A6893,1,FALSE),0),1,0)</f>
        <v>1</v>
      </c>
    </row>
    <row r="2994" spans="1:17" x14ac:dyDescent="0.3">
      <c r="A2994">
        <v>43</v>
      </c>
      <c r="B2994" t="s">
        <v>3</v>
      </c>
      <c r="C2994" t="s">
        <v>1</v>
      </c>
      <c r="D2994">
        <v>67</v>
      </c>
      <c r="E2994">
        <f>GESTEP(smoking_health_data_final[[#This Row],[Ritmo cardiaco]],100)</f>
        <v>0</v>
      </c>
      <c r="F2994" t="str">
        <f>IF(smoking_health_data_final[[#This Row],[Taquicardia 1/0]]=0,"no","si")</f>
        <v>no</v>
      </c>
      <c r="G2994" s="2" t="s">
        <v>11</v>
      </c>
      <c r="H2994">
        <f>GESTEP(smoking_health_data_final[[#This Row],[Presión sistólica]],140)</f>
        <v>0</v>
      </c>
      <c r="I2994" t="str">
        <f>IF(smoking_health_data_final[[#This Row],[Hipertensión (0/1)]]=1,"si","no")</f>
        <v>no</v>
      </c>
      <c r="J2994" t="s">
        <v>15</v>
      </c>
      <c r="K2994">
        <v>20</v>
      </c>
      <c r="L2994">
        <v>208</v>
      </c>
      <c r="M2994">
        <f>IF(smoking_health_data_final[[#This Row],[colesterol]]="","Desconocido",smoking_health_data_final[[#This Row],[colesterol]])</f>
        <v>208</v>
      </c>
      <c r="N2994">
        <f>GESTEP(smoking_health_data_final[[#This Row],[colesterol]],200)</f>
        <v>1</v>
      </c>
      <c r="O2994">
        <f>IF(smoking_health_data_final[[#This Row],[cigs por dia]]="","n/s",smoking_health_data_final[[#This Row],[cigs por dia]])</f>
        <v>20</v>
      </c>
      <c r="P2994" t="str">
        <f>IF(smoking_health_data_final[[#This Row],[Hipercolesterolemia (y/n)]]=1,"si","no")</f>
        <v>si</v>
      </c>
      <c r="Q2994">
        <f>IF(IFERROR(VLOOKUP(smoking_health_data_final[[#This Row],[Edad]],A2995:A6894,1,FALSE),0),1,0)</f>
        <v>1</v>
      </c>
    </row>
    <row r="2995" spans="1:17" x14ac:dyDescent="0.3">
      <c r="A2995">
        <v>48</v>
      </c>
      <c r="B2995" t="s">
        <v>0</v>
      </c>
      <c r="C2995" t="s">
        <v>1</v>
      </c>
      <c r="D2995">
        <v>79</v>
      </c>
      <c r="E2995">
        <f>GESTEP(smoking_health_data_final[[#This Row],[Ritmo cardiaco]],100)</f>
        <v>0</v>
      </c>
      <c r="F2995" t="str">
        <f>IF(smoking_health_data_final[[#This Row],[Taquicardia 1/0]]=0,"no","si")</f>
        <v>no</v>
      </c>
      <c r="G2995" s="2">
        <v>102.5</v>
      </c>
      <c r="H2995">
        <f>GESTEP(smoking_health_data_final[[#This Row],[Presión sistólica]],140)</f>
        <v>0</v>
      </c>
      <c r="I2995" t="str">
        <f>IF(smoking_health_data_final[[#This Row],[Hipertensión (0/1)]]=1,"si","no")</f>
        <v>no</v>
      </c>
      <c r="J2995" t="s">
        <v>15</v>
      </c>
      <c r="K2995">
        <v>20</v>
      </c>
      <c r="L2995">
        <v>194</v>
      </c>
      <c r="M2995">
        <f>IF(smoking_health_data_final[[#This Row],[colesterol]]="","Desconocido",smoking_health_data_final[[#This Row],[colesterol]])</f>
        <v>194</v>
      </c>
      <c r="N2995">
        <f>GESTEP(smoking_health_data_final[[#This Row],[colesterol]],200)</f>
        <v>0</v>
      </c>
      <c r="O2995">
        <f>IF(smoking_health_data_final[[#This Row],[cigs por dia]]="","n/s",smoking_health_data_final[[#This Row],[cigs por dia]])</f>
        <v>20</v>
      </c>
      <c r="P2995" t="str">
        <f>IF(smoking_health_data_final[[#This Row],[Hipercolesterolemia (y/n)]]=1,"si","no")</f>
        <v>no</v>
      </c>
      <c r="Q2995">
        <f>IF(IFERROR(VLOOKUP(smoking_health_data_final[[#This Row],[Edad]],A2996:A6895,1,FALSE),0),1,0)</f>
        <v>1</v>
      </c>
    </row>
    <row r="2996" spans="1:17" x14ac:dyDescent="0.3">
      <c r="A2996">
        <v>46</v>
      </c>
      <c r="B2996" t="s">
        <v>0</v>
      </c>
      <c r="C2996" t="s">
        <v>1</v>
      </c>
      <c r="D2996">
        <v>120</v>
      </c>
      <c r="E2996">
        <f>GESTEP(smoking_health_data_final[[#This Row],[Ritmo cardiaco]],100)</f>
        <v>1</v>
      </c>
      <c r="F2996" t="str">
        <f>IF(smoking_health_data_final[[#This Row],[Taquicardia 1/0]]=0,"no","si")</f>
        <v>si</v>
      </c>
      <c r="G2996" s="2">
        <v>132.5</v>
      </c>
      <c r="H2996">
        <f>GESTEP(smoking_health_data_final[[#This Row],[Presión sistólica]],140)</f>
        <v>0</v>
      </c>
      <c r="I2996" t="str">
        <f>IF(smoking_health_data_final[[#This Row],[Hipertensión (0/1)]]=1,"si","no")</f>
        <v>no</v>
      </c>
      <c r="J2996" t="s">
        <v>15</v>
      </c>
      <c r="K2996">
        <v>20</v>
      </c>
      <c r="L2996">
        <v>273</v>
      </c>
      <c r="M2996">
        <f>IF(smoking_health_data_final[[#This Row],[colesterol]]="","Desconocido",smoking_health_data_final[[#This Row],[colesterol]])</f>
        <v>273</v>
      </c>
      <c r="N2996">
        <f>GESTEP(smoking_health_data_final[[#This Row],[colesterol]],200)</f>
        <v>1</v>
      </c>
      <c r="O2996">
        <f>IF(smoking_health_data_final[[#This Row],[cigs por dia]]="","n/s",smoking_health_data_final[[#This Row],[cigs por dia]])</f>
        <v>20</v>
      </c>
      <c r="P2996" t="str">
        <f>IF(smoking_health_data_final[[#This Row],[Hipercolesterolemia (y/n)]]=1,"si","no")</f>
        <v>si</v>
      </c>
      <c r="Q2996">
        <f>IF(IFERROR(VLOOKUP(smoking_health_data_final[[#This Row],[Edad]],A2997:A6896,1,FALSE),0),1,0)</f>
        <v>1</v>
      </c>
    </row>
    <row r="2997" spans="1:17" x14ac:dyDescent="0.3">
      <c r="A2997">
        <v>40</v>
      </c>
      <c r="B2997" t="s">
        <v>3</v>
      </c>
      <c r="C2997" t="s">
        <v>1</v>
      </c>
      <c r="D2997">
        <v>80</v>
      </c>
      <c r="E2997">
        <f>GESTEP(smoking_health_data_final[[#This Row],[Ritmo cardiaco]],100)</f>
        <v>0</v>
      </c>
      <c r="F2997" t="str">
        <f>IF(smoking_health_data_final[[#This Row],[Taquicardia 1/0]]=0,"no","si")</f>
        <v>no</v>
      </c>
      <c r="G2997" s="2">
        <v>109.5</v>
      </c>
      <c r="H2997">
        <f>GESTEP(smoking_health_data_final[[#This Row],[Presión sistólica]],140)</f>
        <v>0</v>
      </c>
      <c r="I2997" t="str">
        <f>IF(smoking_health_data_final[[#This Row],[Hipertensión (0/1)]]=1,"si","no")</f>
        <v>no</v>
      </c>
      <c r="J2997" t="s">
        <v>15</v>
      </c>
      <c r="K2997">
        <v>20</v>
      </c>
      <c r="L2997">
        <v>214</v>
      </c>
      <c r="M2997">
        <f>IF(smoking_health_data_final[[#This Row],[colesterol]]="","Desconocido",smoking_health_data_final[[#This Row],[colesterol]])</f>
        <v>214</v>
      </c>
      <c r="N2997">
        <f>GESTEP(smoking_health_data_final[[#This Row],[colesterol]],200)</f>
        <v>1</v>
      </c>
      <c r="O2997">
        <f>IF(smoking_health_data_final[[#This Row],[cigs por dia]]="","n/s",smoking_health_data_final[[#This Row],[cigs por dia]])</f>
        <v>20</v>
      </c>
      <c r="P2997" t="str">
        <f>IF(smoking_health_data_final[[#This Row],[Hipercolesterolemia (y/n)]]=1,"si","no")</f>
        <v>si</v>
      </c>
      <c r="Q2997">
        <f>IF(IFERROR(VLOOKUP(smoking_health_data_final[[#This Row],[Edad]],A2998:A6897,1,FALSE),0),1,0)</f>
        <v>1</v>
      </c>
    </row>
    <row r="2998" spans="1:17" x14ac:dyDescent="0.3">
      <c r="A2998">
        <v>38</v>
      </c>
      <c r="B2998" t="s">
        <v>0</v>
      </c>
      <c r="C2998" t="s">
        <v>1</v>
      </c>
      <c r="D2998">
        <v>65</v>
      </c>
      <c r="E2998">
        <f>GESTEP(smoking_health_data_final[[#This Row],[Ritmo cardiaco]],100)</f>
        <v>0</v>
      </c>
      <c r="F2998" t="str">
        <f>IF(smoking_health_data_final[[#This Row],[Taquicardia 1/0]]=0,"no","si")</f>
        <v>no</v>
      </c>
      <c r="G2998" s="2" t="s">
        <v>74</v>
      </c>
      <c r="H2998">
        <f>GESTEP(smoking_health_data_final[[#This Row],[Presión sistólica]],140)</f>
        <v>0</v>
      </c>
      <c r="I2998" t="str">
        <f>IF(smoking_health_data_final[[#This Row],[Hipertensión (0/1)]]=1,"si","no")</f>
        <v>no</v>
      </c>
      <c r="J2998" t="s">
        <v>17</v>
      </c>
      <c r="K2998">
        <v>20</v>
      </c>
      <c r="L2998">
        <v>223</v>
      </c>
      <c r="M2998">
        <f>IF(smoking_health_data_final[[#This Row],[colesterol]]="","Desconocido",smoking_health_data_final[[#This Row],[colesterol]])</f>
        <v>223</v>
      </c>
      <c r="N2998">
        <f>GESTEP(smoking_health_data_final[[#This Row],[colesterol]],200)</f>
        <v>1</v>
      </c>
      <c r="O2998">
        <f>IF(smoking_health_data_final[[#This Row],[cigs por dia]]="","n/s",smoking_health_data_final[[#This Row],[cigs por dia]])</f>
        <v>20</v>
      </c>
      <c r="P2998" t="str">
        <f>IF(smoking_health_data_final[[#This Row],[Hipercolesterolemia (y/n)]]=1,"si","no")</f>
        <v>si</v>
      </c>
      <c r="Q2998">
        <f>IF(IFERROR(VLOOKUP(smoking_health_data_final[[#This Row],[Edad]],A2999:A6898,1,FALSE),0),1,0)</f>
        <v>1</v>
      </c>
    </row>
    <row r="2999" spans="1:17" x14ac:dyDescent="0.3">
      <c r="A2999">
        <v>36</v>
      </c>
      <c r="B2999" t="s">
        <v>3</v>
      </c>
      <c r="C2999" t="s">
        <v>1</v>
      </c>
      <c r="D2999">
        <v>72</v>
      </c>
      <c r="E2999">
        <f>GESTEP(smoking_health_data_final[[#This Row],[Ritmo cardiaco]],100)</f>
        <v>0</v>
      </c>
      <c r="F2999" t="str">
        <f>IF(smoking_health_data_final[[#This Row],[Taquicardia 1/0]]=0,"no","si")</f>
        <v>no</v>
      </c>
      <c r="G2999" s="2">
        <v>121.5</v>
      </c>
      <c r="H2999">
        <f>GESTEP(smoking_health_data_final[[#This Row],[Presión sistólica]],140)</f>
        <v>0</v>
      </c>
      <c r="I2999" t="str">
        <f>IF(smoking_health_data_final[[#This Row],[Hipertensión (0/1)]]=1,"si","no")</f>
        <v>no</v>
      </c>
      <c r="J2999" t="s">
        <v>17</v>
      </c>
      <c r="K2999">
        <v>20</v>
      </c>
      <c r="L2999">
        <v>159</v>
      </c>
      <c r="M2999">
        <f>IF(smoking_health_data_final[[#This Row],[colesterol]]="","Desconocido",smoking_health_data_final[[#This Row],[colesterol]])</f>
        <v>159</v>
      </c>
      <c r="N2999">
        <f>GESTEP(smoking_health_data_final[[#This Row],[colesterol]],200)</f>
        <v>0</v>
      </c>
      <c r="O2999">
        <f>IF(smoking_health_data_final[[#This Row],[cigs por dia]]="","n/s",smoking_health_data_final[[#This Row],[cigs por dia]])</f>
        <v>20</v>
      </c>
      <c r="P2999" t="str">
        <f>IF(smoking_health_data_final[[#This Row],[Hipercolesterolemia (y/n)]]=1,"si","no")</f>
        <v>no</v>
      </c>
      <c r="Q2999">
        <f>IF(IFERROR(VLOOKUP(smoking_health_data_final[[#This Row],[Edad]],A3000:A6899,1,FALSE),0),1,0)</f>
        <v>1</v>
      </c>
    </row>
    <row r="3000" spans="1:17" x14ac:dyDescent="0.3">
      <c r="A3000">
        <v>61</v>
      </c>
      <c r="B3000" t="s">
        <v>3</v>
      </c>
      <c r="C3000" t="s">
        <v>1</v>
      </c>
      <c r="D3000">
        <v>90</v>
      </c>
      <c r="E3000">
        <f>GESTEP(smoking_health_data_final[[#This Row],[Ritmo cardiaco]],100)</f>
        <v>0</v>
      </c>
      <c r="F3000" t="str">
        <f>IF(smoking_health_data_final[[#This Row],[Taquicardia 1/0]]=0,"no","si")</f>
        <v>no</v>
      </c>
      <c r="G3000" s="2" t="s">
        <v>79</v>
      </c>
      <c r="H3000">
        <f>GESTEP(smoking_health_data_final[[#This Row],[Presión sistólica]],140)</f>
        <v>1</v>
      </c>
      <c r="I3000" t="str">
        <f>IF(smoking_health_data_final[[#This Row],[Hipertensión (0/1)]]=1,"si","no")</f>
        <v>si</v>
      </c>
      <c r="J3000" t="s">
        <v>17</v>
      </c>
      <c r="K3000">
        <v>20</v>
      </c>
      <c r="L3000">
        <v>245</v>
      </c>
      <c r="M3000">
        <f>IF(smoking_health_data_final[[#This Row],[colesterol]]="","Desconocido",smoking_health_data_final[[#This Row],[colesterol]])</f>
        <v>245</v>
      </c>
      <c r="N3000">
        <f>GESTEP(smoking_health_data_final[[#This Row],[colesterol]],200)</f>
        <v>1</v>
      </c>
      <c r="O3000">
        <f>IF(smoking_health_data_final[[#This Row],[cigs por dia]]="","n/s",smoking_health_data_final[[#This Row],[cigs por dia]])</f>
        <v>20</v>
      </c>
      <c r="P3000" t="str">
        <f>IF(smoking_health_data_final[[#This Row],[Hipercolesterolemia (y/n)]]=1,"si","no")</f>
        <v>si</v>
      </c>
      <c r="Q3000">
        <f>IF(IFERROR(VLOOKUP(smoking_health_data_final[[#This Row],[Edad]],A3001:A6900,1,FALSE),0),1,0)</f>
        <v>1</v>
      </c>
    </row>
    <row r="3001" spans="1:17" x14ac:dyDescent="0.3">
      <c r="A3001">
        <v>40</v>
      </c>
      <c r="B3001" t="s">
        <v>0</v>
      </c>
      <c r="C3001" t="s">
        <v>1</v>
      </c>
      <c r="D3001">
        <v>76</v>
      </c>
      <c r="E3001">
        <f>GESTEP(smoking_health_data_final[[#This Row],[Ritmo cardiaco]],100)</f>
        <v>0</v>
      </c>
      <c r="F3001" t="str">
        <f>IF(smoking_health_data_final[[#This Row],[Taquicardia 1/0]]=0,"no","si")</f>
        <v>no</v>
      </c>
      <c r="G3001" s="2" t="s">
        <v>69</v>
      </c>
      <c r="H3001">
        <f>GESTEP(smoking_health_data_final[[#This Row],[Presión sistólica]],140)</f>
        <v>0</v>
      </c>
      <c r="I3001" t="str">
        <f>IF(smoking_health_data_final[[#This Row],[Hipertensión (0/1)]]=1,"si","no")</f>
        <v>no</v>
      </c>
      <c r="J3001" t="s">
        <v>17</v>
      </c>
      <c r="K3001">
        <v>20</v>
      </c>
      <c r="L3001">
        <v>193</v>
      </c>
      <c r="M3001">
        <f>IF(smoking_health_data_final[[#This Row],[colesterol]]="","Desconocido",smoking_health_data_final[[#This Row],[colesterol]])</f>
        <v>193</v>
      </c>
      <c r="N3001">
        <f>GESTEP(smoking_health_data_final[[#This Row],[colesterol]],200)</f>
        <v>0</v>
      </c>
      <c r="O3001">
        <f>IF(smoking_health_data_final[[#This Row],[cigs por dia]]="","n/s",smoking_health_data_final[[#This Row],[cigs por dia]])</f>
        <v>20</v>
      </c>
      <c r="P3001" t="str">
        <f>IF(smoking_health_data_final[[#This Row],[Hipercolesterolemia (y/n)]]=1,"si","no")</f>
        <v>no</v>
      </c>
      <c r="Q3001">
        <f>IF(IFERROR(VLOOKUP(smoking_health_data_final[[#This Row],[Edad]],A3002:A6901,1,FALSE),0),1,0)</f>
        <v>1</v>
      </c>
    </row>
    <row r="3002" spans="1:17" x14ac:dyDescent="0.3">
      <c r="A3002">
        <v>48</v>
      </c>
      <c r="B3002" t="s">
        <v>0</v>
      </c>
      <c r="C3002" t="s">
        <v>1</v>
      </c>
      <c r="D3002">
        <v>69</v>
      </c>
      <c r="E3002">
        <f>GESTEP(smoking_health_data_final[[#This Row],[Ritmo cardiaco]],100)</f>
        <v>0</v>
      </c>
      <c r="F3002" t="str">
        <f>IF(smoking_health_data_final[[#This Row],[Taquicardia 1/0]]=0,"no","si")</f>
        <v>no</v>
      </c>
      <c r="G3002" s="2">
        <v>118.5</v>
      </c>
      <c r="H3002">
        <f>GESTEP(smoking_health_data_final[[#This Row],[Presión sistólica]],140)</f>
        <v>0</v>
      </c>
      <c r="I3002" t="str">
        <f>IF(smoking_health_data_final[[#This Row],[Hipertensión (0/1)]]=1,"si","no")</f>
        <v>no</v>
      </c>
      <c r="J3002" t="s">
        <v>17</v>
      </c>
      <c r="K3002">
        <v>20</v>
      </c>
      <c r="L3002">
        <v>253</v>
      </c>
      <c r="M3002">
        <f>IF(smoking_health_data_final[[#This Row],[colesterol]]="","Desconocido",smoking_health_data_final[[#This Row],[colesterol]])</f>
        <v>253</v>
      </c>
      <c r="N3002">
        <f>GESTEP(smoking_health_data_final[[#This Row],[colesterol]],200)</f>
        <v>1</v>
      </c>
      <c r="O3002">
        <f>IF(smoking_health_data_final[[#This Row],[cigs por dia]]="","n/s",smoking_health_data_final[[#This Row],[cigs por dia]])</f>
        <v>20</v>
      </c>
      <c r="P3002" t="str">
        <f>IF(smoking_health_data_final[[#This Row],[Hipercolesterolemia (y/n)]]=1,"si","no")</f>
        <v>si</v>
      </c>
      <c r="Q3002">
        <f>IF(IFERROR(VLOOKUP(smoking_health_data_final[[#This Row],[Edad]],A3003:A6902,1,FALSE),0),1,0)</f>
        <v>1</v>
      </c>
    </row>
    <row r="3003" spans="1:17" x14ac:dyDescent="0.3">
      <c r="A3003">
        <v>60</v>
      </c>
      <c r="B3003" t="s">
        <v>3</v>
      </c>
      <c r="C3003" t="s">
        <v>1</v>
      </c>
      <c r="D3003">
        <v>80</v>
      </c>
      <c r="E3003">
        <f>GESTEP(smoking_health_data_final[[#This Row],[Ritmo cardiaco]],100)</f>
        <v>0</v>
      </c>
      <c r="F3003" t="str">
        <f>IF(smoking_health_data_final[[#This Row],[Taquicardia 1/0]]=0,"no","si")</f>
        <v>no</v>
      </c>
      <c r="G3003" s="2" t="s">
        <v>98</v>
      </c>
      <c r="H3003">
        <f>GESTEP(smoking_health_data_final[[#This Row],[Presión sistólica]],140)</f>
        <v>1</v>
      </c>
      <c r="I3003" t="str">
        <f>IF(smoking_health_data_final[[#This Row],[Hipertensión (0/1)]]=1,"si","no")</f>
        <v>si</v>
      </c>
      <c r="J3003" t="s">
        <v>17</v>
      </c>
      <c r="K3003">
        <v>20</v>
      </c>
      <c r="L3003">
        <v>352</v>
      </c>
      <c r="M3003">
        <f>IF(smoking_health_data_final[[#This Row],[colesterol]]="","Desconocido",smoking_health_data_final[[#This Row],[colesterol]])</f>
        <v>352</v>
      </c>
      <c r="N3003">
        <f>GESTEP(smoking_health_data_final[[#This Row],[colesterol]],200)</f>
        <v>1</v>
      </c>
      <c r="O3003">
        <f>IF(smoking_health_data_final[[#This Row],[cigs por dia]]="","n/s",smoking_health_data_final[[#This Row],[cigs por dia]])</f>
        <v>20</v>
      </c>
      <c r="P3003" t="str">
        <f>IF(smoking_health_data_final[[#This Row],[Hipercolesterolemia (y/n)]]=1,"si","no")</f>
        <v>si</v>
      </c>
      <c r="Q3003">
        <f>IF(IFERROR(VLOOKUP(smoking_health_data_final[[#This Row],[Edad]],A3004:A6903,1,FALSE),0),1,0)</f>
        <v>1</v>
      </c>
    </row>
    <row r="3004" spans="1:17" x14ac:dyDescent="0.3">
      <c r="A3004">
        <v>43</v>
      </c>
      <c r="B3004" t="s">
        <v>3</v>
      </c>
      <c r="C3004" t="s">
        <v>1</v>
      </c>
      <c r="D3004">
        <v>90</v>
      </c>
      <c r="E3004">
        <f>GESTEP(smoking_health_data_final[[#This Row],[Ritmo cardiaco]],100)</f>
        <v>0</v>
      </c>
      <c r="F3004" t="str">
        <f>IF(smoking_health_data_final[[#This Row],[Taquicardia 1/0]]=0,"no","si")</f>
        <v>no</v>
      </c>
      <c r="G3004" s="2" t="s">
        <v>130</v>
      </c>
      <c r="H3004">
        <f>GESTEP(smoking_health_data_final[[#This Row],[Presión sistólica]],140)</f>
        <v>0</v>
      </c>
      <c r="I3004" t="str">
        <f>IF(smoking_health_data_final[[#This Row],[Hipertensión (0/1)]]=1,"si","no")</f>
        <v>no</v>
      </c>
      <c r="J3004" t="s">
        <v>17</v>
      </c>
      <c r="K3004">
        <v>20</v>
      </c>
      <c r="L3004">
        <v>292</v>
      </c>
      <c r="M3004">
        <f>IF(smoking_health_data_final[[#This Row],[colesterol]]="","Desconocido",smoking_health_data_final[[#This Row],[colesterol]])</f>
        <v>292</v>
      </c>
      <c r="N3004">
        <f>GESTEP(smoking_health_data_final[[#This Row],[colesterol]],200)</f>
        <v>1</v>
      </c>
      <c r="O3004">
        <f>IF(smoking_health_data_final[[#This Row],[cigs por dia]]="","n/s",smoking_health_data_final[[#This Row],[cigs por dia]])</f>
        <v>20</v>
      </c>
      <c r="P3004" t="str">
        <f>IF(smoking_health_data_final[[#This Row],[Hipercolesterolemia (y/n)]]=1,"si","no")</f>
        <v>si</v>
      </c>
      <c r="Q3004">
        <f>IF(IFERROR(VLOOKUP(smoking_health_data_final[[#This Row],[Edad]],A3005:A6904,1,FALSE),0),1,0)</f>
        <v>1</v>
      </c>
    </row>
    <row r="3005" spans="1:17" x14ac:dyDescent="0.3">
      <c r="A3005">
        <v>46</v>
      </c>
      <c r="B3005" t="s">
        <v>0</v>
      </c>
      <c r="C3005" t="s">
        <v>1</v>
      </c>
      <c r="D3005">
        <v>78</v>
      </c>
      <c r="E3005">
        <f>GESTEP(smoking_health_data_final[[#This Row],[Ritmo cardiaco]],100)</f>
        <v>0</v>
      </c>
      <c r="F3005" t="str">
        <f>IF(smoking_health_data_final[[#This Row],[Taquicardia 1/0]]=0,"no","si")</f>
        <v>no</v>
      </c>
      <c r="G3005" s="2" t="s">
        <v>49</v>
      </c>
      <c r="H3005">
        <f>GESTEP(smoking_health_data_final[[#This Row],[Presión sistólica]],140)</f>
        <v>0</v>
      </c>
      <c r="I3005" t="str">
        <f>IF(smoking_health_data_final[[#This Row],[Hipertensión (0/1)]]=1,"si","no")</f>
        <v>no</v>
      </c>
      <c r="J3005" t="s">
        <v>17</v>
      </c>
      <c r="K3005">
        <v>20</v>
      </c>
      <c r="L3005">
        <v>210</v>
      </c>
      <c r="M3005">
        <f>IF(smoking_health_data_final[[#This Row],[colesterol]]="","Desconocido",smoking_health_data_final[[#This Row],[colesterol]])</f>
        <v>210</v>
      </c>
      <c r="N3005">
        <f>GESTEP(smoking_health_data_final[[#This Row],[colesterol]],200)</f>
        <v>1</v>
      </c>
      <c r="O3005">
        <f>IF(smoking_health_data_final[[#This Row],[cigs por dia]]="","n/s",smoking_health_data_final[[#This Row],[cigs por dia]])</f>
        <v>20</v>
      </c>
      <c r="P3005" t="str">
        <f>IF(smoking_health_data_final[[#This Row],[Hipercolesterolemia (y/n)]]=1,"si","no")</f>
        <v>si</v>
      </c>
      <c r="Q3005">
        <f>IF(IFERROR(VLOOKUP(smoking_health_data_final[[#This Row],[Edad]],A3006:A6905,1,FALSE),0),1,0)</f>
        <v>1</v>
      </c>
    </row>
    <row r="3006" spans="1:17" x14ac:dyDescent="0.3">
      <c r="A3006">
        <v>39</v>
      </c>
      <c r="B3006" t="s">
        <v>0</v>
      </c>
      <c r="C3006" t="s">
        <v>1</v>
      </c>
      <c r="D3006">
        <v>73</v>
      </c>
      <c r="E3006">
        <f>GESTEP(smoking_health_data_final[[#This Row],[Ritmo cardiaco]],100)</f>
        <v>0</v>
      </c>
      <c r="F3006" t="str">
        <f>IF(smoking_health_data_final[[#This Row],[Taquicardia 1/0]]=0,"no","si")</f>
        <v>no</v>
      </c>
      <c r="G3006" s="2" t="s">
        <v>74</v>
      </c>
      <c r="H3006">
        <f>GESTEP(smoking_health_data_final[[#This Row],[Presión sistólica]],140)</f>
        <v>0</v>
      </c>
      <c r="I3006" t="str">
        <f>IF(smoking_health_data_final[[#This Row],[Hipertensión (0/1)]]=1,"si","no")</f>
        <v>no</v>
      </c>
      <c r="J3006" t="s">
        <v>17</v>
      </c>
      <c r="K3006">
        <v>20</v>
      </c>
      <c r="L3006">
        <v>217</v>
      </c>
      <c r="M3006">
        <f>IF(smoking_health_data_final[[#This Row],[colesterol]]="","Desconocido",smoking_health_data_final[[#This Row],[colesterol]])</f>
        <v>217</v>
      </c>
      <c r="N3006">
        <f>GESTEP(smoking_health_data_final[[#This Row],[colesterol]],200)</f>
        <v>1</v>
      </c>
      <c r="O3006">
        <f>IF(smoking_health_data_final[[#This Row],[cigs por dia]]="","n/s",smoking_health_data_final[[#This Row],[cigs por dia]])</f>
        <v>20</v>
      </c>
      <c r="P3006" t="str">
        <f>IF(smoking_health_data_final[[#This Row],[Hipercolesterolemia (y/n)]]=1,"si","no")</f>
        <v>si</v>
      </c>
      <c r="Q3006">
        <f>IF(IFERROR(VLOOKUP(smoking_health_data_final[[#This Row],[Edad]],A3007:A6906,1,FALSE),0),1,0)</f>
        <v>1</v>
      </c>
    </row>
    <row r="3007" spans="1:17" x14ac:dyDescent="0.3">
      <c r="A3007">
        <v>40</v>
      </c>
      <c r="B3007" t="s">
        <v>0</v>
      </c>
      <c r="C3007" t="s">
        <v>1</v>
      </c>
      <c r="D3007">
        <v>70</v>
      </c>
      <c r="E3007">
        <f>GESTEP(smoking_health_data_final[[#This Row],[Ritmo cardiaco]],100)</f>
        <v>0</v>
      </c>
      <c r="F3007" t="str">
        <f>IF(smoking_health_data_final[[#This Row],[Taquicardia 1/0]]=0,"no","si")</f>
        <v>no</v>
      </c>
      <c r="G3007" s="2" t="s">
        <v>158</v>
      </c>
      <c r="H3007">
        <f>GESTEP(smoking_health_data_final[[#This Row],[Presión sistólica]],140)</f>
        <v>0</v>
      </c>
      <c r="I3007" t="str">
        <f>IF(smoking_health_data_final[[#This Row],[Hipertensión (0/1)]]=1,"si","no")</f>
        <v>no</v>
      </c>
      <c r="J3007" t="s">
        <v>17</v>
      </c>
      <c r="K3007">
        <v>20</v>
      </c>
      <c r="L3007">
        <v>266</v>
      </c>
      <c r="M3007">
        <f>IF(smoking_health_data_final[[#This Row],[colesterol]]="","Desconocido",smoking_health_data_final[[#This Row],[colesterol]])</f>
        <v>266</v>
      </c>
      <c r="N3007">
        <f>GESTEP(smoking_health_data_final[[#This Row],[colesterol]],200)</f>
        <v>1</v>
      </c>
      <c r="O3007">
        <f>IF(smoking_health_data_final[[#This Row],[cigs por dia]]="","n/s",smoking_health_data_final[[#This Row],[cigs por dia]])</f>
        <v>20</v>
      </c>
      <c r="P3007" t="str">
        <f>IF(smoking_health_data_final[[#This Row],[Hipercolesterolemia (y/n)]]=1,"si","no")</f>
        <v>si</v>
      </c>
      <c r="Q3007">
        <f>IF(IFERROR(VLOOKUP(smoking_health_data_final[[#This Row],[Edad]],A3008:A6907,1,FALSE),0),1,0)</f>
        <v>1</v>
      </c>
    </row>
    <row r="3008" spans="1:17" x14ac:dyDescent="0.3">
      <c r="A3008">
        <v>42</v>
      </c>
      <c r="B3008" t="s">
        <v>0</v>
      </c>
      <c r="C3008" t="s">
        <v>1</v>
      </c>
      <c r="D3008">
        <v>60</v>
      </c>
      <c r="E3008">
        <f>GESTEP(smoking_health_data_final[[#This Row],[Ritmo cardiaco]],100)</f>
        <v>0</v>
      </c>
      <c r="F3008" t="str">
        <f>IF(smoking_health_data_final[[#This Row],[Taquicardia 1/0]]=0,"no","si")</f>
        <v>no</v>
      </c>
      <c r="G3008" s="2" t="s">
        <v>4</v>
      </c>
      <c r="H3008">
        <f>GESTEP(smoking_health_data_final[[#This Row],[Presión sistólica]],140)</f>
        <v>0</v>
      </c>
      <c r="I3008" t="str">
        <f>IF(smoking_health_data_final[[#This Row],[Hipertensión (0/1)]]=1,"si","no")</f>
        <v>no</v>
      </c>
      <c r="J3008" t="s">
        <v>17</v>
      </c>
      <c r="K3008">
        <v>20</v>
      </c>
      <c r="L3008">
        <v>204</v>
      </c>
      <c r="M3008">
        <f>IF(smoking_health_data_final[[#This Row],[colesterol]]="","Desconocido",smoking_health_data_final[[#This Row],[colesterol]])</f>
        <v>204</v>
      </c>
      <c r="N3008">
        <f>GESTEP(smoking_health_data_final[[#This Row],[colesterol]],200)</f>
        <v>1</v>
      </c>
      <c r="O3008">
        <f>IF(smoking_health_data_final[[#This Row],[cigs por dia]]="","n/s",smoking_health_data_final[[#This Row],[cigs por dia]])</f>
        <v>20</v>
      </c>
      <c r="P3008" t="str">
        <f>IF(smoking_health_data_final[[#This Row],[Hipercolesterolemia (y/n)]]=1,"si","no")</f>
        <v>si</v>
      </c>
      <c r="Q3008">
        <f>IF(IFERROR(VLOOKUP(smoking_health_data_final[[#This Row],[Edad]],A3009:A6908,1,FALSE),0),1,0)</f>
        <v>1</v>
      </c>
    </row>
    <row r="3009" spans="1:17" x14ac:dyDescent="0.3">
      <c r="A3009">
        <v>58</v>
      </c>
      <c r="B3009" t="s">
        <v>3</v>
      </c>
      <c r="C3009" t="s">
        <v>1</v>
      </c>
      <c r="D3009">
        <v>67</v>
      </c>
      <c r="E3009">
        <f>GESTEP(smoking_health_data_final[[#This Row],[Ritmo cardiaco]],100)</f>
        <v>0</v>
      </c>
      <c r="F3009" t="str">
        <f>IF(smoking_health_data_final[[#This Row],[Taquicardia 1/0]]=0,"no","si")</f>
        <v>no</v>
      </c>
      <c r="G3009" s="2">
        <v>119.5</v>
      </c>
      <c r="H3009">
        <f>GESTEP(smoking_health_data_final[[#This Row],[Presión sistólica]],140)</f>
        <v>0</v>
      </c>
      <c r="I3009" t="str">
        <f>IF(smoking_health_data_final[[#This Row],[Hipertensión (0/1)]]=1,"si","no")</f>
        <v>no</v>
      </c>
      <c r="J3009" t="s">
        <v>17</v>
      </c>
      <c r="K3009">
        <v>20</v>
      </c>
      <c r="L3009">
        <v>215</v>
      </c>
      <c r="M3009">
        <f>IF(smoking_health_data_final[[#This Row],[colesterol]]="","Desconocido",smoking_health_data_final[[#This Row],[colesterol]])</f>
        <v>215</v>
      </c>
      <c r="N3009">
        <f>GESTEP(smoking_health_data_final[[#This Row],[colesterol]],200)</f>
        <v>1</v>
      </c>
      <c r="O3009">
        <f>IF(smoking_health_data_final[[#This Row],[cigs por dia]]="","n/s",smoking_health_data_final[[#This Row],[cigs por dia]])</f>
        <v>20</v>
      </c>
      <c r="P3009" t="str">
        <f>IF(smoking_health_data_final[[#This Row],[Hipercolesterolemia (y/n)]]=1,"si","no")</f>
        <v>si</v>
      </c>
      <c r="Q3009">
        <f>IF(IFERROR(VLOOKUP(smoking_health_data_final[[#This Row],[Edad]],A3010:A6909,1,FALSE),0),1,0)</f>
        <v>1</v>
      </c>
    </row>
    <row r="3010" spans="1:17" x14ac:dyDescent="0.3">
      <c r="A3010">
        <v>62</v>
      </c>
      <c r="B3010" t="s">
        <v>0</v>
      </c>
      <c r="C3010" t="s">
        <v>1</v>
      </c>
      <c r="D3010">
        <v>60</v>
      </c>
      <c r="E3010">
        <f>GESTEP(smoking_health_data_final[[#This Row],[Ritmo cardiaco]],100)</f>
        <v>0</v>
      </c>
      <c r="F3010" t="str">
        <f>IF(smoking_health_data_final[[#This Row],[Taquicardia 1/0]]=0,"no","si")</f>
        <v>no</v>
      </c>
      <c r="G3010" s="2" t="s">
        <v>46</v>
      </c>
      <c r="H3010">
        <f>GESTEP(smoking_health_data_final[[#This Row],[Presión sistólica]],140)</f>
        <v>0</v>
      </c>
      <c r="I3010" t="str">
        <f>IF(smoking_health_data_final[[#This Row],[Hipertensión (0/1)]]=1,"si","no")</f>
        <v>no</v>
      </c>
      <c r="J3010" t="s">
        <v>17</v>
      </c>
      <c r="K3010">
        <v>20</v>
      </c>
      <c r="L3010">
        <v>300</v>
      </c>
      <c r="M3010">
        <f>IF(smoking_health_data_final[[#This Row],[colesterol]]="","Desconocido",smoking_health_data_final[[#This Row],[colesterol]])</f>
        <v>300</v>
      </c>
      <c r="N3010">
        <f>GESTEP(smoking_health_data_final[[#This Row],[colesterol]],200)</f>
        <v>1</v>
      </c>
      <c r="O3010">
        <f>IF(smoking_health_data_final[[#This Row],[cigs por dia]]="","n/s",smoking_health_data_final[[#This Row],[cigs por dia]])</f>
        <v>20</v>
      </c>
      <c r="P3010" t="str">
        <f>IF(smoking_health_data_final[[#This Row],[Hipercolesterolemia (y/n)]]=1,"si","no")</f>
        <v>si</v>
      </c>
      <c r="Q3010">
        <f>IF(IFERROR(VLOOKUP(smoking_health_data_final[[#This Row],[Edad]],A3011:A6910,1,FALSE),0),1,0)</f>
        <v>1</v>
      </c>
    </row>
    <row r="3011" spans="1:17" x14ac:dyDescent="0.3">
      <c r="A3011">
        <v>40</v>
      </c>
      <c r="B3011" t="s">
        <v>0</v>
      </c>
      <c r="C3011" t="s">
        <v>1</v>
      </c>
      <c r="D3011">
        <v>67</v>
      </c>
      <c r="E3011">
        <f>GESTEP(smoking_health_data_final[[#This Row],[Ritmo cardiaco]],100)</f>
        <v>0</v>
      </c>
      <c r="F3011" t="str">
        <f>IF(smoking_health_data_final[[#This Row],[Taquicardia 1/0]]=0,"no","si")</f>
        <v>no</v>
      </c>
      <c r="G3011" s="2" t="s">
        <v>91</v>
      </c>
      <c r="H3011">
        <f>GESTEP(smoking_health_data_final[[#This Row],[Presión sistólica]],140)</f>
        <v>0</v>
      </c>
      <c r="I3011" t="str">
        <f>IF(smoking_health_data_final[[#This Row],[Hipertensión (0/1)]]=1,"si","no")</f>
        <v>no</v>
      </c>
      <c r="J3011" t="s">
        <v>17</v>
      </c>
      <c r="K3011">
        <v>20</v>
      </c>
      <c r="L3011">
        <v>297</v>
      </c>
      <c r="M3011">
        <f>IF(smoking_health_data_final[[#This Row],[colesterol]]="","Desconocido",smoking_health_data_final[[#This Row],[colesterol]])</f>
        <v>297</v>
      </c>
      <c r="N3011">
        <f>GESTEP(smoking_health_data_final[[#This Row],[colesterol]],200)</f>
        <v>1</v>
      </c>
      <c r="O3011">
        <f>IF(smoking_health_data_final[[#This Row],[cigs por dia]]="","n/s",smoking_health_data_final[[#This Row],[cigs por dia]])</f>
        <v>20</v>
      </c>
      <c r="P3011" t="str">
        <f>IF(smoking_health_data_final[[#This Row],[Hipercolesterolemia (y/n)]]=1,"si","no")</f>
        <v>si</v>
      </c>
      <c r="Q3011">
        <f>IF(IFERROR(VLOOKUP(smoking_health_data_final[[#This Row],[Edad]],A3012:A6911,1,FALSE),0),1,0)</f>
        <v>1</v>
      </c>
    </row>
    <row r="3012" spans="1:17" x14ac:dyDescent="0.3">
      <c r="A3012">
        <v>47</v>
      </c>
      <c r="B3012" t="s">
        <v>0</v>
      </c>
      <c r="C3012" t="s">
        <v>1</v>
      </c>
      <c r="D3012">
        <v>80</v>
      </c>
      <c r="E3012">
        <f>GESTEP(smoking_health_data_final[[#This Row],[Ritmo cardiaco]],100)</f>
        <v>0</v>
      </c>
      <c r="F3012" t="str">
        <f>IF(smoking_health_data_final[[#This Row],[Taquicardia 1/0]]=0,"no","si")</f>
        <v>no</v>
      </c>
      <c r="G3012" s="2" t="s">
        <v>38</v>
      </c>
      <c r="H3012">
        <f>GESTEP(smoking_health_data_final[[#This Row],[Presión sistólica]],140)</f>
        <v>0</v>
      </c>
      <c r="I3012" t="str">
        <f>IF(smoking_health_data_final[[#This Row],[Hipertensión (0/1)]]=1,"si","no")</f>
        <v>no</v>
      </c>
      <c r="J3012" t="s">
        <v>17</v>
      </c>
      <c r="K3012">
        <v>20</v>
      </c>
      <c r="L3012">
        <v>234</v>
      </c>
      <c r="M3012">
        <f>IF(smoking_health_data_final[[#This Row],[colesterol]]="","Desconocido",smoking_health_data_final[[#This Row],[colesterol]])</f>
        <v>234</v>
      </c>
      <c r="N3012">
        <f>GESTEP(smoking_health_data_final[[#This Row],[colesterol]],200)</f>
        <v>1</v>
      </c>
      <c r="O3012">
        <f>IF(smoking_health_data_final[[#This Row],[cigs por dia]]="","n/s",smoking_health_data_final[[#This Row],[cigs por dia]])</f>
        <v>20</v>
      </c>
      <c r="P3012" t="str">
        <f>IF(smoking_health_data_final[[#This Row],[Hipercolesterolemia (y/n)]]=1,"si","no")</f>
        <v>si</v>
      </c>
      <c r="Q3012">
        <f>IF(IFERROR(VLOOKUP(smoking_health_data_final[[#This Row],[Edad]],A3013:A6912,1,FALSE),0),1,0)</f>
        <v>1</v>
      </c>
    </row>
    <row r="3013" spans="1:17" x14ac:dyDescent="0.3">
      <c r="A3013">
        <v>38</v>
      </c>
      <c r="B3013" t="s">
        <v>3</v>
      </c>
      <c r="C3013" t="s">
        <v>1</v>
      </c>
      <c r="D3013">
        <v>70</v>
      </c>
      <c r="E3013">
        <f>GESTEP(smoking_health_data_final[[#This Row],[Ritmo cardiaco]],100)</f>
        <v>0</v>
      </c>
      <c r="F3013" t="str">
        <f>IF(smoking_health_data_final[[#This Row],[Taquicardia 1/0]]=0,"no","si")</f>
        <v>no</v>
      </c>
      <c r="G3013" s="2" t="s">
        <v>32</v>
      </c>
      <c r="H3013">
        <f>GESTEP(smoking_health_data_final[[#This Row],[Presión sistólica]],140)</f>
        <v>0</v>
      </c>
      <c r="I3013" t="str">
        <f>IF(smoking_health_data_final[[#This Row],[Hipertensión (0/1)]]=1,"si","no")</f>
        <v>no</v>
      </c>
      <c r="J3013" t="s">
        <v>17</v>
      </c>
      <c r="K3013">
        <v>20</v>
      </c>
      <c r="L3013">
        <v>175</v>
      </c>
      <c r="M3013">
        <f>IF(smoking_health_data_final[[#This Row],[colesterol]]="","Desconocido",smoking_health_data_final[[#This Row],[colesterol]])</f>
        <v>175</v>
      </c>
      <c r="N3013">
        <f>GESTEP(smoking_health_data_final[[#This Row],[colesterol]],200)</f>
        <v>0</v>
      </c>
      <c r="O3013">
        <f>IF(smoking_health_data_final[[#This Row],[cigs por dia]]="","n/s",smoking_health_data_final[[#This Row],[cigs por dia]])</f>
        <v>20</v>
      </c>
      <c r="P3013" t="str">
        <f>IF(smoking_health_data_final[[#This Row],[Hipercolesterolemia (y/n)]]=1,"si","no")</f>
        <v>no</v>
      </c>
      <c r="Q3013">
        <f>IF(IFERROR(VLOOKUP(smoking_health_data_final[[#This Row],[Edad]],A3014:A6913,1,FALSE),0),1,0)</f>
        <v>1</v>
      </c>
    </row>
    <row r="3014" spans="1:17" x14ac:dyDescent="0.3">
      <c r="A3014">
        <v>57</v>
      </c>
      <c r="B3014" t="s">
        <v>0</v>
      </c>
      <c r="C3014" t="s">
        <v>1</v>
      </c>
      <c r="D3014">
        <v>65</v>
      </c>
      <c r="E3014">
        <f>GESTEP(smoking_health_data_final[[#This Row],[Ritmo cardiaco]],100)</f>
        <v>0</v>
      </c>
      <c r="F3014" t="str">
        <f>IF(smoking_health_data_final[[#This Row],[Taquicardia 1/0]]=0,"no","si")</f>
        <v>no</v>
      </c>
      <c r="G3014" s="2" t="s">
        <v>16</v>
      </c>
      <c r="H3014">
        <f>GESTEP(smoking_health_data_final[[#This Row],[Presión sistólica]],140)</f>
        <v>0</v>
      </c>
      <c r="I3014" t="str">
        <f>IF(smoking_health_data_final[[#This Row],[Hipertensión (0/1)]]=1,"si","no")</f>
        <v>no</v>
      </c>
      <c r="J3014" t="s">
        <v>17</v>
      </c>
      <c r="K3014">
        <v>20</v>
      </c>
      <c r="L3014">
        <v>260</v>
      </c>
      <c r="M3014">
        <f>IF(smoking_health_data_final[[#This Row],[colesterol]]="","Desconocido",smoking_health_data_final[[#This Row],[colesterol]])</f>
        <v>260</v>
      </c>
      <c r="N3014">
        <f>GESTEP(smoking_health_data_final[[#This Row],[colesterol]],200)</f>
        <v>1</v>
      </c>
      <c r="O3014">
        <f>IF(smoking_health_data_final[[#This Row],[cigs por dia]]="","n/s",smoking_health_data_final[[#This Row],[cigs por dia]])</f>
        <v>20</v>
      </c>
      <c r="P3014" t="str">
        <f>IF(smoking_health_data_final[[#This Row],[Hipercolesterolemia (y/n)]]=1,"si","no")</f>
        <v>si</v>
      </c>
      <c r="Q3014">
        <f>IF(IFERROR(VLOOKUP(smoking_health_data_final[[#This Row],[Edad]],A3015:A6914,1,FALSE),0),1,0)</f>
        <v>1</v>
      </c>
    </row>
    <row r="3015" spans="1:17" x14ac:dyDescent="0.3">
      <c r="A3015">
        <v>35</v>
      </c>
      <c r="B3015" t="s">
        <v>0</v>
      </c>
      <c r="C3015" t="s">
        <v>1</v>
      </c>
      <c r="D3015">
        <v>70</v>
      </c>
      <c r="E3015">
        <f>GESTEP(smoking_health_data_final[[#This Row],[Ritmo cardiaco]],100)</f>
        <v>0</v>
      </c>
      <c r="F3015" t="str">
        <f>IF(smoking_health_data_final[[#This Row],[Taquicardia 1/0]]=0,"no","si")</f>
        <v>no</v>
      </c>
      <c r="G3015" s="2" t="s">
        <v>30</v>
      </c>
      <c r="H3015">
        <f>GESTEP(smoking_health_data_final[[#This Row],[Presión sistólica]],140)</f>
        <v>0</v>
      </c>
      <c r="I3015" t="str">
        <f>IF(smoking_health_data_final[[#This Row],[Hipertensión (0/1)]]=1,"si","no")</f>
        <v>no</v>
      </c>
      <c r="J3015" t="s">
        <v>17</v>
      </c>
      <c r="K3015">
        <v>20</v>
      </c>
      <c r="L3015">
        <v>227</v>
      </c>
      <c r="M3015">
        <f>IF(smoking_health_data_final[[#This Row],[colesterol]]="","Desconocido",smoking_health_data_final[[#This Row],[colesterol]])</f>
        <v>227</v>
      </c>
      <c r="N3015">
        <f>GESTEP(smoking_health_data_final[[#This Row],[colesterol]],200)</f>
        <v>1</v>
      </c>
      <c r="O3015">
        <f>IF(smoking_health_data_final[[#This Row],[cigs por dia]]="","n/s",smoking_health_data_final[[#This Row],[cigs por dia]])</f>
        <v>20</v>
      </c>
      <c r="P3015" t="str">
        <f>IF(smoking_health_data_final[[#This Row],[Hipercolesterolemia (y/n)]]=1,"si","no")</f>
        <v>si</v>
      </c>
      <c r="Q3015">
        <f>IF(IFERROR(VLOOKUP(smoking_health_data_final[[#This Row],[Edad]],A3016:A6915,1,FALSE),0),1,0)</f>
        <v>1</v>
      </c>
    </row>
    <row r="3016" spans="1:17" x14ac:dyDescent="0.3">
      <c r="A3016">
        <v>42</v>
      </c>
      <c r="B3016" t="s">
        <v>0</v>
      </c>
      <c r="C3016" t="s">
        <v>1</v>
      </c>
      <c r="D3016">
        <v>60</v>
      </c>
      <c r="E3016">
        <f>GESTEP(smoking_health_data_final[[#This Row],[Ritmo cardiaco]],100)</f>
        <v>0</v>
      </c>
      <c r="F3016" t="str">
        <f>IF(smoking_health_data_final[[#This Row],[Taquicardia 1/0]]=0,"no","si")</f>
        <v>no</v>
      </c>
      <c r="G3016" s="2" t="s">
        <v>11</v>
      </c>
      <c r="H3016">
        <f>GESTEP(smoking_health_data_final[[#This Row],[Presión sistólica]],140)</f>
        <v>0</v>
      </c>
      <c r="I3016" t="str">
        <f>IF(smoking_health_data_final[[#This Row],[Hipertensión (0/1)]]=1,"si","no")</f>
        <v>no</v>
      </c>
      <c r="J3016" t="s">
        <v>17</v>
      </c>
      <c r="K3016">
        <v>20</v>
      </c>
      <c r="L3016">
        <v>143</v>
      </c>
      <c r="M3016">
        <f>IF(smoking_health_data_final[[#This Row],[colesterol]]="","Desconocido",smoking_health_data_final[[#This Row],[colesterol]])</f>
        <v>143</v>
      </c>
      <c r="N3016">
        <f>GESTEP(smoking_health_data_final[[#This Row],[colesterol]],200)</f>
        <v>0</v>
      </c>
      <c r="O3016">
        <f>IF(smoking_health_data_final[[#This Row],[cigs por dia]]="","n/s",smoking_health_data_final[[#This Row],[cigs por dia]])</f>
        <v>20</v>
      </c>
      <c r="P3016" t="str">
        <f>IF(smoking_health_data_final[[#This Row],[Hipercolesterolemia (y/n)]]=1,"si","no")</f>
        <v>no</v>
      </c>
      <c r="Q3016">
        <f>IF(IFERROR(VLOOKUP(smoking_health_data_final[[#This Row],[Edad]],A3017:A6916,1,FALSE),0),1,0)</f>
        <v>1</v>
      </c>
    </row>
    <row r="3017" spans="1:17" x14ac:dyDescent="0.3">
      <c r="A3017">
        <v>48</v>
      </c>
      <c r="B3017" t="s">
        <v>0</v>
      </c>
      <c r="C3017" t="s">
        <v>1</v>
      </c>
      <c r="D3017">
        <v>75</v>
      </c>
      <c r="E3017">
        <f>GESTEP(smoking_health_data_final[[#This Row],[Ritmo cardiaco]],100)</f>
        <v>0</v>
      </c>
      <c r="F3017" t="str">
        <f>IF(smoking_health_data_final[[#This Row],[Taquicardia 1/0]]=0,"no","si")</f>
        <v>no</v>
      </c>
      <c r="G3017" s="2" t="s">
        <v>61</v>
      </c>
      <c r="H3017">
        <f>GESTEP(smoking_health_data_final[[#This Row],[Presión sistólica]],140)</f>
        <v>0</v>
      </c>
      <c r="I3017" t="str">
        <f>IF(smoking_health_data_final[[#This Row],[Hipertensión (0/1)]]=1,"si","no")</f>
        <v>no</v>
      </c>
      <c r="J3017" t="s">
        <v>17</v>
      </c>
      <c r="K3017">
        <v>20</v>
      </c>
      <c r="L3017">
        <v>245</v>
      </c>
      <c r="M3017">
        <f>IF(smoking_health_data_final[[#This Row],[colesterol]]="","Desconocido",smoking_health_data_final[[#This Row],[colesterol]])</f>
        <v>245</v>
      </c>
      <c r="N3017">
        <f>GESTEP(smoking_health_data_final[[#This Row],[colesterol]],200)</f>
        <v>1</v>
      </c>
      <c r="O3017">
        <f>IF(smoking_health_data_final[[#This Row],[cigs por dia]]="","n/s",smoking_health_data_final[[#This Row],[cigs por dia]])</f>
        <v>20</v>
      </c>
      <c r="P3017" t="str">
        <f>IF(smoking_health_data_final[[#This Row],[Hipercolesterolemia (y/n)]]=1,"si","no")</f>
        <v>si</v>
      </c>
      <c r="Q3017">
        <f>IF(IFERROR(VLOOKUP(smoking_health_data_final[[#This Row],[Edad]],A3018:A6917,1,FALSE),0),1,0)</f>
        <v>1</v>
      </c>
    </row>
    <row r="3018" spans="1:17" x14ac:dyDescent="0.3">
      <c r="A3018">
        <v>46</v>
      </c>
      <c r="B3018" t="s">
        <v>0</v>
      </c>
      <c r="C3018" t="s">
        <v>1</v>
      </c>
      <c r="D3018">
        <v>60</v>
      </c>
      <c r="E3018">
        <f>GESTEP(smoking_health_data_final[[#This Row],[Ritmo cardiaco]],100)</f>
        <v>0</v>
      </c>
      <c r="F3018" t="str">
        <f>IF(smoking_health_data_final[[#This Row],[Taquicardia 1/0]]=0,"no","si")</f>
        <v>no</v>
      </c>
      <c r="G3018" s="2" t="s">
        <v>4</v>
      </c>
      <c r="H3018">
        <f>GESTEP(smoking_health_data_final[[#This Row],[Presión sistólica]],140)</f>
        <v>0</v>
      </c>
      <c r="I3018" t="str">
        <f>IF(smoking_health_data_final[[#This Row],[Hipertensión (0/1)]]=1,"si","no")</f>
        <v>no</v>
      </c>
      <c r="J3018" t="s">
        <v>17</v>
      </c>
      <c r="K3018">
        <v>20</v>
      </c>
      <c r="L3018">
        <v>214</v>
      </c>
      <c r="M3018">
        <f>IF(smoking_health_data_final[[#This Row],[colesterol]]="","Desconocido",smoking_health_data_final[[#This Row],[colesterol]])</f>
        <v>214</v>
      </c>
      <c r="N3018">
        <f>GESTEP(smoking_health_data_final[[#This Row],[colesterol]],200)</f>
        <v>1</v>
      </c>
      <c r="O3018">
        <f>IF(smoking_health_data_final[[#This Row],[cigs por dia]]="","n/s",smoking_health_data_final[[#This Row],[cigs por dia]])</f>
        <v>20</v>
      </c>
      <c r="P3018" t="str">
        <f>IF(smoking_health_data_final[[#This Row],[Hipercolesterolemia (y/n)]]=1,"si","no")</f>
        <v>si</v>
      </c>
      <c r="Q3018">
        <f>IF(IFERROR(VLOOKUP(smoking_health_data_final[[#This Row],[Edad]],A3019:A6918,1,FALSE),0),1,0)</f>
        <v>1</v>
      </c>
    </row>
    <row r="3019" spans="1:17" x14ac:dyDescent="0.3">
      <c r="A3019">
        <v>48</v>
      </c>
      <c r="B3019" t="s">
        <v>0</v>
      </c>
      <c r="C3019" t="s">
        <v>1</v>
      </c>
      <c r="D3019">
        <v>73</v>
      </c>
      <c r="E3019">
        <f>GESTEP(smoking_health_data_final[[#This Row],[Ritmo cardiaco]],100)</f>
        <v>0</v>
      </c>
      <c r="F3019" t="str">
        <f>IF(smoking_health_data_final[[#This Row],[Taquicardia 1/0]]=0,"no","si")</f>
        <v>no</v>
      </c>
      <c r="G3019" s="2" t="s">
        <v>130</v>
      </c>
      <c r="H3019">
        <f>GESTEP(smoking_health_data_final[[#This Row],[Presión sistólica]],140)</f>
        <v>0</v>
      </c>
      <c r="I3019" t="str">
        <f>IF(smoking_health_data_final[[#This Row],[Hipertensión (0/1)]]=1,"si","no")</f>
        <v>no</v>
      </c>
      <c r="J3019" t="s">
        <v>18</v>
      </c>
      <c r="K3019">
        <v>20</v>
      </c>
      <c r="L3019">
        <v>210</v>
      </c>
      <c r="M3019">
        <f>IF(smoking_health_data_final[[#This Row],[colesterol]]="","Desconocido",smoking_health_data_final[[#This Row],[colesterol]])</f>
        <v>210</v>
      </c>
      <c r="N3019">
        <f>GESTEP(smoking_health_data_final[[#This Row],[colesterol]],200)</f>
        <v>1</v>
      </c>
      <c r="O3019">
        <f>IF(smoking_health_data_final[[#This Row],[cigs por dia]]="","n/s",smoking_health_data_final[[#This Row],[cigs por dia]])</f>
        <v>20</v>
      </c>
      <c r="P3019" t="str">
        <f>IF(smoking_health_data_final[[#This Row],[Hipercolesterolemia (y/n)]]=1,"si","no")</f>
        <v>si</v>
      </c>
      <c r="Q3019">
        <f>IF(IFERROR(VLOOKUP(smoking_health_data_final[[#This Row],[Edad]],A3020:A6919,1,FALSE),0),1,0)</f>
        <v>1</v>
      </c>
    </row>
    <row r="3020" spans="1:17" x14ac:dyDescent="0.3">
      <c r="A3020">
        <v>57</v>
      </c>
      <c r="B3020" t="s">
        <v>3</v>
      </c>
      <c r="C3020" t="s">
        <v>1</v>
      </c>
      <c r="D3020">
        <v>70</v>
      </c>
      <c r="E3020">
        <f>GESTEP(smoking_health_data_final[[#This Row],[Ritmo cardiaco]],100)</f>
        <v>0</v>
      </c>
      <c r="F3020" t="str">
        <f>IF(smoking_health_data_final[[#This Row],[Taquicardia 1/0]]=0,"no","si")</f>
        <v>no</v>
      </c>
      <c r="G3020" s="2" t="s">
        <v>46</v>
      </c>
      <c r="H3020">
        <f>GESTEP(smoking_health_data_final[[#This Row],[Presión sistólica]],140)</f>
        <v>0</v>
      </c>
      <c r="I3020" t="str">
        <f>IF(smoking_health_data_final[[#This Row],[Hipertensión (0/1)]]=1,"si","no")</f>
        <v>no</v>
      </c>
      <c r="J3020" t="s">
        <v>18</v>
      </c>
      <c r="K3020">
        <v>20</v>
      </c>
      <c r="L3020">
        <v>200</v>
      </c>
      <c r="M3020">
        <f>IF(smoking_health_data_final[[#This Row],[colesterol]]="","Desconocido",smoking_health_data_final[[#This Row],[colesterol]])</f>
        <v>200</v>
      </c>
      <c r="N3020">
        <f>GESTEP(smoking_health_data_final[[#This Row],[colesterol]],200)</f>
        <v>1</v>
      </c>
      <c r="O3020">
        <f>IF(smoking_health_data_final[[#This Row],[cigs por dia]]="","n/s",smoking_health_data_final[[#This Row],[cigs por dia]])</f>
        <v>20</v>
      </c>
      <c r="P3020" t="str">
        <f>IF(smoking_health_data_final[[#This Row],[Hipercolesterolemia (y/n)]]=1,"si","no")</f>
        <v>si</v>
      </c>
      <c r="Q3020">
        <f>IF(IFERROR(VLOOKUP(smoking_health_data_final[[#This Row],[Edad]],A3021:A6920,1,FALSE),0),1,0)</f>
        <v>1</v>
      </c>
    </row>
    <row r="3021" spans="1:17" x14ac:dyDescent="0.3">
      <c r="A3021">
        <v>42</v>
      </c>
      <c r="B3021" t="s">
        <v>0</v>
      </c>
      <c r="C3021" t="s">
        <v>1</v>
      </c>
      <c r="D3021">
        <v>73</v>
      </c>
      <c r="E3021">
        <f>GESTEP(smoking_health_data_final[[#This Row],[Ritmo cardiaco]],100)</f>
        <v>0</v>
      </c>
      <c r="F3021" t="str">
        <f>IF(smoking_health_data_final[[#This Row],[Taquicardia 1/0]]=0,"no","si")</f>
        <v>no</v>
      </c>
      <c r="G3021" s="2" t="s">
        <v>32</v>
      </c>
      <c r="H3021">
        <f>GESTEP(smoking_health_data_final[[#This Row],[Presión sistólica]],140)</f>
        <v>0</v>
      </c>
      <c r="I3021" t="str">
        <f>IF(smoking_health_data_final[[#This Row],[Hipertensión (0/1)]]=1,"si","no")</f>
        <v>no</v>
      </c>
      <c r="J3021" t="s">
        <v>18</v>
      </c>
      <c r="K3021">
        <v>20</v>
      </c>
      <c r="L3021">
        <v>270</v>
      </c>
      <c r="M3021">
        <f>IF(smoking_health_data_final[[#This Row],[colesterol]]="","Desconocido",smoking_health_data_final[[#This Row],[colesterol]])</f>
        <v>270</v>
      </c>
      <c r="N3021">
        <f>GESTEP(smoking_health_data_final[[#This Row],[colesterol]],200)</f>
        <v>1</v>
      </c>
      <c r="O3021">
        <f>IF(smoking_health_data_final[[#This Row],[cigs por dia]]="","n/s",smoking_health_data_final[[#This Row],[cigs por dia]])</f>
        <v>20</v>
      </c>
      <c r="P3021" t="str">
        <f>IF(smoking_health_data_final[[#This Row],[Hipercolesterolemia (y/n)]]=1,"si","no")</f>
        <v>si</v>
      </c>
      <c r="Q3021">
        <f>IF(IFERROR(VLOOKUP(smoking_health_data_final[[#This Row],[Edad]],A3022:A6921,1,FALSE),0),1,0)</f>
        <v>1</v>
      </c>
    </row>
    <row r="3022" spans="1:17" x14ac:dyDescent="0.3">
      <c r="A3022">
        <v>64</v>
      </c>
      <c r="B3022" t="s">
        <v>0</v>
      </c>
      <c r="C3022" t="s">
        <v>1</v>
      </c>
      <c r="D3022">
        <v>72</v>
      </c>
      <c r="E3022">
        <f>GESTEP(smoking_health_data_final[[#This Row],[Ritmo cardiaco]],100)</f>
        <v>0</v>
      </c>
      <c r="F3022" t="str">
        <f>IF(smoking_health_data_final[[#This Row],[Taquicardia 1/0]]=0,"no","si")</f>
        <v>no</v>
      </c>
      <c r="G3022" s="2" t="s">
        <v>43</v>
      </c>
      <c r="H3022">
        <f>GESTEP(smoking_health_data_final[[#This Row],[Presión sistólica]],140)</f>
        <v>0</v>
      </c>
      <c r="I3022" t="str">
        <f>IF(smoking_health_data_final[[#This Row],[Hipertensión (0/1)]]=1,"si","no")</f>
        <v>no</v>
      </c>
      <c r="J3022" t="s">
        <v>18</v>
      </c>
      <c r="K3022">
        <v>20</v>
      </c>
      <c r="L3022">
        <v>214</v>
      </c>
      <c r="M3022">
        <f>IF(smoking_health_data_final[[#This Row],[colesterol]]="","Desconocido",smoking_health_data_final[[#This Row],[colesterol]])</f>
        <v>214</v>
      </c>
      <c r="N3022">
        <f>GESTEP(smoking_health_data_final[[#This Row],[colesterol]],200)</f>
        <v>1</v>
      </c>
      <c r="O3022">
        <f>IF(smoking_health_data_final[[#This Row],[cigs por dia]]="","n/s",smoking_health_data_final[[#This Row],[cigs por dia]])</f>
        <v>20</v>
      </c>
      <c r="P3022" t="str">
        <f>IF(smoking_health_data_final[[#This Row],[Hipercolesterolemia (y/n)]]=1,"si","no")</f>
        <v>si</v>
      </c>
      <c r="Q3022">
        <f>IF(IFERROR(VLOOKUP(smoking_health_data_final[[#This Row],[Edad]],A3023:A6922,1,FALSE),0),1,0)</f>
        <v>1</v>
      </c>
    </row>
    <row r="3023" spans="1:17" x14ac:dyDescent="0.3">
      <c r="A3023">
        <v>53</v>
      </c>
      <c r="B3023" t="s">
        <v>0</v>
      </c>
      <c r="C3023" t="s">
        <v>1</v>
      </c>
      <c r="D3023">
        <v>60</v>
      </c>
      <c r="E3023">
        <f>GESTEP(smoking_health_data_final[[#This Row],[Ritmo cardiaco]],100)</f>
        <v>0</v>
      </c>
      <c r="F3023" t="str">
        <f>IF(smoking_health_data_final[[#This Row],[Taquicardia 1/0]]=0,"no","si")</f>
        <v>no</v>
      </c>
      <c r="G3023" s="2" t="s">
        <v>54</v>
      </c>
      <c r="H3023">
        <f>GESTEP(smoking_health_data_final[[#This Row],[Presión sistólica]],140)</f>
        <v>0</v>
      </c>
      <c r="I3023" t="str">
        <f>IF(smoking_health_data_final[[#This Row],[Hipertensión (0/1)]]=1,"si","no")</f>
        <v>no</v>
      </c>
      <c r="J3023" t="s">
        <v>18</v>
      </c>
      <c r="K3023">
        <v>20</v>
      </c>
      <c r="L3023">
        <v>314</v>
      </c>
      <c r="M3023">
        <f>IF(smoking_health_data_final[[#This Row],[colesterol]]="","Desconocido",smoking_health_data_final[[#This Row],[colesterol]])</f>
        <v>314</v>
      </c>
      <c r="N3023">
        <f>GESTEP(smoking_health_data_final[[#This Row],[colesterol]],200)</f>
        <v>1</v>
      </c>
      <c r="O3023">
        <f>IF(smoking_health_data_final[[#This Row],[cigs por dia]]="","n/s",smoking_health_data_final[[#This Row],[cigs por dia]])</f>
        <v>20</v>
      </c>
      <c r="P3023" t="str">
        <f>IF(smoking_health_data_final[[#This Row],[Hipercolesterolemia (y/n)]]=1,"si","no")</f>
        <v>si</v>
      </c>
      <c r="Q3023">
        <f>IF(IFERROR(VLOOKUP(smoking_health_data_final[[#This Row],[Edad]],A3024:A6923,1,FALSE),0),1,0)</f>
        <v>1</v>
      </c>
    </row>
    <row r="3024" spans="1:17" x14ac:dyDescent="0.3">
      <c r="A3024">
        <v>47</v>
      </c>
      <c r="B3024" t="s">
        <v>3</v>
      </c>
      <c r="C3024" t="s">
        <v>1</v>
      </c>
      <c r="D3024">
        <v>90</v>
      </c>
      <c r="E3024">
        <f>GESTEP(smoking_health_data_final[[#This Row],[Ritmo cardiaco]],100)</f>
        <v>0</v>
      </c>
      <c r="F3024" t="str">
        <f>IF(smoking_health_data_final[[#This Row],[Taquicardia 1/0]]=0,"no","si")</f>
        <v>no</v>
      </c>
      <c r="G3024" s="2">
        <v>122.5</v>
      </c>
      <c r="H3024">
        <f>GESTEP(smoking_health_data_final[[#This Row],[Presión sistólica]],140)</f>
        <v>0</v>
      </c>
      <c r="I3024" t="str">
        <f>IF(smoking_health_data_final[[#This Row],[Hipertensión (0/1)]]=1,"si","no")</f>
        <v>no</v>
      </c>
      <c r="J3024" t="s">
        <v>18</v>
      </c>
      <c r="K3024">
        <v>20</v>
      </c>
      <c r="L3024">
        <v>241</v>
      </c>
      <c r="M3024">
        <f>IF(smoking_health_data_final[[#This Row],[colesterol]]="","Desconocido",smoking_health_data_final[[#This Row],[colesterol]])</f>
        <v>241</v>
      </c>
      <c r="N3024">
        <f>GESTEP(smoking_health_data_final[[#This Row],[colesterol]],200)</f>
        <v>1</v>
      </c>
      <c r="O3024">
        <f>IF(smoking_health_data_final[[#This Row],[cigs por dia]]="","n/s",smoking_health_data_final[[#This Row],[cigs por dia]])</f>
        <v>20</v>
      </c>
      <c r="P3024" t="str">
        <f>IF(smoking_health_data_final[[#This Row],[Hipercolesterolemia (y/n)]]=1,"si","no")</f>
        <v>si</v>
      </c>
      <c r="Q3024">
        <f>IF(IFERROR(VLOOKUP(smoking_health_data_final[[#This Row],[Edad]],A3025:A6924,1,FALSE),0),1,0)</f>
        <v>1</v>
      </c>
    </row>
    <row r="3025" spans="1:17" x14ac:dyDescent="0.3">
      <c r="A3025">
        <v>58</v>
      </c>
      <c r="B3025" t="s">
        <v>3</v>
      </c>
      <c r="C3025" t="s">
        <v>1</v>
      </c>
      <c r="D3025">
        <v>96</v>
      </c>
      <c r="E3025">
        <f>GESTEP(smoking_health_data_final[[#This Row],[Ritmo cardiaco]],100)</f>
        <v>0</v>
      </c>
      <c r="F3025" t="str">
        <f>IF(smoking_health_data_final[[#This Row],[Taquicardia 1/0]]=0,"no","si")</f>
        <v>no</v>
      </c>
      <c r="G3025" s="2" t="s">
        <v>75</v>
      </c>
      <c r="H3025">
        <f>GESTEP(smoking_health_data_final[[#This Row],[Presión sistólica]],140)</f>
        <v>1</v>
      </c>
      <c r="I3025" t="str">
        <f>IF(smoking_health_data_final[[#This Row],[Hipertensión (0/1)]]=1,"si","no")</f>
        <v>si</v>
      </c>
      <c r="J3025" t="s">
        <v>18</v>
      </c>
      <c r="K3025">
        <v>20</v>
      </c>
      <c r="L3025">
        <v>225</v>
      </c>
      <c r="M3025">
        <f>IF(smoking_health_data_final[[#This Row],[colesterol]]="","Desconocido",smoking_health_data_final[[#This Row],[colesterol]])</f>
        <v>225</v>
      </c>
      <c r="N3025">
        <f>GESTEP(smoking_health_data_final[[#This Row],[colesterol]],200)</f>
        <v>1</v>
      </c>
      <c r="O3025">
        <f>IF(smoking_health_data_final[[#This Row],[cigs por dia]]="","n/s",smoking_health_data_final[[#This Row],[cigs por dia]])</f>
        <v>20</v>
      </c>
      <c r="P3025" t="str">
        <f>IF(smoking_health_data_final[[#This Row],[Hipercolesterolemia (y/n)]]=1,"si","no")</f>
        <v>si</v>
      </c>
      <c r="Q3025">
        <f>IF(IFERROR(VLOOKUP(smoking_health_data_final[[#This Row],[Edad]],A3026:A6925,1,FALSE),0),1,0)</f>
        <v>1</v>
      </c>
    </row>
    <row r="3026" spans="1:17" x14ac:dyDescent="0.3">
      <c r="A3026">
        <v>36</v>
      </c>
      <c r="B3026" t="s">
        <v>0</v>
      </c>
      <c r="C3026" t="s">
        <v>1</v>
      </c>
      <c r="D3026">
        <v>75</v>
      </c>
      <c r="E3026">
        <f>GESTEP(smoking_health_data_final[[#This Row],[Ritmo cardiaco]],100)</f>
        <v>0</v>
      </c>
      <c r="F3026" t="str">
        <f>IF(smoking_health_data_final[[#This Row],[Taquicardia 1/0]]=0,"no","si")</f>
        <v>no</v>
      </c>
      <c r="G3026" s="2" t="s">
        <v>27</v>
      </c>
      <c r="H3026">
        <f>GESTEP(smoking_health_data_final[[#This Row],[Presión sistólica]],140)</f>
        <v>0</v>
      </c>
      <c r="I3026" t="str">
        <f>IF(smoking_health_data_final[[#This Row],[Hipertensión (0/1)]]=1,"si","no")</f>
        <v>no</v>
      </c>
      <c r="J3026" t="s">
        <v>18</v>
      </c>
      <c r="K3026">
        <v>20</v>
      </c>
      <c r="L3026">
        <v>252</v>
      </c>
      <c r="M3026">
        <f>IF(smoking_health_data_final[[#This Row],[colesterol]]="","Desconocido",smoking_health_data_final[[#This Row],[colesterol]])</f>
        <v>252</v>
      </c>
      <c r="N3026">
        <f>GESTEP(smoking_health_data_final[[#This Row],[colesterol]],200)</f>
        <v>1</v>
      </c>
      <c r="O3026">
        <f>IF(smoking_health_data_final[[#This Row],[cigs por dia]]="","n/s",smoking_health_data_final[[#This Row],[cigs por dia]])</f>
        <v>20</v>
      </c>
      <c r="P3026" t="str">
        <f>IF(smoking_health_data_final[[#This Row],[Hipercolesterolemia (y/n)]]=1,"si","no")</f>
        <v>si</v>
      </c>
      <c r="Q3026">
        <f>IF(IFERROR(VLOOKUP(smoking_health_data_final[[#This Row],[Edad]],A3027:A6926,1,FALSE),0),1,0)</f>
        <v>1</v>
      </c>
    </row>
    <row r="3027" spans="1:17" x14ac:dyDescent="0.3">
      <c r="A3027">
        <v>44</v>
      </c>
      <c r="B3027" t="s">
        <v>3</v>
      </c>
      <c r="C3027" t="s">
        <v>1</v>
      </c>
      <c r="D3027">
        <v>75</v>
      </c>
      <c r="E3027">
        <f>GESTEP(smoking_health_data_final[[#This Row],[Ritmo cardiaco]],100)</f>
        <v>0</v>
      </c>
      <c r="F3027" t="str">
        <f>IF(smoking_health_data_final[[#This Row],[Taquicardia 1/0]]=0,"no","si")</f>
        <v>no</v>
      </c>
      <c r="G3027" s="2" t="s">
        <v>43</v>
      </c>
      <c r="H3027">
        <f>GESTEP(smoking_health_data_final[[#This Row],[Presión sistólica]],140)</f>
        <v>0</v>
      </c>
      <c r="I3027" t="str">
        <f>IF(smoking_health_data_final[[#This Row],[Hipertensión (0/1)]]=1,"si","no")</f>
        <v>no</v>
      </c>
      <c r="J3027" t="s">
        <v>18</v>
      </c>
      <c r="K3027">
        <v>20</v>
      </c>
      <c r="L3027">
        <v>302</v>
      </c>
      <c r="M3027">
        <f>IF(smoking_health_data_final[[#This Row],[colesterol]]="","Desconocido",smoking_health_data_final[[#This Row],[colesterol]])</f>
        <v>302</v>
      </c>
      <c r="N3027">
        <f>GESTEP(smoking_health_data_final[[#This Row],[colesterol]],200)</f>
        <v>1</v>
      </c>
      <c r="O3027">
        <f>IF(smoking_health_data_final[[#This Row],[cigs por dia]]="","n/s",smoking_health_data_final[[#This Row],[cigs por dia]])</f>
        <v>20</v>
      </c>
      <c r="P3027" t="str">
        <f>IF(smoking_health_data_final[[#This Row],[Hipercolesterolemia (y/n)]]=1,"si","no")</f>
        <v>si</v>
      </c>
      <c r="Q3027">
        <f>IF(IFERROR(VLOOKUP(smoking_health_data_final[[#This Row],[Edad]],A3028:A6927,1,FALSE),0),1,0)</f>
        <v>1</v>
      </c>
    </row>
    <row r="3028" spans="1:17" x14ac:dyDescent="0.3">
      <c r="A3028">
        <v>44</v>
      </c>
      <c r="B3028" t="s">
        <v>0</v>
      </c>
      <c r="C3028" t="s">
        <v>1</v>
      </c>
      <c r="D3028">
        <v>70</v>
      </c>
      <c r="E3028">
        <f>GESTEP(smoking_health_data_final[[#This Row],[Ritmo cardiaco]],100)</f>
        <v>0</v>
      </c>
      <c r="F3028" t="str">
        <f>IF(smoking_health_data_final[[#This Row],[Taquicardia 1/0]]=0,"no","si")</f>
        <v>no</v>
      </c>
      <c r="G3028" s="2" t="s">
        <v>61</v>
      </c>
      <c r="H3028">
        <f>GESTEP(smoking_health_data_final[[#This Row],[Presión sistólica]],140)</f>
        <v>0</v>
      </c>
      <c r="I3028" t="str">
        <f>IF(smoking_health_data_final[[#This Row],[Hipertensión (0/1)]]=1,"si","no")</f>
        <v>no</v>
      </c>
      <c r="J3028" t="s">
        <v>148</v>
      </c>
      <c r="K3028">
        <v>20</v>
      </c>
      <c r="L3028">
        <v>197</v>
      </c>
      <c r="M3028">
        <f>IF(smoking_health_data_final[[#This Row],[colesterol]]="","Desconocido",smoking_health_data_final[[#This Row],[colesterol]])</f>
        <v>197</v>
      </c>
      <c r="N3028">
        <f>GESTEP(smoking_health_data_final[[#This Row],[colesterol]],200)</f>
        <v>0</v>
      </c>
      <c r="O3028">
        <f>IF(smoking_health_data_final[[#This Row],[cigs por dia]]="","n/s",smoking_health_data_final[[#This Row],[cigs por dia]])</f>
        <v>20</v>
      </c>
      <c r="P3028" t="str">
        <f>IF(smoking_health_data_final[[#This Row],[Hipercolesterolemia (y/n)]]=1,"si","no")</f>
        <v>no</v>
      </c>
      <c r="Q3028">
        <f>IF(IFERROR(VLOOKUP(smoking_health_data_final[[#This Row],[Edad]],A3029:A6928,1,FALSE),0),1,0)</f>
        <v>1</v>
      </c>
    </row>
    <row r="3029" spans="1:17" x14ac:dyDescent="0.3">
      <c r="A3029">
        <v>44</v>
      </c>
      <c r="B3029" t="s">
        <v>0</v>
      </c>
      <c r="C3029" t="s">
        <v>1</v>
      </c>
      <c r="D3029">
        <v>62</v>
      </c>
      <c r="E3029">
        <f>GESTEP(smoking_health_data_final[[#This Row],[Ritmo cardiaco]],100)</f>
        <v>0</v>
      </c>
      <c r="F3029" t="str">
        <f>IF(smoking_health_data_final[[#This Row],[Taquicardia 1/0]]=0,"no","si")</f>
        <v>no</v>
      </c>
      <c r="G3029" s="2" t="s">
        <v>52</v>
      </c>
      <c r="H3029">
        <f>GESTEP(smoking_health_data_final[[#This Row],[Presión sistólica]],140)</f>
        <v>0</v>
      </c>
      <c r="I3029" t="str">
        <f>IF(smoking_health_data_final[[#This Row],[Hipertensión (0/1)]]=1,"si","no")</f>
        <v>no</v>
      </c>
      <c r="J3029" t="s">
        <v>148</v>
      </c>
      <c r="K3029">
        <v>20</v>
      </c>
      <c r="L3029">
        <v>277</v>
      </c>
      <c r="M3029">
        <f>IF(smoking_health_data_final[[#This Row],[colesterol]]="","Desconocido",smoking_health_data_final[[#This Row],[colesterol]])</f>
        <v>277</v>
      </c>
      <c r="N3029">
        <f>GESTEP(smoking_health_data_final[[#This Row],[colesterol]],200)</f>
        <v>1</v>
      </c>
      <c r="O3029">
        <f>IF(smoking_health_data_final[[#This Row],[cigs por dia]]="","n/s",smoking_health_data_final[[#This Row],[cigs por dia]])</f>
        <v>20</v>
      </c>
      <c r="P3029" t="str">
        <f>IF(smoking_health_data_final[[#This Row],[Hipercolesterolemia (y/n)]]=1,"si","no")</f>
        <v>si</v>
      </c>
      <c r="Q3029">
        <f>IF(IFERROR(VLOOKUP(smoking_health_data_final[[#This Row],[Edad]],A3030:A6929,1,FALSE),0),1,0)</f>
        <v>1</v>
      </c>
    </row>
    <row r="3030" spans="1:17" x14ac:dyDescent="0.3">
      <c r="A3030">
        <v>58</v>
      </c>
      <c r="B3030" t="s">
        <v>3</v>
      </c>
      <c r="C3030" t="s">
        <v>1</v>
      </c>
      <c r="D3030">
        <v>58</v>
      </c>
      <c r="E3030">
        <f>GESTEP(smoking_health_data_final[[#This Row],[Ritmo cardiaco]],100)</f>
        <v>0</v>
      </c>
      <c r="F3030" t="str">
        <f>IF(smoking_health_data_final[[#This Row],[Taquicardia 1/0]]=0,"no","si")</f>
        <v>no</v>
      </c>
      <c r="G3030" s="2" t="s">
        <v>86</v>
      </c>
      <c r="H3030">
        <f>GESTEP(smoking_health_data_final[[#This Row],[Presión sistólica]],140)</f>
        <v>0</v>
      </c>
      <c r="I3030" t="str">
        <f>IF(smoking_health_data_final[[#This Row],[Hipertensión (0/1)]]=1,"si","no")</f>
        <v>no</v>
      </c>
      <c r="J3030" t="s">
        <v>148</v>
      </c>
      <c r="K3030">
        <v>20</v>
      </c>
      <c r="L3030">
        <v>281</v>
      </c>
      <c r="M3030">
        <f>IF(smoking_health_data_final[[#This Row],[colesterol]]="","Desconocido",smoking_health_data_final[[#This Row],[colesterol]])</f>
        <v>281</v>
      </c>
      <c r="N3030">
        <f>GESTEP(smoking_health_data_final[[#This Row],[colesterol]],200)</f>
        <v>1</v>
      </c>
      <c r="O3030">
        <f>IF(smoking_health_data_final[[#This Row],[cigs por dia]]="","n/s",smoking_health_data_final[[#This Row],[cigs por dia]])</f>
        <v>20</v>
      </c>
      <c r="P3030" t="str">
        <f>IF(smoking_health_data_final[[#This Row],[Hipercolesterolemia (y/n)]]=1,"si","no")</f>
        <v>si</v>
      </c>
      <c r="Q3030">
        <f>IF(IFERROR(VLOOKUP(smoking_health_data_final[[#This Row],[Edad]],A3031:A6930,1,FALSE),0),1,0)</f>
        <v>1</v>
      </c>
    </row>
    <row r="3031" spans="1:17" x14ac:dyDescent="0.3">
      <c r="A3031">
        <v>59</v>
      </c>
      <c r="B3031" t="s">
        <v>0</v>
      </c>
      <c r="C3031" t="s">
        <v>1</v>
      </c>
      <c r="D3031">
        <v>80</v>
      </c>
      <c r="E3031">
        <f>GESTEP(smoking_health_data_final[[#This Row],[Ritmo cardiaco]],100)</f>
        <v>0</v>
      </c>
      <c r="F3031" t="str">
        <f>IF(smoking_health_data_final[[#This Row],[Taquicardia 1/0]]=0,"no","si")</f>
        <v>no</v>
      </c>
      <c r="G3031" s="2" t="s">
        <v>116</v>
      </c>
      <c r="H3031">
        <f>GESTEP(smoking_health_data_final[[#This Row],[Presión sistólica]],140)</f>
        <v>1</v>
      </c>
      <c r="I3031" t="str">
        <f>IF(smoking_health_data_final[[#This Row],[Hipertensión (0/1)]]=1,"si","no")</f>
        <v>si</v>
      </c>
      <c r="J3031" t="s">
        <v>148</v>
      </c>
      <c r="K3031">
        <v>20</v>
      </c>
      <c r="L3031">
        <v>280</v>
      </c>
      <c r="M3031">
        <f>IF(smoking_health_data_final[[#This Row],[colesterol]]="","Desconocido",smoking_health_data_final[[#This Row],[colesterol]])</f>
        <v>280</v>
      </c>
      <c r="N3031">
        <f>GESTEP(smoking_health_data_final[[#This Row],[colesterol]],200)</f>
        <v>1</v>
      </c>
      <c r="O3031">
        <f>IF(smoking_health_data_final[[#This Row],[cigs por dia]]="","n/s",smoking_health_data_final[[#This Row],[cigs por dia]])</f>
        <v>20</v>
      </c>
      <c r="P3031" t="str">
        <f>IF(smoking_health_data_final[[#This Row],[Hipercolesterolemia (y/n)]]=1,"si","no")</f>
        <v>si</v>
      </c>
      <c r="Q3031">
        <f>IF(IFERROR(VLOOKUP(smoking_health_data_final[[#This Row],[Edad]],A3032:A6931,1,FALSE),0),1,0)</f>
        <v>1</v>
      </c>
    </row>
    <row r="3032" spans="1:17" x14ac:dyDescent="0.3">
      <c r="A3032">
        <v>39</v>
      </c>
      <c r="B3032" t="s">
        <v>3</v>
      </c>
      <c r="C3032" t="s">
        <v>1</v>
      </c>
      <c r="D3032">
        <v>80</v>
      </c>
      <c r="E3032">
        <f>GESTEP(smoking_health_data_final[[#This Row],[Ritmo cardiaco]],100)</f>
        <v>0</v>
      </c>
      <c r="F3032" t="str">
        <f>IF(smoking_health_data_final[[#This Row],[Taquicardia 1/0]]=0,"no","si")</f>
        <v>no</v>
      </c>
      <c r="G3032" s="2" t="s">
        <v>71</v>
      </c>
      <c r="H3032">
        <f>GESTEP(smoking_health_data_final[[#This Row],[Presión sistólica]],140)</f>
        <v>0</v>
      </c>
      <c r="I3032" t="str">
        <f>IF(smoking_health_data_final[[#This Row],[Hipertensión (0/1)]]=1,"si","no")</f>
        <v>no</v>
      </c>
      <c r="J3032" t="s">
        <v>148</v>
      </c>
      <c r="K3032">
        <v>20</v>
      </c>
      <c r="L3032">
        <v>190</v>
      </c>
      <c r="M3032">
        <f>IF(smoking_health_data_final[[#This Row],[colesterol]]="","Desconocido",smoking_health_data_final[[#This Row],[colesterol]])</f>
        <v>190</v>
      </c>
      <c r="N3032">
        <f>GESTEP(smoking_health_data_final[[#This Row],[colesterol]],200)</f>
        <v>0</v>
      </c>
      <c r="O3032">
        <f>IF(smoking_health_data_final[[#This Row],[cigs por dia]]="","n/s",smoking_health_data_final[[#This Row],[cigs por dia]])</f>
        <v>20</v>
      </c>
      <c r="P3032" t="str">
        <f>IF(smoking_health_data_final[[#This Row],[Hipercolesterolemia (y/n)]]=1,"si","no")</f>
        <v>no</v>
      </c>
      <c r="Q3032">
        <f>IF(IFERROR(VLOOKUP(smoking_health_data_final[[#This Row],[Edad]],A3033:A6932,1,FALSE),0),1,0)</f>
        <v>1</v>
      </c>
    </row>
    <row r="3033" spans="1:17" x14ac:dyDescent="0.3">
      <c r="A3033">
        <v>57</v>
      </c>
      <c r="B3033" t="s">
        <v>0</v>
      </c>
      <c r="C3033" t="s">
        <v>1</v>
      </c>
      <c r="D3033">
        <v>73</v>
      </c>
      <c r="E3033">
        <f>GESTEP(smoking_health_data_final[[#This Row],[Ritmo cardiaco]],100)</f>
        <v>0</v>
      </c>
      <c r="F3033" t="str">
        <f>IF(smoking_health_data_final[[#This Row],[Taquicardia 1/0]]=0,"no","si")</f>
        <v>no</v>
      </c>
      <c r="G3033" s="2" t="s">
        <v>59</v>
      </c>
      <c r="H3033">
        <f>GESTEP(smoking_health_data_final[[#This Row],[Presión sistólica]],140)</f>
        <v>0</v>
      </c>
      <c r="I3033" t="str">
        <f>IF(smoking_health_data_final[[#This Row],[Hipertensión (0/1)]]=1,"si","no")</f>
        <v>no</v>
      </c>
      <c r="J3033" t="s">
        <v>148</v>
      </c>
      <c r="K3033">
        <v>20</v>
      </c>
      <c r="L3033">
        <v>265</v>
      </c>
      <c r="M3033">
        <f>IF(smoking_health_data_final[[#This Row],[colesterol]]="","Desconocido",smoking_health_data_final[[#This Row],[colesterol]])</f>
        <v>265</v>
      </c>
      <c r="N3033">
        <f>GESTEP(smoking_health_data_final[[#This Row],[colesterol]],200)</f>
        <v>1</v>
      </c>
      <c r="O3033">
        <f>IF(smoking_health_data_final[[#This Row],[cigs por dia]]="","n/s",smoking_health_data_final[[#This Row],[cigs por dia]])</f>
        <v>20</v>
      </c>
      <c r="P3033" t="str">
        <f>IF(smoking_health_data_final[[#This Row],[Hipercolesterolemia (y/n)]]=1,"si","no")</f>
        <v>si</v>
      </c>
      <c r="Q3033">
        <f>IF(IFERROR(VLOOKUP(smoking_health_data_final[[#This Row],[Edad]],A3034:A6933,1,FALSE),0),1,0)</f>
        <v>1</v>
      </c>
    </row>
    <row r="3034" spans="1:17" x14ac:dyDescent="0.3">
      <c r="A3034">
        <v>48</v>
      </c>
      <c r="B3034" t="s">
        <v>3</v>
      </c>
      <c r="C3034" t="s">
        <v>1</v>
      </c>
      <c r="D3034">
        <v>85</v>
      </c>
      <c r="E3034">
        <f>GESTEP(smoking_health_data_final[[#This Row],[Ritmo cardiaco]],100)</f>
        <v>0</v>
      </c>
      <c r="F3034" t="str">
        <f>IF(smoking_health_data_final[[#This Row],[Taquicardia 1/0]]=0,"no","si")</f>
        <v>no</v>
      </c>
      <c r="G3034" s="2" t="s">
        <v>76</v>
      </c>
      <c r="H3034">
        <f>GESTEP(smoking_health_data_final[[#This Row],[Presión sistólica]],140)</f>
        <v>1</v>
      </c>
      <c r="I3034" t="str">
        <f>IF(smoking_health_data_final[[#This Row],[Hipertensión (0/1)]]=1,"si","no")</f>
        <v>si</v>
      </c>
      <c r="J3034" t="s">
        <v>148</v>
      </c>
      <c r="K3034">
        <v>20</v>
      </c>
      <c r="L3034">
        <v>252</v>
      </c>
      <c r="M3034">
        <f>IF(smoking_health_data_final[[#This Row],[colesterol]]="","Desconocido",smoking_health_data_final[[#This Row],[colesterol]])</f>
        <v>252</v>
      </c>
      <c r="N3034">
        <f>GESTEP(smoking_health_data_final[[#This Row],[colesterol]],200)</f>
        <v>1</v>
      </c>
      <c r="O3034">
        <f>IF(smoking_health_data_final[[#This Row],[cigs por dia]]="","n/s",smoking_health_data_final[[#This Row],[cigs por dia]])</f>
        <v>20</v>
      </c>
      <c r="P3034" t="str">
        <f>IF(smoking_health_data_final[[#This Row],[Hipercolesterolemia (y/n)]]=1,"si","no")</f>
        <v>si</v>
      </c>
      <c r="Q3034">
        <f>IF(IFERROR(VLOOKUP(smoking_health_data_final[[#This Row],[Edad]],A3035:A6934,1,FALSE),0),1,0)</f>
        <v>1</v>
      </c>
    </row>
    <row r="3035" spans="1:17" x14ac:dyDescent="0.3">
      <c r="A3035">
        <v>43</v>
      </c>
      <c r="B3035" t="s">
        <v>0</v>
      </c>
      <c r="C3035" t="s">
        <v>1</v>
      </c>
      <c r="D3035">
        <v>63</v>
      </c>
      <c r="E3035">
        <f>GESTEP(smoking_health_data_final[[#This Row],[Ritmo cardiaco]],100)</f>
        <v>0</v>
      </c>
      <c r="F3035" t="str">
        <f>IF(smoking_health_data_final[[#This Row],[Taquicardia 1/0]]=0,"no","si")</f>
        <v>no</v>
      </c>
      <c r="G3035" s="2" t="s">
        <v>69</v>
      </c>
      <c r="H3035">
        <f>GESTEP(smoking_health_data_final[[#This Row],[Presión sistólica]],140)</f>
        <v>0</v>
      </c>
      <c r="I3035" t="str">
        <f>IF(smoking_health_data_final[[#This Row],[Hipertensión (0/1)]]=1,"si","no")</f>
        <v>no</v>
      </c>
      <c r="J3035" t="s">
        <v>148</v>
      </c>
      <c r="K3035">
        <v>20</v>
      </c>
      <c r="L3035">
        <v>179</v>
      </c>
      <c r="M3035">
        <f>IF(smoking_health_data_final[[#This Row],[colesterol]]="","Desconocido",smoking_health_data_final[[#This Row],[colesterol]])</f>
        <v>179</v>
      </c>
      <c r="N3035">
        <f>GESTEP(smoking_health_data_final[[#This Row],[colesterol]],200)</f>
        <v>0</v>
      </c>
      <c r="O3035">
        <f>IF(smoking_health_data_final[[#This Row],[cigs por dia]]="","n/s",smoking_health_data_final[[#This Row],[cigs por dia]])</f>
        <v>20</v>
      </c>
      <c r="P3035" t="str">
        <f>IF(smoking_health_data_final[[#This Row],[Hipercolesterolemia (y/n)]]=1,"si","no")</f>
        <v>no</v>
      </c>
      <c r="Q3035">
        <f>IF(IFERROR(VLOOKUP(smoking_health_data_final[[#This Row],[Edad]],A3036:A6935,1,FALSE),0),1,0)</f>
        <v>1</v>
      </c>
    </row>
    <row r="3036" spans="1:17" x14ac:dyDescent="0.3">
      <c r="A3036">
        <v>42</v>
      </c>
      <c r="B3036" t="s">
        <v>3</v>
      </c>
      <c r="C3036" t="s">
        <v>1</v>
      </c>
      <c r="D3036">
        <v>75</v>
      </c>
      <c r="E3036">
        <f>GESTEP(smoking_health_data_final[[#This Row],[Ritmo cardiaco]],100)</f>
        <v>0</v>
      </c>
      <c r="F3036" t="str">
        <f>IF(smoking_health_data_final[[#This Row],[Taquicardia 1/0]]=0,"no","si")</f>
        <v>no</v>
      </c>
      <c r="G3036" s="2" t="s">
        <v>39</v>
      </c>
      <c r="H3036">
        <f>GESTEP(smoking_health_data_final[[#This Row],[Presión sistólica]],140)</f>
        <v>0</v>
      </c>
      <c r="I3036" t="str">
        <f>IF(smoking_health_data_final[[#This Row],[Hipertensión (0/1)]]=1,"si","no")</f>
        <v>no</v>
      </c>
      <c r="J3036" t="s">
        <v>148</v>
      </c>
      <c r="K3036">
        <v>20</v>
      </c>
      <c r="L3036">
        <v>171</v>
      </c>
      <c r="M3036">
        <f>IF(smoking_health_data_final[[#This Row],[colesterol]]="","Desconocido",smoking_health_data_final[[#This Row],[colesterol]])</f>
        <v>171</v>
      </c>
      <c r="N3036">
        <f>GESTEP(smoking_health_data_final[[#This Row],[colesterol]],200)</f>
        <v>0</v>
      </c>
      <c r="O3036">
        <f>IF(smoking_health_data_final[[#This Row],[cigs por dia]]="","n/s",smoking_health_data_final[[#This Row],[cigs por dia]])</f>
        <v>20</v>
      </c>
      <c r="P3036" t="str">
        <f>IF(smoking_health_data_final[[#This Row],[Hipercolesterolemia (y/n)]]=1,"si","no")</f>
        <v>no</v>
      </c>
      <c r="Q3036">
        <f>IF(IFERROR(VLOOKUP(smoking_health_data_final[[#This Row],[Edad]],A3037:A6936,1,FALSE),0),1,0)</f>
        <v>1</v>
      </c>
    </row>
    <row r="3037" spans="1:17" x14ac:dyDescent="0.3">
      <c r="A3037">
        <v>64</v>
      </c>
      <c r="B3037" t="s">
        <v>0</v>
      </c>
      <c r="C3037" t="s">
        <v>1</v>
      </c>
      <c r="D3037">
        <v>72</v>
      </c>
      <c r="E3037">
        <f>GESTEP(smoking_health_data_final[[#This Row],[Ritmo cardiaco]],100)</f>
        <v>0</v>
      </c>
      <c r="F3037" t="str">
        <f>IF(smoking_health_data_final[[#This Row],[Taquicardia 1/0]]=0,"no","si")</f>
        <v>no</v>
      </c>
      <c r="G3037" s="2" t="s">
        <v>42</v>
      </c>
      <c r="H3037">
        <f>GESTEP(smoking_health_data_final[[#This Row],[Presión sistólica]],140)</f>
        <v>0</v>
      </c>
      <c r="I3037" t="str">
        <f>IF(smoking_health_data_final[[#This Row],[Hipertensión (0/1)]]=1,"si","no")</f>
        <v>no</v>
      </c>
      <c r="J3037" t="s">
        <v>148</v>
      </c>
      <c r="K3037">
        <v>20</v>
      </c>
      <c r="L3037">
        <v>259</v>
      </c>
      <c r="M3037">
        <f>IF(smoking_health_data_final[[#This Row],[colesterol]]="","Desconocido",smoking_health_data_final[[#This Row],[colesterol]])</f>
        <v>259</v>
      </c>
      <c r="N3037">
        <f>GESTEP(smoking_health_data_final[[#This Row],[colesterol]],200)</f>
        <v>1</v>
      </c>
      <c r="O3037">
        <f>IF(smoking_health_data_final[[#This Row],[cigs por dia]]="","n/s",smoking_health_data_final[[#This Row],[cigs por dia]])</f>
        <v>20</v>
      </c>
      <c r="P3037" t="str">
        <f>IF(smoking_health_data_final[[#This Row],[Hipercolesterolemia (y/n)]]=1,"si","no")</f>
        <v>si</v>
      </c>
      <c r="Q3037">
        <f>IF(IFERROR(VLOOKUP(smoking_health_data_final[[#This Row],[Edad]],A3038:A6937,1,FALSE),0),1,0)</f>
        <v>1</v>
      </c>
    </row>
    <row r="3038" spans="1:17" x14ac:dyDescent="0.3">
      <c r="A3038">
        <v>48</v>
      </c>
      <c r="B3038" t="s">
        <v>0</v>
      </c>
      <c r="C3038" t="s">
        <v>1</v>
      </c>
      <c r="D3038">
        <v>100</v>
      </c>
      <c r="E3038">
        <f>GESTEP(smoking_health_data_final[[#This Row],[Ritmo cardiaco]],100)</f>
        <v>1</v>
      </c>
      <c r="F3038" t="str">
        <f>IF(smoking_health_data_final[[#This Row],[Taquicardia 1/0]]=0,"no","si")</f>
        <v>si</v>
      </c>
      <c r="G3038" s="2" t="s">
        <v>43</v>
      </c>
      <c r="H3038">
        <f>GESTEP(smoking_health_data_final[[#This Row],[Presión sistólica]],140)</f>
        <v>0</v>
      </c>
      <c r="I3038" t="str">
        <f>IF(smoking_health_data_final[[#This Row],[Hipertensión (0/1)]]=1,"si","no")</f>
        <v>no</v>
      </c>
      <c r="J3038" t="s">
        <v>148</v>
      </c>
      <c r="K3038">
        <v>20</v>
      </c>
      <c r="L3038">
        <v>285</v>
      </c>
      <c r="M3038">
        <f>IF(smoking_health_data_final[[#This Row],[colesterol]]="","Desconocido",smoking_health_data_final[[#This Row],[colesterol]])</f>
        <v>285</v>
      </c>
      <c r="N3038">
        <f>GESTEP(smoking_health_data_final[[#This Row],[colesterol]],200)</f>
        <v>1</v>
      </c>
      <c r="O3038">
        <f>IF(smoking_health_data_final[[#This Row],[cigs por dia]]="","n/s",smoking_health_data_final[[#This Row],[cigs por dia]])</f>
        <v>20</v>
      </c>
      <c r="P3038" t="str">
        <f>IF(smoking_health_data_final[[#This Row],[Hipercolesterolemia (y/n)]]=1,"si","no")</f>
        <v>si</v>
      </c>
      <c r="Q3038">
        <f>IF(IFERROR(VLOOKUP(smoking_health_data_final[[#This Row],[Edad]],A3039:A6938,1,FALSE),0),1,0)</f>
        <v>1</v>
      </c>
    </row>
    <row r="3039" spans="1:17" x14ac:dyDescent="0.3">
      <c r="A3039">
        <v>45</v>
      </c>
      <c r="B3039" t="s">
        <v>0</v>
      </c>
      <c r="C3039" t="s">
        <v>1</v>
      </c>
      <c r="D3039">
        <v>75</v>
      </c>
      <c r="E3039">
        <f>GESTEP(smoking_health_data_final[[#This Row],[Ritmo cardiaco]],100)</f>
        <v>0</v>
      </c>
      <c r="F3039" t="str">
        <f>IF(smoking_health_data_final[[#This Row],[Taquicardia 1/0]]=0,"no","si")</f>
        <v>no</v>
      </c>
      <c r="G3039" s="2">
        <v>118.5</v>
      </c>
      <c r="H3039">
        <f>GESTEP(smoking_health_data_final[[#This Row],[Presión sistólica]],140)</f>
        <v>0</v>
      </c>
      <c r="I3039" t="str">
        <f>IF(smoking_health_data_final[[#This Row],[Hipertensión (0/1)]]=1,"si","no")</f>
        <v>no</v>
      </c>
      <c r="J3039" t="s">
        <v>148</v>
      </c>
      <c r="K3039">
        <v>20</v>
      </c>
      <c r="L3039">
        <v>264</v>
      </c>
      <c r="M3039">
        <f>IF(smoking_health_data_final[[#This Row],[colesterol]]="","Desconocido",smoking_health_data_final[[#This Row],[colesterol]])</f>
        <v>264</v>
      </c>
      <c r="N3039">
        <f>GESTEP(smoking_health_data_final[[#This Row],[colesterol]],200)</f>
        <v>1</v>
      </c>
      <c r="O3039">
        <f>IF(smoking_health_data_final[[#This Row],[cigs por dia]]="","n/s",smoking_health_data_final[[#This Row],[cigs por dia]])</f>
        <v>20</v>
      </c>
      <c r="P3039" t="str">
        <f>IF(smoking_health_data_final[[#This Row],[Hipercolesterolemia (y/n)]]=1,"si","no")</f>
        <v>si</v>
      </c>
      <c r="Q3039">
        <f>IF(IFERROR(VLOOKUP(smoking_health_data_final[[#This Row],[Edad]],A3040:A6939,1,FALSE),0),1,0)</f>
        <v>1</v>
      </c>
    </row>
    <row r="3040" spans="1:17" x14ac:dyDescent="0.3">
      <c r="A3040">
        <v>43</v>
      </c>
      <c r="B3040" t="s">
        <v>0</v>
      </c>
      <c r="C3040" t="s">
        <v>1</v>
      </c>
      <c r="D3040">
        <v>70</v>
      </c>
      <c r="E3040">
        <f>GESTEP(smoking_health_data_final[[#This Row],[Ritmo cardiaco]],100)</f>
        <v>0</v>
      </c>
      <c r="F3040" t="str">
        <f>IF(smoking_health_data_final[[#This Row],[Taquicardia 1/0]]=0,"no","si")</f>
        <v>no</v>
      </c>
      <c r="G3040" s="2" t="s">
        <v>55</v>
      </c>
      <c r="H3040">
        <f>GESTEP(smoking_health_data_final[[#This Row],[Presión sistólica]],140)</f>
        <v>0</v>
      </c>
      <c r="I3040" t="str">
        <f>IF(smoking_health_data_final[[#This Row],[Hipertensión (0/1)]]=1,"si","no")</f>
        <v>no</v>
      </c>
      <c r="J3040" t="s">
        <v>148</v>
      </c>
      <c r="K3040">
        <v>20</v>
      </c>
      <c r="L3040">
        <v>195</v>
      </c>
      <c r="M3040">
        <f>IF(smoking_health_data_final[[#This Row],[colesterol]]="","Desconocido",smoking_health_data_final[[#This Row],[colesterol]])</f>
        <v>195</v>
      </c>
      <c r="N3040">
        <f>GESTEP(smoking_health_data_final[[#This Row],[colesterol]],200)</f>
        <v>0</v>
      </c>
      <c r="O3040">
        <f>IF(smoking_health_data_final[[#This Row],[cigs por dia]]="","n/s",smoking_health_data_final[[#This Row],[cigs por dia]])</f>
        <v>20</v>
      </c>
      <c r="P3040" t="str">
        <f>IF(smoking_health_data_final[[#This Row],[Hipercolesterolemia (y/n)]]=1,"si","no")</f>
        <v>no</v>
      </c>
      <c r="Q3040">
        <f>IF(IFERROR(VLOOKUP(smoking_health_data_final[[#This Row],[Edad]],A3041:A6940,1,FALSE),0),1,0)</f>
        <v>1</v>
      </c>
    </row>
    <row r="3041" spans="1:17" x14ac:dyDescent="0.3">
      <c r="A3041">
        <v>47</v>
      </c>
      <c r="B3041" t="s">
        <v>0</v>
      </c>
      <c r="C3041" t="s">
        <v>1</v>
      </c>
      <c r="D3041">
        <v>80</v>
      </c>
      <c r="E3041">
        <f>GESTEP(smoking_health_data_final[[#This Row],[Ritmo cardiaco]],100)</f>
        <v>0</v>
      </c>
      <c r="F3041" t="str">
        <f>IF(smoking_health_data_final[[#This Row],[Taquicardia 1/0]]=0,"no","si")</f>
        <v>no</v>
      </c>
      <c r="G3041" s="2" t="s">
        <v>11</v>
      </c>
      <c r="H3041">
        <f>GESTEP(smoking_health_data_final[[#This Row],[Presión sistólica]],140)</f>
        <v>0</v>
      </c>
      <c r="I3041" t="str">
        <f>IF(smoking_health_data_final[[#This Row],[Hipertensión (0/1)]]=1,"si","no")</f>
        <v>no</v>
      </c>
      <c r="J3041" t="s">
        <v>148</v>
      </c>
      <c r="K3041">
        <v>20</v>
      </c>
      <c r="L3041">
        <v>281</v>
      </c>
      <c r="M3041">
        <f>IF(smoking_health_data_final[[#This Row],[colesterol]]="","Desconocido",smoking_health_data_final[[#This Row],[colesterol]])</f>
        <v>281</v>
      </c>
      <c r="N3041">
        <f>GESTEP(smoking_health_data_final[[#This Row],[colesterol]],200)</f>
        <v>1</v>
      </c>
      <c r="O3041">
        <f>IF(smoking_health_data_final[[#This Row],[cigs por dia]]="","n/s",smoking_health_data_final[[#This Row],[cigs por dia]])</f>
        <v>20</v>
      </c>
      <c r="P3041" t="str">
        <f>IF(smoking_health_data_final[[#This Row],[Hipercolesterolemia (y/n)]]=1,"si","no")</f>
        <v>si</v>
      </c>
      <c r="Q3041">
        <f>IF(IFERROR(VLOOKUP(smoking_health_data_final[[#This Row],[Edad]],A3042:A6941,1,FALSE),0),1,0)</f>
        <v>1</v>
      </c>
    </row>
    <row r="3042" spans="1:17" x14ac:dyDescent="0.3">
      <c r="A3042">
        <v>48</v>
      </c>
      <c r="B3042" t="s">
        <v>3</v>
      </c>
      <c r="C3042" t="s">
        <v>1</v>
      </c>
      <c r="D3042">
        <v>75</v>
      </c>
      <c r="E3042">
        <f>GESTEP(smoking_health_data_final[[#This Row],[Ritmo cardiaco]],100)</f>
        <v>0</v>
      </c>
      <c r="F3042" t="str">
        <f>IF(smoking_health_data_final[[#This Row],[Taquicardia 1/0]]=0,"no","si")</f>
        <v>no</v>
      </c>
      <c r="G3042" s="2" t="s">
        <v>69</v>
      </c>
      <c r="H3042">
        <f>GESTEP(smoking_health_data_final[[#This Row],[Presión sistólica]],140)</f>
        <v>0</v>
      </c>
      <c r="I3042" t="str">
        <f>IF(smoking_health_data_final[[#This Row],[Hipertensión (0/1)]]=1,"si","no")</f>
        <v>no</v>
      </c>
      <c r="J3042" t="s">
        <v>148</v>
      </c>
      <c r="K3042">
        <v>20</v>
      </c>
      <c r="L3042">
        <v>259</v>
      </c>
      <c r="M3042">
        <f>IF(smoking_health_data_final[[#This Row],[colesterol]]="","Desconocido",smoking_health_data_final[[#This Row],[colesterol]])</f>
        <v>259</v>
      </c>
      <c r="N3042">
        <f>GESTEP(smoking_health_data_final[[#This Row],[colesterol]],200)</f>
        <v>1</v>
      </c>
      <c r="O3042">
        <f>IF(smoking_health_data_final[[#This Row],[cigs por dia]]="","n/s",smoking_health_data_final[[#This Row],[cigs por dia]])</f>
        <v>20</v>
      </c>
      <c r="P3042" t="str">
        <f>IF(smoking_health_data_final[[#This Row],[Hipercolesterolemia (y/n)]]=1,"si","no")</f>
        <v>si</v>
      </c>
      <c r="Q3042">
        <f>IF(IFERROR(VLOOKUP(smoking_health_data_final[[#This Row],[Edad]],A3043:A6942,1,FALSE),0),1,0)</f>
        <v>1</v>
      </c>
    </row>
    <row r="3043" spans="1:17" x14ac:dyDescent="0.3">
      <c r="A3043">
        <v>47</v>
      </c>
      <c r="B3043" t="s">
        <v>3</v>
      </c>
      <c r="C3043" t="s">
        <v>1</v>
      </c>
      <c r="D3043">
        <v>65</v>
      </c>
      <c r="E3043">
        <f>GESTEP(smoking_health_data_final[[#This Row],[Ritmo cardiaco]],100)</f>
        <v>0</v>
      </c>
      <c r="F3043" t="str">
        <f>IF(smoking_health_data_final[[#This Row],[Taquicardia 1/0]]=0,"no","si")</f>
        <v>no</v>
      </c>
      <c r="G3043" s="2">
        <v>116.5</v>
      </c>
      <c r="H3043">
        <f>GESTEP(smoking_health_data_final[[#This Row],[Presión sistólica]],140)</f>
        <v>0</v>
      </c>
      <c r="I3043" t="str">
        <f>IF(smoking_health_data_final[[#This Row],[Hipertensión (0/1)]]=1,"si","no")</f>
        <v>no</v>
      </c>
      <c r="J3043" t="s">
        <v>148</v>
      </c>
      <c r="K3043">
        <v>20</v>
      </c>
      <c r="L3043">
        <v>221</v>
      </c>
      <c r="M3043">
        <f>IF(smoking_health_data_final[[#This Row],[colesterol]]="","Desconocido",smoking_health_data_final[[#This Row],[colesterol]])</f>
        <v>221</v>
      </c>
      <c r="N3043">
        <f>GESTEP(smoking_health_data_final[[#This Row],[colesterol]],200)</f>
        <v>1</v>
      </c>
      <c r="O3043">
        <f>IF(smoking_health_data_final[[#This Row],[cigs por dia]]="","n/s",smoking_health_data_final[[#This Row],[cigs por dia]])</f>
        <v>20</v>
      </c>
      <c r="P3043" t="str">
        <f>IF(smoking_health_data_final[[#This Row],[Hipercolesterolemia (y/n)]]=1,"si","no")</f>
        <v>si</v>
      </c>
      <c r="Q3043">
        <f>IF(IFERROR(VLOOKUP(smoking_health_data_final[[#This Row],[Edad]],A3044:A6943,1,FALSE),0),1,0)</f>
        <v>1</v>
      </c>
    </row>
    <row r="3044" spans="1:17" x14ac:dyDescent="0.3">
      <c r="A3044">
        <v>50</v>
      </c>
      <c r="B3044" t="s">
        <v>0</v>
      </c>
      <c r="C3044" t="s">
        <v>1</v>
      </c>
      <c r="D3044">
        <v>80</v>
      </c>
      <c r="E3044">
        <f>GESTEP(smoking_health_data_final[[#This Row],[Ritmo cardiaco]],100)</f>
        <v>0</v>
      </c>
      <c r="F3044" t="str">
        <f>IF(smoking_health_data_final[[#This Row],[Taquicardia 1/0]]=0,"no","si")</f>
        <v>no</v>
      </c>
      <c r="G3044" s="2" t="s">
        <v>46</v>
      </c>
      <c r="H3044">
        <f>GESTEP(smoking_health_data_final[[#This Row],[Presión sistólica]],140)</f>
        <v>0</v>
      </c>
      <c r="I3044" t="str">
        <f>IF(smoking_health_data_final[[#This Row],[Hipertensión (0/1)]]=1,"si","no")</f>
        <v>no</v>
      </c>
      <c r="J3044" t="s">
        <v>148</v>
      </c>
      <c r="K3044">
        <v>20</v>
      </c>
      <c r="L3044">
        <v>259</v>
      </c>
      <c r="M3044">
        <f>IF(smoking_health_data_final[[#This Row],[colesterol]]="","Desconocido",smoking_health_data_final[[#This Row],[colesterol]])</f>
        <v>259</v>
      </c>
      <c r="N3044">
        <f>GESTEP(smoking_health_data_final[[#This Row],[colesterol]],200)</f>
        <v>1</v>
      </c>
      <c r="O3044">
        <f>IF(smoking_health_data_final[[#This Row],[cigs por dia]]="","n/s",smoking_health_data_final[[#This Row],[cigs por dia]])</f>
        <v>20</v>
      </c>
      <c r="P3044" t="str">
        <f>IF(smoking_health_data_final[[#This Row],[Hipercolesterolemia (y/n)]]=1,"si","no")</f>
        <v>si</v>
      </c>
      <c r="Q3044">
        <f>IF(IFERROR(VLOOKUP(smoking_health_data_final[[#This Row],[Edad]],A3045:A6944,1,FALSE),0),1,0)</f>
        <v>1</v>
      </c>
    </row>
    <row r="3045" spans="1:17" x14ac:dyDescent="0.3">
      <c r="A3045">
        <v>60</v>
      </c>
      <c r="B3045" t="s">
        <v>3</v>
      </c>
      <c r="C3045" t="s">
        <v>1</v>
      </c>
      <c r="D3045">
        <v>74</v>
      </c>
      <c r="E3045">
        <f>GESTEP(smoking_health_data_final[[#This Row],[Ritmo cardiaco]],100)</f>
        <v>0</v>
      </c>
      <c r="F3045" t="str">
        <f>IF(smoking_health_data_final[[#This Row],[Taquicardia 1/0]]=0,"no","si")</f>
        <v>no</v>
      </c>
      <c r="G3045" s="2" t="s">
        <v>78</v>
      </c>
      <c r="H3045">
        <f>GESTEP(smoking_health_data_final[[#This Row],[Presión sistólica]],140)</f>
        <v>0</v>
      </c>
      <c r="I3045" t="str">
        <f>IF(smoking_health_data_final[[#This Row],[Hipertensión (0/1)]]=1,"si","no")</f>
        <v>no</v>
      </c>
      <c r="J3045" t="s">
        <v>148</v>
      </c>
      <c r="K3045">
        <v>20</v>
      </c>
      <c r="L3045">
        <v>260</v>
      </c>
      <c r="M3045">
        <f>IF(smoking_health_data_final[[#This Row],[colesterol]]="","Desconocido",smoking_health_data_final[[#This Row],[colesterol]])</f>
        <v>260</v>
      </c>
      <c r="N3045">
        <f>GESTEP(smoking_health_data_final[[#This Row],[colesterol]],200)</f>
        <v>1</v>
      </c>
      <c r="O3045">
        <f>IF(smoking_health_data_final[[#This Row],[cigs por dia]]="","n/s",smoking_health_data_final[[#This Row],[cigs por dia]])</f>
        <v>20</v>
      </c>
      <c r="P3045" t="str">
        <f>IF(smoking_health_data_final[[#This Row],[Hipercolesterolemia (y/n)]]=1,"si","no")</f>
        <v>si</v>
      </c>
      <c r="Q3045">
        <f>IF(IFERROR(VLOOKUP(smoking_health_data_final[[#This Row],[Edad]],A3046:A6945,1,FALSE),0),1,0)</f>
        <v>1</v>
      </c>
    </row>
    <row r="3046" spans="1:17" x14ac:dyDescent="0.3">
      <c r="A3046">
        <v>40</v>
      </c>
      <c r="B3046" t="s">
        <v>0</v>
      </c>
      <c r="C3046" t="s">
        <v>1</v>
      </c>
      <c r="D3046">
        <v>86</v>
      </c>
      <c r="E3046">
        <f>GESTEP(smoking_health_data_final[[#This Row],[Ritmo cardiaco]],100)</f>
        <v>0</v>
      </c>
      <c r="F3046" t="str">
        <f>IF(smoking_health_data_final[[#This Row],[Taquicardia 1/0]]=0,"no","si")</f>
        <v>no</v>
      </c>
      <c r="G3046" s="2" t="s">
        <v>25</v>
      </c>
      <c r="H3046">
        <f>GESTEP(smoking_health_data_final[[#This Row],[Presión sistólica]],140)</f>
        <v>0</v>
      </c>
      <c r="I3046" t="str">
        <f>IF(smoking_health_data_final[[#This Row],[Hipertensión (0/1)]]=1,"si","no")</f>
        <v>no</v>
      </c>
      <c r="J3046" t="s">
        <v>148</v>
      </c>
      <c r="K3046">
        <v>20</v>
      </c>
      <c r="L3046">
        <v>186</v>
      </c>
      <c r="M3046">
        <f>IF(smoking_health_data_final[[#This Row],[colesterol]]="","Desconocido",smoking_health_data_final[[#This Row],[colesterol]])</f>
        <v>186</v>
      </c>
      <c r="N3046">
        <f>GESTEP(smoking_health_data_final[[#This Row],[colesterol]],200)</f>
        <v>0</v>
      </c>
      <c r="O3046">
        <f>IF(smoking_health_data_final[[#This Row],[cigs por dia]]="","n/s",smoking_health_data_final[[#This Row],[cigs por dia]])</f>
        <v>20</v>
      </c>
      <c r="P3046" t="str">
        <f>IF(smoking_health_data_final[[#This Row],[Hipercolesterolemia (y/n)]]=1,"si","no")</f>
        <v>no</v>
      </c>
      <c r="Q3046">
        <f>IF(IFERROR(VLOOKUP(smoking_health_data_final[[#This Row],[Edad]],A3047:A6946,1,FALSE),0),1,0)</f>
        <v>1</v>
      </c>
    </row>
    <row r="3047" spans="1:17" x14ac:dyDescent="0.3">
      <c r="A3047">
        <v>61</v>
      </c>
      <c r="B3047" t="s">
        <v>3</v>
      </c>
      <c r="C3047" t="s">
        <v>1</v>
      </c>
      <c r="D3047">
        <v>80</v>
      </c>
      <c r="E3047">
        <f>GESTEP(smoking_health_data_final[[#This Row],[Ritmo cardiaco]],100)</f>
        <v>0</v>
      </c>
      <c r="F3047" t="str">
        <f>IF(smoking_health_data_final[[#This Row],[Taquicardia 1/0]]=0,"no","si")</f>
        <v>no</v>
      </c>
      <c r="G3047" s="2" t="s">
        <v>88</v>
      </c>
      <c r="H3047">
        <f>GESTEP(smoking_health_data_final[[#This Row],[Presión sistólica]],140)</f>
        <v>1</v>
      </c>
      <c r="I3047" t="str">
        <f>IF(smoking_health_data_final[[#This Row],[Hipertensión (0/1)]]=1,"si","no")</f>
        <v>si</v>
      </c>
      <c r="J3047" t="s">
        <v>148</v>
      </c>
      <c r="K3047">
        <v>20</v>
      </c>
      <c r="L3047">
        <v>286</v>
      </c>
      <c r="M3047">
        <f>IF(smoking_health_data_final[[#This Row],[colesterol]]="","Desconocido",smoking_health_data_final[[#This Row],[colesterol]])</f>
        <v>286</v>
      </c>
      <c r="N3047">
        <f>GESTEP(smoking_health_data_final[[#This Row],[colesterol]],200)</f>
        <v>1</v>
      </c>
      <c r="O3047">
        <f>IF(smoking_health_data_final[[#This Row],[cigs por dia]]="","n/s",smoking_health_data_final[[#This Row],[cigs por dia]])</f>
        <v>20</v>
      </c>
      <c r="P3047" t="str">
        <f>IF(smoking_health_data_final[[#This Row],[Hipercolesterolemia (y/n)]]=1,"si","no")</f>
        <v>si</v>
      </c>
      <c r="Q3047">
        <f>IF(IFERROR(VLOOKUP(smoking_health_data_final[[#This Row],[Edad]],A3048:A6947,1,FALSE),0),1,0)</f>
        <v>1</v>
      </c>
    </row>
    <row r="3048" spans="1:17" x14ac:dyDescent="0.3">
      <c r="A3048">
        <v>46</v>
      </c>
      <c r="B3048" t="s">
        <v>0</v>
      </c>
      <c r="C3048" t="s">
        <v>1</v>
      </c>
      <c r="D3048">
        <v>90</v>
      </c>
      <c r="E3048">
        <f>GESTEP(smoking_health_data_final[[#This Row],[Ritmo cardiaco]],100)</f>
        <v>0</v>
      </c>
      <c r="F3048" t="str">
        <f>IF(smoking_health_data_final[[#This Row],[Taquicardia 1/0]]=0,"no","si")</f>
        <v>no</v>
      </c>
      <c r="G3048" s="2" t="s">
        <v>25</v>
      </c>
      <c r="H3048">
        <f>GESTEP(smoking_health_data_final[[#This Row],[Presión sistólica]],140)</f>
        <v>0</v>
      </c>
      <c r="I3048" t="str">
        <f>IF(smoking_health_data_final[[#This Row],[Hipertensión (0/1)]]=1,"si","no")</f>
        <v>no</v>
      </c>
      <c r="J3048" t="s">
        <v>148</v>
      </c>
      <c r="K3048">
        <v>20</v>
      </c>
      <c r="L3048">
        <v>288</v>
      </c>
      <c r="M3048">
        <f>IF(smoking_health_data_final[[#This Row],[colesterol]]="","Desconocido",smoking_health_data_final[[#This Row],[colesterol]])</f>
        <v>288</v>
      </c>
      <c r="N3048">
        <f>GESTEP(smoking_health_data_final[[#This Row],[colesterol]],200)</f>
        <v>1</v>
      </c>
      <c r="O3048">
        <f>IF(smoking_health_data_final[[#This Row],[cigs por dia]]="","n/s",smoking_health_data_final[[#This Row],[cigs por dia]])</f>
        <v>20</v>
      </c>
      <c r="P3048" t="str">
        <f>IF(smoking_health_data_final[[#This Row],[Hipercolesterolemia (y/n)]]=1,"si","no")</f>
        <v>si</v>
      </c>
      <c r="Q3048">
        <f>IF(IFERROR(VLOOKUP(smoking_health_data_final[[#This Row],[Edad]],A3049:A6948,1,FALSE),0),1,0)</f>
        <v>1</v>
      </c>
    </row>
    <row r="3049" spans="1:17" x14ac:dyDescent="0.3">
      <c r="A3049">
        <v>43</v>
      </c>
      <c r="B3049" t="s">
        <v>0</v>
      </c>
      <c r="C3049" t="s">
        <v>1</v>
      </c>
      <c r="D3049">
        <v>108</v>
      </c>
      <c r="E3049">
        <f>GESTEP(smoking_health_data_final[[#This Row],[Ritmo cardiaco]],100)</f>
        <v>1</v>
      </c>
      <c r="F3049" t="str">
        <f>IF(smoking_health_data_final[[#This Row],[Taquicardia 1/0]]=0,"no","si")</f>
        <v>si</v>
      </c>
      <c r="G3049" s="2">
        <v>127.5</v>
      </c>
      <c r="H3049">
        <f>GESTEP(smoking_health_data_final[[#This Row],[Presión sistólica]],140)</f>
        <v>0</v>
      </c>
      <c r="I3049" t="str">
        <f>IF(smoking_health_data_final[[#This Row],[Hipertensión (0/1)]]=1,"si","no")</f>
        <v>no</v>
      </c>
      <c r="J3049" t="s">
        <v>148</v>
      </c>
      <c r="K3049">
        <v>20</v>
      </c>
      <c r="L3049">
        <v>184</v>
      </c>
      <c r="M3049">
        <f>IF(smoking_health_data_final[[#This Row],[colesterol]]="","Desconocido",smoking_health_data_final[[#This Row],[colesterol]])</f>
        <v>184</v>
      </c>
      <c r="N3049">
        <f>GESTEP(smoking_health_data_final[[#This Row],[colesterol]],200)</f>
        <v>0</v>
      </c>
      <c r="O3049">
        <f>IF(smoking_health_data_final[[#This Row],[cigs por dia]]="","n/s",smoking_health_data_final[[#This Row],[cigs por dia]])</f>
        <v>20</v>
      </c>
      <c r="P3049" t="str">
        <f>IF(smoking_health_data_final[[#This Row],[Hipercolesterolemia (y/n)]]=1,"si","no")</f>
        <v>no</v>
      </c>
      <c r="Q3049">
        <f>IF(IFERROR(VLOOKUP(smoking_health_data_final[[#This Row],[Edad]],A3050:A6949,1,FALSE),0),1,0)</f>
        <v>1</v>
      </c>
    </row>
    <row r="3050" spans="1:17" x14ac:dyDescent="0.3">
      <c r="A3050">
        <v>37</v>
      </c>
      <c r="B3050" t="s">
        <v>0</v>
      </c>
      <c r="C3050" t="s">
        <v>1</v>
      </c>
      <c r="D3050">
        <v>85</v>
      </c>
      <c r="E3050">
        <f>GESTEP(smoking_health_data_final[[#This Row],[Ritmo cardiaco]],100)</f>
        <v>0</v>
      </c>
      <c r="F3050" t="str">
        <f>IF(smoking_health_data_final[[#This Row],[Taquicardia 1/0]]=0,"no","si")</f>
        <v>no</v>
      </c>
      <c r="G3050" s="2" t="s">
        <v>55</v>
      </c>
      <c r="H3050">
        <f>GESTEP(smoking_health_data_final[[#This Row],[Presión sistólica]],140)</f>
        <v>0</v>
      </c>
      <c r="I3050" t="str">
        <f>IF(smoking_health_data_final[[#This Row],[Hipertensión (0/1)]]=1,"si","no")</f>
        <v>no</v>
      </c>
      <c r="J3050" t="s">
        <v>148</v>
      </c>
      <c r="K3050">
        <v>20</v>
      </c>
      <c r="L3050">
        <v>184</v>
      </c>
      <c r="M3050">
        <f>IF(smoking_health_data_final[[#This Row],[colesterol]]="","Desconocido",smoking_health_data_final[[#This Row],[colesterol]])</f>
        <v>184</v>
      </c>
      <c r="N3050">
        <f>GESTEP(smoking_health_data_final[[#This Row],[colesterol]],200)</f>
        <v>0</v>
      </c>
      <c r="O3050">
        <f>IF(smoking_health_data_final[[#This Row],[cigs por dia]]="","n/s",smoking_health_data_final[[#This Row],[cigs por dia]])</f>
        <v>20</v>
      </c>
      <c r="P3050" t="str">
        <f>IF(smoking_health_data_final[[#This Row],[Hipercolesterolemia (y/n)]]=1,"si","no")</f>
        <v>no</v>
      </c>
      <c r="Q3050">
        <f>IF(IFERROR(VLOOKUP(smoking_health_data_final[[#This Row],[Edad]],A3051:A6950,1,FALSE),0),1,0)</f>
        <v>1</v>
      </c>
    </row>
    <row r="3051" spans="1:17" x14ac:dyDescent="0.3">
      <c r="A3051">
        <v>59</v>
      </c>
      <c r="B3051" t="s">
        <v>0</v>
      </c>
      <c r="C3051" t="s">
        <v>1</v>
      </c>
      <c r="D3051">
        <v>88</v>
      </c>
      <c r="E3051">
        <f>GESTEP(smoking_health_data_final[[#This Row],[Ritmo cardiaco]],100)</f>
        <v>0</v>
      </c>
      <c r="F3051" t="str">
        <f>IF(smoking_health_data_final[[#This Row],[Taquicardia 1/0]]=0,"no","si")</f>
        <v>no</v>
      </c>
      <c r="G3051" s="2" t="s">
        <v>89</v>
      </c>
      <c r="H3051">
        <f>GESTEP(smoking_health_data_final[[#This Row],[Presión sistólica]],140)</f>
        <v>1</v>
      </c>
      <c r="I3051" t="str">
        <f>IF(smoking_health_data_final[[#This Row],[Hipertensión (0/1)]]=1,"si","no")</f>
        <v>si</v>
      </c>
      <c r="J3051" t="s">
        <v>149</v>
      </c>
      <c r="K3051">
        <v>20</v>
      </c>
      <c r="L3051">
        <v>265</v>
      </c>
      <c r="M3051">
        <f>IF(smoking_health_data_final[[#This Row],[colesterol]]="","Desconocido",smoking_health_data_final[[#This Row],[colesterol]])</f>
        <v>265</v>
      </c>
      <c r="N3051">
        <f>GESTEP(smoking_health_data_final[[#This Row],[colesterol]],200)</f>
        <v>1</v>
      </c>
      <c r="O3051">
        <f>IF(smoking_health_data_final[[#This Row],[cigs por dia]]="","n/s",smoking_health_data_final[[#This Row],[cigs por dia]])</f>
        <v>20</v>
      </c>
      <c r="P3051" t="str">
        <f>IF(smoking_health_data_final[[#This Row],[Hipercolesterolemia (y/n)]]=1,"si","no")</f>
        <v>si</v>
      </c>
      <c r="Q3051">
        <f>IF(IFERROR(VLOOKUP(smoking_health_data_final[[#This Row],[Edad]],A3052:A6951,1,FALSE),0),1,0)</f>
        <v>1</v>
      </c>
    </row>
    <row r="3052" spans="1:17" x14ac:dyDescent="0.3">
      <c r="A3052">
        <v>37</v>
      </c>
      <c r="B3052" t="s">
        <v>0</v>
      </c>
      <c r="C3052" t="s">
        <v>1</v>
      </c>
      <c r="D3052">
        <v>91</v>
      </c>
      <c r="E3052">
        <f>GESTEP(smoking_health_data_final[[#This Row],[Ritmo cardiaco]],100)</f>
        <v>0</v>
      </c>
      <c r="F3052" t="str">
        <f>IF(smoking_health_data_final[[#This Row],[Taquicardia 1/0]]=0,"no","si")</f>
        <v>no</v>
      </c>
      <c r="G3052" s="2" t="s">
        <v>22</v>
      </c>
      <c r="H3052">
        <f>GESTEP(smoking_health_data_final[[#This Row],[Presión sistólica]],140)</f>
        <v>0</v>
      </c>
      <c r="I3052" t="str">
        <f>IF(smoking_health_data_final[[#This Row],[Hipertensión (0/1)]]=1,"si","no")</f>
        <v>no</v>
      </c>
      <c r="J3052" t="s">
        <v>149</v>
      </c>
      <c r="K3052">
        <v>20</v>
      </c>
      <c r="L3052">
        <v>292</v>
      </c>
      <c r="M3052">
        <f>IF(smoking_health_data_final[[#This Row],[colesterol]]="","Desconocido",smoking_health_data_final[[#This Row],[colesterol]])</f>
        <v>292</v>
      </c>
      <c r="N3052">
        <f>GESTEP(smoking_health_data_final[[#This Row],[colesterol]],200)</f>
        <v>1</v>
      </c>
      <c r="O3052">
        <f>IF(smoking_health_data_final[[#This Row],[cigs por dia]]="","n/s",smoking_health_data_final[[#This Row],[cigs por dia]])</f>
        <v>20</v>
      </c>
      <c r="P3052" t="str">
        <f>IF(smoking_health_data_final[[#This Row],[Hipercolesterolemia (y/n)]]=1,"si","no")</f>
        <v>si</v>
      </c>
      <c r="Q3052">
        <f>IF(IFERROR(VLOOKUP(smoking_health_data_final[[#This Row],[Edad]],A3053:A6952,1,FALSE),0),1,0)</f>
        <v>1</v>
      </c>
    </row>
    <row r="3053" spans="1:17" x14ac:dyDescent="0.3">
      <c r="A3053">
        <v>43</v>
      </c>
      <c r="B3053" t="s">
        <v>3</v>
      </c>
      <c r="C3053" t="s">
        <v>1</v>
      </c>
      <c r="D3053">
        <v>85</v>
      </c>
      <c r="E3053">
        <f>GESTEP(smoking_health_data_final[[#This Row],[Ritmo cardiaco]],100)</f>
        <v>0</v>
      </c>
      <c r="F3053" t="str">
        <f>IF(smoking_health_data_final[[#This Row],[Taquicardia 1/0]]=0,"no","si")</f>
        <v>no</v>
      </c>
      <c r="G3053" s="2">
        <v>127.5</v>
      </c>
      <c r="H3053">
        <f>GESTEP(smoking_health_data_final[[#This Row],[Presión sistólica]],140)</f>
        <v>0</v>
      </c>
      <c r="I3053" t="str">
        <f>IF(smoking_health_data_final[[#This Row],[Hipertensión (0/1)]]=1,"si","no")</f>
        <v>no</v>
      </c>
      <c r="J3053" t="s">
        <v>149</v>
      </c>
      <c r="K3053">
        <v>20</v>
      </c>
      <c r="L3053">
        <v>276</v>
      </c>
      <c r="M3053">
        <f>IF(smoking_health_data_final[[#This Row],[colesterol]]="","Desconocido",smoking_health_data_final[[#This Row],[colesterol]])</f>
        <v>276</v>
      </c>
      <c r="N3053">
        <f>GESTEP(smoking_health_data_final[[#This Row],[colesterol]],200)</f>
        <v>1</v>
      </c>
      <c r="O3053">
        <f>IF(smoking_health_data_final[[#This Row],[cigs por dia]]="","n/s",smoking_health_data_final[[#This Row],[cigs por dia]])</f>
        <v>20</v>
      </c>
      <c r="P3053" t="str">
        <f>IF(smoking_health_data_final[[#This Row],[Hipercolesterolemia (y/n)]]=1,"si","no")</f>
        <v>si</v>
      </c>
      <c r="Q3053">
        <f>IF(IFERROR(VLOOKUP(smoking_health_data_final[[#This Row],[Edad]],A3054:A6953,1,FALSE),0),1,0)</f>
        <v>1</v>
      </c>
    </row>
    <row r="3054" spans="1:17" x14ac:dyDescent="0.3">
      <c r="A3054">
        <v>39</v>
      </c>
      <c r="B3054" t="s">
        <v>3</v>
      </c>
      <c r="C3054" t="s">
        <v>1</v>
      </c>
      <c r="D3054">
        <v>80</v>
      </c>
      <c r="E3054">
        <f>GESTEP(smoking_health_data_final[[#This Row],[Ritmo cardiaco]],100)</f>
        <v>0</v>
      </c>
      <c r="F3054" t="str">
        <f>IF(smoking_health_data_final[[#This Row],[Taquicardia 1/0]]=0,"no","si")</f>
        <v>no</v>
      </c>
      <c r="G3054" s="2" t="s">
        <v>27</v>
      </c>
      <c r="H3054">
        <f>GESTEP(smoking_health_data_final[[#This Row],[Presión sistólica]],140)</f>
        <v>0</v>
      </c>
      <c r="I3054" t="str">
        <f>IF(smoking_health_data_final[[#This Row],[Hipertensión (0/1)]]=1,"si","no")</f>
        <v>no</v>
      </c>
      <c r="J3054" t="s">
        <v>149</v>
      </c>
      <c r="K3054">
        <v>20</v>
      </c>
      <c r="L3054">
        <v>233</v>
      </c>
      <c r="M3054">
        <f>IF(smoking_health_data_final[[#This Row],[colesterol]]="","Desconocido",smoking_health_data_final[[#This Row],[colesterol]])</f>
        <v>233</v>
      </c>
      <c r="N3054">
        <f>GESTEP(smoking_health_data_final[[#This Row],[colesterol]],200)</f>
        <v>1</v>
      </c>
      <c r="O3054">
        <f>IF(smoking_health_data_final[[#This Row],[cigs por dia]]="","n/s",smoking_health_data_final[[#This Row],[cigs por dia]])</f>
        <v>20</v>
      </c>
      <c r="P3054" t="str">
        <f>IF(smoking_health_data_final[[#This Row],[Hipercolesterolemia (y/n)]]=1,"si","no")</f>
        <v>si</v>
      </c>
      <c r="Q3054">
        <f>IF(IFERROR(VLOOKUP(smoking_health_data_final[[#This Row],[Edad]],A3055:A6954,1,FALSE),0),1,0)</f>
        <v>1</v>
      </c>
    </row>
    <row r="3055" spans="1:17" x14ac:dyDescent="0.3">
      <c r="A3055">
        <v>47</v>
      </c>
      <c r="B3055" t="s">
        <v>3</v>
      </c>
      <c r="C3055" t="s">
        <v>1</v>
      </c>
      <c r="D3055">
        <v>75</v>
      </c>
      <c r="E3055">
        <f>GESTEP(smoking_health_data_final[[#This Row],[Ritmo cardiaco]],100)</f>
        <v>0</v>
      </c>
      <c r="F3055" t="str">
        <f>IF(smoking_health_data_final[[#This Row],[Taquicardia 1/0]]=0,"no","si")</f>
        <v>no</v>
      </c>
      <c r="G3055" s="2" t="s">
        <v>54</v>
      </c>
      <c r="H3055">
        <f>GESTEP(smoking_health_data_final[[#This Row],[Presión sistólica]],140)</f>
        <v>0</v>
      </c>
      <c r="I3055" t="str">
        <f>IF(smoking_health_data_final[[#This Row],[Hipertensión (0/1)]]=1,"si","no")</f>
        <v>no</v>
      </c>
      <c r="J3055" t="s">
        <v>149</v>
      </c>
      <c r="K3055">
        <v>20</v>
      </c>
      <c r="L3055">
        <v>215</v>
      </c>
      <c r="M3055">
        <f>IF(smoking_health_data_final[[#This Row],[colesterol]]="","Desconocido",smoking_health_data_final[[#This Row],[colesterol]])</f>
        <v>215</v>
      </c>
      <c r="N3055">
        <f>GESTEP(smoking_health_data_final[[#This Row],[colesterol]],200)</f>
        <v>1</v>
      </c>
      <c r="O3055">
        <f>IF(smoking_health_data_final[[#This Row],[cigs por dia]]="","n/s",smoking_health_data_final[[#This Row],[cigs por dia]])</f>
        <v>20</v>
      </c>
      <c r="P3055" t="str">
        <f>IF(smoking_health_data_final[[#This Row],[Hipercolesterolemia (y/n)]]=1,"si","no")</f>
        <v>si</v>
      </c>
      <c r="Q3055">
        <f>IF(IFERROR(VLOOKUP(smoking_health_data_final[[#This Row],[Edad]],A3056:A6955,1,FALSE),0),1,0)</f>
        <v>1</v>
      </c>
    </row>
    <row r="3056" spans="1:17" x14ac:dyDescent="0.3">
      <c r="A3056">
        <v>40</v>
      </c>
      <c r="B3056" t="s">
        <v>0</v>
      </c>
      <c r="C3056" t="s">
        <v>1</v>
      </c>
      <c r="D3056">
        <v>66</v>
      </c>
      <c r="E3056">
        <f>GESTEP(smoking_health_data_final[[#This Row],[Ritmo cardiaco]],100)</f>
        <v>0</v>
      </c>
      <c r="F3056" t="str">
        <f>IF(smoking_health_data_final[[#This Row],[Taquicardia 1/0]]=0,"no","si")</f>
        <v>no</v>
      </c>
      <c r="G3056" s="2" t="s">
        <v>71</v>
      </c>
      <c r="H3056">
        <f>GESTEP(smoking_health_data_final[[#This Row],[Presión sistólica]],140)</f>
        <v>0</v>
      </c>
      <c r="I3056" t="str">
        <f>IF(smoking_health_data_final[[#This Row],[Hipertensión (0/1)]]=1,"si","no")</f>
        <v>no</v>
      </c>
      <c r="J3056" t="s">
        <v>149</v>
      </c>
      <c r="K3056">
        <v>20</v>
      </c>
      <c r="L3056">
        <v>229</v>
      </c>
      <c r="M3056">
        <f>IF(smoking_health_data_final[[#This Row],[colesterol]]="","Desconocido",smoking_health_data_final[[#This Row],[colesterol]])</f>
        <v>229</v>
      </c>
      <c r="N3056">
        <f>GESTEP(smoking_health_data_final[[#This Row],[colesterol]],200)</f>
        <v>1</v>
      </c>
      <c r="O3056">
        <f>IF(smoking_health_data_final[[#This Row],[cigs por dia]]="","n/s",smoking_health_data_final[[#This Row],[cigs por dia]])</f>
        <v>20</v>
      </c>
      <c r="P3056" t="str">
        <f>IF(smoking_health_data_final[[#This Row],[Hipercolesterolemia (y/n)]]=1,"si","no")</f>
        <v>si</v>
      </c>
      <c r="Q3056">
        <f>IF(IFERROR(VLOOKUP(smoking_health_data_final[[#This Row],[Edad]],A3057:A6956,1,FALSE),0),1,0)</f>
        <v>1</v>
      </c>
    </row>
    <row r="3057" spans="1:17" x14ac:dyDescent="0.3">
      <c r="A3057">
        <v>39</v>
      </c>
      <c r="B3057" t="s">
        <v>3</v>
      </c>
      <c r="C3057" t="s">
        <v>1</v>
      </c>
      <c r="D3057">
        <v>68</v>
      </c>
      <c r="E3057">
        <f>GESTEP(smoking_health_data_final[[#This Row],[Ritmo cardiaco]],100)</f>
        <v>0</v>
      </c>
      <c r="F3057" t="str">
        <f>IF(smoking_health_data_final[[#This Row],[Taquicardia 1/0]]=0,"no","si")</f>
        <v>no</v>
      </c>
      <c r="G3057" s="2">
        <v>131.5</v>
      </c>
      <c r="H3057">
        <f>GESTEP(smoking_health_data_final[[#This Row],[Presión sistólica]],140)</f>
        <v>0</v>
      </c>
      <c r="I3057" t="str">
        <f>IF(smoking_health_data_final[[#This Row],[Hipertensión (0/1)]]=1,"si","no")</f>
        <v>no</v>
      </c>
      <c r="J3057" t="s">
        <v>149</v>
      </c>
      <c r="K3057">
        <v>20</v>
      </c>
      <c r="L3057">
        <v>323</v>
      </c>
      <c r="M3057">
        <f>IF(smoking_health_data_final[[#This Row],[colesterol]]="","Desconocido",smoking_health_data_final[[#This Row],[colesterol]])</f>
        <v>323</v>
      </c>
      <c r="N3057">
        <f>GESTEP(smoking_health_data_final[[#This Row],[colesterol]],200)</f>
        <v>1</v>
      </c>
      <c r="O3057">
        <f>IF(smoking_health_data_final[[#This Row],[cigs por dia]]="","n/s",smoking_health_data_final[[#This Row],[cigs por dia]])</f>
        <v>20</v>
      </c>
      <c r="P3057" t="str">
        <f>IF(smoking_health_data_final[[#This Row],[Hipercolesterolemia (y/n)]]=1,"si","no")</f>
        <v>si</v>
      </c>
      <c r="Q3057">
        <f>IF(IFERROR(VLOOKUP(smoking_health_data_final[[#This Row],[Edad]],A3058:A6957,1,FALSE),0),1,0)</f>
        <v>1</v>
      </c>
    </row>
    <row r="3058" spans="1:17" x14ac:dyDescent="0.3">
      <c r="A3058">
        <v>54</v>
      </c>
      <c r="B3058" t="s">
        <v>0</v>
      </c>
      <c r="C3058" t="s">
        <v>1</v>
      </c>
      <c r="D3058">
        <v>62</v>
      </c>
      <c r="E3058">
        <f>GESTEP(smoking_health_data_final[[#This Row],[Ritmo cardiaco]],100)</f>
        <v>0</v>
      </c>
      <c r="F3058" t="str">
        <f>IF(smoking_health_data_final[[#This Row],[Taquicardia 1/0]]=0,"no","si")</f>
        <v>no</v>
      </c>
      <c r="G3058" s="2" t="s">
        <v>38</v>
      </c>
      <c r="H3058">
        <f>GESTEP(smoking_health_data_final[[#This Row],[Presión sistólica]],140)</f>
        <v>0</v>
      </c>
      <c r="I3058" t="str">
        <f>IF(smoking_health_data_final[[#This Row],[Hipertensión (0/1)]]=1,"si","no")</f>
        <v>no</v>
      </c>
      <c r="J3058" t="s">
        <v>149</v>
      </c>
      <c r="K3058">
        <v>20</v>
      </c>
      <c r="L3058">
        <v>215</v>
      </c>
      <c r="M3058">
        <f>IF(smoking_health_data_final[[#This Row],[colesterol]]="","Desconocido",smoking_health_data_final[[#This Row],[colesterol]])</f>
        <v>215</v>
      </c>
      <c r="N3058">
        <f>GESTEP(smoking_health_data_final[[#This Row],[colesterol]],200)</f>
        <v>1</v>
      </c>
      <c r="O3058">
        <f>IF(smoking_health_data_final[[#This Row],[cigs por dia]]="","n/s",smoking_health_data_final[[#This Row],[cigs por dia]])</f>
        <v>20</v>
      </c>
      <c r="P3058" t="str">
        <f>IF(smoking_health_data_final[[#This Row],[Hipercolesterolemia (y/n)]]=1,"si","no")</f>
        <v>si</v>
      </c>
      <c r="Q3058">
        <f>IF(IFERROR(VLOOKUP(smoking_health_data_final[[#This Row],[Edad]],A3059:A6958,1,FALSE),0),1,0)</f>
        <v>1</v>
      </c>
    </row>
    <row r="3059" spans="1:17" x14ac:dyDescent="0.3">
      <c r="A3059">
        <v>43</v>
      </c>
      <c r="B3059" t="s">
        <v>0</v>
      </c>
      <c r="C3059" t="s">
        <v>1</v>
      </c>
      <c r="D3059">
        <v>72</v>
      </c>
      <c r="E3059">
        <f>GESTEP(smoking_health_data_final[[#This Row],[Ritmo cardiaco]],100)</f>
        <v>0</v>
      </c>
      <c r="F3059" t="str">
        <f>IF(smoking_health_data_final[[#This Row],[Taquicardia 1/0]]=0,"no","si")</f>
        <v>no</v>
      </c>
      <c r="G3059" s="2">
        <v>132.5</v>
      </c>
      <c r="H3059">
        <f>GESTEP(smoking_health_data_final[[#This Row],[Presión sistólica]],140)</f>
        <v>0</v>
      </c>
      <c r="I3059" t="str">
        <f>IF(smoking_health_data_final[[#This Row],[Hipertensión (0/1)]]=1,"si","no")</f>
        <v>no</v>
      </c>
      <c r="J3059" t="s">
        <v>149</v>
      </c>
      <c r="K3059">
        <v>20</v>
      </c>
      <c r="L3059">
        <v>226</v>
      </c>
      <c r="M3059">
        <f>IF(smoking_health_data_final[[#This Row],[colesterol]]="","Desconocido",smoking_health_data_final[[#This Row],[colesterol]])</f>
        <v>226</v>
      </c>
      <c r="N3059">
        <f>GESTEP(smoking_health_data_final[[#This Row],[colesterol]],200)</f>
        <v>1</v>
      </c>
      <c r="O3059">
        <f>IF(smoking_health_data_final[[#This Row],[cigs por dia]]="","n/s",smoking_health_data_final[[#This Row],[cigs por dia]])</f>
        <v>20</v>
      </c>
      <c r="P3059" t="str">
        <f>IF(smoking_health_data_final[[#This Row],[Hipercolesterolemia (y/n)]]=1,"si","no")</f>
        <v>si</v>
      </c>
      <c r="Q3059">
        <f>IF(IFERROR(VLOOKUP(smoking_health_data_final[[#This Row],[Edad]],A3060:A6959,1,FALSE),0),1,0)</f>
        <v>1</v>
      </c>
    </row>
    <row r="3060" spans="1:17" x14ac:dyDescent="0.3">
      <c r="A3060">
        <v>57</v>
      </c>
      <c r="B3060" t="s">
        <v>0</v>
      </c>
      <c r="C3060" t="s">
        <v>1</v>
      </c>
      <c r="D3060">
        <v>85</v>
      </c>
      <c r="E3060">
        <f>GESTEP(smoking_health_data_final[[#This Row],[Ritmo cardiaco]],100)</f>
        <v>0</v>
      </c>
      <c r="F3060" t="str">
        <f>IF(smoking_health_data_final[[#This Row],[Taquicardia 1/0]]=0,"no","si")</f>
        <v>no</v>
      </c>
      <c r="G3060" s="2" t="s">
        <v>54</v>
      </c>
      <c r="H3060">
        <f>GESTEP(smoking_health_data_final[[#This Row],[Presión sistólica]],140)</f>
        <v>0</v>
      </c>
      <c r="I3060" t="str">
        <f>IF(smoking_health_data_final[[#This Row],[Hipertensión (0/1)]]=1,"si","no")</f>
        <v>no</v>
      </c>
      <c r="J3060" t="s">
        <v>149</v>
      </c>
      <c r="K3060">
        <v>20</v>
      </c>
      <c r="L3060">
        <v>198</v>
      </c>
      <c r="M3060">
        <f>IF(smoking_health_data_final[[#This Row],[colesterol]]="","Desconocido",smoking_health_data_final[[#This Row],[colesterol]])</f>
        <v>198</v>
      </c>
      <c r="N3060">
        <f>GESTEP(smoking_health_data_final[[#This Row],[colesterol]],200)</f>
        <v>0</v>
      </c>
      <c r="O3060">
        <f>IF(smoking_health_data_final[[#This Row],[cigs por dia]]="","n/s",smoking_health_data_final[[#This Row],[cigs por dia]])</f>
        <v>20</v>
      </c>
      <c r="P3060" t="str">
        <f>IF(smoking_health_data_final[[#This Row],[Hipercolesterolemia (y/n)]]=1,"si","no")</f>
        <v>no</v>
      </c>
      <c r="Q3060">
        <f>IF(IFERROR(VLOOKUP(smoking_health_data_final[[#This Row],[Edad]],A3061:A6960,1,FALSE),0),1,0)</f>
        <v>1</v>
      </c>
    </row>
    <row r="3061" spans="1:17" x14ac:dyDescent="0.3">
      <c r="A3061">
        <v>43</v>
      </c>
      <c r="B3061" t="s">
        <v>0</v>
      </c>
      <c r="C3061" t="s">
        <v>1</v>
      </c>
      <c r="D3061">
        <v>70</v>
      </c>
      <c r="E3061">
        <f>GESTEP(smoking_health_data_final[[#This Row],[Ritmo cardiaco]],100)</f>
        <v>0</v>
      </c>
      <c r="F3061" t="str">
        <f>IF(smoking_health_data_final[[#This Row],[Taquicardia 1/0]]=0,"no","si")</f>
        <v>no</v>
      </c>
      <c r="G3061" s="2" t="s">
        <v>59</v>
      </c>
      <c r="H3061">
        <f>GESTEP(smoking_health_data_final[[#This Row],[Presión sistólica]],140)</f>
        <v>0</v>
      </c>
      <c r="I3061" t="str">
        <f>IF(smoking_health_data_final[[#This Row],[Hipertensión (0/1)]]=1,"si","no")</f>
        <v>no</v>
      </c>
      <c r="J3061" t="s">
        <v>149</v>
      </c>
      <c r="K3061">
        <v>20</v>
      </c>
      <c r="L3061">
        <v>309</v>
      </c>
      <c r="M3061">
        <f>IF(smoking_health_data_final[[#This Row],[colesterol]]="","Desconocido",smoking_health_data_final[[#This Row],[colesterol]])</f>
        <v>309</v>
      </c>
      <c r="N3061">
        <f>GESTEP(smoking_health_data_final[[#This Row],[colesterol]],200)</f>
        <v>1</v>
      </c>
      <c r="O3061">
        <f>IF(smoking_health_data_final[[#This Row],[cigs por dia]]="","n/s",smoking_health_data_final[[#This Row],[cigs por dia]])</f>
        <v>20</v>
      </c>
      <c r="P3061" t="str">
        <f>IF(smoking_health_data_final[[#This Row],[Hipercolesterolemia (y/n)]]=1,"si","no")</f>
        <v>si</v>
      </c>
      <c r="Q3061">
        <f>IF(IFERROR(VLOOKUP(smoking_health_data_final[[#This Row],[Edad]],A3062:A6961,1,FALSE),0),1,0)</f>
        <v>1</v>
      </c>
    </row>
    <row r="3062" spans="1:17" x14ac:dyDescent="0.3">
      <c r="A3062">
        <v>39</v>
      </c>
      <c r="B3062" t="s">
        <v>3</v>
      </c>
      <c r="C3062" t="s">
        <v>1</v>
      </c>
      <c r="D3062">
        <v>75</v>
      </c>
      <c r="E3062">
        <f>GESTEP(smoking_health_data_final[[#This Row],[Ritmo cardiaco]],100)</f>
        <v>0</v>
      </c>
      <c r="F3062" t="str">
        <f>IF(smoking_health_data_final[[#This Row],[Taquicardia 1/0]]=0,"no","si")</f>
        <v>no</v>
      </c>
      <c r="G3062" s="2">
        <v>112.5</v>
      </c>
      <c r="H3062">
        <f>GESTEP(smoking_health_data_final[[#This Row],[Presión sistólica]],140)</f>
        <v>0</v>
      </c>
      <c r="I3062" t="str">
        <f>IF(smoking_health_data_final[[#This Row],[Hipertensión (0/1)]]=1,"si","no")</f>
        <v>no</v>
      </c>
      <c r="J3062" t="s">
        <v>149</v>
      </c>
      <c r="K3062">
        <v>20</v>
      </c>
      <c r="L3062">
        <v>180</v>
      </c>
      <c r="M3062">
        <f>IF(smoking_health_data_final[[#This Row],[colesterol]]="","Desconocido",smoking_health_data_final[[#This Row],[colesterol]])</f>
        <v>180</v>
      </c>
      <c r="N3062">
        <f>GESTEP(smoking_health_data_final[[#This Row],[colesterol]],200)</f>
        <v>0</v>
      </c>
      <c r="O3062">
        <f>IF(smoking_health_data_final[[#This Row],[cigs por dia]]="","n/s",smoking_health_data_final[[#This Row],[cigs por dia]])</f>
        <v>20</v>
      </c>
      <c r="P3062" t="str">
        <f>IF(smoking_health_data_final[[#This Row],[Hipercolesterolemia (y/n)]]=1,"si","no")</f>
        <v>no</v>
      </c>
      <c r="Q3062">
        <f>IF(IFERROR(VLOOKUP(smoking_health_data_final[[#This Row],[Edad]],A3063:A6962,1,FALSE),0),1,0)</f>
        <v>1</v>
      </c>
    </row>
    <row r="3063" spans="1:17" x14ac:dyDescent="0.3">
      <c r="A3063">
        <v>40</v>
      </c>
      <c r="B3063" t="s">
        <v>0</v>
      </c>
      <c r="C3063" t="s">
        <v>1</v>
      </c>
      <c r="D3063">
        <v>73</v>
      </c>
      <c r="E3063">
        <f>GESTEP(smoking_health_data_final[[#This Row],[Ritmo cardiaco]],100)</f>
        <v>0</v>
      </c>
      <c r="F3063" t="str">
        <f>IF(smoking_health_data_final[[#This Row],[Taquicardia 1/0]]=0,"no","si")</f>
        <v>no</v>
      </c>
      <c r="G3063" s="2">
        <v>112.5</v>
      </c>
      <c r="H3063">
        <f>GESTEP(smoking_health_data_final[[#This Row],[Presión sistólica]],140)</f>
        <v>0</v>
      </c>
      <c r="I3063" t="str">
        <f>IF(smoking_health_data_final[[#This Row],[Hipertensión (0/1)]]=1,"si","no")</f>
        <v>no</v>
      </c>
      <c r="J3063" t="s">
        <v>149</v>
      </c>
      <c r="K3063">
        <v>20</v>
      </c>
      <c r="L3063">
        <v>275</v>
      </c>
      <c r="M3063">
        <f>IF(smoking_health_data_final[[#This Row],[colesterol]]="","Desconocido",smoking_health_data_final[[#This Row],[colesterol]])</f>
        <v>275</v>
      </c>
      <c r="N3063">
        <f>GESTEP(smoking_health_data_final[[#This Row],[colesterol]],200)</f>
        <v>1</v>
      </c>
      <c r="O3063">
        <f>IF(smoking_health_data_final[[#This Row],[cigs por dia]]="","n/s",smoking_health_data_final[[#This Row],[cigs por dia]])</f>
        <v>20</v>
      </c>
      <c r="P3063" t="str">
        <f>IF(smoking_health_data_final[[#This Row],[Hipercolesterolemia (y/n)]]=1,"si","no")</f>
        <v>si</v>
      </c>
      <c r="Q3063">
        <f>IF(IFERROR(VLOOKUP(smoking_health_data_final[[#This Row],[Edad]],A3064:A6963,1,FALSE),0),1,0)</f>
        <v>1</v>
      </c>
    </row>
    <row r="3064" spans="1:17" x14ac:dyDescent="0.3">
      <c r="A3064">
        <v>44</v>
      </c>
      <c r="B3064" t="s">
        <v>3</v>
      </c>
      <c r="C3064" t="s">
        <v>1</v>
      </c>
      <c r="D3064">
        <v>85</v>
      </c>
      <c r="E3064">
        <f>GESTEP(smoking_health_data_final[[#This Row],[Ritmo cardiaco]],100)</f>
        <v>0</v>
      </c>
      <c r="F3064" t="str">
        <f>IF(smoking_health_data_final[[#This Row],[Taquicardia 1/0]]=0,"no","si")</f>
        <v>no</v>
      </c>
      <c r="G3064" s="2" t="s">
        <v>52</v>
      </c>
      <c r="H3064">
        <f>GESTEP(smoking_health_data_final[[#This Row],[Presión sistólica]],140)</f>
        <v>0</v>
      </c>
      <c r="I3064" t="str">
        <f>IF(smoking_health_data_final[[#This Row],[Hipertensión (0/1)]]=1,"si","no")</f>
        <v>no</v>
      </c>
      <c r="J3064" t="s">
        <v>149</v>
      </c>
      <c r="K3064">
        <v>20</v>
      </c>
      <c r="L3064">
        <v>295</v>
      </c>
      <c r="M3064">
        <f>IF(smoking_health_data_final[[#This Row],[colesterol]]="","Desconocido",smoking_health_data_final[[#This Row],[colesterol]])</f>
        <v>295</v>
      </c>
      <c r="N3064">
        <f>GESTEP(smoking_health_data_final[[#This Row],[colesterol]],200)</f>
        <v>1</v>
      </c>
      <c r="O3064">
        <f>IF(smoking_health_data_final[[#This Row],[cigs por dia]]="","n/s",smoking_health_data_final[[#This Row],[cigs por dia]])</f>
        <v>20</v>
      </c>
      <c r="P3064" t="str">
        <f>IF(smoking_health_data_final[[#This Row],[Hipercolesterolemia (y/n)]]=1,"si","no")</f>
        <v>si</v>
      </c>
      <c r="Q3064">
        <f>IF(IFERROR(VLOOKUP(smoking_health_data_final[[#This Row],[Edad]],A3065:A6964,1,FALSE),0),1,0)</f>
        <v>1</v>
      </c>
    </row>
    <row r="3065" spans="1:17" x14ac:dyDescent="0.3">
      <c r="A3065">
        <v>42</v>
      </c>
      <c r="B3065" t="s">
        <v>0</v>
      </c>
      <c r="C3065" t="s">
        <v>1</v>
      </c>
      <c r="D3065">
        <v>68</v>
      </c>
      <c r="E3065">
        <f>GESTEP(smoking_health_data_final[[#This Row],[Ritmo cardiaco]],100)</f>
        <v>0</v>
      </c>
      <c r="F3065" t="str">
        <f>IF(smoking_health_data_final[[#This Row],[Taquicardia 1/0]]=0,"no","si")</f>
        <v>no</v>
      </c>
      <c r="G3065" s="2" t="s">
        <v>61</v>
      </c>
      <c r="H3065">
        <f>GESTEP(smoking_health_data_final[[#This Row],[Presión sistólica]],140)</f>
        <v>0</v>
      </c>
      <c r="I3065" t="str">
        <f>IF(smoking_health_data_final[[#This Row],[Hipertensión (0/1)]]=1,"si","no")</f>
        <v>no</v>
      </c>
      <c r="J3065" t="s">
        <v>149</v>
      </c>
      <c r="K3065">
        <v>20</v>
      </c>
      <c r="L3065">
        <v>241</v>
      </c>
      <c r="M3065">
        <f>IF(smoking_health_data_final[[#This Row],[colesterol]]="","Desconocido",smoking_health_data_final[[#This Row],[colesterol]])</f>
        <v>241</v>
      </c>
      <c r="N3065">
        <f>GESTEP(smoking_health_data_final[[#This Row],[colesterol]],200)</f>
        <v>1</v>
      </c>
      <c r="O3065">
        <f>IF(smoking_health_data_final[[#This Row],[cigs por dia]]="","n/s",smoking_health_data_final[[#This Row],[cigs por dia]])</f>
        <v>20</v>
      </c>
      <c r="P3065" t="str">
        <f>IF(smoking_health_data_final[[#This Row],[Hipercolesterolemia (y/n)]]=1,"si","no")</f>
        <v>si</v>
      </c>
      <c r="Q3065">
        <f>IF(IFERROR(VLOOKUP(smoking_health_data_final[[#This Row],[Edad]],A3066:A6965,1,FALSE),0),1,0)</f>
        <v>1</v>
      </c>
    </row>
    <row r="3066" spans="1:17" x14ac:dyDescent="0.3">
      <c r="A3066">
        <v>45</v>
      </c>
      <c r="B3066" t="s">
        <v>3</v>
      </c>
      <c r="C3066" t="s">
        <v>1</v>
      </c>
      <c r="D3066">
        <v>66</v>
      </c>
      <c r="E3066">
        <f>GESTEP(smoking_health_data_final[[#This Row],[Ritmo cardiaco]],100)</f>
        <v>0</v>
      </c>
      <c r="F3066" t="str">
        <f>IF(smoking_health_data_final[[#This Row],[Taquicardia 1/0]]=0,"no","si")</f>
        <v>no</v>
      </c>
      <c r="G3066" s="2" t="s">
        <v>64</v>
      </c>
      <c r="H3066">
        <f>GESTEP(smoking_health_data_final[[#This Row],[Presión sistólica]],140)</f>
        <v>0</v>
      </c>
      <c r="I3066" t="str">
        <f>IF(smoking_health_data_final[[#This Row],[Hipertensión (0/1)]]=1,"si","no")</f>
        <v>no</v>
      </c>
      <c r="J3066" t="s">
        <v>149</v>
      </c>
      <c r="K3066">
        <v>20</v>
      </c>
      <c r="L3066">
        <v>230</v>
      </c>
      <c r="M3066">
        <f>IF(smoking_health_data_final[[#This Row],[colesterol]]="","Desconocido",smoking_health_data_final[[#This Row],[colesterol]])</f>
        <v>230</v>
      </c>
      <c r="N3066">
        <f>GESTEP(smoking_health_data_final[[#This Row],[colesterol]],200)</f>
        <v>1</v>
      </c>
      <c r="O3066">
        <f>IF(smoking_health_data_final[[#This Row],[cigs por dia]]="","n/s",smoking_health_data_final[[#This Row],[cigs por dia]])</f>
        <v>20</v>
      </c>
      <c r="P3066" t="str">
        <f>IF(smoking_health_data_final[[#This Row],[Hipercolesterolemia (y/n)]]=1,"si","no")</f>
        <v>si</v>
      </c>
      <c r="Q3066">
        <f>IF(IFERROR(VLOOKUP(smoking_health_data_final[[#This Row],[Edad]],A3067:A6966,1,FALSE),0),1,0)</f>
        <v>1</v>
      </c>
    </row>
    <row r="3067" spans="1:17" x14ac:dyDescent="0.3">
      <c r="A3067">
        <v>42</v>
      </c>
      <c r="B3067" t="s">
        <v>3</v>
      </c>
      <c r="C3067" t="s">
        <v>1</v>
      </c>
      <c r="D3067">
        <v>69</v>
      </c>
      <c r="E3067">
        <f>GESTEP(smoking_health_data_final[[#This Row],[Ritmo cardiaco]],100)</f>
        <v>0</v>
      </c>
      <c r="F3067" t="str">
        <f>IF(smoking_health_data_final[[#This Row],[Taquicardia 1/0]]=0,"no","si")</f>
        <v>no</v>
      </c>
      <c r="G3067" s="2" t="s">
        <v>70</v>
      </c>
      <c r="H3067">
        <f>GESTEP(smoking_health_data_final[[#This Row],[Presión sistólica]],140)</f>
        <v>0</v>
      </c>
      <c r="I3067" t="str">
        <f>IF(smoking_health_data_final[[#This Row],[Hipertensión (0/1)]]=1,"si","no")</f>
        <v>no</v>
      </c>
      <c r="J3067" t="s">
        <v>149</v>
      </c>
      <c r="K3067">
        <v>20</v>
      </c>
      <c r="L3067">
        <v>228</v>
      </c>
      <c r="M3067">
        <f>IF(smoking_health_data_final[[#This Row],[colesterol]]="","Desconocido",smoking_health_data_final[[#This Row],[colesterol]])</f>
        <v>228</v>
      </c>
      <c r="N3067">
        <f>GESTEP(smoking_health_data_final[[#This Row],[colesterol]],200)</f>
        <v>1</v>
      </c>
      <c r="O3067">
        <f>IF(smoking_health_data_final[[#This Row],[cigs por dia]]="","n/s",smoking_health_data_final[[#This Row],[cigs por dia]])</f>
        <v>20</v>
      </c>
      <c r="P3067" t="str">
        <f>IF(smoking_health_data_final[[#This Row],[Hipercolesterolemia (y/n)]]=1,"si","no")</f>
        <v>si</v>
      </c>
      <c r="Q3067">
        <f>IF(IFERROR(VLOOKUP(smoking_health_data_final[[#This Row],[Edad]],A3068:A6967,1,FALSE),0),1,0)</f>
        <v>1</v>
      </c>
    </row>
    <row r="3068" spans="1:17" x14ac:dyDescent="0.3">
      <c r="A3068">
        <v>64</v>
      </c>
      <c r="B3068" t="s">
        <v>3</v>
      </c>
      <c r="C3068" t="s">
        <v>1</v>
      </c>
      <c r="D3068">
        <v>70</v>
      </c>
      <c r="E3068">
        <f>GESTEP(smoking_health_data_final[[#This Row],[Ritmo cardiaco]],100)</f>
        <v>0</v>
      </c>
      <c r="F3068" t="str">
        <f>IF(smoking_health_data_final[[#This Row],[Taquicardia 1/0]]=0,"no","si")</f>
        <v>no</v>
      </c>
      <c r="G3068" s="2" t="s">
        <v>25</v>
      </c>
      <c r="H3068">
        <f>GESTEP(smoking_health_data_final[[#This Row],[Presión sistólica]],140)</f>
        <v>0</v>
      </c>
      <c r="I3068" t="str">
        <f>IF(smoking_health_data_final[[#This Row],[Hipertensión (0/1)]]=1,"si","no")</f>
        <v>no</v>
      </c>
      <c r="J3068" t="s">
        <v>149</v>
      </c>
      <c r="K3068">
        <v>20</v>
      </c>
      <c r="L3068">
        <v>272</v>
      </c>
      <c r="M3068">
        <f>IF(smoking_health_data_final[[#This Row],[colesterol]]="","Desconocido",smoking_health_data_final[[#This Row],[colesterol]])</f>
        <v>272</v>
      </c>
      <c r="N3068">
        <f>GESTEP(smoking_health_data_final[[#This Row],[colesterol]],200)</f>
        <v>1</v>
      </c>
      <c r="O3068">
        <f>IF(smoking_health_data_final[[#This Row],[cigs por dia]]="","n/s",smoking_health_data_final[[#This Row],[cigs por dia]])</f>
        <v>20</v>
      </c>
      <c r="P3068" t="str">
        <f>IF(smoking_health_data_final[[#This Row],[Hipercolesterolemia (y/n)]]=1,"si","no")</f>
        <v>si</v>
      </c>
      <c r="Q3068">
        <f>IF(IFERROR(VLOOKUP(smoking_health_data_final[[#This Row],[Edad]],A3069:A6968,1,FALSE),0),1,0)</f>
        <v>1</v>
      </c>
    </row>
    <row r="3069" spans="1:17" x14ac:dyDescent="0.3">
      <c r="A3069">
        <v>38</v>
      </c>
      <c r="B3069" t="s">
        <v>0</v>
      </c>
      <c r="C3069" t="s">
        <v>1</v>
      </c>
      <c r="D3069">
        <v>90</v>
      </c>
      <c r="E3069">
        <f>GESTEP(smoking_health_data_final[[#This Row],[Ritmo cardiaco]],100)</f>
        <v>0</v>
      </c>
      <c r="F3069" t="str">
        <f>IF(smoking_health_data_final[[#This Row],[Taquicardia 1/0]]=0,"no","si")</f>
        <v>no</v>
      </c>
      <c r="G3069" s="2" t="s">
        <v>16</v>
      </c>
      <c r="H3069">
        <f>GESTEP(smoking_health_data_final[[#This Row],[Presión sistólica]],140)</f>
        <v>0</v>
      </c>
      <c r="I3069" t="str">
        <f>IF(smoking_health_data_final[[#This Row],[Hipertensión (0/1)]]=1,"si","no")</f>
        <v>no</v>
      </c>
      <c r="J3069" t="s">
        <v>149</v>
      </c>
      <c r="K3069">
        <v>20</v>
      </c>
      <c r="L3069">
        <v>200</v>
      </c>
      <c r="M3069">
        <f>IF(smoking_health_data_final[[#This Row],[colesterol]]="","Desconocido",smoking_health_data_final[[#This Row],[colesterol]])</f>
        <v>200</v>
      </c>
      <c r="N3069">
        <f>GESTEP(smoking_health_data_final[[#This Row],[colesterol]],200)</f>
        <v>1</v>
      </c>
      <c r="O3069">
        <f>IF(smoking_health_data_final[[#This Row],[cigs por dia]]="","n/s",smoking_health_data_final[[#This Row],[cigs por dia]])</f>
        <v>20</v>
      </c>
      <c r="P3069" t="str">
        <f>IF(smoking_health_data_final[[#This Row],[Hipercolesterolemia (y/n)]]=1,"si","no")</f>
        <v>si</v>
      </c>
      <c r="Q3069">
        <f>IF(IFERROR(VLOOKUP(smoking_health_data_final[[#This Row],[Edad]],A3070:A6969,1,FALSE),0),1,0)</f>
        <v>1</v>
      </c>
    </row>
    <row r="3070" spans="1:17" x14ac:dyDescent="0.3">
      <c r="A3070">
        <v>61</v>
      </c>
      <c r="B3070" t="s">
        <v>0</v>
      </c>
      <c r="C3070" t="s">
        <v>1</v>
      </c>
      <c r="D3070">
        <v>80</v>
      </c>
      <c r="E3070">
        <f>GESTEP(smoking_health_data_final[[#This Row],[Ritmo cardiaco]],100)</f>
        <v>0</v>
      </c>
      <c r="F3070" t="str">
        <f>IF(smoking_health_data_final[[#This Row],[Taquicardia 1/0]]=0,"no","si")</f>
        <v>no</v>
      </c>
      <c r="G3070" s="2" t="s">
        <v>69</v>
      </c>
      <c r="H3070">
        <f>GESTEP(smoking_health_data_final[[#This Row],[Presión sistólica]],140)</f>
        <v>0</v>
      </c>
      <c r="I3070" t="str">
        <f>IF(smoking_health_data_final[[#This Row],[Hipertensión (0/1)]]=1,"si","no")</f>
        <v>no</v>
      </c>
      <c r="J3070" t="s">
        <v>149</v>
      </c>
      <c r="K3070">
        <v>20</v>
      </c>
      <c r="L3070">
        <v>262</v>
      </c>
      <c r="M3070">
        <f>IF(smoking_health_data_final[[#This Row],[colesterol]]="","Desconocido",smoking_health_data_final[[#This Row],[colesterol]])</f>
        <v>262</v>
      </c>
      <c r="N3070">
        <f>GESTEP(smoking_health_data_final[[#This Row],[colesterol]],200)</f>
        <v>1</v>
      </c>
      <c r="O3070">
        <f>IF(smoking_health_data_final[[#This Row],[cigs por dia]]="","n/s",smoking_health_data_final[[#This Row],[cigs por dia]])</f>
        <v>20</v>
      </c>
      <c r="P3070" t="str">
        <f>IF(smoking_health_data_final[[#This Row],[Hipercolesterolemia (y/n)]]=1,"si","no")</f>
        <v>si</v>
      </c>
      <c r="Q3070">
        <f>IF(IFERROR(VLOOKUP(smoking_health_data_final[[#This Row],[Edad]],A3071:A6970,1,FALSE),0),1,0)</f>
        <v>1</v>
      </c>
    </row>
    <row r="3071" spans="1:17" x14ac:dyDescent="0.3">
      <c r="A3071">
        <v>41</v>
      </c>
      <c r="B3071" t="s">
        <v>0</v>
      </c>
      <c r="C3071" t="s">
        <v>1</v>
      </c>
      <c r="D3071">
        <v>95</v>
      </c>
      <c r="E3071">
        <f>GESTEP(smoking_health_data_final[[#This Row],[Ritmo cardiaco]],100)</f>
        <v>0</v>
      </c>
      <c r="F3071" t="str">
        <f>IF(smoking_health_data_final[[#This Row],[Taquicardia 1/0]]=0,"no","si")</f>
        <v>no</v>
      </c>
      <c r="G3071" s="2" t="s">
        <v>95</v>
      </c>
      <c r="H3071">
        <f>GESTEP(smoking_health_data_final[[#This Row],[Presión sistólica]],140)</f>
        <v>1</v>
      </c>
      <c r="I3071" t="str">
        <f>IF(smoking_health_data_final[[#This Row],[Hipertensión (0/1)]]=1,"si","no")</f>
        <v>si</v>
      </c>
      <c r="J3071" t="s">
        <v>149</v>
      </c>
      <c r="K3071">
        <v>20</v>
      </c>
      <c r="L3071">
        <v>260</v>
      </c>
      <c r="M3071">
        <f>IF(smoking_health_data_final[[#This Row],[colesterol]]="","Desconocido",smoking_health_data_final[[#This Row],[colesterol]])</f>
        <v>260</v>
      </c>
      <c r="N3071">
        <f>GESTEP(smoking_health_data_final[[#This Row],[colesterol]],200)</f>
        <v>1</v>
      </c>
      <c r="O3071">
        <f>IF(smoking_health_data_final[[#This Row],[cigs por dia]]="","n/s",smoking_health_data_final[[#This Row],[cigs por dia]])</f>
        <v>20</v>
      </c>
      <c r="P3071" t="str">
        <f>IF(smoking_health_data_final[[#This Row],[Hipercolesterolemia (y/n)]]=1,"si","no")</f>
        <v>si</v>
      </c>
      <c r="Q3071">
        <f>IF(IFERROR(VLOOKUP(smoking_health_data_final[[#This Row],[Edad]],A3072:A6971,1,FALSE),0),1,0)</f>
        <v>1</v>
      </c>
    </row>
    <row r="3072" spans="1:17" x14ac:dyDescent="0.3">
      <c r="A3072">
        <v>47</v>
      </c>
      <c r="B3072" t="s">
        <v>3</v>
      </c>
      <c r="C3072" t="s">
        <v>1</v>
      </c>
      <c r="D3072">
        <v>80</v>
      </c>
      <c r="E3072">
        <f>GESTEP(smoking_health_data_final[[#This Row],[Ritmo cardiaco]],100)</f>
        <v>0</v>
      </c>
      <c r="F3072" t="str">
        <f>IF(smoking_health_data_final[[#This Row],[Taquicardia 1/0]]=0,"no","si")</f>
        <v>no</v>
      </c>
      <c r="G3072" s="2" t="s">
        <v>78</v>
      </c>
      <c r="H3072">
        <f>GESTEP(smoking_health_data_final[[#This Row],[Presión sistólica]],140)</f>
        <v>0</v>
      </c>
      <c r="I3072" t="str">
        <f>IF(smoking_health_data_final[[#This Row],[Hipertensión (0/1)]]=1,"si","no")</f>
        <v>no</v>
      </c>
      <c r="J3072" t="s">
        <v>149</v>
      </c>
      <c r="K3072">
        <v>20</v>
      </c>
      <c r="L3072">
        <v>186</v>
      </c>
      <c r="M3072">
        <f>IF(smoking_health_data_final[[#This Row],[colesterol]]="","Desconocido",smoking_health_data_final[[#This Row],[colesterol]])</f>
        <v>186</v>
      </c>
      <c r="N3072">
        <f>GESTEP(smoking_health_data_final[[#This Row],[colesterol]],200)</f>
        <v>0</v>
      </c>
      <c r="O3072">
        <f>IF(smoking_health_data_final[[#This Row],[cigs por dia]]="","n/s",smoking_health_data_final[[#This Row],[cigs por dia]])</f>
        <v>20</v>
      </c>
      <c r="P3072" t="str">
        <f>IF(smoking_health_data_final[[#This Row],[Hipercolesterolemia (y/n)]]=1,"si","no")</f>
        <v>no</v>
      </c>
      <c r="Q3072">
        <f>IF(IFERROR(VLOOKUP(smoking_health_data_final[[#This Row],[Edad]],A3073:A6972,1,FALSE),0),1,0)</f>
        <v>1</v>
      </c>
    </row>
    <row r="3073" spans="1:17" x14ac:dyDescent="0.3">
      <c r="A3073">
        <v>62</v>
      </c>
      <c r="B3073" t="s">
        <v>0</v>
      </c>
      <c r="C3073" t="s">
        <v>1</v>
      </c>
      <c r="D3073">
        <v>73</v>
      </c>
      <c r="E3073">
        <f>GESTEP(smoking_health_data_final[[#This Row],[Ritmo cardiaco]],100)</f>
        <v>0</v>
      </c>
      <c r="F3073" t="str">
        <f>IF(smoking_health_data_final[[#This Row],[Taquicardia 1/0]]=0,"no","si")</f>
        <v>no</v>
      </c>
      <c r="G3073" s="2" t="s">
        <v>69</v>
      </c>
      <c r="H3073">
        <f>GESTEP(smoking_health_data_final[[#This Row],[Presión sistólica]],140)</f>
        <v>0</v>
      </c>
      <c r="I3073" t="str">
        <f>IF(smoking_health_data_final[[#This Row],[Hipertensión (0/1)]]=1,"si","no")</f>
        <v>no</v>
      </c>
      <c r="J3073" t="s">
        <v>149</v>
      </c>
      <c r="K3073">
        <v>20</v>
      </c>
      <c r="L3073">
        <v>264</v>
      </c>
      <c r="M3073">
        <f>IF(smoking_health_data_final[[#This Row],[colesterol]]="","Desconocido",smoking_health_data_final[[#This Row],[colesterol]])</f>
        <v>264</v>
      </c>
      <c r="N3073">
        <f>GESTEP(smoking_health_data_final[[#This Row],[colesterol]],200)</f>
        <v>1</v>
      </c>
      <c r="O3073">
        <f>IF(smoking_health_data_final[[#This Row],[cigs por dia]]="","n/s",smoking_health_data_final[[#This Row],[cigs por dia]])</f>
        <v>20</v>
      </c>
      <c r="P3073" t="str">
        <f>IF(smoking_health_data_final[[#This Row],[Hipercolesterolemia (y/n)]]=1,"si","no")</f>
        <v>si</v>
      </c>
      <c r="Q3073">
        <f>IF(IFERROR(VLOOKUP(smoking_health_data_final[[#This Row],[Edad]],A3074:A6973,1,FALSE),0),1,0)</f>
        <v>1</v>
      </c>
    </row>
    <row r="3074" spans="1:17" x14ac:dyDescent="0.3">
      <c r="A3074">
        <v>53</v>
      </c>
      <c r="B3074" t="s">
        <v>0</v>
      </c>
      <c r="C3074" t="s">
        <v>1</v>
      </c>
      <c r="D3074">
        <v>60</v>
      </c>
      <c r="E3074">
        <f>GESTEP(smoking_health_data_final[[#This Row],[Ritmo cardiaco]],100)</f>
        <v>0</v>
      </c>
      <c r="F3074" t="str">
        <f>IF(smoking_health_data_final[[#This Row],[Taquicardia 1/0]]=0,"no","si")</f>
        <v>no</v>
      </c>
      <c r="G3074" s="2" t="s">
        <v>64</v>
      </c>
      <c r="H3074">
        <f>GESTEP(smoking_health_data_final[[#This Row],[Presión sistólica]],140)</f>
        <v>0</v>
      </c>
      <c r="I3074" t="str">
        <f>IF(smoking_health_data_final[[#This Row],[Hipertensión (0/1)]]=1,"si","no")</f>
        <v>no</v>
      </c>
      <c r="J3074" t="s">
        <v>151</v>
      </c>
      <c r="K3074">
        <v>20</v>
      </c>
      <c r="L3074">
        <v>188</v>
      </c>
      <c r="M3074">
        <f>IF(smoking_health_data_final[[#This Row],[colesterol]]="","Desconocido",smoking_health_data_final[[#This Row],[colesterol]])</f>
        <v>188</v>
      </c>
      <c r="N3074">
        <f>GESTEP(smoking_health_data_final[[#This Row],[colesterol]],200)</f>
        <v>0</v>
      </c>
      <c r="O3074">
        <f>IF(smoking_health_data_final[[#This Row],[cigs por dia]]="","n/s",smoking_health_data_final[[#This Row],[cigs por dia]])</f>
        <v>20</v>
      </c>
      <c r="P3074" t="str">
        <f>IF(smoking_health_data_final[[#This Row],[Hipercolesterolemia (y/n)]]=1,"si","no")</f>
        <v>no</v>
      </c>
      <c r="Q3074">
        <f>IF(IFERROR(VLOOKUP(smoking_health_data_final[[#This Row],[Edad]],A3075:A6974,1,FALSE),0),1,0)</f>
        <v>1</v>
      </c>
    </row>
    <row r="3075" spans="1:17" x14ac:dyDescent="0.3">
      <c r="A3075">
        <v>51</v>
      </c>
      <c r="B3075" t="s">
        <v>3</v>
      </c>
      <c r="C3075" t="s">
        <v>1</v>
      </c>
      <c r="D3075">
        <v>70</v>
      </c>
      <c r="E3075">
        <f>GESTEP(smoking_health_data_final[[#This Row],[Ritmo cardiaco]],100)</f>
        <v>0</v>
      </c>
      <c r="F3075" t="str">
        <f>IF(smoking_health_data_final[[#This Row],[Taquicardia 1/0]]=0,"no","si")</f>
        <v>no</v>
      </c>
      <c r="G3075" s="2">
        <v>139.5</v>
      </c>
      <c r="H3075">
        <f>GESTEP(smoking_health_data_final[[#This Row],[Presión sistólica]],140)</f>
        <v>0</v>
      </c>
      <c r="I3075" t="str">
        <f>IF(smoking_health_data_final[[#This Row],[Hipertensión (0/1)]]=1,"si","no")</f>
        <v>no</v>
      </c>
      <c r="J3075" t="s">
        <v>151</v>
      </c>
      <c r="K3075">
        <v>20</v>
      </c>
      <c r="L3075">
        <v>264</v>
      </c>
      <c r="M3075">
        <f>IF(smoking_health_data_final[[#This Row],[colesterol]]="","Desconocido",smoking_health_data_final[[#This Row],[colesterol]])</f>
        <v>264</v>
      </c>
      <c r="N3075">
        <f>GESTEP(smoking_health_data_final[[#This Row],[colesterol]],200)</f>
        <v>1</v>
      </c>
      <c r="O3075">
        <f>IF(smoking_health_data_final[[#This Row],[cigs por dia]]="","n/s",smoking_health_data_final[[#This Row],[cigs por dia]])</f>
        <v>20</v>
      </c>
      <c r="P3075" t="str">
        <f>IF(smoking_health_data_final[[#This Row],[Hipercolesterolemia (y/n)]]=1,"si","no")</f>
        <v>si</v>
      </c>
      <c r="Q3075">
        <f>IF(IFERROR(VLOOKUP(smoking_health_data_final[[#This Row],[Edad]],A3076:A6975,1,FALSE),0),1,0)</f>
        <v>1</v>
      </c>
    </row>
    <row r="3076" spans="1:17" x14ac:dyDescent="0.3">
      <c r="A3076">
        <v>58</v>
      </c>
      <c r="B3076" t="s">
        <v>0</v>
      </c>
      <c r="C3076" t="s">
        <v>1</v>
      </c>
      <c r="D3076">
        <v>75</v>
      </c>
      <c r="E3076">
        <f>GESTEP(smoking_health_data_final[[#This Row],[Ritmo cardiaco]],100)</f>
        <v>0</v>
      </c>
      <c r="F3076" t="str">
        <f>IF(smoking_health_data_final[[#This Row],[Taquicardia 1/0]]=0,"no","si")</f>
        <v>no</v>
      </c>
      <c r="G3076" s="2" t="s">
        <v>75</v>
      </c>
      <c r="H3076">
        <f>GESTEP(smoking_health_data_final[[#This Row],[Presión sistólica]],140)</f>
        <v>1</v>
      </c>
      <c r="I3076" t="str">
        <f>IF(smoking_health_data_final[[#This Row],[Hipertensión (0/1)]]=1,"si","no")</f>
        <v>si</v>
      </c>
      <c r="J3076" t="s">
        <v>151</v>
      </c>
      <c r="K3076">
        <v>20</v>
      </c>
      <c r="L3076">
        <v>255</v>
      </c>
      <c r="M3076">
        <f>IF(smoking_health_data_final[[#This Row],[colesterol]]="","Desconocido",smoking_health_data_final[[#This Row],[colesterol]])</f>
        <v>255</v>
      </c>
      <c r="N3076">
        <f>GESTEP(smoking_health_data_final[[#This Row],[colesterol]],200)</f>
        <v>1</v>
      </c>
      <c r="O3076">
        <f>IF(smoking_health_data_final[[#This Row],[cigs por dia]]="","n/s",smoking_health_data_final[[#This Row],[cigs por dia]])</f>
        <v>20</v>
      </c>
      <c r="P3076" t="str">
        <f>IF(smoking_health_data_final[[#This Row],[Hipercolesterolemia (y/n)]]=1,"si","no")</f>
        <v>si</v>
      </c>
      <c r="Q3076">
        <f>IF(IFERROR(VLOOKUP(smoking_health_data_final[[#This Row],[Edad]],A3077:A6976,1,FALSE),0),1,0)</f>
        <v>1</v>
      </c>
    </row>
    <row r="3077" spans="1:17" x14ac:dyDescent="0.3">
      <c r="A3077">
        <v>53</v>
      </c>
      <c r="B3077" t="s">
        <v>3</v>
      </c>
      <c r="C3077" t="s">
        <v>1</v>
      </c>
      <c r="D3077">
        <v>90</v>
      </c>
      <c r="E3077">
        <f>GESTEP(smoking_health_data_final[[#This Row],[Ritmo cardiaco]],100)</f>
        <v>0</v>
      </c>
      <c r="F3077" t="str">
        <f>IF(smoking_health_data_final[[#This Row],[Taquicardia 1/0]]=0,"no","si")</f>
        <v>no</v>
      </c>
      <c r="G3077" s="2" t="s">
        <v>25</v>
      </c>
      <c r="H3077">
        <f>GESTEP(smoking_health_data_final[[#This Row],[Presión sistólica]],140)</f>
        <v>0</v>
      </c>
      <c r="I3077" t="str">
        <f>IF(smoking_health_data_final[[#This Row],[Hipertensión (0/1)]]=1,"si","no")</f>
        <v>no</v>
      </c>
      <c r="J3077" t="s">
        <v>151</v>
      </c>
      <c r="K3077">
        <v>20</v>
      </c>
      <c r="L3077">
        <v>221</v>
      </c>
      <c r="M3077">
        <f>IF(smoking_health_data_final[[#This Row],[colesterol]]="","Desconocido",smoking_health_data_final[[#This Row],[colesterol]])</f>
        <v>221</v>
      </c>
      <c r="N3077">
        <f>GESTEP(smoking_health_data_final[[#This Row],[colesterol]],200)</f>
        <v>1</v>
      </c>
      <c r="O3077">
        <f>IF(smoking_health_data_final[[#This Row],[cigs por dia]]="","n/s",smoking_health_data_final[[#This Row],[cigs por dia]])</f>
        <v>20</v>
      </c>
      <c r="P3077" t="str">
        <f>IF(smoking_health_data_final[[#This Row],[Hipercolesterolemia (y/n)]]=1,"si","no")</f>
        <v>si</v>
      </c>
      <c r="Q3077">
        <f>IF(IFERROR(VLOOKUP(smoking_health_data_final[[#This Row],[Edad]],A3078:A6977,1,FALSE),0),1,0)</f>
        <v>1</v>
      </c>
    </row>
    <row r="3078" spans="1:17" x14ac:dyDescent="0.3">
      <c r="A3078">
        <v>49</v>
      </c>
      <c r="B3078" t="s">
        <v>0</v>
      </c>
      <c r="C3078" t="s">
        <v>1</v>
      </c>
      <c r="D3078">
        <v>73</v>
      </c>
      <c r="E3078">
        <f>GESTEP(smoking_health_data_final[[#This Row],[Ritmo cardiaco]],100)</f>
        <v>0</v>
      </c>
      <c r="F3078" t="str">
        <f>IF(smoking_health_data_final[[#This Row],[Taquicardia 1/0]]=0,"no","si")</f>
        <v>no</v>
      </c>
      <c r="G3078" s="2" t="s">
        <v>54</v>
      </c>
      <c r="H3078">
        <f>GESTEP(smoking_health_data_final[[#This Row],[Presión sistólica]],140)</f>
        <v>0</v>
      </c>
      <c r="I3078" t="str">
        <f>IF(smoking_health_data_final[[#This Row],[Hipertensión (0/1)]]=1,"si","no")</f>
        <v>no</v>
      </c>
      <c r="J3078" t="s">
        <v>151</v>
      </c>
      <c r="K3078">
        <v>20</v>
      </c>
      <c r="L3078">
        <v>288</v>
      </c>
      <c r="M3078">
        <f>IF(smoking_health_data_final[[#This Row],[colesterol]]="","Desconocido",smoking_health_data_final[[#This Row],[colesterol]])</f>
        <v>288</v>
      </c>
      <c r="N3078">
        <f>GESTEP(smoking_health_data_final[[#This Row],[colesterol]],200)</f>
        <v>1</v>
      </c>
      <c r="O3078">
        <f>IF(smoking_health_data_final[[#This Row],[cigs por dia]]="","n/s",smoking_health_data_final[[#This Row],[cigs por dia]])</f>
        <v>20</v>
      </c>
      <c r="P3078" t="str">
        <f>IF(smoking_health_data_final[[#This Row],[Hipercolesterolemia (y/n)]]=1,"si","no")</f>
        <v>si</v>
      </c>
      <c r="Q3078">
        <f>IF(IFERROR(VLOOKUP(smoking_health_data_final[[#This Row],[Edad]],A3079:A6978,1,FALSE),0),1,0)</f>
        <v>1</v>
      </c>
    </row>
    <row r="3079" spans="1:17" x14ac:dyDescent="0.3">
      <c r="A3079">
        <v>48</v>
      </c>
      <c r="B3079" t="s">
        <v>0</v>
      </c>
      <c r="C3079" t="s">
        <v>1</v>
      </c>
      <c r="D3079">
        <v>66</v>
      </c>
      <c r="E3079">
        <f>GESTEP(smoking_health_data_final[[#This Row],[Ritmo cardiaco]],100)</f>
        <v>0</v>
      </c>
      <c r="F3079" t="str">
        <f>IF(smoking_health_data_final[[#This Row],[Taquicardia 1/0]]=0,"no","si")</f>
        <v>no</v>
      </c>
      <c r="G3079" s="2">
        <v>140.5</v>
      </c>
      <c r="H3079">
        <f>GESTEP(smoking_health_data_final[[#This Row],[Presión sistólica]],140)</f>
        <v>1</v>
      </c>
      <c r="I3079" t="str">
        <f>IF(smoking_health_data_final[[#This Row],[Hipertensión (0/1)]]=1,"si","no")</f>
        <v>si</v>
      </c>
      <c r="J3079" t="s">
        <v>151</v>
      </c>
      <c r="K3079">
        <v>20</v>
      </c>
      <c r="L3079">
        <v>230</v>
      </c>
      <c r="M3079">
        <f>IF(smoking_health_data_final[[#This Row],[colesterol]]="","Desconocido",smoking_health_data_final[[#This Row],[colesterol]])</f>
        <v>230</v>
      </c>
      <c r="N3079">
        <f>GESTEP(smoking_health_data_final[[#This Row],[colesterol]],200)</f>
        <v>1</v>
      </c>
      <c r="O3079">
        <f>IF(smoking_health_data_final[[#This Row],[cigs por dia]]="","n/s",smoking_health_data_final[[#This Row],[cigs por dia]])</f>
        <v>20</v>
      </c>
      <c r="P3079" t="str">
        <f>IF(smoking_health_data_final[[#This Row],[Hipercolesterolemia (y/n)]]=1,"si","no")</f>
        <v>si</v>
      </c>
      <c r="Q3079">
        <f>IF(IFERROR(VLOOKUP(smoking_health_data_final[[#This Row],[Edad]],A3080:A6979,1,FALSE),0),1,0)</f>
        <v>1</v>
      </c>
    </row>
    <row r="3080" spans="1:17" x14ac:dyDescent="0.3">
      <c r="A3080">
        <v>49</v>
      </c>
      <c r="B3080" t="s">
        <v>3</v>
      </c>
      <c r="C3080" t="s">
        <v>1</v>
      </c>
      <c r="D3080">
        <v>85</v>
      </c>
      <c r="E3080">
        <f>GESTEP(smoking_health_data_final[[#This Row],[Ritmo cardiaco]],100)</f>
        <v>0</v>
      </c>
      <c r="F3080" t="str">
        <f>IF(smoking_health_data_final[[#This Row],[Taquicardia 1/0]]=0,"no","si")</f>
        <v>no</v>
      </c>
      <c r="G3080" s="2" t="s">
        <v>103</v>
      </c>
      <c r="H3080">
        <f>GESTEP(smoking_health_data_final[[#This Row],[Presión sistólica]],140)</f>
        <v>1</v>
      </c>
      <c r="I3080" t="str">
        <f>IF(smoking_health_data_final[[#This Row],[Hipertensión (0/1)]]=1,"si","no")</f>
        <v>si</v>
      </c>
      <c r="J3080" t="s">
        <v>151</v>
      </c>
      <c r="K3080">
        <v>20</v>
      </c>
      <c r="L3080">
        <v>273</v>
      </c>
      <c r="M3080">
        <f>IF(smoking_health_data_final[[#This Row],[colesterol]]="","Desconocido",smoking_health_data_final[[#This Row],[colesterol]])</f>
        <v>273</v>
      </c>
      <c r="N3080">
        <f>GESTEP(smoking_health_data_final[[#This Row],[colesterol]],200)</f>
        <v>1</v>
      </c>
      <c r="O3080">
        <f>IF(smoking_health_data_final[[#This Row],[cigs por dia]]="","n/s",smoking_health_data_final[[#This Row],[cigs por dia]])</f>
        <v>20</v>
      </c>
      <c r="P3080" t="str">
        <f>IF(smoking_health_data_final[[#This Row],[Hipercolesterolemia (y/n)]]=1,"si","no")</f>
        <v>si</v>
      </c>
      <c r="Q3080">
        <f>IF(IFERROR(VLOOKUP(smoking_health_data_final[[#This Row],[Edad]],A3081:A6980,1,FALSE),0),1,0)</f>
        <v>1</v>
      </c>
    </row>
    <row r="3081" spans="1:17" x14ac:dyDescent="0.3">
      <c r="A3081">
        <v>43</v>
      </c>
      <c r="B3081" t="s">
        <v>3</v>
      </c>
      <c r="C3081" t="s">
        <v>1</v>
      </c>
      <c r="D3081">
        <v>75</v>
      </c>
      <c r="E3081">
        <f>GESTEP(smoking_health_data_final[[#This Row],[Ritmo cardiaco]],100)</f>
        <v>0</v>
      </c>
      <c r="F3081" t="str">
        <f>IF(smoking_health_data_final[[#This Row],[Taquicardia 1/0]]=0,"no","si")</f>
        <v>no</v>
      </c>
      <c r="G3081" s="2" t="s">
        <v>116</v>
      </c>
      <c r="H3081">
        <f>GESTEP(smoking_health_data_final[[#This Row],[Presión sistólica]],140)</f>
        <v>1</v>
      </c>
      <c r="I3081" t="str">
        <f>IF(smoking_health_data_final[[#This Row],[Hipertensión (0/1)]]=1,"si","no")</f>
        <v>si</v>
      </c>
      <c r="J3081" t="s">
        <v>151</v>
      </c>
      <c r="K3081">
        <v>20</v>
      </c>
      <c r="L3081">
        <v>286</v>
      </c>
      <c r="M3081">
        <f>IF(smoking_health_data_final[[#This Row],[colesterol]]="","Desconocido",smoking_health_data_final[[#This Row],[colesterol]])</f>
        <v>286</v>
      </c>
      <c r="N3081">
        <f>GESTEP(smoking_health_data_final[[#This Row],[colesterol]],200)</f>
        <v>1</v>
      </c>
      <c r="O3081">
        <f>IF(smoking_health_data_final[[#This Row],[cigs por dia]]="","n/s",smoking_health_data_final[[#This Row],[cigs por dia]])</f>
        <v>20</v>
      </c>
      <c r="P3081" t="str">
        <f>IF(smoking_health_data_final[[#This Row],[Hipercolesterolemia (y/n)]]=1,"si","no")</f>
        <v>si</v>
      </c>
      <c r="Q3081">
        <f>IF(IFERROR(VLOOKUP(smoking_health_data_final[[#This Row],[Edad]],A3082:A6981,1,FALSE),0),1,0)</f>
        <v>1</v>
      </c>
    </row>
    <row r="3082" spans="1:17" x14ac:dyDescent="0.3">
      <c r="A3082">
        <v>40</v>
      </c>
      <c r="B3082" t="s">
        <v>0</v>
      </c>
      <c r="C3082" t="s">
        <v>1</v>
      </c>
      <c r="D3082">
        <v>80</v>
      </c>
      <c r="E3082">
        <f>GESTEP(smoking_health_data_final[[#This Row],[Ritmo cardiaco]],100)</f>
        <v>0</v>
      </c>
      <c r="F3082" t="str">
        <f>IF(smoking_health_data_final[[#This Row],[Taquicardia 1/0]]=0,"no","si")</f>
        <v>no</v>
      </c>
      <c r="G3082" s="2" t="s">
        <v>38</v>
      </c>
      <c r="H3082">
        <f>GESTEP(smoking_health_data_final[[#This Row],[Presión sistólica]],140)</f>
        <v>0</v>
      </c>
      <c r="I3082" t="str">
        <f>IF(smoking_health_data_final[[#This Row],[Hipertensión (0/1)]]=1,"si","no")</f>
        <v>no</v>
      </c>
      <c r="J3082" t="s">
        <v>151</v>
      </c>
      <c r="K3082">
        <v>20</v>
      </c>
      <c r="L3082">
        <v>290</v>
      </c>
      <c r="M3082">
        <f>IF(smoking_health_data_final[[#This Row],[colesterol]]="","Desconocido",smoking_health_data_final[[#This Row],[colesterol]])</f>
        <v>290</v>
      </c>
      <c r="N3082">
        <f>GESTEP(smoking_health_data_final[[#This Row],[colesterol]],200)</f>
        <v>1</v>
      </c>
      <c r="O3082">
        <f>IF(smoking_health_data_final[[#This Row],[cigs por dia]]="","n/s",smoking_health_data_final[[#This Row],[cigs por dia]])</f>
        <v>20</v>
      </c>
      <c r="P3082" t="str">
        <f>IF(smoking_health_data_final[[#This Row],[Hipercolesterolemia (y/n)]]=1,"si","no")</f>
        <v>si</v>
      </c>
      <c r="Q3082">
        <f>IF(IFERROR(VLOOKUP(smoking_health_data_final[[#This Row],[Edad]],A3083:A6982,1,FALSE),0),1,0)</f>
        <v>1</v>
      </c>
    </row>
    <row r="3083" spans="1:17" x14ac:dyDescent="0.3">
      <c r="A3083">
        <v>41</v>
      </c>
      <c r="B3083" t="s">
        <v>0</v>
      </c>
      <c r="C3083" t="s">
        <v>1</v>
      </c>
      <c r="D3083">
        <v>80</v>
      </c>
      <c r="E3083">
        <f>GESTEP(smoking_health_data_final[[#This Row],[Ritmo cardiaco]],100)</f>
        <v>0</v>
      </c>
      <c r="F3083" t="str">
        <f>IF(smoking_health_data_final[[#This Row],[Taquicardia 1/0]]=0,"no","si")</f>
        <v>no</v>
      </c>
      <c r="G3083" s="2" t="s">
        <v>59</v>
      </c>
      <c r="H3083">
        <f>GESTEP(smoking_health_data_final[[#This Row],[Presión sistólica]],140)</f>
        <v>0</v>
      </c>
      <c r="I3083" t="str">
        <f>IF(smoking_health_data_final[[#This Row],[Hipertensión (0/1)]]=1,"si","no")</f>
        <v>no</v>
      </c>
      <c r="J3083" t="s">
        <v>151</v>
      </c>
      <c r="K3083">
        <v>20</v>
      </c>
      <c r="L3083">
        <v>206</v>
      </c>
      <c r="M3083">
        <f>IF(smoking_health_data_final[[#This Row],[colesterol]]="","Desconocido",smoking_health_data_final[[#This Row],[colesterol]])</f>
        <v>206</v>
      </c>
      <c r="N3083">
        <f>GESTEP(smoking_health_data_final[[#This Row],[colesterol]],200)</f>
        <v>1</v>
      </c>
      <c r="O3083">
        <f>IF(smoking_health_data_final[[#This Row],[cigs por dia]]="","n/s",smoking_health_data_final[[#This Row],[cigs por dia]])</f>
        <v>20</v>
      </c>
      <c r="P3083" t="str">
        <f>IF(smoking_health_data_final[[#This Row],[Hipercolesterolemia (y/n)]]=1,"si","no")</f>
        <v>si</v>
      </c>
      <c r="Q3083">
        <f>IF(IFERROR(VLOOKUP(smoking_health_data_final[[#This Row],[Edad]],A3084:A6983,1,FALSE),0),1,0)</f>
        <v>1</v>
      </c>
    </row>
    <row r="3084" spans="1:17" x14ac:dyDescent="0.3">
      <c r="A3084">
        <v>36</v>
      </c>
      <c r="B3084" t="s">
        <v>0</v>
      </c>
      <c r="C3084" t="s">
        <v>1</v>
      </c>
      <c r="D3084">
        <v>80</v>
      </c>
      <c r="E3084">
        <f>GESTEP(smoking_health_data_final[[#This Row],[Ritmo cardiaco]],100)</f>
        <v>0</v>
      </c>
      <c r="F3084" t="str">
        <f>IF(smoking_health_data_final[[#This Row],[Taquicardia 1/0]]=0,"no","si")</f>
        <v>no</v>
      </c>
      <c r="G3084" s="2" t="s">
        <v>78</v>
      </c>
      <c r="H3084">
        <f>GESTEP(smoking_health_data_final[[#This Row],[Presión sistólica]],140)</f>
        <v>0</v>
      </c>
      <c r="I3084" t="str">
        <f>IF(smoking_health_data_final[[#This Row],[Hipertensión (0/1)]]=1,"si","no")</f>
        <v>no</v>
      </c>
      <c r="J3084" t="s">
        <v>155</v>
      </c>
      <c r="K3084">
        <v>20</v>
      </c>
      <c r="L3084">
        <v>194</v>
      </c>
      <c r="M3084">
        <f>IF(smoking_health_data_final[[#This Row],[colesterol]]="","Desconocido",smoking_health_data_final[[#This Row],[colesterol]])</f>
        <v>194</v>
      </c>
      <c r="N3084">
        <f>GESTEP(smoking_health_data_final[[#This Row],[colesterol]],200)</f>
        <v>0</v>
      </c>
      <c r="O3084">
        <f>IF(smoking_health_data_final[[#This Row],[cigs por dia]]="","n/s",smoking_health_data_final[[#This Row],[cigs por dia]])</f>
        <v>20</v>
      </c>
      <c r="P3084" t="str">
        <f>IF(smoking_health_data_final[[#This Row],[Hipercolesterolemia (y/n)]]=1,"si","no")</f>
        <v>no</v>
      </c>
      <c r="Q3084">
        <f>IF(IFERROR(VLOOKUP(smoking_health_data_final[[#This Row],[Edad]],A3085:A6984,1,FALSE),0),1,0)</f>
        <v>1</v>
      </c>
    </row>
    <row r="3085" spans="1:17" x14ac:dyDescent="0.3">
      <c r="A3085">
        <v>54</v>
      </c>
      <c r="B3085" t="s">
        <v>0</v>
      </c>
      <c r="C3085" t="s">
        <v>1</v>
      </c>
      <c r="D3085">
        <v>75</v>
      </c>
      <c r="E3085">
        <f>GESTEP(smoking_health_data_final[[#This Row],[Ritmo cardiaco]],100)</f>
        <v>0</v>
      </c>
      <c r="F3085" t="str">
        <f>IF(smoking_health_data_final[[#This Row],[Taquicardia 1/0]]=0,"no","si")</f>
        <v>no</v>
      </c>
      <c r="G3085" s="2" t="s">
        <v>66</v>
      </c>
      <c r="H3085">
        <f>GESTEP(smoking_health_data_final[[#This Row],[Presión sistólica]],140)</f>
        <v>1</v>
      </c>
      <c r="I3085" t="str">
        <f>IF(smoking_health_data_final[[#This Row],[Hipertensión (0/1)]]=1,"si","no")</f>
        <v>si</v>
      </c>
      <c r="J3085" t="s">
        <v>155</v>
      </c>
      <c r="K3085">
        <v>20</v>
      </c>
      <c r="L3085">
        <v>255</v>
      </c>
      <c r="M3085">
        <f>IF(smoking_health_data_final[[#This Row],[colesterol]]="","Desconocido",smoking_health_data_final[[#This Row],[colesterol]])</f>
        <v>255</v>
      </c>
      <c r="N3085">
        <f>GESTEP(smoking_health_data_final[[#This Row],[colesterol]],200)</f>
        <v>1</v>
      </c>
      <c r="O3085">
        <f>IF(smoking_health_data_final[[#This Row],[cigs por dia]]="","n/s",smoking_health_data_final[[#This Row],[cigs por dia]])</f>
        <v>20</v>
      </c>
      <c r="P3085" t="str">
        <f>IF(smoking_health_data_final[[#This Row],[Hipercolesterolemia (y/n)]]=1,"si","no")</f>
        <v>si</v>
      </c>
      <c r="Q3085">
        <f>IF(IFERROR(VLOOKUP(smoking_health_data_final[[#This Row],[Edad]],A3086:A6985,1,FALSE),0),1,0)</f>
        <v>1</v>
      </c>
    </row>
    <row r="3086" spans="1:17" x14ac:dyDescent="0.3">
      <c r="A3086">
        <v>55</v>
      </c>
      <c r="B3086" t="s">
        <v>0</v>
      </c>
      <c r="C3086" t="s">
        <v>1</v>
      </c>
      <c r="D3086">
        <v>75</v>
      </c>
      <c r="E3086">
        <f>GESTEP(smoking_health_data_final[[#This Row],[Ritmo cardiaco]],100)</f>
        <v>0</v>
      </c>
      <c r="F3086" t="str">
        <f>IF(smoking_health_data_final[[#This Row],[Taquicardia 1/0]]=0,"no","si")</f>
        <v>no</v>
      </c>
      <c r="G3086" s="2" t="s">
        <v>63</v>
      </c>
      <c r="H3086">
        <f>GESTEP(smoking_health_data_final[[#This Row],[Presión sistólica]],140)</f>
        <v>0</v>
      </c>
      <c r="I3086" t="str">
        <f>IF(smoking_health_data_final[[#This Row],[Hipertensión (0/1)]]=1,"si","no")</f>
        <v>no</v>
      </c>
      <c r="J3086" t="s">
        <v>155</v>
      </c>
      <c r="K3086">
        <v>20</v>
      </c>
      <c r="L3086">
        <v>244</v>
      </c>
      <c r="M3086">
        <f>IF(smoking_health_data_final[[#This Row],[colesterol]]="","Desconocido",smoking_health_data_final[[#This Row],[colesterol]])</f>
        <v>244</v>
      </c>
      <c r="N3086">
        <f>GESTEP(smoking_health_data_final[[#This Row],[colesterol]],200)</f>
        <v>1</v>
      </c>
      <c r="O3086">
        <f>IF(smoking_health_data_final[[#This Row],[cigs por dia]]="","n/s",smoking_health_data_final[[#This Row],[cigs por dia]])</f>
        <v>20</v>
      </c>
      <c r="P3086" t="str">
        <f>IF(smoking_health_data_final[[#This Row],[Hipercolesterolemia (y/n)]]=1,"si","no")</f>
        <v>si</v>
      </c>
      <c r="Q3086">
        <f>IF(IFERROR(VLOOKUP(smoking_health_data_final[[#This Row],[Edad]],A3087:A6986,1,FALSE),0),1,0)</f>
        <v>1</v>
      </c>
    </row>
    <row r="3087" spans="1:17" x14ac:dyDescent="0.3">
      <c r="A3087">
        <v>59</v>
      </c>
      <c r="B3087" t="s">
        <v>3</v>
      </c>
      <c r="C3087" t="s">
        <v>1</v>
      </c>
      <c r="D3087">
        <v>85</v>
      </c>
      <c r="E3087">
        <f>GESTEP(smoking_health_data_final[[#This Row],[Ritmo cardiaco]],100)</f>
        <v>0</v>
      </c>
      <c r="F3087" t="str">
        <f>IF(smoking_health_data_final[[#This Row],[Taquicardia 1/0]]=0,"no","si")</f>
        <v>no</v>
      </c>
      <c r="G3087" s="2">
        <v>154.5</v>
      </c>
      <c r="H3087">
        <f>GESTEP(smoking_health_data_final[[#This Row],[Presión sistólica]],140)</f>
        <v>1</v>
      </c>
      <c r="I3087" t="str">
        <f>IF(smoking_health_data_final[[#This Row],[Hipertensión (0/1)]]=1,"si","no")</f>
        <v>si</v>
      </c>
      <c r="J3087" t="s">
        <v>155</v>
      </c>
      <c r="K3087">
        <v>20</v>
      </c>
      <c r="L3087">
        <v>254</v>
      </c>
      <c r="M3087">
        <f>IF(smoking_health_data_final[[#This Row],[colesterol]]="","Desconocido",smoking_health_data_final[[#This Row],[colesterol]])</f>
        <v>254</v>
      </c>
      <c r="N3087">
        <f>GESTEP(smoking_health_data_final[[#This Row],[colesterol]],200)</f>
        <v>1</v>
      </c>
      <c r="O3087">
        <f>IF(smoking_health_data_final[[#This Row],[cigs por dia]]="","n/s",smoking_health_data_final[[#This Row],[cigs por dia]])</f>
        <v>20</v>
      </c>
      <c r="P3087" t="str">
        <f>IF(smoking_health_data_final[[#This Row],[Hipercolesterolemia (y/n)]]=1,"si","no")</f>
        <v>si</v>
      </c>
      <c r="Q3087">
        <f>IF(IFERROR(VLOOKUP(smoking_health_data_final[[#This Row],[Edad]],A3088:A6987,1,FALSE),0),1,0)</f>
        <v>1</v>
      </c>
    </row>
    <row r="3088" spans="1:17" x14ac:dyDescent="0.3">
      <c r="A3088">
        <v>37</v>
      </c>
      <c r="B3088" t="s">
        <v>3</v>
      </c>
      <c r="C3088" t="s">
        <v>1</v>
      </c>
      <c r="D3088">
        <v>80</v>
      </c>
      <c r="E3088">
        <f>GESTEP(smoking_health_data_final[[#This Row],[Ritmo cardiaco]],100)</f>
        <v>0</v>
      </c>
      <c r="F3088" t="str">
        <f>IF(smoking_health_data_final[[#This Row],[Taquicardia 1/0]]=0,"no","si")</f>
        <v>no</v>
      </c>
      <c r="G3088" s="2" t="s">
        <v>88</v>
      </c>
      <c r="H3088">
        <f>GESTEP(smoking_health_data_final[[#This Row],[Presión sistólica]],140)</f>
        <v>1</v>
      </c>
      <c r="I3088" t="str">
        <f>IF(smoking_health_data_final[[#This Row],[Hipertensión (0/1)]]=1,"si","no")</f>
        <v>si</v>
      </c>
      <c r="J3088" t="s">
        <v>155</v>
      </c>
      <c r="K3088">
        <v>20</v>
      </c>
      <c r="L3088">
        <v>257</v>
      </c>
      <c r="M3088">
        <f>IF(smoking_health_data_final[[#This Row],[colesterol]]="","Desconocido",smoking_health_data_final[[#This Row],[colesterol]])</f>
        <v>257</v>
      </c>
      <c r="N3088">
        <f>GESTEP(smoking_health_data_final[[#This Row],[colesterol]],200)</f>
        <v>1</v>
      </c>
      <c r="O3088">
        <f>IF(smoking_health_data_final[[#This Row],[cigs por dia]]="","n/s",smoking_health_data_final[[#This Row],[cigs por dia]])</f>
        <v>20</v>
      </c>
      <c r="P3088" t="str">
        <f>IF(smoking_health_data_final[[#This Row],[Hipercolesterolemia (y/n)]]=1,"si","no")</f>
        <v>si</v>
      </c>
      <c r="Q3088">
        <f>IF(IFERROR(VLOOKUP(smoking_health_data_final[[#This Row],[Edad]],A3089:A6988,1,FALSE),0),1,0)</f>
        <v>1</v>
      </c>
    </row>
    <row r="3089" spans="1:17" x14ac:dyDescent="0.3">
      <c r="A3089">
        <v>47</v>
      </c>
      <c r="B3089" t="s">
        <v>0</v>
      </c>
      <c r="C3089" t="s">
        <v>1</v>
      </c>
      <c r="D3089">
        <v>68</v>
      </c>
      <c r="E3089">
        <f>GESTEP(smoking_health_data_final[[#This Row],[Ritmo cardiaco]],100)</f>
        <v>0</v>
      </c>
      <c r="F3089" t="str">
        <f>IF(smoking_health_data_final[[#This Row],[Taquicardia 1/0]]=0,"no","si")</f>
        <v>no</v>
      </c>
      <c r="G3089" s="2" t="s">
        <v>88</v>
      </c>
      <c r="H3089">
        <f>GESTEP(smoking_health_data_final[[#This Row],[Presión sistólica]],140)</f>
        <v>1</v>
      </c>
      <c r="I3089" t="str">
        <f>IF(smoking_health_data_final[[#This Row],[Hipertensión (0/1)]]=1,"si","no")</f>
        <v>si</v>
      </c>
      <c r="J3089" t="s">
        <v>155</v>
      </c>
      <c r="K3089">
        <v>20</v>
      </c>
      <c r="L3089">
        <v>296</v>
      </c>
      <c r="M3089">
        <f>IF(smoking_health_data_final[[#This Row],[colesterol]]="","Desconocido",smoking_health_data_final[[#This Row],[colesterol]])</f>
        <v>296</v>
      </c>
      <c r="N3089">
        <f>GESTEP(smoking_health_data_final[[#This Row],[colesterol]],200)</f>
        <v>1</v>
      </c>
      <c r="O3089">
        <f>IF(smoking_health_data_final[[#This Row],[cigs por dia]]="","n/s",smoking_health_data_final[[#This Row],[cigs por dia]])</f>
        <v>20</v>
      </c>
      <c r="P3089" t="str">
        <f>IF(smoking_health_data_final[[#This Row],[Hipercolesterolemia (y/n)]]=1,"si","no")</f>
        <v>si</v>
      </c>
      <c r="Q3089">
        <f>IF(IFERROR(VLOOKUP(smoking_health_data_final[[#This Row],[Edad]],A3090:A6989,1,FALSE),0),1,0)</f>
        <v>1</v>
      </c>
    </row>
    <row r="3090" spans="1:17" x14ac:dyDescent="0.3">
      <c r="A3090">
        <v>59</v>
      </c>
      <c r="B3090" t="s">
        <v>0</v>
      </c>
      <c r="C3090" t="s">
        <v>1</v>
      </c>
      <c r="D3090">
        <v>100</v>
      </c>
      <c r="E3090">
        <f>GESTEP(smoking_health_data_final[[#This Row],[Ritmo cardiaco]],100)</f>
        <v>1</v>
      </c>
      <c r="F3090" t="str">
        <f>IF(smoking_health_data_final[[#This Row],[Taquicardia 1/0]]=0,"no","si")</f>
        <v>si</v>
      </c>
      <c r="G3090" s="2" t="s">
        <v>94</v>
      </c>
      <c r="H3090">
        <f>GESTEP(smoking_health_data_final[[#This Row],[Presión sistólica]],140)</f>
        <v>1</v>
      </c>
      <c r="I3090" t="str">
        <f>IF(smoking_health_data_final[[#This Row],[Hipertensión (0/1)]]=1,"si","no")</f>
        <v>si</v>
      </c>
      <c r="J3090" t="s">
        <v>157</v>
      </c>
      <c r="K3090">
        <v>20</v>
      </c>
      <c r="L3090">
        <v>206</v>
      </c>
      <c r="M3090">
        <f>IF(smoking_health_data_final[[#This Row],[colesterol]]="","Desconocido",smoking_health_data_final[[#This Row],[colesterol]])</f>
        <v>206</v>
      </c>
      <c r="N3090">
        <f>GESTEP(smoking_health_data_final[[#This Row],[colesterol]],200)</f>
        <v>1</v>
      </c>
      <c r="O3090">
        <f>IF(smoking_health_data_final[[#This Row],[cigs por dia]]="","n/s",smoking_health_data_final[[#This Row],[cigs por dia]])</f>
        <v>20</v>
      </c>
      <c r="P3090" t="str">
        <f>IF(smoking_health_data_final[[#This Row],[Hipercolesterolemia (y/n)]]=1,"si","no")</f>
        <v>si</v>
      </c>
      <c r="Q3090">
        <f>IF(IFERROR(VLOOKUP(smoking_health_data_final[[#This Row],[Edad]],A3091:A6990,1,FALSE),0),1,0)</f>
        <v>1</v>
      </c>
    </row>
    <row r="3091" spans="1:17" x14ac:dyDescent="0.3">
      <c r="A3091">
        <v>63</v>
      </c>
      <c r="B3091" t="s">
        <v>0</v>
      </c>
      <c r="C3091" t="s">
        <v>1</v>
      </c>
      <c r="D3091">
        <v>72</v>
      </c>
      <c r="E3091">
        <f>GESTEP(smoking_health_data_final[[#This Row],[Ritmo cardiaco]],100)</f>
        <v>0</v>
      </c>
      <c r="F3091" t="str">
        <f>IF(smoking_health_data_final[[#This Row],[Taquicardia 1/0]]=0,"no","si")</f>
        <v>no</v>
      </c>
      <c r="G3091" s="2" t="s">
        <v>121</v>
      </c>
      <c r="H3091">
        <f>GESTEP(smoking_health_data_final[[#This Row],[Presión sistólica]],140)</f>
        <v>1</v>
      </c>
      <c r="I3091" t="str">
        <f>IF(smoking_health_data_final[[#This Row],[Hipertensión (0/1)]]=1,"si","no")</f>
        <v>si</v>
      </c>
      <c r="J3091" t="s">
        <v>158</v>
      </c>
      <c r="K3091">
        <v>20</v>
      </c>
      <c r="L3091">
        <v>269</v>
      </c>
      <c r="M3091">
        <f>IF(smoking_health_data_final[[#This Row],[colesterol]]="","Desconocido",smoking_health_data_final[[#This Row],[colesterol]])</f>
        <v>269</v>
      </c>
      <c r="N3091">
        <f>GESTEP(smoking_health_data_final[[#This Row],[colesterol]],200)</f>
        <v>1</v>
      </c>
      <c r="O3091">
        <f>IF(smoking_health_data_final[[#This Row],[cigs por dia]]="","n/s",smoking_health_data_final[[#This Row],[cigs por dia]])</f>
        <v>20</v>
      </c>
      <c r="P3091" t="str">
        <f>IF(smoking_health_data_final[[#This Row],[Hipercolesterolemia (y/n)]]=1,"si","no")</f>
        <v>si</v>
      </c>
      <c r="Q3091">
        <f>IF(IFERROR(VLOOKUP(smoking_health_data_final[[#This Row],[Edad]],A3092:A6991,1,FALSE),0),1,0)</f>
        <v>1</v>
      </c>
    </row>
    <row r="3092" spans="1:17" x14ac:dyDescent="0.3">
      <c r="A3092">
        <v>47</v>
      </c>
      <c r="B3092" t="s">
        <v>0</v>
      </c>
      <c r="C3092" t="s">
        <v>1</v>
      </c>
      <c r="D3092">
        <v>75</v>
      </c>
      <c r="E3092">
        <f>GESTEP(smoking_health_data_final[[#This Row],[Ritmo cardiaco]],100)</f>
        <v>0</v>
      </c>
      <c r="F3092" t="str">
        <f>IF(smoking_health_data_final[[#This Row],[Taquicardia 1/0]]=0,"no","si")</f>
        <v>no</v>
      </c>
      <c r="G3092" s="2" t="s">
        <v>81</v>
      </c>
      <c r="H3092">
        <f>GESTEP(smoking_health_data_final[[#This Row],[Presión sistólica]],140)</f>
        <v>1</v>
      </c>
      <c r="I3092" t="str">
        <f>IF(smoking_health_data_final[[#This Row],[Hipertensión (0/1)]]=1,"si","no")</f>
        <v>si</v>
      </c>
      <c r="J3092" t="s">
        <v>158</v>
      </c>
      <c r="K3092">
        <v>20</v>
      </c>
      <c r="L3092">
        <v>177</v>
      </c>
      <c r="M3092">
        <f>IF(smoking_health_data_final[[#This Row],[colesterol]]="","Desconocido",smoking_health_data_final[[#This Row],[colesterol]])</f>
        <v>177</v>
      </c>
      <c r="N3092">
        <f>GESTEP(smoking_health_data_final[[#This Row],[colesterol]],200)</f>
        <v>0</v>
      </c>
      <c r="O3092">
        <f>IF(smoking_health_data_final[[#This Row],[cigs por dia]]="","n/s",smoking_health_data_final[[#This Row],[cigs por dia]])</f>
        <v>20</v>
      </c>
      <c r="P3092" t="str">
        <f>IF(smoking_health_data_final[[#This Row],[Hipercolesterolemia (y/n)]]=1,"si","no")</f>
        <v>no</v>
      </c>
      <c r="Q3092">
        <f>IF(IFERROR(VLOOKUP(smoking_health_data_final[[#This Row],[Edad]],A3093:A6992,1,FALSE),0),1,0)</f>
        <v>1</v>
      </c>
    </row>
    <row r="3093" spans="1:17" x14ac:dyDescent="0.3">
      <c r="A3093">
        <v>53</v>
      </c>
      <c r="B3093" t="s">
        <v>0</v>
      </c>
      <c r="C3093" t="s">
        <v>1</v>
      </c>
      <c r="D3093">
        <v>90</v>
      </c>
      <c r="E3093">
        <f>GESTEP(smoking_health_data_final[[#This Row],[Ritmo cardiaco]],100)</f>
        <v>0</v>
      </c>
      <c r="F3093" t="str">
        <f>IF(smoking_health_data_final[[#This Row],[Taquicardia 1/0]]=0,"no","si")</f>
        <v>no</v>
      </c>
      <c r="G3093" s="2" t="s">
        <v>141</v>
      </c>
      <c r="H3093">
        <f>GESTEP(smoking_health_data_final[[#This Row],[Presión sistólica]],140)</f>
        <v>1</v>
      </c>
      <c r="I3093" t="str">
        <f>IF(smoking_health_data_final[[#This Row],[Hipertensión (0/1)]]=1,"si","no")</f>
        <v>si</v>
      </c>
      <c r="J3093" t="s">
        <v>91</v>
      </c>
      <c r="K3093">
        <v>20</v>
      </c>
      <c r="L3093">
        <v>266</v>
      </c>
      <c r="M3093">
        <f>IF(smoking_health_data_final[[#This Row],[colesterol]]="","Desconocido",smoking_health_data_final[[#This Row],[colesterol]])</f>
        <v>266</v>
      </c>
      <c r="N3093">
        <f>GESTEP(smoking_health_data_final[[#This Row],[colesterol]],200)</f>
        <v>1</v>
      </c>
      <c r="O3093">
        <f>IF(smoking_health_data_final[[#This Row],[cigs por dia]]="","n/s",smoking_health_data_final[[#This Row],[cigs por dia]])</f>
        <v>20</v>
      </c>
      <c r="P3093" t="str">
        <f>IF(smoking_health_data_final[[#This Row],[Hipercolesterolemia (y/n)]]=1,"si","no")</f>
        <v>si</v>
      </c>
      <c r="Q3093">
        <f>IF(IFERROR(VLOOKUP(smoking_health_data_final[[#This Row],[Edad]],A3094:A6993,1,FALSE),0),1,0)</f>
        <v>1</v>
      </c>
    </row>
    <row r="3094" spans="1:17" x14ac:dyDescent="0.3">
      <c r="A3094">
        <v>51</v>
      </c>
      <c r="B3094" t="s">
        <v>0</v>
      </c>
      <c r="C3094" t="s">
        <v>1</v>
      </c>
      <c r="D3094">
        <v>70</v>
      </c>
      <c r="E3094">
        <f>GESTEP(smoking_health_data_final[[#This Row],[Ritmo cardiaco]],100)</f>
        <v>0</v>
      </c>
      <c r="F3094" t="str">
        <f>IF(smoking_health_data_final[[#This Row],[Taquicardia 1/0]]=0,"no","si")</f>
        <v>no</v>
      </c>
      <c r="G3094" s="2" t="s">
        <v>138</v>
      </c>
      <c r="H3094">
        <f>GESTEP(smoking_health_data_final[[#This Row],[Presión sistólica]],140)</f>
        <v>1</v>
      </c>
      <c r="I3094" t="str">
        <f>IF(smoking_health_data_final[[#This Row],[Hipertensión (0/1)]]=1,"si","no")</f>
        <v>si</v>
      </c>
      <c r="J3094" t="s">
        <v>91</v>
      </c>
      <c r="K3094">
        <v>20</v>
      </c>
      <c r="L3094">
        <v>261</v>
      </c>
      <c r="M3094">
        <f>IF(smoking_health_data_final[[#This Row],[colesterol]]="","Desconocido",smoking_health_data_final[[#This Row],[colesterol]])</f>
        <v>261</v>
      </c>
      <c r="N3094">
        <f>GESTEP(smoking_health_data_final[[#This Row],[colesterol]],200)</f>
        <v>1</v>
      </c>
      <c r="O3094">
        <f>IF(smoking_health_data_final[[#This Row],[cigs por dia]]="","n/s",smoking_health_data_final[[#This Row],[cigs por dia]])</f>
        <v>20</v>
      </c>
      <c r="P3094" t="str">
        <f>IF(smoking_health_data_final[[#This Row],[Hipercolesterolemia (y/n)]]=1,"si","no")</f>
        <v>si</v>
      </c>
      <c r="Q3094">
        <f>IF(IFERROR(VLOOKUP(smoking_health_data_final[[#This Row],[Edad]],A3095:A6994,1,FALSE),0),1,0)</f>
        <v>1</v>
      </c>
    </row>
    <row r="3095" spans="1:17" x14ac:dyDescent="0.3">
      <c r="A3095">
        <v>57</v>
      </c>
      <c r="B3095" t="s">
        <v>3</v>
      </c>
      <c r="C3095" t="s">
        <v>1</v>
      </c>
      <c r="D3095">
        <v>64</v>
      </c>
      <c r="E3095">
        <f>GESTEP(smoking_health_data_final[[#This Row],[Ritmo cardiaco]],100)</f>
        <v>0</v>
      </c>
      <c r="F3095" t="str">
        <f>IF(smoking_health_data_final[[#This Row],[Taquicardia 1/0]]=0,"no","si")</f>
        <v>no</v>
      </c>
      <c r="G3095" s="2" t="s">
        <v>188</v>
      </c>
      <c r="H3095">
        <f>GESTEP(smoking_health_data_final[[#This Row],[Presión sistólica]],140)</f>
        <v>1</v>
      </c>
      <c r="I3095" t="str">
        <f>IF(smoking_health_data_final[[#This Row],[Hipertensión (0/1)]]=1,"si","no")</f>
        <v>si</v>
      </c>
      <c r="J3095" t="s">
        <v>91</v>
      </c>
      <c r="K3095">
        <v>20</v>
      </c>
      <c r="L3095">
        <v>281</v>
      </c>
      <c r="M3095">
        <f>IF(smoking_health_data_final[[#This Row],[colesterol]]="","Desconocido",smoking_health_data_final[[#This Row],[colesterol]])</f>
        <v>281</v>
      </c>
      <c r="N3095">
        <f>GESTEP(smoking_health_data_final[[#This Row],[colesterol]],200)</f>
        <v>1</v>
      </c>
      <c r="O3095">
        <f>IF(smoking_health_data_final[[#This Row],[cigs por dia]]="","n/s",smoking_health_data_final[[#This Row],[cigs por dia]])</f>
        <v>20</v>
      </c>
      <c r="P3095" t="str">
        <f>IF(smoking_health_data_final[[#This Row],[Hipercolesterolemia (y/n)]]=1,"si","no")</f>
        <v>si</v>
      </c>
      <c r="Q3095">
        <f>IF(IFERROR(VLOOKUP(smoking_health_data_final[[#This Row],[Edad]],A3096:A6995,1,FALSE),0),1,0)</f>
        <v>1</v>
      </c>
    </row>
    <row r="3096" spans="1:17" x14ac:dyDescent="0.3">
      <c r="A3096">
        <v>49</v>
      </c>
      <c r="B3096" t="s">
        <v>0</v>
      </c>
      <c r="C3096" t="s">
        <v>1</v>
      </c>
      <c r="D3096">
        <v>90</v>
      </c>
      <c r="E3096">
        <f>GESTEP(smoking_health_data_final[[#This Row],[Ritmo cardiaco]],100)</f>
        <v>0</v>
      </c>
      <c r="F3096" t="str">
        <f>IF(smoking_health_data_final[[#This Row],[Taquicardia 1/0]]=0,"no","si")</f>
        <v>no</v>
      </c>
      <c r="G3096" s="2" t="s">
        <v>213</v>
      </c>
      <c r="H3096">
        <f>GESTEP(smoking_health_data_final[[#This Row],[Presión sistólica]],140)</f>
        <v>1</v>
      </c>
      <c r="I3096" t="str">
        <f>IF(smoking_health_data_final[[#This Row],[Hipertensión (0/1)]]=1,"si","no")</f>
        <v>si</v>
      </c>
      <c r="J3096" t="s">
        <v>91</v>
      </c>
      <c r="K3096">
        <v>20</v>
      </c>
      <c r="L3096">
        <v>193</v>
      </c>
      <c r="M3096">
        <f>IF(smoking_health_data_final[[#This Row],[colesterol]]="","Desconocido",smoking_health_data_final[[#This Row],[colesterol]])</f>
        <v>193</v>
      </c>
      <c r="N3096">
        <f>GESTEP(smoking_health_data_final[[#This Row],[colesterol]],200)</f>
        <v>0</v>
      </c>
      <c r="O3096">
        <f>IF(smoking_health_data_final[[#This Row],[cigs por dia]]="","n/s",smoking_health_data_final[[#This Row],[cigs por dia]])</f>
        <v>20</v>
      </c>
      <c r="P3096" t="str">
        <f>IF(smoking_health_data_final[[#This Row],[Hipercolesterolemia (y/n)]]=1,"si","no")</f>
        <v>no</v>
      </c>
      <c r="Q3096">
        <f>IF(IFERROR(VLOOKUP(smoking_health_data_final[[#This Row],[Edad]],A3097:A6996,1,FALSE),0),1,0)</f>
        <v>1</v>
      </c>
    </row>
    <row r="3097" spans="1:17" x14ac:dyDescent="0.3">
      <c r="A3097">
        <v>58</v>
      </c>
      <c r="B3097" t="s">
        <v>0</v>
      </c>
      <c r="C3097" t="s">
        <v>1</v>
      </c>
      <c r="D3097">
        <v>92</v>
      </c>
      <c r="E3097">
        <f>GESTEP(smoking_health_data_final[[#This Row],[Ritmo cardiaco]],100)</f>
        <v>0</v>
      </c>
      <c r="F3097" t="str">
        <f>IF(smoking_health_data_final[[#This Row],[Taquicardia 1/0]]=0,"no","si")</f>
        <v>no</v>
      </c>
      <c r="G3097" s="2">
        <v>152.5</v>
      </c>
      <c r="H3097">
        <f>GESTEP(smoking_health_data_final[[#This Row],[Presión sistólica]],140)</f>
        <v>1</v>
      </c>
      <c r="I3097" t="str">
        <f>IF(smoking_health_data_final[[#This Row],[Hipertensión (0/1)]]=1,"si","no")</f>
        <v>si</v>
      </c>
      <c r="J3097" t="s">
        <v>91</v>
      </c>
      <c r="K3097">
        <v>20</v>
      </c>
      <c r="L3097">
        <v>241</v>
      </c>
      <c r="M3097">
        <f>IF(smoking_health_data_final[[#This Row],[colesterol]]="","Desconocido",smoking_health_data_final[[#This Row],[colesterol]])</f>
        <v>241</v>
      </c>
      <c r="N3097">
        <f>GESTEP(smoking_health_data_final[[#This Row],[colesterol]],200)</f>
        <v>1</v>
      </c>
      <c r="O3097">
        <f>IF(smoking_health_data_final[[#This Row],[cigs por dia]]="","n/s",smoking_health_data_final[[#This Row],[cigs por dia]])</f>
        <v>20</v>
      </c>
      <c r="P3097" t="str">
        <f>IF(smoking_health_data_final[[#This Row],[Hipercolesterolemia (y/n)]]=1,"si","no")</f>
        <v>si</v>
      </c>
      <c r="Q3097">
        <f>IF(IFERROR(VLOOKUP(smoking_health_data_final[[#This Row],[Edad]],A3098:A6997,1,FALSE),0),1,0)</f>
        <v>1</v>
      </c>
    </row>
    <row r="3098" spans="1:17" x14ac:dyDescent="0.3">
      <c r="A3098">
        <v>48</v>
      </c>
      <c r="B3098" t="s">
        <v>0</v>
      </c>
      <c r="C3098" t="s">
        <v>1</v>
      </c>
      <c r="D3098">
        <v>83</v>
      </c>
      <c r="E3098">
        <f>GESTEP(smoking_health_data_final[[#This Row],[Ritmo cardiaco]],100)</f>
        <v>0</v>
      </c>
      <c r="F3098" t="str">
        <f>IF(smoking_health_data_final[[#This Row],[Taquicardia 1/0]]=0,"no","si")</f>
        <v>no</v>
      </c>
      <c r="G3098" s="2" t="s">
        <v>81</v>
      </c>
      <c r="H3098">
        <f>GESTEP(smoking_health_data_final[[#This Row],[Presión sistólica]],140)</f>
        <v>1</v>
      </c>
      <c r="I3098" t="str">
        <f>IF(smoking_health_data_final[[#This Row],[Hipertensión (0/1)]]=1,"si","no")</f>
        <v>si</v>
      </c>
      <c r="J3098" t="s">
        <v>91</v>
      </c>
      <c r="K3098">
        <v>20</v>
      </c>
      <c r="L3098">
        <v>258</v>
      </c>
      <c r="M3098">
        <f>IF(smoking_health_data_final[[#This Row],[colesterol]]="","Desconocido",smoking_health_data_final[[#This Row],[colesterol]])</f>
        <v>258</v>
      </c>
      <c r="N3098">
        <f>GESTEP(smoking_health_data_final[[#This Row],[colesterol]],200)</f>
        <v>1</v>
      </c>
      <c r="O3098">
        <f>IF(smoking_health_data_final[[#This Row],[cigs por dia]]="","n/s",smoking_health_data_final[[#This Row],[cigs por dia]])</f>
        <v>20</v>
      </c>
      <c r="P3098" t="str">
        <f>IF(smoking_health_data_final[[#This Row],[Hipercolesterolemia (y/n)]]=1,"si","no")</f>
        <v>si</v>
      </c>
      <c r="Q3098">
        <f>IF(IFERROR(VLOOKUP(smoking_health_data_final[[#This Row],[Edad]],A3099:A6998,1,FALSE),0),1,0)</f>
        <v>1</v>
      </c>
    </row>
    <row r="3099" spans="1:17" x14ac:dyDescent="0.3">
      <c r="A3099">
        <v>38</v>
      </c>
      <c r="B3099" t="s">
        <v>0</v>
      </c>
      <c r="C3099" t="s">
        <v>1</v>
      </c>
      <c r="D3099">
        <v>95</v>
      </c>
      <c r="E3099">
        <f>GESTEP(smoking_health_data_final[[#This Row],[Ritmo cardiaco]],100)</f>
        <v>0</v>
      </c>
      <c r="F3099" t="str">
        <f>IF(smoking_health_data_final[[#This Row],[Taquicardia 1/0]]=0,"no","si")</f>
        <v>no</v>
      </c>
      <c r="G3099" s="2" t="s">
        <v>105</v>
      </c>
      <c r="H3099">
        <f>GESTEP(smoking_health_data_final[[#This Row],[Presión sistólica]],140)</f>
        <v>1</v>
      </c>
      <c r="I3099" t="str">
        <f>IF(smoking_health_data_final[[#This Row],[Hipertensión (0/1)]]=1,"si","no")</f>
        <v>si</v>
      </c>
      <c r="J3099" t="s">
        <v>130</v>
      </c>
      <c r="K3099">
        <v>20</v>
      </c>
      <c r="L3099">
        <v>309</v>
      </c>
      <c r="M3099">
        <f>IF(smoking_health_data_final[[#This Row],[colesterol]]="","Desconocido",smoking_health_data_final[[#This Row],[colesterol]])</f>
        <v>309</v>
      </c>
      <c r="N3099">
        <f>GESTEP(smoking_health_data_final[[#This Row],[colesterol]],200)</f>
        <v>1</v>
      </c>
      <c r="O3099">
        <f>IF(smoking_health_data_final[[#This Row],[cigs por dia]]="","n/s",smoking_health_data_final[[#This Row],[cigs por dia]])</f>
        <v>20</v>
      </c>
      <c r="P3099" t="str">
        <f>IF(smoking_health_data_final[[#This Row],[Hipercolesterolemia (y/n)]]=1,"si","no")</f>
        <v>si</v>
      </c>
      <c r="Q3099">
        <f>IF(IFERROR(VLOOKUP(smoking_health_data_final[[#This Row],[Edad]],A3100:A6999,1,FALSE),0),1,0)</f>
        <v>1</v>
      </c>
    </row>
    <row r="3100" spans="1:17" x14ac:dyDescent="0.3">
      <c r="A3100">
        <v>50</v>
      </c>
      <c r="B3100" t="s">
        <v>0</v>
      </c>
      <c r="C3100" t="s">
        <v>1</v>
      </c>
      <c r="D3100">
        <v>80</v>
      </c>
      <c r="E3100">
        <f>GESTEP(smoking_health_data_final[[#This Row],[Ritmo cardiaco]],100)</f>
        <v>0</v>
      </c>
      <c r="F3100" t="str">
        <f>IF(smoking_health_data_final[[#This Row],[Taquicardia 1/0]]=0,"no","si")</f>
        <v>no</v>
      </c>
      <c r="G3100" s="2" t="s">
        <v>51</v>
      </c>
      <c r="H3100">
        <f>GESTEP(smoking_health_data_final[[#This Row],[Presión sistólica]],140)</f>
        <v>1</v>
      </c>
      <c r="I3100" t="str">
        <f>IF(smoking_health_data_final[[#This Row],[Hipertensión (0/1)]]=1,"si","no")</f>
        <v>si</v>
      </c>
      <c r="J3100" t="s">
        <v>130</v>
      </c>
      <c r="K3100">
        <v>20</v>
      </c>
      <c r="L3100">
        <v>272</v>
      </c>
      <c r="M3100">
        <f>IF(smoking_health_data_final[[#This Row],[colesterol]]="","Desconocido",smoking_health_data_final[[#This Row],[colesterol]])</f>
        <v>272</v>
      </c>
      <c r="N3100">
        <f>GESTEP(smoking_health_data_final[[#This Row],[colesterol]],200)</f>
        <v>1</v>
      </c>
      <c r="O3100">
        <f>IF(smoking_health_data_final[[#This Row],[cigs por dia]]="","n/s",smoking_health_data_final[[#This Row],[cigs por dia]])</f>
        <v>20</v>
      </c>
      <c r="P3100" t="str">
        <f>IF(smoking_health_data_final[[#This Row],[Hipercolesterolemia (y/n)]]=1,"si","no")</f>
        <v>si</v>
      </c>
      <c r="Q3100">
        <f>IF(IFERROR(VLOOKUP(smoking_health_data_final[[#This Row],[Edad]],A3101:A7000,1,FALSE),0),1,0)</f>
        <v>1</v>
      </c>
    </row>
    <row r="3101" spans="1:17" x14ac:dyDescent="0.3">
      <c r="A3101">
        <v>57</v>
      </c>
      <c r="B3101" t="s">
        <v>3</v>
      </c>
      <c r="C3101" t="s">
        <v>1</v>
      </c>
      <c r="D3101">
        <v>70</v>
      </c>
      <c r="E3101">
        <f>GESTEP(smoking_health_data_final[[#This Row],[Ritmo cardiaco]],100)</f>
        <v>0</v>
      </c>
      <c r="F3101" t="str">
        <f>IF(smoking_health_data_final[[#This Row],[Taquicardia 1/0]]=0,"no","si")</f>
        <v>no</v>
      </c>
      <c r="G3101" s="2" t="s">
        <v>118</v>
      </c>
      <c r="H3101">
        <f>GESTEP(smoking_health_data_final[[#This Row],[Presión sistólica]],140)</f>
        <v>1</v>
      </c>
      <c r="I3101" t="str">
        <f>IF(smoking_health_data_final[[#This Row],[Hipertensión (0/1)]]=1,"si","no")</f>
        <v>si</v>
      </c>
      <c r="J3101" t="s">
        <v>130</v>
      </c>
      <c r="K3101">
        <v>20</v>
      </c>
      <c r="L3101">
        <v>315</v>
      </c>
      <c r="M3101">
        <f>IF(smoking_health_data_final[[#This Row],[colesterol]]="","Desconocido",smoking_health_data_final[[#This Row],[colesterol]])</f>
        <v>315</v>
      </c>
      <c r="N3101">
        <f>GESTEP(smoking_health_data_final[[#This Row],[colesterol]],200)</f>
        <v>1</v>
      </c>
      <c r="O3101">
        <f>IF(smoking_health_data_final[[#This Row],[cigs por dia]]="","n/s",smoking_health_data_final[[#This Row],[cigs por dia]])</f>
        <v>20</v>
      </c>
      <c r="P3101" t="str">
        <f>IF(smoking_health_data_final[[#This Row],[Hipercolesterolemia (y/n)]]=1,"si","no")</f>
        <v>si</v>
      </c>
      <c r="Q3101">
        <f>IF(IFERROR(VLOOKUP(smoking_health_data_final[[#This Row],[Edad]],A3102:A7001,1,FALSE),0),1,0)</f>
        <v>1</v>
      </c>
    </row>
    <row r="3102" spans="1:17" x14ac:dyDescent="0.3">
      <c r="A3102">
        <v>42</v>
      </c>
      <c r="B3102" t="s">
        <v>0</v>
      </c>
      <c r="C3102" t="s">
        <v>1</v>
      </c>
      <c r="D3102">
        <v>102</v>
      </c>
      <c r="E3102">
        <f>GESTEP(smoking_health_data_final[[#This Row],[Ritmo cardiaco]],100)</f>
        <v>1</v>
      </c>
      <c r="F3102" t="str">
        <f>IF(smoking_health_data_final[[#This Row],[Taquicardia 1/0]]=0,"no","si")</f>
        <v>si</v>
      </c>
      <c r="G3102" s="2" t="s">
        <v>123</v>
      </c>
      <c r="H3102">
        <f>GESTEP(smoking_health_data_final[[#This Row],[Presión sistólica]],140)</f>
        <v>1</v>
      </c>
      <c r="I3102" t="str">
        <f>IF(smoking_health_data_final[[#This Row],[Hipertensión (0/1)]]=1,"si","no")</f>
        <v>si</v>
      </c>
      <c r="J3102" t="s">
        <v>130</v>
      </c>
      <c r="K3102">
        <v>20</v>
      </c>
      <c r="L3102">
        <v>306</v>
      </c>
      <c r="M3102">
        <f>IF(smoking_health_data_final[[#This Row],[colesterol]]="","Desconocido",smoking_health_data_final[[#This Row],[colesterol]])</f>
        <v>306</v>
      </c>
      <c r="N3102">
        <f>GESTEP(smoking_health_data_final[[#This Row],[colesterol]],200)</f>
        <v>1</v>
      </c>
      <c r="O3102">
        <f>IF(smoking_health_data_final[[#This Row],[cigs por dia]]="","n/s",smoking_health_data_final[[#This Row],[cigs por dia]])</f>
        <v>20</v>
      </c>
      <c r="P3102" t="str">
        <f>IF(smoking_health_data_final[[#This Row],[Hipercolesterolemia (y/n)]]=1,"si","no")</f>
        <v>si</v>
      </c>
      <c r="Q3102">
        <f>IF(IFERROR(VLOOKUP(smoking_health_data_final[[#This Row],[Edad]],A3103:A7002,1,FALSE),0),1,0)</f>
        <v>1</v>
      </c>
    </row>
    <row r="3103" spans="1:17" x14ac:dyDescent="0.3">
      <c r="A3103">
        <v>60</v>
      </c>
      <c r="B3103" t="s">
        <v>0</v>
      </c>
      <c r="C3103" t="s">
        <v>1</v>
      </c>
      <c r="D3103">
        <v>65</v>
      </c>
      <c r="E3103">
        <f>GESTEP(smoking_health_data_final[[#This Row],[Ritmo cardiaco]],100)</f>
        <v>0</v>
      </c>
      <c r="F3103" t="str">
        <f>IF(smoking_health_data_final[[#This Row],[Taquicardia 1/0]]=0,"no","si")</f>
        <v>no</v>
      </c>
      <c r="G3103" s="2" t="s">
        <v>116</v>
      </c>
      <c r="H3103">
        <f>GESTEP(smoking_health_data_final[[#This Row],[Presión sistólica]],140)</f>
        <v>1</v>
      </c>
      <c r="I3103" t="str">
        <f>IF(smoking_health_data_final[[#This Row],[Hipertensión (0/1)]]=1,"si","no")</f>
        <v>si</v>
      </c>
      <c r="J3103" t="s">
        <v>55</v>
      </c>
      <c r="K3103">
        <v>20</v>
      </c>
      <c r="L3103">
        <v>174</v>
      </c>
      <c r="M3103">
        <f>IF(smoking_health_data_final[[#This Row],[colesterol]]="","Desconocido",smoking_health_data_final[[#This Row],[colesterol]])</f>
        <v>174</v>
      </c>
      <c r="N3103">
        <f>GESTEP(smoking_health_data_final[[#This Row],[colesterol]],200)</f>
        <v>0</v>
      </c>
      <c r="O3103">
        <f>IF(smoking_health_data_final[[#This Row],[cigs por dia]]="","n/s",smoking_health_data_final[[#This Row],[cigs por dia]])</f>
        <v>20</v>
      </c>
      <c r="P3103" t="str">
        <f>IF(smoking_health_data_final[[#This Row],[Hipercolesterolemia (y/n)]]=1,"si","no")</f>
        <v>no</v>
      </c>
      <c r="Q3103">
        <f>IF(IFERROR(VLOOKUP(smoking_health_data_final[[#This Row],[Edad]],A3104:A7003,1,FALSE),0),1,0)</f>
        <v>1</v>
      </c>
    </row>
    <row r="3104" spans="1:17" x14ac:dyDescent="0.3">
      <c r="A3104">
        <v>56</v>
      </c>
      <c r="B3104" t="s">
        <v>0</v>
      </c>
      <c r="C3104" t="s">
        <v>1</v>
      </c>
      <c r="D3104">
        <v>95</v>
      </c>
      <c r="E3104">
        <f>GESTEP(smoking_health_data_final[[#This Row],[Ritmo cardiaco]],100)</f>
        <v>0</v>
      </c>
      <c r="F3104" t="str">
        <f>IF(smoking_health_data_final[[#This Row],[Taquicardia 1/0]]=0,"no","si")</f>
        <v>no</v>
      </c>
      <c r="G3104" s="2" t="s">
        <v>125</v>
      </c>
      <c r="H3104">
        <f>GESTEP(smoking_health_data_final[[#This Row],[Presión sistólica]],140)</f>
        <v>1</v>
      </c>
      <c r="I3104" t="str">
        <f>IF(smoking_health_data_final[[#This Row],[Hipertensión (0/1)]]=1,"si","no")</f>
        <v>si</v>
      </c>
      <c r="J3104" t="s">
        <v>22</v>
      </c>
      <c r="K3104">
        <v>20</v>
      </c>
      <c r="L3104">
        <v>205</v>
      </c>
      <c r="M3104">
        <f>IF(smoking_health_data_final[[#This Row],[colesterol]]="","Desconocido",smoking_health_data_final[[#This Row],[colesterol]])</f>
        <v>205</v>
      </c>
      <c r="N3104">
        <f>GESTEP(smoking_health_data_final[[#This Row],[colesterol]],200)</f>
        <v>1</v>
      </c>
      <c r="O3104">
        <f>IF(smoking_health_data_final[[#This Row],[cigs por dia]]="","n/s",smoking_health_data_final[[#This Row],[cigs por dia]])</f>
        <v>20</v>
      </c>
      <c r="P3104" t="str">
        <f>IF(smoking_health_data_final[[#This Row],[Hipercolesterolemia (y/n)]]=1,"si","no")</f>
        <v>si</v>
      </c>
      <c r="Q3104">
        <f>IF(IFERROR(VLOOKUP(smoking_health_data_final[[#This Row],[Edad]],A3105:A7004,1,FALSE),0),1,0)</f>
        <v>1</v>
      </c>
    </row>
    <row r="3105" spans="1:17" x14ac:dyDescent="0.3">
      <c r="A3105">
        <v>38</v>
      </c>
      <c r="B3105" t="s">
        <v>0</v>
      </c>
      <c r="C3105" t="s">
        <v>1</v>
      </c>
      <c r="D3105">
        <v>85</v>
      </c>
      <c r="E3105">
        <f>GESTEP(smoking_health_data_final[[#This Row],[Ritmo cardiaco]],100)</f>
        <v>0</v>
      </c>
      <c r="F3105" t="str">
        <f>IF(smoking_health_data_final[[#This Row],[Taquicardia 1/0]]=0,"no","si")</f>
        <v>no</v>
      </c>
      <c r="G3105" s="2" t="s">
        <v>46</v>
      </c>
      <c r="H3105">
        <f>GESTEP(smoking_health_data_final[[#This Row],[Presión sistólica]],140)</f>
        <v>0</v>
      </c>
      <c r="I3105" t="str">
        <f>IF(smoking_health_data_final[[#This Row],[Hipertensión (0/1)]]=1,"si","no")</f>
        <v>no</v>
      </c>
      <c r="J3105" t="s">
        <v>167</v>
      </c>
      <c r="K3105">
        <v>20</v>
      </c>
      <c r="L3105">
        <v>227</v>
      </c>
      <c r="M3105">
        <f>IF(smoking_health_data_final[[#This Row],[colesterol]]="","Desconocido",smoking_health_data_final[[#This Row],[colesterol]])</f>
        <v>227</v>
      </c>
      <c r="N3105">
        <f>GESTEP(smoking_health_data_final[[#This Row],[colesterol]],200)</f>
        <v>1</v>
      </c>
      <c r="O3105">
        <f>IF(smoking_health_data_final[[#This Row],[cigs por dia]]="","n/s",smoking_health_data_final[[#This Row],[cigs por dia]])</f>
        <v>20</v>
      </c>
      <c r="P3105" t="str">
        <f>IF(smoking_health_data_final[[#This Row],[Hipercolesterolemia (y/n)]]=1,"si","no")</f>
        <v>si</v>
      </c>
      <c r="Q3105">
        <f>IF(IFERROR(VLOOKUP(smoking_health_data_final[[#This Row],[Edad]],A3106:A7005,1,FALSE),0),1,0)</f>
        <v>1</v>
      </c>
    </row>
    <row r="3106" spans="1:17" x14ac:dyDescent="0.3">
      <c r="A3106">
        <v>34</v>
      </c>
      <c r="B3106" t="s">
        <v>3</v>
      </c>
      <c r="C3106" t="s">
        <v>1</v>
      </c>
      <c r="D3106">
        <v>65</v>
      </c>
      <c r="E3106">
        <f>GESTEP(smoking_health_data_final[[#This Row],[Ritmo cardiaco]],100)</f>
        <v>0</v>
      </c>
      <c r="F3106" t="str">
        <f>IF(smoking_health_data_final[[#This Row],[Taquicardia 1/0]]=0,"no","si")</f>
        <v>no</v>
      </c>
      <c r="G3106" s="2">
        <v>117.5</v>
      </c>
      <c r="H3106">
        <f>GESTEP(smoking_health_data_final[[#This Row],[Presión sistólica]],140)</f>
        <v>0</v>
      </c>
      <c r="I3106" t="str">
        <f>IF(smoking_health_data_final[[#This Row],[Hipertensión (0/1)]]=1,"si","no")</f>
        <v>no</v>
      </c>
      <c r="J3106" t="s">
        <v>170</v>
      </c>
      <c r="K3106">
        <v>20</v>
      </c>
      <c r="L3106">
        <v>175</v>
      </c>
      <c r="M3106">
        <f>IF(smoking_health_data_final[[#This Row],[colesterol]]="","Desconocido",smoking_health_data_final[[#This Row],[colesterol]])</f>
        <v>175</v>
      </c>
      <c r="N3106">
        <f>GESTEP(smoking_health_data_final[[#This Row],[colesterol]],200)</f>
        <v>0</v>
      </c>
      <c r="O3106">
        <f>IF(smoking_health_data_final[[#This Row],[cigs por dia]]="","n/s",smoking_health_data_final[[#This Row],[cigs por dia]])</f>
        <v>20</v>
      </c>
      <c r="P3106" t="str">
        <f>IF(smoking_health_data_final[[#This Row],[Hipercolesterolemia (y/n)]]=1,"si","no")</f>
        <v>no</v>
      </c>
      <c r="Q3106">
        <f>IF(IFERROR(VLOOKUP(smoking_health_data_final[[#This Row],[Edad]],A3107:A7006,1,FALSE),0),1,0)</f>
        <v>1</v>
      </c>
    </row>
    <row r="3107" spans="1:17" x14ac:dyDescent="0.3">
      <c r="A3107">
        <v>42</v>
      </c>
      <c r="B3107" t="s">
        <v>0</v>
      </c>
      <c r="C3107" t="s">
        <v>1</v>
      </c>
      <c r="D3107">
        <v>67</v>
      </c>
      <c r="E3107">
        <f>GESTEP(smoking_health_data_final[[#This Row],[Ritmo cardiaco]],100)</f>
        <v>0</v>
      </c>
      <c r="F3107" t="str">
        <f>IF(smoking_health_data_final[[#This Row],[Taquicardia 1/0]]=0,"no","si")</f>
        <v>no</v>
      </c>
      <c r="G3107" s="2" t="s">
        <v>11</v>
      </c>
      <c r="H3107">
        <f>GESTEP(smoking_health_data_final[[#This Row],[Presión sistólica]],140)</f>
        <v>0</v>
      </c>
      <c r="I3107" t="str">
        <f>IF(smoking_health_data_final[[#This Row],[Hipertensión (0/1)]]=1,"si","no")</f>
        <v>no</v>
      </c>
      <c r="J3107" t="s">
        <v>170</v>
      </c>
      <c r="K3107">
        <v>20</v>
      </c>
      <c r="L3107">
        <v>220</v>
      </c>
      <c r="M3107">
        <f>IF(smoking_health_data_final[[#This Row],[colesterol]]="","Desconocido",smoking_health_data_final[[#This Row],[colesterol]])</f>
        <v>220</v>
      </c>
      <c r="N3107">
        <f>GESTEP(smoking_health_data_final[[#This Row],[colesterol]],200)</f>
        <v>1</v>
      </c>
      <c r="O3107">
        <f>IF(smoking_health_data_final[[#This Row],[cigs por dia]]="","n/s",smoking_health_data_final[[#This Row],[cigs por dia]])</f>
        <v>20</v>
      </c>
      <c r="P3107" t="str">
        <f>IF(smoking_health_data_final[[#This Row],[Hipercolesterolemia (y/n)]]=1,"si","no")</f>
        <v>si</v>
      </c>
      <c r="Q3107">
        <f>IF(IFERROR(VLOOKUP(smoking_health_data_final[[#This Row],[Edad]],A3108:A7007,1,FALSE),0),1,0)</f>
        <v>1</v>
      </c>
    </row>
    <row r="3108" spans="1:17" x14ac:dyDescent="0.3">
      <c r="A3108">
        <v>37</v>
      </c>
      <c r="B3108" t="s">
        <v>3</v>
      </c>
      <c r="C3108" t="s">
        <v>1</v>
      </c>
      <c r="D3108">
        <v>75</v>
      </c>
      <c r="E3108">
        <f>GESTEP(smoking_health_data_final[[#This Row],[Ritmo cardiaco]],100)</f>
        <v>0</v>
      </c>
      <c r="F3108" t="str">
        <f>IF(smoking_health_data_final[[#This Row],[Taquicardia 1/0]]=0,"no","si")</f>
        <v>no</v>
      </c>
      <c r="G3108" s="2" t="s">
        <v>32</v>
      </c>
      <c r="H3108">
        <f>GESTEP(smoking_health_data_final[[#This Row],[Presión sistólica]],140)</f>
        <v>0</v>
      </c>
      <c r="I3108" t="str">
        <f>IF(smoking_health_data_final[[#This Row],[Hipertensión (0/1)]]=1,"si","no")</f>
        <v>no</v>
      </c>
      <c r="J3108" t="s">
        <v>170</v>
      </c>
      <c r="K3108">
        <v>20</v>
      </c>
      <c r="L3108">
        <v>166</v>
      </c>
      <c r="M3108">
        <f>IF(smoking_health_data_final[[#This Row],[colesterol]]="","Desconocido",smoking_health_data_final[[#This Row],[colesterol]])</f>
        <v>166</v>
      </c>
      <c r="N3108">
        <f>GESTEP(smoking_health_data_final[[#This Row],[colesterol]],200)</f>
        <v>0</v>
      </c>
      <c r="O3108">
        <f>IF(smoking_health_data_final[[#This Row],[cigs por dia]]="","n/s",smoking_health_data_final[[#This Row],[cigs por dia]])</f>
        <v>20</v>
      </c>
      <c r="P3108" t="str">
        <f>IF(smoking_health_data_final[[#This Row],[Hipercolesterolemia (y/n)]]=1,"si","no")</f>
        <v>no</v>
      </c>
      <c r="Q3108">
        <f>IF(IFERROR(VLOOKUP(smoking_health_data_final[[#This Row],[Edad]],A3109:A7008,1,FALSE),0),1,0)</f>
        <v>1</v>
      </c>
    </row>
    <row r="3109" spans="1:17" x14ac:dyDescent="0.3">
      <c r="A3109">
        <v>46</v>
      </c>
      <c r="B3109" t="s">
        <v>0</v>
      </c>
      <c r="C3109" t="s">
        <v>1</v>
      </c>
      <c r="D3109">
        <v>75</v>
      </c>
      <c r="E3109">
        <f>GESTEP(smoking_health_data_final[[#This Row],[Ritmo cardiaco]],100)</f>
        <v>0</v>
      </c>
      <c r="F3109" t="str">
        <f>IF(smoking_health_data_final[[#This Row],[Taquicardia 1/0]]=0,"no","si")</f>
        <v>no</v>
      </c>
      <c r="G3109" s="2" t="s">
        <v>11</v>
      </c>
      <c r="H3109">
        <f>GESTEP(smoking_health_data_final[[#This Row],[Presión sistólica]],140)</f>
        <v>0</v>
      </c>
      <c r="I3109" t="str">
        <f>IF(smoking_health_data_final[[#This Row],[Hipertensión (0/1)]]=1,"si","no")</f>
        <v>no</v>
      </c>
      <c r="J3109" t="s">
        <v>171</v>
      </c>
      <c r="K3109">
        <v>20</v>
      </c>
      <c r="L3109">
        <v>261</v>
      </c>
      <c r="M3109">
        <f>IF(smoking_health_data_final[[#This Row],[colesterol]]="","Desconocido",smoking_health_data_final[[#This Row],[colesterol]])</f>
        <v>261</v>
      </c>
      <c r="N3109">
        <f>GESTEP(smoking_health_data_final[[#This Row],[colesterol]],200)</f>
        <v>1</v>
      </c>
      <c r="O3109">
        <f>IF(smoking_health_data_final[[#This Row],[cigs por dia]]="","n/s",smoking_health_data_final[[#This Row],[cigs por dia]])</f>
        <v>20</v>
      </c>
      <c r="P3109" t="str">
        <f>IF(smoking_health_data_final[[#This Row],[Hipercolesterolemia (y/n)]]=1,"si","no")</f>
        <v>si</v>
      </c>
      <c r="Q3109">
        <f>IF(IFERROR(VLOOKUP(smoking_health_data_final[[#This Row],[Edad]],A3110:A7009,1,FALSE),0),1,0)</f>
        <v>1</v>
      </c>
    </row>
    <row r="3110" spans="1:17" x14ac:dyDescent="0.3">
      <c r="A3110">
        <v>36</v>
      </c>
      <c r="B3110" t="s">
        <v>3</v>
      </c>
      <c r="C3110" t="s">
        <v>1</v>
      </c>
      <c r="D3110">
        <v>50</v>
      </c>
      <c r="E3110">
        <f>GESTEP(smoking_health_data_final[[#This Row],[Ritmo cardiaco]],100)</f>
        <v>0</v>
      </c>
      <c r="F3110" t="str">
        <f>IF(smoking_health_data_final[[#This Row],[Taquicardia 1/0]]=0,"no","si")</f>
        <v>no</v>
      </c>
      <c r="G3110" s="2">
        <v>117.5</v>
      </c>
      <c r="H3110">
        <f>GESTEP(smoking_health_data_final[[#This Row],[Presión sistólica]],140)</f>
        <v>0</v>
      </c>
      <c r="I3110" t="str">
        <f>IF(smoking_health_data_final[[#This Row],[Hipertensión (0/1)]]=1,"si","no")</f>
        <v>no</v>
      </c>
      <c r="J3110" t="s">
        <v>171</v>
      </c>
      <c r="K3110">
        <v>20</v>
      </c>
      <c r="L3110">
        <v>150</v>
      </c>
      <c r="M3110">
        <f>IF(smoking_health_data_final[[#This Row],[colesterol]]="","Desconocido",smoking_health_data_final[[#This Row],[colesterol]])</f>
        <v>150</v>
      </c>
      <c r="N3110">
        <f>GESTEP(smoking_health_data_final[[#This Row],[colesterol]],200)</f>
        <v>0</v>
      </c>
      <c r="O3110">
        <f>IF(smoking_health_data_final[[#This Row],[cigs por dia]]="","n/s",smoking_health_data_final[[#This Row],[cigs por dia]])</f>
        <v>20</v>
      </c>
      <c r="P3110" t="str">
        <f>IF(smoking_health_data_final[[#This Row],[Hipercolesterolemia (y/n)]]=1,"si","no")</f>
        <v>no</v>
      </c>
      <c r="Q3110">
        <f>IF(IFERROR(VLOOKUP(smoking_health_data_final[[#This Row],[Edad]],A3111:A7010,1,FALSE),0),1,0)</f>
        <v>1</v>
      </c>
    </row>
    <row r="3111" spans="1:17" x14ac:dyDescent="0.3">
      <c r="A3111">
        <v>62</v>
      </c>
      <c r="B3111" t="s">
        <v>0</v>
      </c>
      <c r="C3111" t="s">
        <v>1</v>
      </c>
      <c r="D3111">
        <v>72</v>
      </c>
      <c r="E3111">
        <f>GESTEP(smoking_health_data_final[[#This Row],[Ritmo cardiaco]],100)</f>
        <v>0</v>
      </c>
      <c r="F3111" t="str">
        <f>IF(smoking_health_data_final[[#This Row],[Taquicardia 1/0]]=0,"no","si")</f>
        <v>no</v>
      </c>
      <c r="G3111" s="2" t="s">
        <v>22</v>
      </c>
      <c r="H3111">
        <f>GESTEP(smoking_health_data_final[[#This Row],[Presión sistólica]],140)</f>
        <v>0</v>
      </c>
      <c r="I3111" t="str">
        <f>IF(smoking_health_data_final[[#This Row],[Hipertensión (0/1)]]=1,"si","no")</f>
        <v>no</v>
      </c>
      <c r="J3111" t="s">
        <v>171</v>
      </c>
      <c r="K3111">
        <v>20</v>
      </c>
      <c r="L3111">
        <v>292</v>
      </c>
      <c r="M3111">
        <f>IF(smoking_health_data_final[[#This Row],[colesterol]]="","Desconocido",smoking_health_data_final[[#This Row],[colesterol]])</f>
        <v>292</v>
      </c>
      <c r="N3111">
        <f>GESTEP(smoking_health_data_final[[#This Row],[colesterol]],200)</f>
        <v>1</v>
      </c>
      <c r="O3111">
        <f>IF(smoking_health_data_final[[#This Row],[cigs por dia]]="","n/s",smoking_health_data_final[[#This Row],[cigs por dia]])</f>
        <v>20</v>
      </c>
      <c r="P3111" t="str">
        <f>IF(smoking_health_data_final[[#This Row],[Hipercolesterolemia (y/n)]]=1,"si","no")</f>
        <v>si</v>
      </c>
      <c r="Q3111">
        <f>IF(IFERROR(VLOOKUP(smoking_health_data_final[[#This Row],[Edad]],A3112:A7011,1,FALSE),0),1,0)</f>
        <v>1</v>
      </c>
    </row>
    <row r="3112" spans="1:17" x14ac:dyDescent="0.3">
      <c r="A3112">
        <v>37</v>
      </c>
      <c r="B3112" t="s">
        <v>0</v>
      </c>
      <c r="C3112" t="s">
        <v>1</v>
      </c>
      <c r="D3112">
        <v>68</v>
      </c>
      <c r="E3112">
        <f>GESTEP(smoking_health_data_final[[#This Row],[Ritmo cardiaco]],100)</f>
        <v>0</v>
      </c>
      <c r="F3112" t="str">
        <f>IF(smoking_health_data_final[[#This Row],[Taquicardia 1/0]]=0,"no","si")</f>
        <v>no</v>
      </c>
      <c r="G3112" s="2">
        <v>116.5</v>
      </c>
      <c r="H3112">
        <f>GESTEP(smoking_health_data_final[[#This Row],[Presión sistólica]],140)</f>
        <v>0</v>
      </c>
      <c r="I3112" t="str">
        <f>IF(smoking_health_data_final[[#This Row],[Hipertensión (0/1)]]=1,"si","no")</f>
        <v>no</v>
      </c>
      <c r="J3112" t="s">
        <v>171</v>
      </c>
      <c r="K3112">
        <v>20</v>
      </c>
      <c r="L3112">
        <v>211</v>
      </c>
      <c r="M3112">
        <f>IF(smoking_health_data_final[[#This Row],[colesterol]]="","Desconocido",smoking_health_data_final[[#This Row],[colesterol]])</f>
        <v>211</v>
      </c>
      <c r="N3112">
        <f>GESTEP(smoking_health_data_final[[#This Row],[colesterol]],200)</f>
        <v>1</v>
      </c>
      <c r="O3112">
        <f>IF(smoking_health_data_final[[#This Row],[cigs por dia]]="","n/s",smoking_health_data_final[[#This Row],[cigs por dia]])</f>
        <v>20</v>
      </c>
      <c r="P3112" t="str">
        <f>IF(smoking_health_data_final[[#This Row],[Hipercolesterolemia (y/n)]]=1,"si","no")</f>
        <v>si</v>
      </c>
      <c r="Q3112">
        <f>IF(IFERROR(VLOOKUP(smoking_health_data_final[[#This Row],[Edad]],A3113:A7012,1,FALSE),0),1,0)</f>
        <v>1</v>
      </c>
    </row>
    <row r="3113" spans="1:17" x14ac:dyDescent="0.3">
      <c r="A3113">
        <v>40</v>
      </c>
      <c r="B3113" t="s">
        <v>3</v>
      </c>
      <c r="C3113" t="s">
        <v>1</v>
      </c>
      <c r="D3113">
        <v>75</v>
      </c>
      <c r="E3113">
        <f>GESTEP(smoking_health_data_final[[#This Row],[Ritmo cardiaco]],100)</f>
        <v>0</v>
      </c>
      <c r="F3113" t="str">
        <f>IF(smoking_health_data_final[[#This Row],[Taquicardia 1/0]]=0,"no","si")</f>
        <v>no</v>
      </c>
      <c r="G3113" s="2">
        <v>112.5</v>
      </c>
      <c r="H3113">
        <f>GESTEP(smoking_health_data_final[[#This Row],[Presión sistólica]],140)</f>
        <v>0</v>
      </c>
      <c r="I3113" t="str">
        <f>IF(smoking_health_data_final[[#This Row],[Hipertensión (0/1)]]=1,"si","no")</f>
        <v>no</v>
      </c>
      <c r="J3113" t="s">
        <v>171</v>
      </c>
      <c r="K3113">
        <v>20</v>
      </c>
      <c r="L3113">
        <v>237</v>
      </c>
      <c r="M3113">
        <f>IF(smoking_health_data_final[[#This Row],[colesterol]]="","Desconocido",smoking_health_data_final[[#This Row],[colesterol]])</f>
        <v>237</v>
      </c>
      <c r="N3113">
        <f>GESTEP(smoking_health_data_final[[#This Row],[colesterol]],200)</f>
        <v>1</v>
      </c>
      <c r="O3113">
        <f>IF(smoking_health_data_final[[#This Row],[cigs por dia]]="","n/s",smoking_health_data_final[[#This Row],[cigs por dia]])</f>
        <v>20</v>
      </c>
      <c r="P3113" t="str">
        <f>IF(smoking_health_data_final[[#This Row],[Hipercolesterolemia (y/n)]]=1,"si","no")</f>
        <v>si</v>
      </c>
      <c r="Q3113">
        <f>IF(IFERROR(VLOOKUP(smoking_health_data_final[[#This Row],[Edad]],A3114:A7013,1,FALSE),0),1,0)</f>
        <v>1</v>
      </c>
    </row>
    <row r="3114" spans="1:17" x14ac:dyDescent="0.3">
      <c r="A3114">
        <v>44</v>
      </c>
      <c r="B3114" t="s">
        <v>0</v>
      </c>
      <c r="C3114" t="s">
        <v>1</v>
      </c>
      <c r="D3114">
        <v>75</v>
      </c>
      <c r="E3114">
        <f>GESTEP(smoking_health_data_final[[#This Row],[Ritmo cardiaco]],100)</f>
        <v>0</v>
      </c>
      <c r="F3114" t="str">
        <f>IF(smoking_health_data_final[[#This Row],[Taquicardia 1/0]]=0,"no","si")</f>
        <v>no</v>
      </c>
      <c r="G3114" s="2" t="s">
        <v>43</v>
      </c>
      <c r="H3114">
        <f>GESTEP(smoking_health_data_final[[#This Row],[Presión sistólica]],140)</f>
        <v>0</v>
      </c>
      <c r="I3114" t="str">
        <f>IF(smoking_health_data_final[[#This Row],[Hipertensión (0/1)]]=1,"si","no")</f>
        <v>no</v>
      </c>
      <c r="J3114" t="s">
        <v>171</v>
      </c>
      <c r="K3114">
        <v>20</v>
      </c>
      <c r="L3114">
        <v>213</v>
      </c>
      <c r="M3114">
        <f>IF(smoking_health_data_final[[#This Row],[colesterol]]="","Desconocido",smoking_health_data_final[[#This Row],[colesterol]])</f>
        <v>213</v>
      </c>
      <c r="N3114">
        <f>GESTEP(smoking_health_data_final[[#This Row],[colesterol]],200)</f>
        <v>1</v>
      </c>
      <c r="O3114">
        <f>IF(smoking_health_data_final[[#This Row],[cigs por dia]]="","n/s",smoking_health_data_final[[#This Row],[cigs por dia]])</f>
        <v>20</v>
      </c>
      <c r="P3114" t="str">
        <f>IF(smoking_health_data_final[[#This Row],[Hipercolesterolemia (y/n)]]=1,"si","no")</f>
        <v>si</v>
      </c>
      <c r="Q3114">
        <f>IF(IFERROR(VLOOKUP(smoking_health_data_final[[#This Row],[Edad]],A3115:A7014,1,FALSE),0),1,0)</f>
        <v>1</v>
      </c>
    </row>
    <row r="3115" spans="1:17" x14ac:dyDescent="0.3">
      <c r="A3115">
        <v>36</v>
      </c>
      <c r="B3115" t="s">
        <v>0</v>
      </c>
      <c r="C3115" t="s">
        <v>1</v>
      </c>
      <c r="D3115">
        <v>56</v>
      </c>
      <c r="E3115">
        <f>GESTEP(smoking_health_data_final[[#This Row],[Ritmo cardiaco]],100)</f>
        <v>0</v>
      </c>
      <c r="F3115" t="str">
        <f>IF(smoking_health_data_final[[#This Row],[Taquicardia 1/0]]=0,"no","si")</f>
        <v>no</v>
      </c>
      <c r="G3115" s="2">
        <v>127.5</v>
      </c>
      <c r="H3115">
        <f>GESTEP(smoking_health_data_final[[#This Row],[Presión sistólica]],140)</f>
        <v>0</v>
      </c>
      <c r="I3115" t="str">
        <f>IF(smoking_health_data_final[[#This Row],[Hipertensión (0/1)]]=1,"si","no")</f>
        <v>no</v>
      </c>
      <c r="J3115" t="s">
        <v>171</v>
      </c>
      <c r="K3115">
        <v>20</v>
      </c>
      <c r="L3115">
        <v>155</v>
      </c>
      <c r="M3115">
        <f>IF(smoking_health_data_final[[#This Row],[colesterol]]="","Desconocido",smoking_health_data_final[[#This Row],[colesterol]])</f>
        <v>155</v>
      </c>
      <c r="N3115">
        <f>GESTEP(smoking_health_data_final[[#This Row],[colesterol]],200)</f>
        <v>0</v>
      </c>
      <c r="O3115">
        <f>IF(smoking_health_data_final[[#This Row],[cigs por dia]]="","n/s",smoking_health_data_final[[#This Row],[cigs por dia]])</f>
        <v>20</v>
      </c>
      <c r="P3115" t="str">
        <f>IF(smoking_health_data_final[[#This Row],[Hipercolesterolemia (y/n)]]=1,"si","no")</f>
        <v>no</v>
      </c>
      <c r="Q3115">
        <f>IF(IFERROR(VLOOKUP(smoking_health_data_final[[#This Row],[Edad]],A3116:A7015,1,FALSE),0),1,0)</f>
        <v>1</v>
      </c>
    </row>
    <row r="3116" spans="1:17" x14ac:dyDescent="0.3">
      <c r="A3116">
        <v>44</v>
      </c>
      <c r="B3116" t="s">
        <v>0</v>
      </c>
      <c r="C3116" t="s">
        <v>1</v>
      </c>
      <c r="D3116">
        <v>92</v>
      </c>
      <c r="E3116">
        <f>GESTEP(smoking_health_data_final[[#This Row],[Ritmo cardiaco]],100)</f>
        <v>0</v>
      </c>
      <c r="F3116" t="str">
        <f>IF(smoking_health_data_final[[#This Row],[Taquicardia 1/0]]=0,"no","si")</f>
        <v>no</v>
      </c>
      <c r="G3116" s="2" t="s">
        <v>22</v>
      </c>
      <c r="H3116">
        <f>GESTEP(smoking_health_data_final[[#This Row],[Presión sistólica]],140)</f>
        <v>0</v>
      </c>
      <c r="I3116" t="str">
        <f>IF(smoking_health_data_final[[#This Row],[Hipertensión (0/1)]]=1,"si","no")</f>
        <v>no</v>
      </c>
      <c r="J3116" t="s">
        <v>171</v>
      </c>
      <c r="K3116">
        <v>20</v>
      </c>
      <c r="L3116">
        <v>225</v>
      </c>
      <c r="M3116">
        <f>IF(smoking_health_data_final[[#This Row],[colesterol]]="","Desconocido",smoking_health_data_final[[#This Row],[colesterol]])</f>
        <v>225</v>
      </c>
      <c r="N3116">
        <f>GESTEP(smoking_health_data_final[[#This Row],[colesterol]],200)</f>
        <v>1</v>
      </c>
      <c r="O3116">
        <f>IF(smoking_health_data_final[[#This Row],[cigs por dia]]="","n/s",smoking_health_data_final[[#This Row],[cigs por dia]])</f>
        <v>20</v>
      </c>
      <c r="P3116" t="str">
        <f>IF(smoking_health_data_final[[#This Row],[Hipercolesterolemia (y/n)]]=1,"si","no")</f>
        <v>si</v>
      </c>
      <c r="Q3116">
        <f>IF(IFERROR(VLOOKUP(smoking_health_data_final[[#This Row],[Edad]],A3117:A7016,1,FALSE),0),1,0)</f>
        <v>1</v>
      </c>
    </row>
    <row r="3117" spans="1:17" x14ac:dyDescent="0.3">
      <c r="A3117">
        <v>39</v>
      </c>
      <c r="B3117" t="s">
        <v>0</v>
      </c>
      <c r="C3117" t="s">
        <v>1</v>
      </c>
      <c r="D3117">
        <v>95</v>
      </c>
      <c r="E3117">
        <f>GESTEP(smoking_health_data_final[[#This Row],[Ritmo cardiaco]],100)</f>
        <v>0</v>
      </c>
      <c r="F3117" t="str">
        <f>IF(smoking_health_data_final[[#This Row],[Taquicardia 1/0]]=0,"no","si")</f>
        <v>no</v>
      </c>
      <c r="G3117" s="2" t="s">
        <v>38</v>
      </c>
      <c r="H3117">
        <f>GESTEP(smoking_health_data_final[[#This Row],[Presión sistólica]],140)</f>
        <v>0</v>
      </c>
      <c r="I3117" t="str">
        <f>IF(smoking_health_data_final[[#This Row],[Hipertensión (0/1)]]=1,"si","no")</f>
        <v>no</v>
      </c>
      <c r="J3117" t="s">
        <v>171</v>
      </c>
      <c r="K3117">
        <v>20</v>
      </c>
      <c r="L3117">
        <v>285</v>
      </c>
      <c r="M3117">
        <f>IF(smoking_health_data_final[[#This Row],[colesterol]]="","Desconocido",smoking_health_data_final[[#This Row],[colesterol]])</f>
        <v>285</v>
      </c>
      <c r="N3117">
        <f>GESTEP(smoking_health_data_final[[#This Row],[colesterol]],200)</f>
        <v>1</v>
      </c>
      <c r="O3117">
        <f>IF(smoking_health_data_final[[#This Row],[cigs por dia]]="","n/s",smoking_health_data_final[[#This Row],[cigs por dia]])</f>
        <v>20</v>
      </c>
      <c r="P3117" t="str">
        <f>IF(smoking_health_data_final[[#This Row],[Hipercolesterolemia (y/n)]]=1,"si","no")</f>
        <v>si</v>
      </c>
      <c r="Q3117">
        <f>IF(IFERROR(VLOOKUP(smoking_health_data_final[[#This Row],[Edad]],A3118:A7017,1,FALSE),0),1,0)</f>
        <v>1</v>
      </c>
    </row>
    <row r="3118" spans="1:17" x14ac:dyDescent="0.3">
      <c r="A3118">
        <v>57</v>
      </c>
      <c r="B3118" t="s">
        <v>0</v>
      </c>
      <c r="C3118" t="s">
        <v>1</v>
      </c>
      <c r="D3118">
        <v>77</v>
      </c>
      <c r="E3118">
        <f>GESTEP(smoking_health_data_final[[#This Row],[Ritmo cardiaco]],100)</f>
        <v>0</v>
      </c>
      <c r="F3118" t="str">
        <f>IF(smoking_health_data_final[[#This Row],[Taquicardia 1/0]]=0,"no","si")</f>
        <v>no</v>
      </c>
      <c r="G3118" s="2" t="s">
        <v>38</v>
      </c>
      <c r="H3118">
        <f>GESTEP(smoking_health_data_final[[#This Row],[Presión sistólica]],140)</f>
        <v>0</v>
      </c>
      <c r="I3118" t="str">
        <f>IF(smoking_health_data_final[[#This Row],[Hipertensión (0/1)]]=1,"si","no")</f>
        <v>no</v>
      </c>
      <c r="J3118" t="s">
        <v>171</v>
      </c>
      <c r="K3118">
        <v>20</v>
      </c>
      <c r="L3118">
        <v>210</v>
      </c>
      <c r="M3118">
        <f>IF(smoking_health_data_final[[#This Row],[colesterol]]="","Desconocido",smoking_health_data_final[[#This Row],[colesterol]])</f>
        <v>210</v>
      </c>
      <c r="N3118">
        <f>GESTEP(smoking_health_data_final[[#This Row],[colesterol]],200)</f>
        <v>1</v>
      </c>
      <c r="O3118">
        <f>IF(smoking_health_data_final[[#This Row],[cigs por dia]]="","n/s",smoking_health_data_final[[#This Row],[cigs por dia]])</f>
        <v>20</v>
      </c>
      <c r="P3118" t="str">
        <f>IF(smoking_health_data_final[[#This Row],[Hipercolesterolemia (y/n)]]=1,"si","no")</f>
        <v>si</v>
      </c>
      <c r="Q3118">
        <f>IF(IFERROR(VLOOKUP(smoking_health_data_final[[#This Row],[Edad]],A3119:A7018,1,FALSE),0),1,0)</f>
        <v>1</v>
      </c>
    </row>
    <row r="3119" spans="1:17" x14ac:dyDescent="0.3">
      <c r="A3119">
        <v>52</v>
      </c>
      <c r="B3119" t="s">
        <v>0</v>
      </c>
      <c r="C3119" t="s">
        <v>1</v>
      </c>
      <c r="D3119">
        <v>70</v>
      </c>
      <c r="E3119">
        <f>GESTEP(smoking_health_data_final[[#This Row],[Ritmo cardiaco]],100)</f>
        <v>0</v>
      </c>
      <c r="F3119" t="str">
        <f>IF(smoking_health_data_final[[#This Row],[Taquicardia 1/0]]=0,"no","si")</f>
        <v>no</v>
      </c>
      <c r="G3119" s="2" t="s">
        <v>88</v>
      </c>
      <c r="H3119">
        <f>GESTEP(smoking_health_data_final[[#This Row],[Presión sistólica]],140)</f>
        <v>1</v>
      </c>
      <c r="I3119" t="str">
        <f>IF(smoking_health_data_final[[#This Row],[Hipertensión (0/1)]]=1,"si","no")</f>
        <v>si</v>
      </c>
      <c r="J3119" t="s">
        <v>19</v>
      </c>
      <c r="K3119">
        <v>20</v>
      </c>
      <c r="L3119">
        <v>200</v>
      </c>
      <c r="M3119">
        <f>IF(smoking_health_data_final[[#This Row],[colesterol]]="","Desconocido",smoking_health_data_final[[#This Row],[colesterol]])</f>
        <v>200</v>
      </c>
      <c r="N3119">
        <f>GESTEP(smoking_health_data_final[[#This Row],[colesterol]],200)</f>
        <v>1</v>
      </c>
      <c r="O3119">
        <f>IF(smoking_health_data_final[[#This Row],[cigs por dia]]="","n/s",smoking_health_data_final[[#This Row],[cigs por dia]])</f>
        <v>20</v>
      </c>
      <c r="P3119" t="str">
        <f>IF(smoking_health_data_final[[#This Row],[Hipercolesterolemia (y/n)]]=1,"si","no")</f>
        <v>si</v>
      </c>
      <c r="Q3119">
        <f>IF(IFERROR(VLOOKUP(smoking_health_data_final[[#This Row],[Edad]],A3120:A7019,1,FALSE),0),1,0)</f>
        <v>1</v>
      </c>
    </row>
    <row r="3120" spans="1:17" x14ac:dyDescent="0.3">
      <c r="A3120">
        <v>44</v>
      </c>
      <c r="B3120" t="s">
        <v>3</v>
      </c>
      <c r="C3120" t="s">
        <v>1</v>
      </c>
      <c r="D3120">
        <v>75</v>
      </c>
      <c r="E3120">
        <f>GESTEP(smoking_health_data_final[[#This Row],[Ritmo cardiaco]],100)</f>
        <v>0</v>
      </c>
      <c r="F3120" t="str">
        <f>IF(smoking_health_data_final[[#This Row],[Taquicardia 1/0]]=0,"no","si")</f>
        <v>no</v>
      </c>
      <c r="G3120" s="2" t="s">
        <v>25</v>
      </c>
      <c r="H3120">
        <f>GESTEP(smoking_health_data_final[[#This Row],[Presión sistólica]],140)</f>
        <v>0</v>
      </c>
      <c r="I3120" t="str">
        <f>IF(smoking_health_data_final[[#This Row],[Hipertensión (0/1)]]=1,"si","no")</f>
        <v>no</v>
      </c>
      <c r="J3120" t="s">
        <v>19</v>
      </c>
      <c r="K3120">
        <v>20</v>
      </c>
      <c r="L3120">
        <v>160</v>
      </c>
      <c r="M3120">
        <f>IF(smoking_health_data_final[[#This Row],[colesterol]]="","Desconocido",smoking_health_data_final[[#This Row],[colesterol]])</f>
        <v>160</v>
      </c>
      <c r="N3120">
        <f>GESTEP(smoking_health_data_final[[#This Row],[colesterol]],200)</f>
        <v>0</v>
      </c>
      <c r="O3120">
        <f>IF(smoking_health_data_final[[#This Row],[cigs por dia]]="","n/s",smoking_health_data_final[[#This Row],[cigs por dia]])</f>
        <v>20</v>
      </c>
      <c r="P3120" t="str">
        <f>IF(smoking_health_data_final[[#This Row],[Hipercolesterolemia (y/n)]]=1,"si","no")</f>
        <v>no</v>
      </c>
      <c r="Q3120">
        <f>IF(IFERROR(VLOOKUP(smoking_health_data_final[[#This Row],[Edad]],A3121:A7020,1,FALSE),0),1,0)</f>
        <v>1</v>
      </c>
    </row>
    <row r="3121" spans="1:17" x14ac:dyDescent="0.3">
      <c r="A3121">
        <v>58</v>
      </c>
      <c r="B3121" t="s">
        <v>0</v>
      </c>
      <c r="C3121" t="s">
        <v>1</v>
      </c>
      <c r="D3121">
        <v>88</v>
      </c>
      <c r="E3121">
        <f>GESTEP(smoking_health_data_final[[#This Row],[Ritmo cardiaco]],100)</f>
        <v>0</v>
      </c>
      <c r="F3121" t="str">
        <f>IF(smoking_health_data_final[[#This Row],[Taquicardia 1/0]]=0,"no","si")</f>
        <v>no</v>
      </c>
      <c r="G3121" s="2" t="s">
        <v>80</v>
      </c>
      <c r="H3121">
        <f>GESTEP(smoking_health_data_final[[#This Row],[Presión sistólica]],140)</f>
        <v>0</v>
      </c>
      <c r="I3121" t="str">
        <f>IF(smoking_health_data_final[[#This Row],[Hipertensión (0/1)]]=1,"si","no")</f>
        <v>no</v>
      </c>
      <c r="J3121" t="s">
        <v>20</v>
      </c>
      <c r="K3121">
        <v>20</v>
      </c>
      <c r="L3121">
        <v>251</v>
      </c>
      <c r="M3121">
        <f>IF(smoking_health_data_final[[#This Row],[colesterol]]="","Desconocido",smoking_health_data_final[[#This Row],[colesterol]])</f>
        <v>251</v>
      </c>
      <c r="N3121">
        <f>GESTEP(smoking_health_data_final[[#This Row],[colesterol]],200)</f>
        <v>1</v>
      </c>
      <c r="O3121">
        <f>IF(smoking_health_data_final[[#This Row],[cigs por dia]]="","n/s",smoking_health_data_final[[#This Row],[cigs por dia]])</f>
        <v>20</v>
      </c>
      <c r="P3121" t="str">
        <f>IF(smoking_health_data_final[[#This Row],[Hipercolesterolemia (y/n)]]=1,"si","no")</f>
        <v>si</v>
      </c>
      <c r="Q3121">
        <f>IF(IFERROR(VLOOKUP(smoking_health_data_final[[#This Row],[Edad]],A3122:A7021,1,FALSE),0),1,0)</f>
        <v>1</v>
      </c>
    </row>
    <row r="3122" spans="1:17" x14ac:dyDescent="0.3">
      <c r="A3122">
        <v>58</v>
      </c>
      <c r="B3122" t="s">
        <v>0</v>
      </c>
      <c r="C3122" t="s">
        <v>1</v>
      </c>
      <c r="D3122">
        <v>82</v>
      </c>
      <c r="E3122">
        <f>GESTEP(smoking_health_data_final[[#This Row],[Ritmo cardiaco]],100)</f>
        <v>0</v>
      </c>
      <c r="F3122" t="str">
        <f>IF(smoking_health_data_final[[#This Row],[Taquicardia 1/0]]=0,"no","si")</f>
        <v>no</v>
      </c>
      <c r="G3122" s="2" t="s">
        <v>73</v>
      </c>
      <c r="H3122">
        <f>GESTEP(smoking_health_data_final[[#This Row],[Presión sistólica]],140)</f>
        <v>0</v>
      </c>
      <c r="I3122" t="str">
        <f>IF(smoking_health_data_final[[#This Row],[Hipertensión (0/1)]]=1,"si","no")</f>
        <v>no</v>
      </c>
      <c r="J3122" t="s">
        <v>20</v>
      </c>
      <c r="K3122">
        <v>20</v>
      </c>
      <c r="L3122">
        <v>255</v>
      </c>
      <c r="M3122">
        <f>IF(smoking_health_data_final[[#This Row],[colesterol]]="","Desconocido",smoking_health_data_final[[#This Row],[colesterol]])</f>
        <v>255</v>
      </c>
      <c r="N3122">
        <f>GESTEP(smoking_health_data_final[[#This Row],[colesterol]],200)</f>
        <v>1</v>
      </c>
      <c r="O3122">
        <f>IF(smoking_health_data_final[[#This Row],[cigs por dia]]="","n/s",smoking_health_data_final[[#This Row],[cigs por dia]])</f>
        <v>20</v>
      </c>
      <c r="P3122" t="str">
        <f>IF(smoking_health_data_final[[#This Row],[Hipercolesterolemia (y/n)]]=1,"si","no")</f>
        <v>si</v>
      </c>
      <c r="Q3122">
        <f>IF(IFERROR(VLOOKUP(smoking_health_data_final[[#This Row],[Edad]],A3123:A7022,1,FALSE),0),1,0)</f>
        <v>1</v>
      </c>
    </row>
    <row r="3123" spans="1:17" x14ac:dyDescent="0.3">
      <c r="A3123">
        <v>55</v>
      </c>
      <c r="B3123" t="s">
        <v>0</v>
      </c>
      <c r="C3123" t="s">
        <v>1</v>
      </c>
      <c r="D3123">
        <v>80</v>
      </c>
      <c r="E3123">
        <f>GESTEP(smoking_health_data_final[[#This Row],[Ritmo cardiaco]],100)</f>
        <v>0</v>
      </c>
      <c r="F3123" t="str">
        <f>IF(smoking_health_data_final[[#This Row],[Taquicardia 1/0]]=0,"no","si")</f>
        <v>no</v>
      </c>
      <c r="G3123" s="2" t="s">
        <v>86</v>
      </c>
      <c r="H3123">
        <f>GESTEP(smoking_health_data_final[[#This Row],[Presión sistólica]],140)</f>
        <v>0</v>
      </c>
      <c r="I3123" t="str">
        <f>IF(smoking_health_data_final[[#This Row],[Hipertensión (0/1)]]=1,"si","no")</f>
        <v>no</v>
      </c>
      <c r="J3123" t="s">
        <v>20</v>
      </c>
      <c r="K3123">
        <v>20</v>
      </c>
      <c r="L3123">
        <v>280</v>
      </c>
      <c r="M3123">
        <f>IF(smoking_health_data_final[[#This Row],[colesterol]]="","Desconocido",smoking_health_data_final[[#This Row],[colesterol]])</f>
        <v>280</v>
      </c>
      <c r="N3123">
        <f>GESTEP(smoking_health_data_final[[#This Row],[colesterol]],200)</f>
        <v>1</v>
      </c>
      <c r="O3123">
        <f>IF(smoking_health_data_final[[#This Row],[cigs por dia]]="","n/s",smoking_health_data_final[[#This Row],[cigs por dia]])</f>
        <v>20</v>
      </c>
      <c r="P3123" t="str">
        <f>IF(smoking_health_data_final[[#This Row],[Hipercolesterolemia (y/n)]]=1,"si","no")</f>
        <v>si</v>
      </c>
      <c r="Q3123">
        <f>IF(IFERROR(VLOOKUP(smoking_health_data_final[[#This Row],[Edad]],A3124:A7023,1,FALSE),0),1,0)</f>
        <v>1</v>
      </c>
    </row>
    <row r="3124" spans="1:17" x14ac:dyDescent="0.3">
      <c r="A3124">
        <v>56</v>
      </c>
      <c r="B3124" t="s">
        <v>0</v>
      </c>
      <c r="C3124" t="s">
        <v>1</v>
      </c>
      <c r="D3124">
        <v>50</v>
      </c>
      <c r="E3124">
        <f>GESTEP(smoking_health_data_final[[#This Row],[Ritmo cardiaco]],100)</f>
        <v>0</v>
      </c>
      <c r="F3124" t="str">
        <f>IF(smoking_health_data_final[[#This Row],[Taquicardia 1/0]]=0,"no","si")</f>
        <v>no</v>
      </c>
      <c r="G3124" s="2" t="s">
        <v>86</v>
      </c>
      <c r="H3124">
        <f>GESTEP(smoking_health_data_final[[#This Row],[Presión sistólica]],140)</f>
        <v>0</v>
      </c>
      <c r="I3124" t="str">
        <f>IF(smoking_health_data_final[[#This Row],[Hipertensión (0/1)]]=1,"si","no")</f>
        <v>no</v>
      </c>
      <c r="J3124" t="s">
        <v>172</v>
      </c>
      <c r="K3124">
        <v>20</v>
      </c>
      <c r="L3124">
        <v>340</v>
      </c>
      <c r="M3124">
        <f>IF(smoking_health_data_final[[#This Row],[colesterol]]="","Desconocido",smoking_health_data_final[[#This Row],[colesterol]])</f>
        <v>340</v>
      </c>
      <c r="N3124">
        <f>GESTEP(smoking_health_data_final[[#This Row],[colesterol]],200)</f>
        <v>1</v>
      </c>
      <c r="O3124">
        <f>IF(smoking_health_data_final[[#This Row],[cigs por dia]]="","n/s",smoking_health_data_final[[#This Row],[cigs por dia]])</f>
        <v>20</v>
      </c>
      <c r="P3124" t="str">
        <f>IF(smoking_health_data_final[[#This Row],[Hipercolesterolemia (y/n)]]=1,"si","no")</f>
        <v>si</v>
      </c>
      <c r="Q3124">
        <f>IF(IFERROR(VLOOKUP(smoking_health_data_final[[#This Row],[Edad]],A3125:A7024,1,FALSE),0),1,0)</f>
        <v>1</v>
      </c>
    </row>
    <row r="3125" spans="1:17" x14ac:dyDescent="0.3">
      <c r="A3125">
        <v>59</v>
      </c>
      <c r="B3125" t="s">
        <v>3</v>
      </c>
      <c r="C3125" t="s">
        <v>1</v>
      </c>
      <c r="D3125">
        <v>72</v>
      </c>
      <c r="E3125">
        <f>GESTEP(smoking_health_data_final[[#This Row],[Ritmo cardiaco]],100)</f>
        <v>0</v>
      </c>
      <c r="F3125" t="str">
        <f>IF(smoking_health_data_final[[#This Row],[Taquicardia 1/0]]=0,"no","si")</f>
        <v>no</v>
      </c>
      <c r="G3125" s="2" t="s">
        <v>108</v>
      </c>
      <c r="H3125">
        <f>GESTEP(smoking_health_data_final[[#This Row],[Presión sistólica]],140)</f>
        <v>1</v>
      </c>
      <c r="I3125" t="str">
        <f>IF(smoking_health_data_final[[#This Row],[Hipertensión (0/1)]]=1,"si","no")</f>
        <v>si</v>
      </c>
      <c r="J3125" t="s">
        <v>172</v>
      </c>
      <c r="K3125">
        <v>20</v>
      </c>
      <c r="L3125">
        <v>206</v>
      </c>
      <c r="M3125">
        <f>IF(smoking_health_data_final[[#This Row],[colesterol]]="","Desconocido",smoking_health_data_final[[#This Row],[colesterol]])</f>
        <v>206</v>
      </c>
      <c r="N3125">
        <f>GESTEP(smoking_health_data_final[[#This Row],[colesterol]],200)</f>
        <v>1</v>
      </c>
      <c r="O3125">
        <f>IF(smoking_health_data_final[[#This Row],[cigs por dia]]="","n/s",smoking_health_data_final[[#This Row],[cigs por dia]])</f>
        <v>20</v>
      </c>
      <c r="P3125" t="str">
        <f>IF(smoking_health_data_final[[#This Row],[Hipercolesterolemia (y/n)]]=1,"si","no")</f>
        <v>si</v>
      </c>
      <c r="Q3125">
        <f>IF(IFERROR(VLOOKUP(smoking_health_data_final[[#This Row],[Edad]],A3126:A7025,1,FALSE),0),1,0)</f>
        <v>1</v>
      </c>
    </row>
    <row r="3126" spans="1:17" x14ac:dyDescent="0.3">
      <c r="A3126">
        <v>43</v>
      </c>
      <c r="B3126" t="s">
        <v>0</v>
      </c>
      <c r="C3126" t="s">
        <v>1</v>
      </c>
      <c r="D3126">
        <v>86</v>
      </c>
      <c r="E3126">
        <f>GESTEP(smoking_health_data_final[[#This Row],[Ritmo cardiaco]],100)</f>
        <v>0</v>
      </c>
      <c r="F3126" t="str">
        <f>IF(smoking_health_data_final[[#This Row],[Taquicardia 1/0]]=0,"no","si")</f>
        <v>no</v>
      </c>
      <c r="G3126" s="2">
        <v>133.5</v>
      </c>
      <c r="H3126">
        <f>GESTEP(smoking_health_data_final[[#This Row],[Presión sistólica]],140)</f>
        <v>0</v>
      </c>
      <c r="I3126" t="str">
        <f>IF(smoking_health_data_final[[#This Row],[Hipertensión (0/1)]]=1,"si","no")</f>
        <v>no</v>
      </c>
      <c r="J3126" t="s">
        <v>172</v>
      </c>
      <c r="K3126">
        <v>20</v>
      </c>
      <c r="L3126">
        <v>206</v>
      </c>
      <c r="M3126">
        <f>IF(smoking_health_data_final[[#This Row],[colesterol]]="","Desconocido",smoking_health_data_final[[#This Row],[colesterol]])</f>
        <v>206</v>
      </c>
      <c r="N3126">
        <f>GESTEP(smoking_health_data_final[[#This Row],[colesterol]],200)</f>
        <v>1</v>
      </c>
      <c r="O3126">
        <f>IF(smoking_health_data_final[[#This Row],[cigs por dia]]="","n/s",smoking_health_data_final[[#This Row],[cigs por dia]])</f>
        <v>20</v>
      </c>
      <c r="P3126" t="str">
        <f>IF(smoking_health_data_final[[#This Row],[Hipercolesterolemia (y/n)]]=1,"si","no")</f>
        <v>si</v>
      </c>
      <c r="Q3126">
        <f>IF(IFERROR(VLOOKUP(smoking_health_data_final[[#This Row],[Edad]],A3127:A7026,1,FALSE),0),1,0)</f>
        <v>1</v>
      </c>
    </row>
    <row r="3127" spans="1:17" x14ac:dyDescent="0.3">
      <c r="A3127">
        <v>43</v>
      </c>
      <c r="B3127" t="s">
        <v>0</v>
      </c>
      <c r="C3127" t="s">
        <v>1</v>
      </c>
      <c r="D3127">
        <v>90</v>
      </c>
      <c r="E3127">
        <f>GESTEP(smoking_health_data_final[[#This Row],[Ritmo cardiaco]],100)</f>
        <v>0</v>
      </c>
      <c r="F3127" t="str">
        <f>IF(smoking_health_data_final[[#This Row],[Taquicardia 1/0]]=0,"no","si")</f>
        <v>no</v>
      </c>
      <c r="G3127" s="2">
        <v>162.5</v>
      </c>
      <c r="H3127">
        <f>GESTEP(smoking_health_data_final[[#This Row],[Presión sistólica]],140)</f>
        <v>1</v>
      </c>
      <c r="I3127" t="str">
        <f>IF(smoking_health_data_final[[#This Row],[Hipertensión (0/1)]]=1,"si","no")</f>
        <v>si</v>
      </c>
      <c r="J3127" t="s">
        <v>173</v>
      </c>
      <c r="K3127">
        <v>20</v>
      </c>
      <c r="L3127">
        <v>206</v>
      </c>
      <c r="M3127">
        <f>IF(smoking_health_data_final[[#This Row],[colesterol]]="","Desconocido",smoking_health_data_final[[#This Row],[colesterol]])</f>
        <v>206</v>
      </c>
      <c r="N3127">
        <f>GESTEP(smoking_health_data_final[[#This Row],[colesterol]],200)</f>
        <v>1</v>
      </c>
      <c r="O3127">
        <f>IF(smoking_health_data_final[[#This Row],[cigs por dia]]="","n/s",smoking_health_data_final[[#This Row],[cigs por dia]])</f>
        <v>20</v>
      </c>
      <c r="P3127" t="str">
        <f>IF(smoking_health_data_final[[#This Row],[Hipercolesterolemia (y/n)]]=1,"si","no")</f>
        <v>si</v>
      </c>
      <c r="Q3127">
        <f>IF(IFERROR(VLOOKUP(smoking_health_data_final[[#This Row],[Edad]],A3128:A7027,1,FALSE),0),1,0)</f>
        <v>1</v>
      </c>
    </row>
    <row r="3128" spans="1:17" x14ac:dyDescent="0.3">
      <c r="A3128">
        <v>58</v>
      </c>
      <c r="B3128" t="s">
        <v>3</v>
      </c>
      <c r="C3128" t="s">
        <v>1</v>
      </c>
      <c r="D3128">
        <v>75</v>
      </c>
      <c r="E3128">
        <f>GESTEP(smoking_health_data_final[[#This Row],[Ritmo cardiaco]],100)</f>
        <v>0</v>
      </c>
      <c r="F3128" t="str">
        <f>IF(smoking_health_data_final[[#This Row],[Taquicardia 1/0]]=0,"no","si")</f>
        <v>no</v>
      </c>
      <c r="G3128" s="2">
        <v>159.5</v>
      </c>
      <c r="H3128">
        <f>GESTEP(smoking_health_data_final[[#This Row],[Presión sistólica]],140)</f>
        <v>1</v>
      </c>
      <c r="I3128" t="str">
        <f>IF(smoking_health_data_final[[#This Row],[Hipertensión (0/1)]]=1,"si","no")</f>
        <v>si</v>
      </c>
      <c r="J3128" t="s">
        <v>173</v>
      </c>
      <c r="K3128">
        <v>20</v>
      </c>
      <c r="L3128">
        <v>206</v>
      </c>
      <c r="M3128">
        <f>IF(smoking_health_data_final[[#This Row],[colesterol]]="","Desconocido",smoking_health_data_final[[#This Row],[colesterol]])</f>
        <v>206</v>
      </c>
      <c r="N3128">
        <f>GESTEP(smoking_health_data_final[[#This Row],[colesterol]],200)</f>
        <v>1</v>
      </c>
      <c r="O3128">
        <f>IF(smoking_health_data_final[[#This Row],[cigs por dia]]="","n/s",smoking_health_data_final[[#This Row],[cigs por dia]])</f>
        <v>20</v>
      </c>
      <c r="P3128" t="str">
        <f>IF(smoking_health_data_final[[#This Row],[Hipercolesterolemia (y/n)]]=1,"si","no")</f>
        <v>si</v>
      </c>
      <c r="Q3128">
        <f>IF(IFERROR(VLOOKUP(smoking_health_data_final[[#This Row],[Edad]],A3129:A7028,1,FALSE),0),1,0)</f>
        <v>1</v>
      </c>
    </row>
    <row r="3129" spans="1:17" x14ac:dyDescent="0.3">
      <c r="A3129">
        <v>56</v>
      </c>
      <c r="B3129" t="s">
        <v>3</v>
      </c>
      <c r="C3129" t="s">
        <v>1</v>
      </c>
      <c r="D3129">
        <v>85</v>
      </c>
      <c r="E3129">
        <f>GESTEP(smoking_health_data_final[[#This Row],[Ritmo cardiaco]],100)</f>
        <v>0</v>
      </c>
      <c r="F3129" t="str">
        <f>IF(smoking_health_data_final[[#This Row],[Taquicardia 1/0]]=0,"no","si")</f>
        <v>no</v>
      </c>
      <c r="G3129" s="2" t="s">
        <v>104</v>
      </c>
      <c r="H3129">
        <f>GESTEP(smoking_health_data_final[[#This Row],[Presión sistólica]],140)</f>
        <v>1</v>
      </c>
      <c r="I3129" t="str">
        <f>IF(smoking_health_data_final[[#This Row],[Hipertensión (0/1)]]=1,"si","no")</f>
        <v>si</v>
      </c>
      <c r="J3129" t="s">
        <v>41</v>
      </c>
      <c r="K3129">
        <v>20</v>
      </c>
      <c r="L3129">
        <v>325</v>
      </c>
      <c r="M3129">
        <f>IF(smoking_health_data_final[[#This Row],[colesterol]]="","Desconocido",smoking_health_data_final[[#This Row],[colesterol]])</f>
        <v>325</v>
      </c>
      <c r="N3129">
        <f>GESTEP(smoking_health_data_final[[#This Row],[colesterol]],200)</f>
        <v>1</v>
      </c>
      <c r="O3129">
        <f>IF(smoking_health_data_final[[#This Row],[cigs por dia]]="","n/s",smoking_health_data_final[[#This Row],[cigs por dia]])</f>
        <v>20</v>
      </c>
      <c r="P3129" t="str">
        <f>IF(smoking_health_data_final[[#This Row],[Hipercolesterolemia (y/n)]]=1,"si","no")</f>
        <v>si</v>
      </c>
      <c r="Q3129">
        <f>IF(IFERROR(VLOOKUP(smoking_health_data_final[[#This Row],[Edad]],A3130:A7029,1,FALSE),0),1,0)</f>
        <v>1</v>
      </c>
    </row>
    <row r="3130" spans="1:17" x14ac:dyDescent="0.3">
      <c r="A3130">
        <v>49</v>
      </c>
      <c r="B3130" t="s">
        <v>3</v>
      </c>
      <c r="C3130" t="s">
        <v>1</v>
      </c>
      <c r="D3130">
        <v>60</v>
      </c>
      <c r="E3130">
        <f>GESTEP(smoking_health_data_final[[#This Row],[Ritmo cardiaco]],100)</f>
        <v>0</v>
      </c>
      <c r="F3130" t="str">
        <f>IF(smoking_health_data_final[[#This Row],[Taquicardia 1/0]]=0,"no","si")</f>
        <v>no</v>
      </c>
      <c r="G3130" s="2">
        <v>147.5</v>
      </c>
      <c r="H3130">
        <f>GESTEP(smoking_health_data_final[[#This Row],[Presión sistólica]],140)</f>
        <v>1</v>
      </c>
      <c r="I3130" t="str">
        <f>IF(smoking_health_data_final[[#This Row],[Hipertensión (0/1)]]=1,"si","no")</f>
        <v>si</v>
      </c>
      <c r="J3130" t="s">
        <v>41</v>
      </c>
      <c r="K3130">
        <v>20</v>
      </c>
      <c r="L3130">
        <v>262</v>
      </c>
      <c r="M3130">
        <f>IF(smoking_health_data_final[[#This Row],[colesterol]]="","Desconocido",smoking_health_data_final[[#This Row],[colesterol]])</f>
        <v>262</v>
      </c>
      <c r="N3130">
        <f>GESTEP(smoking_health_data_final[[#This Row],[colesterol]],200)</f>
        <v>1</v>
      </c>
      <c r="O3130">
        <f>IF(smoking_health_data_final[[#This Row],[cigs por dia]]="","n/s",smoking_health_data_final[[#This Row],[cigs por dia]])</f>
        <v>20</v>
      </c>
      <c r="P3130" t="str">
        <f>IF(smoking_health_data_final[[#This Row],[Hipercolesterolemia (y/n)]]=1,"si","no")</f>
        <v>si</v>
      </c>
      <c r="Q3130">
        <f>IF(IFERROR(VLOOKUP(smoking_health_data_final[[#This Row],[Edad]],A3131:A7030,1,FALSE),0),1,0)</f>
        <v>1</v>
      </c>
    </row>
    <row r="3131" spans="1:17" x14ac:dyDescent="0.3">
      <c r="A3131">
        <v>42</v>
      </c>
      <c r="B3131" t="s">
        <v>3</v>
      </c>
      <c r="C3131" t="s">
        <v>1</v>
      </c>
      <c r="D3131">
        <v>60</v>
      </c>
      <c r="E3131">
        <f>GESTEP(smoking_health_data_final[[#This Row],[Ritmo cardiaco]],100)</f>
        <v>0</v>
      </c>
      <c r="F3131" t="str">
        <f>IF(smoking_health_data_final[[#This Row],[Taquicardia 1/0]]=0,"no","si")</f>
        <v>no</v>
      </c>
      <c r="G3131" s="2" t="s">
        <v>215</v>
      </c>
      <c r="H3131">
        <f>GESTEP(smoking_health_data_final[[#This Row],[Presión sistólica]],140)</f>
        <v>0</v>
      </c>
      <c r="I3131" t="str">
        <f>IF(smoking_health_data_final[[#This Row],[Hipertensión (0/1)]]=1,"si","no")</f>
        <v>no</v>
      </c>
      <c r="J3131" t="s">
        <v>231</v>
      </c>
      <c r="K3131">
        <v>20</v>
      </c>
      <c r="L3131">
        <v>200</v>
      </c>
      <c r="M3131">
        <f>IF(smoking_health_data_final[[#This Row],[colesterol]]="","Desconocido",smoking_health_data_final[[#This Row],[colesterol]])</f>
        <v>200</v>
      </c>
      <c r="N3131">
        <f>GESTEP(smoking_health_data_final[[#This Row],[colesterol]],200)</f>
        <v>1</v>
      </c>
      <c r="O3131">
        <f>IF(smoking_health_data_final[[#This Row],[cigs por dia]]="","n/s",smoking_health_data_final[[#This Row],[cigs por dia]])</f>
        <v>20</v>
      </c>
      <c r="P3131" t="str">
        <f>IF(smoking_health_data_final[[#This Row],[Hipercolesterolemia (y/n)]]=1,"si","no")</f>
        <v>si</v>
      </c>
      <c r="Q3131">
        <f>IF(IFERROR(VLOOKUP(smoking_health_data_final[[#This Row],[Edad]],A3132:A7031,1,FALSE),0),1,0)</f>
        <v>1</v>
      </c>
    </row>
    <row r="3132" spans="1:17" x14ac:dyDescent="0.3">
      <c r="A3132">
        <v>35</v>
      </c>
      <c r="B3132" t="s">
        <v>3</v>
      </c>
      <c r="C3132" t="s">
        <v>1</v>
      </c>
      <c r="D3132">
        <v>79</v>
      </c>
      <c r="E3132">
        <f>GESTEP(smoking_health_data_final[[#This Row],[Ritmo cardiaco]],100)</f>
        <v>0</v>
      </c>
      <c r="F3132" t="str">
        <f>IF(smoking_health_data_final[[#This Row],[Taquicardia 1/0]]=0,"no","si")</f>
        <v>no</v>
      </c>
      <c r="G3132" s="2">
        <v>83.5</v>
      </c>
      <c r="H3132">
        <f>GESTEP(smoking_health_data_final[[#This Row],[Presión sistólica]],140)</f>
        <v>0</v>
      </c>
      <c r="I3132" t="str">
        <f>IF(smoking_health_data_final[[#This Row],[Hipertensión (0/1)]]=1,"si","no")</f>
        <v>no</v>
      </c>
      <c r="J3132" t="s">
        <v>231</v>
      </c>
      <c r="K3132">
        <v>20</v>
      </c>
      <c r="L3132">
        <v>168</v>
      </c>
      <c r="M3132">
        <f>IF(smoking_health_data_final[[#This Row],[colesterol]]="","Desconocido",smoking_health_data_final[[#This Row],[colesterol]])</f>
        <v>168</v>
      </c>
      <c r="N3132">
        <f>GESTEP(smoking_health_data_final[[#This Row],[colesterol]],200)</f>
        <v>0</v>
      </c>
      <c r="O3132">
        <f>IF(smoking_health_data_final[[#This Row],[cigs por dia]]="","n/s",smoking_health_data_final[[#This Row],[cigs por dia]])</f>
        <v>20</v>
      </c>
      <c r="P3132" t="str">
        <f>IF(smoking_health_data_final[[#This Row],[Hipercolesterolemia (y/n)]]=1,"si","no")</f>
        <v>no</v>
      </c>
      <c r="Q3132">
        <f>IF(IFERROR(VLOOKUP(smoking_health_data_final[[#This Row],[Edad]],A3133:A7032,1,FALSE),0),1,0)</f>
        <v>1</v>
      </c>
    </row>
    <row r="3133" spans="1:17" x14ac:dyDescent="0.3">
      <c r="A3133">
        <v>43</v>
      </c>
      <c r="B3133" t="s">
        <v>3</v>
      </c>
      <c r="C3133" t="s">
        <v>1</v>
      </c>
      <c r="D3133">
        <v>75</v>
      </c>
      <c r="E3133">
        <f>GESTEP(smoking_health_data_final[[#This Row],[Ritmo cardiaco]],100)</f>
        <v>0</v>
      </c>
      <c r="F3133" t="str">
        <f>IF(smoking_health_data_final[[#This Row],[Taquicardia 1/0]]=0,"no","si")</f>
        <v>no</v>
      </c>
      <c r="G3133" s="2" t="s">
        <v>60</v>
      </c>
      <c r="H3133">
        <f>GESTEP(smoking_health_data_final[[#This Row],[Presión sistólica]],140)</f>
        <v>0</v>
      </c>
      <c r="I3133" t="str">
        <f>IF(smoking_health_data_final[[#This Row],[Hipertensión (0/1)]]=1,"si","no")</f>
        <v>no</v>
      </c>
      <c r="J3133" t="s">
        <v>178</v>
      </c>
      <c r="K3133">
        <v>20</v>
      </c>
      <c r="L3133">
        <v>195</v>
      </c>
      <c r="M3133">
        <f>IF(smoking_health_data_final[[#This Row],[colesterol]]="","Desconocido",smoking_health_data_final[[#This Row],[colesterol]])</f>
        <v>195</v>
      </c>
      <c r="N3133">
        <f>GESTEP(smoking_health_data_final[[#This Row],[colesterol]],200)</f>
        <v>0</v>
      </c>
      <c r="O3133">
        <f>IF(smoking_health_data_final[[#This Row],[cigs por dia]]="","n/s",smoking_health_data_final[[#This Row],[cigs por dia]])</f>
        <v>20</v>
      </c>
      <c r="P3133" t="str">
        <f>IF(smoking_health_data_final[[#This Row],[Hipercolesterolemia (y/n)]]=1,"si","no")</f>
        <v>no</v>
      </c>
      <c r="Q3133">
        <f>IF(IFERROR(VLOOKUP(smoking_health_data_final[[#This Row],[Edad]],A3134:A7033,1,FALSE),0),1,0)</f>
        <v>1</v>
      </c>
    </row>
    <row r="3134" spans="1:17" x14ac:dyDescent="0.3">
      <c r="A3134">
        <v>48</v>
      </c>
      <c r="B3134" t="s">
        <v>3</v>
      </c>
      <c r="C3134" t="s">
        <v>1</v>
      </c>
      <c r="D3134">
        <v>62</v>
      </c>
      <c r="E3134">
        <f>GESTEP(smoking_health_data_final[[#This Row],[Ritmo cardiaco]],100)</f>
        <v>0</v>
      </c>
      <c r="F3134" t="str">
        <f>IF(smoking_health_data_final[[#This Row],[Taquicardia 1/0]]=0,"no","si")</f>
        <v>no</v>
      </c>
      <c r="G3134" s="2" t="s">
        <v>91</v>
      </c>
      <c r="H3134">
        <f>GESTEP(smoking_health_data_final[[#This Row],[Presión sistólica]],140)</f>
        <v>0</v>
      </c>
      <c r="I3134" t="str">
        <f>IF(smoking_health_data_final[[#This Row],[Hipertensión (0/1)]]=1,"si","no")</f>
        <v>no</v>
      </c>
      <c r="J3134" t="s">
        <v>180</v>
      </c>
      <c r="K3134">
        <v>20</v>
      </c>
      <c r="L3134">
        <v>253</v>
      </c>
      <c r="M3134">
        <f>IF(smoking_health_data_final[[#This Row],[colesterol]]="","Desconocido",smoking_health_data_final[[#This Row],[colesterol]])</f>
        <v>253</v>
      </c>
      <c r="N3134">
        <f>GESTEP(smoking_health_data_final[[#This Row],[colesterol]],200)</f>
        <v>1</v>
      </c>
      <c r="O3134">
        <f>IF(smoking_health_data_final[[#This Row],[cigs por dia]]="","n/s",smoking_health_data_final[[#This Row],[cigs por dia]])</f>
        <v>20</v>
      </c>
      <c r="P3134" t="str">
        <f>IF(smoking_health_data_final[[#This Row],[Hipercolesterolemia (y/n)]]=1,"si","no")</f>
        <v>si</v>
      </c>
      <c r="Q3134">
        <f>IF(IFERROR(VLOOKUP(smoking_health_data_final[[#This Row],[Edad]],A3135:A7034,1,FALSE),0),1,0)</f>
        <v>1</v>
      </c>
    </row>
    <row r="3135" spans="1:17" x14ac:dyDescent="0.3">
      <c r="A3135">
        <v>40</v>
      </c>
      <c r="B3135" t="s">
        <v>3</v>
      </c>
      <c r="C3135" t="s">
        <v>1</v>
      </c>
      <c r="D3135">
        <v>60</v>
      </c>
      <c r="E3135">
        <f>GESTEP(smoking_health_data_final[[#This Row],[Ritmo cardiaco]],100)</f>
        <v>0</v>
      </c>
      <c r="F3135" t="str">
        <f>IF(smoking_health_data_final[[#This Row],[Taquicardia 1/0]]=0,"no","si")</f>
        <v>no</v>
      </c>
      <c r="G3135" s="2" t="s">
        <v>158</v>
      </c>
      <c r="H3135">
        <f>GESTEP(smoking_health_data_final[[#This Row],[Presión sistólica]],140)</f>
        <v>0</v>
      </c>
      <c r="I3135" t="str">
        <f>IF(smoking_health_data_final[[#This Row],[Hipertensión (0/1)]]=1,"si","no")</f>
        <v>no</v>
      </c>
      <c r="J3135" t="s">
        <v>180</v>
      </c>
      <c r="K3135">
        <v>20</v>
      </c>
      <c r="L3135">
        <v>165</v>
      </c>
      <c r="M3135">
        <f>IF(smoking_health_data_final[[#This Row],[colesterol]]="","Desconocido",smoking_health_data_final[[#This Row],[colesterol]])</f>
        <v>165</v>
      </c>
      <c r="N3135">
        <f>GESTEP(smoking_health_data_final[[#This Row],[colesterol]],200)</f>
        <v>0</v>
      </c>
      <c r="O3135">
        <f>IF(smoking_health_data_final[[#This Row],[cigs por dia]]="","n/s",smoking_health_data_final[[#This Row],[cigs por dia]])</f>
        <v>20</v>
      </c>
      <c r="P3135" t="str">
        <f>IF(smoking_health_data_final[[#This Row],[Hipercolesterolemia (y/n)]]=1,"si","no")</f>
        <v>no</v>
      </c>
      <c r="Q3135">
        <f>IF(IFERROR(VLOOKUP(smoking_health_data_final[[#This Row],[Edad]],A3136:A7035,1,FALSE),0),1,0)</f>
        <v>1</v>
      </c>
    </row>
    <row r="3136" spans="1:17" x14ac:dyDescent="0.3">
      <c r="A3136">
        <v>40</v>
      </c>
      <c r="B3136" t="s">
        <v>3</v>
      </c>
      <c r="C3136" t="s">
        <v>1</v>
      </c>
      <c r="D3136">
        <v>65</v>
      </c>
      <c r="E3136">
        <f>GESTEP(smoking_health_data_final[[#This Row],[Ritmo cardiaco]],100)</f>
        <v>0</v>
      </c>
      <c r="F3136" t="str">
        <f>IF(smoking_health_data_final[[#This Row],[Taquicardia 1/0]]=0,"no","si")</f>
        <v>no</v>
      </c>
      <c r="G3136" s="2" t="s">
        <v>24</v>
      </c>
      <c r="H3136">
        <f>GESTEP(smoking_health_data_final[[#This Row],[Presión sistólica]],140)</f>
        <v>0</v>
      </c>
      <c r="I3136" t="str">
        <f>IF(smoking_health_data_final[[#This Row],[Hipertensión (0/1)]]=1,"si","no")</f>
        <v>no</v>
      </c>
      <c r="J3136" t="s">
        <v>180</v>
      </c>
      <c r="K3136">
        <v>20</v>
      </c>
      <c r="L3136">
        <v>176</v>
      </c>
      <c r="M3136">
        <f>IF(smoking_health_data_final[[#This Row],[colesterol]]="","Desconocido",smoking_health_data_final[[#This Row],[colesterol]])</f>
        <v>176</v>
      </c>
      <c r="N3136">
        <f>GESTEP(smoking_health_data_final[[#This Row],[colesterol]],200)</f>
        <v>0</v>
      </c>
      <c r="O3136">
        <f>IF(smoking_health_data_final[[#This Row],[cigs por dia]]="","n/s",smoking_health_data_final[[#This Row],[cigs por dia]])</f>
        <v>20</v>
      </c>
      <c r="P3136" t="str">
        <f>IF(smoking_health_data_final[[#This Row],[Hipercolesterolemia (y/n)]]=1,"si","no")</f>
        <v>no</v>
      </c>
      <c r="Q3136">
        <f>IF(IFERROR(VLOOKUP(smoking_health_data_final[[#This Row],[Edad]],A3137:A7036,1,FALSE),0),1,0)</f>
        <v>1</v>
      </c>
    </row>
    <row r="3137" spans="1:17" x14ac:dyDescent="0.3">
      <c r="A3137">
        <v>49</v>
      </c>
      <c r="B3137" t="s">
        <v>0</v>
      </c>
      <c r="C3137" t="s">
        <v>1</v>
      </c>
      <c r="D3137">
        <v>75</v>
      </c>
      <c r="E3137">
        <f>GESTEP(smoking_health_data_final[[#This Row],[Ritmo cardiaco]],100)</f>
        <v>0</v>
      </c>
      <c r="F3137" t="str">
        <f>IF(smoking_health_data_final[[#This Row],[Taquicardia 1/0]]=0,"no","si")</f>
        <v>no</v>
      </c>
      <c r="G3137" s="2" t="s">
        <v>158</v>
      </c>
      <c r="H3137">
        <f>GESTEP(smoking_health_data_final[[#This Row],[Presión sistólica]],140)</f>
        <v>0</v>
      </c>
      <c r="I3137" t="str">
        <f>IF(smoking_health_data_final[[#This Row],[Hipertensión (0/1)]]=1,"si","no")</f>
        <v>no</v>
      </c>
      <c r="J3137" t="s">
        <v>181</v>
      </c>
      <c r="K3137">
        <v>20</v>
      </c>
      <c r="L3137">
        <v>221</v>
      </c>
      <c r="M3137">
        <f>IF(smoking_health_data_final[[#This Row],[colesterol]]="","Desconocido",smoking_health_data_final[[#This Row],[colesterol]])</f>
        <v>221</v>
      </c>
      <c r="N3137">
        <f>GESTEP(smoking_health_data_final[[#This Row],[colesterol]],200)</f>
        <v>1</v>
      </c>
      <c r="O3137">
        <f>IF(smoking_health_data_final[[#This Row],[cigs por dia]]="","n/s",smoking_health_data_final[[#This Row],[cigs por dia]])</f>
        <v>20</v>
      </c>
      <c r="P3137" t="str">
        <f>IF(smoking_health_data_final[[#This Row],[Hipercolesterolemia (y/n)]]=1,"si","no")</f>
        <v>si</v>
      </c>
      <c r="Q3137">
        <f>IF(IFERROR(VLOOKUP(smoking_health_data_final[[#This Row],[Edad]],A3138:A7037,1,FALSE),0),1,0)</f>
        <v>1</v>
      </c>
    </row>
    <row r="3138" spans="1:17" x14ac:dyDescent="0.3">
      <c r="A3138">
        <v>62</v>
      </c>
      <c r="B3138" t="s">
        <v>0</v>
      </c>
      <c r="C3138" t="s">
        <v>1</v>
      </c>
      <c r="D3138">
        <v>68</v>
      </c>
      <c r="E3138">
        <f>GESTEP(smoking_health_data_final[[#This Row],[Ritmo cardiaco]],100)</f>
        <v>0</v>
      </c>
      <c r="F3138" t="str">
        <f>IF(smoking_health_data_final[[#This Row],[Taquicardia 1/0]]=0,"no","si")</f>
        <v>no</v>
      </c>
      <c r="G3138" s="2" t="s">
        <v>32</v>
      </c>
      <c r="H3138">
        <f>GESTEP(smoking_health_data_final[[#This Row],[Presión sistólica]],140)</f>
        <v>0</v>
      </c>
      <c r="I3138" t="str">
        <f>IF(smoking_health_data_final[[#This Row],[Hipertensión (0/1)]]=1,"si","no")</f>
        <v>no</v>
      </c>
      <c r="J3138" t="s">
        <v>181</v>
      </c>
      <c r="K3138">
        <v>20</v>
      </c>
      <c r="L3138">
        <v>263</v>
      </c>
      <c r="M3138">
        <f>IF(smoking_health_data_final[[#This Row],[colesterol]]="","Desconocido",smoking_health_data_final[[#This Row],[colesterol]])</f>
        <v>263</v>
      </c>
      <c r="N3138">
        <f>GESTEP(smoking_health_data_final[[#This Row],[colesterol]],200)</f>
        <v>1</v>
      </c>
      <c r="O3138">
        <f>IF(smoking_health_data_final[[#This Row],[cigs por dia]]="","n/s",smoking_health_data_final[[#This Row],[cigs por dia]])</f>
        <v>20</v>
      </c>
      <c r="P3138" t="str">
        <f>IF(smoking_health_data_final[[#This Row],[Hipercolesterolemia (y/n)]]=1,"si","no")</f>
        <v>si</v>
      </c>
      <c r="Q3138">
        <f>IF(IFERROR(VLOOKUP(smoking_health_data_final[[#This Row],[Edad]],A3139:A7038,1,FALSE),0),1,0)</f>
        <v>1</v>
      </c>
    </row>
    <row r="3139" spans="1:17" x14ac:dyDescent="0.3">
      <c r="A3139">
        <v>42</v>
      </c>
      <c r="B3139" t="s">
        <v>3</v>
      </c>
      <c r="C3139" t="s">
        <v>1</v>
      </c>
      <c r="D3139">
        <v>65</v>
      </c>
      <c r="E3139">
        <f>GESTEP(smoking_health_data_final[[#This Row],[Ritmo cardiaco]],100)</f>
        <v>0</v>
      </c>
      <c r="F3139" t="str">
        <f>IF(smoking_health_data_final[[#This Row],[Taquicardia 1/0]]=0,"no","si")</f>
        <v>no</v>
      </c>
      <c r="G3139" s="2" t="s">
        <v>35</v>
      </c>
      <c r="H3139">
        <f>GESTEP(smoking_health_data_final[[#This Row],[Presión sistólica]],140)</f>
        <v>0</v>
      </c>
      <c r="I3139" t="str">
        <f>IF(smoking_health_data_final[[#This Row],[Hipertensión (0/1)]]=1,"si","no")</f>
        <v>no</v>
      </c>
      <c r="J3139" t="s">
        <v>182</v>
      </c>
      <c r="K3139">
        <v>20</v>
      </c>
      <c r="L3139">
        <v>173</v>
      </c>
      <c r="M3139">
        <f>IF(smoking_health_data_final[[#This Row],[colesterol]]="","Desconocido",smoking_health_data_final[[#This Row],[colesterol]])</f>
        <v>173</v>
      </c>
      <c r="N3139">
        <f>GESTEP(smoking_health_data_final[[#This Row],[colesterol]],200)</f>
        <v>0</v>
      </c>
      <c r="O3139">
        <f>IF(smoking_health_data_final[[#This Row],[cigs por dia]]="","n/s",smoking_health_data_final[[#This Row],[cigs por dia]])</f>
        <v>20</v>
      </c>
      <c r="P3139" t="str">
        <f>IF(smoking_health_data_final[[#This Row],[Hipercolesterolemia (y/n)]]=1,"si","no")</f>
        <v>no</v>
      </c>
      <c r="Q3139">
        <f>IF(IFERROR(VLOOKUP(smoking_health_data_final[[#This Row],[Edad]],A3140:A7039,1,FALSE),0),1,0)</f>
        <v>1</v>
      </c>
    </row>
    <row r="3140" spans="1:17" x14ac:dyDescent="0.3">
      <c r="A3140">
        <v>41</v>
      </c>
      <c r="B3140" t="s">
        <v>3</v>
      </c>
      <c r="C3140" t="s">
        <v>1</v>
      </c>
      <c r="D3140">
        <v>76</v>
      </c>
      <c r="E3140">
        <f>GESTEP(smoking_health_data_final[[#This Row],[Ritmo cardiaco]],100)</f>
        <v>0</v>
      </c>
      <c r="F3140" t="str">
        <f>IF(smoking_health_data_final[[#This Row],[Taquicardia 1/0]]=0,"no","si")</f>
        <v>no</v>
      </c>
      <c r="G3140" s="2" t="s">
        <v>157</v>
      </c>
      <c r="H3140">
        <f>GESTEP(smoking_health_data_final[[#This Row],[Presión sistólica]],140)</f>
        <v>0</v>
      </c>
      <c r="I3140" t="str">
        <f>IF(smoking_health_data_final[[#This Row],[Hipertensión (0/1)]]=1,"si","no")</f>
        <v>no</v>
      </c>
      <c r="J3140" t="s">
        <v>182</v>
      </c>
      <c r="K3140">
        <v>20</v>
      </c>
      <c r="L3140">
        <v>243</v>
      </c>
      <c r="M3140">
        <f>IF(smoking_health_data_final[[#This Row],[colesterol]]="","Desconocido",smoking_health_data_final[[#This Row],[colesterol]])</f>
        <v>243</v>
      </c>
      <c r="N3140">
        <f>GESTEP(smoking_health_data_final[[#This Row],[colesterol]],200)</f>
        <v>1</v>
      </c>
      <c r="O3140">
        <f>IF(smoking_health_data_final[[#This Row],[cigs por dia]]="","n/s",smoking_health_data_final[[#This Row],[cigs por dia]])</f>
        <v>20</v>
      </c>
      <c r="P3140" t="str">
        <f>IF(smoking_health_data_final[[#This Row],[Hipercolesterolemia (y/n)]]=1,"si","no")</f>
        <v>si</v>
      </c>
      <c r="Q3140">
        <f>IF(IFERROR(VLOOKUP(smoking_health_data_final[[#This Row],[Edad]],A3141:A7040,1,FALSE),0),1,0)</f>
        <v>1</v>
      </c>
    </row>
    <row r="3141" spans="1:17" x14ac:dyDescent="0.3">
      <c r="A3141">
        <v>40</v>
      </c>
      <c r="B3141" t="s">
        <v>0</v>
      </c>
      <c r="C3141" t="s">
        <v>1</v>
      </c>
      <c r="D3141">
        <v>79</v>
      </c>
      <c r="E3141">
        <f>GESTEP(smoking_health_data_final[[#This Row],[Ritmo cardiaco]],100)</f>
        <v>0</v>
      </c>
      <c r="F3141" t="str">
        <f>IF(smoking_health_data_final[[#This Row],[Taquicardia 1/0]]=0,"no","si")</f>
        <v>no</v>
      </c>
      <c r="G3141" s="2">
        <v>130.5</v>
      </c>
      <c r="H3141">
        <f>GESTEP(smoking_health_data_final[[#This Row],[Presión sistólica]],140)</f>
        <v>0</v>
      </c>
      <c r="I3141" t="str">
        <f>IF(smoking_health_data_final[[#This Row],[Hipertensión (0/1)]]=1,"si","no")</f>
        <v>no</v>
      </c>
      <c r="J3141" t="s">
        <v>182</v>
      </c>
      <c r="K3141">
        <v>20</v>
      </c>
      <c r="L3141">
        <v>191</v>
      </c>
      <c r="M3141">
        <f>IF(smoking_health_data_final[[#This Row],[colesterol]]="","Desconocido",smoking_health_data_final[[#This Row],[colesterol]])</f>
        <v>191</v>
      </c>
      <c r="N3141">
        <f>GESTEP(smoking_health_data_final[[#This Row],[colesterol]],200)</f>
        <v>0</v>
      </c>
      <c r="O3141">
        <f>IF(smoking_health_data_final[[#This Row],[cigs por dia]]="","n/s",smoking_health_data_final[[#This Row],[cigs por dia]])</f>
        <v>20</v>
      </c>
      <c r="P3141" t="str">
        <f>IF(smoking_health_data_final[[#This Row],[Hipercolesterolemia (y/n)]]=1,"si","no")</f>
        <v>no</v>
      </c>
      <c r="Q3141">
        <f>IF(IFERROR(VLOOKUP(smoking_health_data_final[[#This Row],[Edad]],A3142:A7041,1,FALSE),0),1,0)</f>
        <v>1</v>
      </c>
    </row>
    <row r="3142" spans="1:17" x14ac:dyDescent="0.3">
      <c r="A3142">
        <v>63</v>
      </c>
      <c r="B3142" t="s">
        <v>3</v>
      </c>
      <c r="C3142" t="s">
        <v>1</v>
      </c>
      <c r="D3142">
        <v>60</v>
      </c>
      <c r="E3142">
        <f>GESTEP(smoking_health_data_final[[#This Row],[Ritmo cardiaco]],100)</f>
        <v>0</v>
      </c>
      <c r="F3142" t="str">
        <f>IF(smoking_health_data_final[[#This Row],[Taquicardia 1/0]]=0,"no","si")</f>
        <v>no</v>
      </c>
      <c r="G3142" s="2" t="s">
        <v>73</v>
      </c>
      <c r="H3142">
        <f>GESTEP(smoking_health_data_final[[#This Row],[Presión sistólica]],140)</f>
        <v>0</v>
      </c>
      <c r="I3142" t="str">
        <f>IF(smoking_health_data_final[[#This Row],[Hipertensión (0/1)]]=1,"si","no")</f>
        <v>no</v>
      </c>
      <c r="J3142" t="s">
        <v>183</v>
      </c>
      <c r="K3142">
        <v>20</v>
      </c>
      <c r="L3142">
        <v>238</v>
      </c>
      <c r="M3142">
        <f>IF(smoking_health_data_final[[#This Row],[colesterol]]="","Desconocido",smoking_health_data_final[[#This Row],[colesterol]])</f>
        <v>238</v>
      </c>
      <c r="N3142">
        <f>GESTEP(smoking_health_data_final[[#This Row],[colesterol]],200)</f>
        <v>1</v>
      </c>
      <c r="O3142">
        <f>IF(smoking_health_data_final[[#This Row],[cigs por dia]]="","n/s",smoking_health_data_final[[#This Row],[cigs por dia]])</f>
        <v>20</v>
      </c>
      <c r="P3142" t="str">
        <f>IF(smoking_health_data_final[[#This Row],[Hipercolesterolemia (y/n)]]=1,"si","no")</f>
        <v>si</v>
      </c>
      <c r="Q3142">
        <f>IF(IFERROR(VLOOKUP(smoking_health_data_final[[#This Row],[Edad]],A3143:A7042,1,FALSE),0),1,0)</f>
        <v>1</v>
      </c>
    </row>
    <row r="3143" spans="1:17" x14ac:dyDescent="0.3">
      <c r="A3143">
        <v>42</v>
      </c>
      <c r="B3143" t="s">
        <v>0</v>
      </c>
      <c r="C3143" t="s">
        <v>1</v>
      </c>
      <c r="D3143">
        <v>80</v>
      </c>
      <c r="E3143">
        <f>GESTEP(smoking_health_data_final[[#This Row],[Ritmo cardiaco]],100)</f>
        <v>0</v>
      </c>
      <c r="F3143" t="str">
        <f>IF(smoking_health_data_final[[#This Row],[Taquicardia 1/0]]=0,"no","si")</f>
        <v>no</v>
      </c>
      <c r="G3143" s="2" t="s">
        <v>32</v>
      </c>
      <c r="H3143">
        <f>GESTEP(smoking_health_data_final[[#This Row],[Presión sistólica]],140)</f>
        <v>0</v>
      </c>
      <c r="I3143" t="str">
        <f>IF(smoking_health_data_final[[#This Row],[Hipertensión (0/1)]]=1,"si","no")</f>
        <v>no</v>
      </c>
      <c r="J3143" t="s">
        <v>183</v>
      </c>
      <c r="K3143">
        <v>20</v>
      </c>
      <c r="L3143">
        <v>230</v>
      </c>
      <c r="M3143">
        <f>IF(smoking_health_data_final[[#This Row],[colesterol]]="","Desconocido",smoking_health_data_final[[#This Row],[colesterol]])</f>
        <v>230</v>
      </c>
      <c r="N3143">
        <f>GESTEP(smoking_health_data_final[[#This Row],[colesterol]],200)</f>
        <v>1</v>
      </c>
      <c r="O3143">
        <f>IF(smoking_health_data_final[[#This Row],[cigs por dia]]="","n/s",smoking_health_data_final[[#This Row],[cigs por dia]])</f>
        <v>20</v>
      </c>
      <c r="P3143" t="str">
        <f>IF(smoking_health_data_final[[#This Row],[Hipercolesterolemia (y/n)]]=1,"si","no")</f>
        <v>si</v>
      </c>
      <c r="Q3143">
        <f>IF(IFERROR(VLOOKUP(smoking_health_data_final[[#This Row],[Edad]],A3144:A7043,1,FALSE),0),1,0)</f>
        <v>1</v>
      </c>
    </row>
    <row r="3144" spans="1:17" x14ac:dyDescent="0.3">
      <c r="A3144">
        <v>36</v>
      </c>
      <c r="B3144" t="s">
        <v>3</v>
      </c>
      <c r="C3144" t="s">
        <v>1</v>
      </c>
      <c r="D3144">
        <v>80</v>
      </c>
      <c r="E3144">
        <f>GESTEP(smoking_health_data_final[[#This Row],[Ritmo cardiaco]],100)</f>
        <v>0</v>
      </c>
      <c r="F3144" t="str">
        <f>IF(smoking_health_data_final[[#This Row],[Taquicardia 1/0]]=0,"no","si")</f>
        <v>no</v>
      </c>
      <c r="G3144" s="2">
        <v>107.5</v>
      </c>
      <c r="H3144">
        <f>GESTEP(smoking_health_data_final[[#This Row],[Presión sistólica]],140)</f>
        <v>0</v>
      </c>
      <c r="I3144" t="str">
        <f>IF(smoking_health_data_final[[#This Row],[Hipertensión (0/1)]]=1,"si","no")</f>
        <v>no</v>
      </c>
      <c r="J3144" t="s">
        <v>183</v>
      </c>
      <c r="K3144">
        <v>20</v>
      </c>
      <c r="L3144">
        <v>214</v>
      </c>
      <c r="M3144">
        <f>IF(smoking_health_data_final[[#This Row],[colesterol]]="","Desconocido",smoking_health_data_final[[#This Row],[colesterol]])</f>
        <v>214</v>
      </c>
      <c r="N3144">
        <f>GESTEP(smoking_health_data_final[[#This Row],[colesterol]],200)</f>
        <v>1</v>
      </c>
      <c r="O3144">
        <f>IF(smoking_health_data_final[[#This Row],[cigs por dia]]="","n/s",smoking_health_data_final[[#This Row],[cigs por dia]])</f>
        <v>20</v>
      </c>
      <c r="P3144" t="str">
        <f>IF(smoking_health_data_final[[#This Row],[Hipercolesterolemia (y/n)]]=1,"si","no")</f>
        <v>si</v>
      </c>
      <c r="Q3144">
        <f>IF(IFERROR(VLOOKUP(smoking_health_data_final[[#This Row],[Edad]],A3145:A7044,1,FALSE),0),1,0)</f>
        <v>1</v>
      </c>
    </row>
    <row r="3145" spans="1:17" x14ac:dyDescent="0.3">
      <c r="A3145">
        <v>66</v>
      </c>
      <c r="B3145" t="s">
        <v>3</v>
      </c>
      <c r="C3145" t="s">
        <v>1</v>
      </c>
      <c r="D3145">
        <v>75</v>
      </c>
      <c r="E3145">
        <f>GESTEP(smoking_health_data_final[[#This Row],[Ritmo cardiaco]],100)</f>
        <v>0</v>
      </c>
      <c r="F3145" t="str">
        <f>IF(smoking_health_data_final[[#This Row],[Taquicardia 1/0]]=0,"no","si")</f>
        <v>no</v>
      </c>
      <c r="G3145" s="2" t="s">
        <v>32</v>
      </c>
      <c r="H3145">
        <f>GESTEP(smoking_health_data_final[[#This Row],[Presión sistólica]],140)</f>
        <v>0</v>
      </c>
      <c r="I3145" t="str">
        <f>IF(smoking_health_data_final[[#This Row],[Hipertensión (0/1)]]=1,"si","no")</f>
        <v>no</v>
      </c>
      <c r="J3145" t="s">
        <v>183</v>
      </c>
      <c r="K3145">
        <v>20</v>
      </c>
      <c r="L3145">
        <v>241</v>
      </c>
      <c r="M3145">
        <f>IF(smoking_health_data_final[[#This Row],[colesterol]]="","Desconocido",smoking_health_data_final[[#This Row],[colesterol]])</f>
        <v>241</v>
      </c>
      <c r="N3145">
        <f>GESTEP(smoking_health_data_final[[#This Row],[colesterol]],200)</f>
        <v>1</v>
      </c>
      <c r="O3145">
        <f>IF(smoking_health_data_final[[#This Row],[cigs por dia]]="","n/s",smoking_health_data_final[[#This Row],[cigs por dia]])</f>
        <v>20</v>
      </c>
      <c r="P3145" t="str">
        <f>IF(smoking_health_data_final[[#This Row],[Hipercolesterolemia (y/n)]]=1,"si","no")</f>
        <v>si</v>
      </c>
      <c r="Q3145">
        <f>IF(IFERROR(VLOOKUP(smoking_health_data_final[[#This Row],[Edad]],A3146:A7045,1,FALSE),0),1,0)</f>
        <v>1</v>
      </c>
    </row>
    <row r="3146" spans="1:17" x14ac:dyDescent="0.3">
      <c r="A3146">
        <v>40</v>
      </c>
      <c r="B3146" t="s">
        <v>0</v>
      </c>
      <c r="C3146" t="s">
        <v>1</v>
      </c>
      <c r="D3146">
        <v>75</v>
      </c>
      <c r="E3146">
        <f>GESTEP(smoking_health_data_final[[#This Row],[Ritmo cardiaco]],100)</f>
        <v>0</v>
      </c>
      <c r="F3146" t="str">
        <f>IF(smoking_health_data_final[[#This Row],[Taquicardia 1/0]]=0,"no","si")</f>
        <v>no</v>
      </c>
      <c r="G3146" s="2" t="s">
        <v>11</v>
      </c>
      <c r="H3146">
        <f>GESTEP(smoking_health_data_final[[#This Row],[Presión sistólica]],140)</f>
        <v>0</v>
      </c>
      <c r="I3146" t="str">
        <f>IF(smoking_health_data_final[[#This Row],[Hipertensión (0/1)]]=1,"si","no")</f>
        <v>no</v>
      </c>
      <c r="J3146" t="s">
        <v>183</v>
      </c>
      <c r="K3146">
        <v>20</v>
      </c>
      <c r="L3146">
        <v>208</v>
      </c>
      <c r="M3146">
        <f>IF(smoking_health_data_final[[#This Row],[colesterol]]="","Desconocido",smoking_health_data_final[[#This Row],[colesterol]])</f>
        <v>208</v>
      </c>
      <c r="N3146">
        <f>GESTEP(smoking_health_data_final[[#This Row],[colesterol]],200)</f>
        <v>1</v>
      </c>
      <c r="O3146">
        <f>IF(smoking_health_data_final[[#This Row],[cigs por dia]]="","n/s",smoking_health_data_final[[#This Row],[cigs por dia]])</f>
        <v>20</v>
      </c>
      <c r="P3146" t="str">
        <f>IF(smoking_health_data_final[[#This Row],[Hipercolesterolemia (y/n)]]=1,"si","no")</f>
        <v>si</v>
      </c>
      <c r="Q3146">
        <f>IF(IFERROR(VLOOKUP(smoking_health_data_final[[#This Row],[Edad]],A3147:A7046,1,FALSE),0),1,0)</f>
        <v>1</v>
      </c>
    </row>
    <row r="3147" spans="1:17" x14ac:dyDescent="0.3">
      <c r="A3147">
        <v>44</v>
      </c>
      <c r="B3147" t="s">
        <v>0</v>
      </c>
      <c r="C3147" t="s">
        <v>1</v>
      </c>
      <c r="D3147">
        <v>60</v>
      </c>
      <c r="E3147">
        <f>GESTEP(smoking_health_data_final[[#This Row],[Ritmo cardiaco]],100)</f>
        <v>0</v>
      </c>
      <c r="F3147" t="str">
        <f>IF(smoking_health_data_final[[#This Row],[Taquicardia 1/0]]=0,"no","si")</f>
        <v>no</v>
      </c>
      <c r="G3147" s="2" t="s">
        <v>46</v>
      </c>
      <c r="H3147">
        <f>GESTEP(smoking_health_data_final[[#This Row],[Presión sistólica]],140)</f>
        <v>0</v>
      </c>
      <c r="I3147" t="str">
        <f>IF(smoking_health_data_final[[#This Row],[Hipertensión (0/1)]]=1,"si","no")</f>
        <v>no</v>
      </c>
      <c r="J3147" t="s">
        <v>184</v>
      </c>
      <c r="K3147">
        <v>20</v>
      </c>
      <c r="L3147">
        <v>157</v>
      </c>
      <c r="M3147">
        <f>IF(smoking_health_data_final[[#This Row],[colesterol]]="","Desconocido",smoking_health_data_final[[#This Row],[colesterol]])</f>
        <v>157</v>
      </c>
      <c r="N3147">
        <f>GESTEP(smoking_health_data_final[[#This Row],[colesterol]],200)</f>
        <v>0</v>
      </c>
      <c r="O3147">
        <f>IF(smoking_health_data_final[[#This Row],[cigs por dia]]="","n/s",smoking_health_data_final[[#This Row],[cigs por dia]])</f>
        <v>20</v>
      </c>
      <c r="P3147" t="str">
        <f>IF(smoking_health_data_final[[#This Row],[Hipercolesterolemia (y/n)]]=1,"si","no")</f>
        <v>no</v>
      </c>
      <c r="Q3147">
        <f>IF(IFERROR(VLOOKUP(smoking_health_data_final[[#This Row],[Edad]],A3148:A7047,1,FALSE),0),1,0)</f>
        <v>1</v>
      </c>
    </row>
    <row r="3148" spans="1:17" x14ac:dyDescent="0.3">
      <c r="A3148">
        <v>42</v>
      </c>
      <c r="B3148" t="s">
        <v>0</v>
      </c>
      <c r="C3148" t="s">
        <v>1</v>
      </c>
      <c r="D3148">
        <v>72</v>
      </c>
      <c r="E3148">
        <f>GESTEP(smoking_health_data_final[[#This Row],[Ritmo cardiaco]],100)</f>
        <v>0</v>
      </c>
      <c r="F3148" t="str">
        <f>IF(smoking_health_data_final[[#This Row],[Taquicardia 1/0]]=0,"no","si")</f>
        <v>no</v>
      </c>
      <c r="G3148" s="2" t="s">
        <v>42</v>
      </c>
      <c r="H3148">
        <f>GESTEP(smoking_health_data_final[[#This Row],[Presión sistólica]],140)</f>
        <v>0</v>
      </c>
      <c r="I3148" t="str">
        <f>IF(smoking_health_data_final[[#This Row],[Hipertensión (0/1)]]=1,"si","no")</f>
        <v>no</v>
      </c>
      <c r="J3148" t="s">
        <v>184</v>
      </c>
      <c r="K3148">
        <v>20</v>
      </c>
      <c r="L3148">
        <v>223</v>
      </c>
      <c r="M3148">
        <f>IF(smoking_health_data_final[[#This Row],[colesterol]]="","Desconocido",smoking_health_data_final[[#This Row],[colesterol]])</f>
        <v>223</v>
      </c>
      <c r="N3148">
        <f>GESTEP(smoking_health_data_final[[#This Row],[colesterol]],200)</f>
        <v>1</v>
      </c>
      <c r="O3148">
        <f>IF(smoking_health_data_final[[#This Row],[cigs por dia]]="","n/s",smoking_health_data_final[[#This Row],[cigs por dia]])</f>
        <v>20</v>
      </c>
      <c r="P3148" t="str">
        <f>IF(smoking_health_data_final[[#This Row],[Hipercolesterolemia (y/n)]]=1,"si","no")</f>
        <v>si</v>
      </c>
      <c r="Q3148">
        <f>IF(IFERROR(VLOOKUP(smoking_health_data_final[[#This Row],[Edad]],A3149:A7048,1,FALSE),0),1,0)</f>
        <v>1</v>
      </c>
    </row>
    <row r="3149" spans="1:17" x14ac:dyDescent="0.3">
      <c r="A3149">
        <v>37</v>
      </c>
      <c r="B3149" t="s">
        <v>3</v>
      </c>
      <c r="C3149" t="s">
        <v>1</v>
      </c>
      <c r="D3149">
        <v>80</v>
      </c>
      <c r="E3149">
        <f>GESTEP(smoking_health_data_final[[#This Row],[Ritmo cardiaco]],100)</f>
        <v>0</v>
      </c>
      <c r="F3149" t="str">
        <f>IF(smoking_health_data_final[[#This Row],[Taquicardia 1/0]]=0,"no","si")</f>
        <v>no</v>
      </c>
      <c r="G3149" s="2" t="s">
        <v>39</v>
      </c>
      <c r="H3149">
        <f>GESTEP(smoking_health_data_final[[#This Row],[Presión sistólica]],140)</f>
        <v>0</v>
      </c>
      <c r="I3149" t="str">
        <f>IF(smoking_health_data_final[[#This Row],[Hipertensión (0/1)]]=1,"si","no")</f>
        <v>no</v>
      </c>
      <c r="J3149" t="s">
        <v>184</v>
      </c>
      <c r="K3149">
        <v>20</v>
      </c>
      <c r="L3149">
        <v>229</v>
      </c>
      <c r="M3149">
        <f>IF(smoking_health_data_final[[#This Row],[colesterol]]="","Desconocido",smoking_health_data_final[[#This Row],[colesterol]])</f>
        <v>229</v>
      </c>
      <c r="N3149">
        <f>GESTEP(smoking_health_data_final[[#This Row],[colesterol]],200)</f>
        <v>1</v>
      </c>
      <c r="O3149">
        <f>IF(smoking_health_data_final[[#This Row],[cigs por dia]]="","n/s",smoking_health_data_final[[#This Row],[cigs por dia]])</f>
        <v>20</v>
      </c>
      <c r="P3149" t="str">
        <f>IF(smoking_health_data_final[[#This Row],[Hipercolesterolemia (y/n)]]=1,"si","no")</f>
        <v>si</v>
      </c>
      <c r="Q3149">
        <f>IF(IFERROR(VLOOKUP(smoking_health_data_final[[#This Row],[Edad]],A3150:A7049,1,FALSE),0),1,0)</f>
        <v>1</v>
      </c>
    </row>
    <row r="3150" spans="1:17" x14ac:dyDescent="0.3">
      <c r="A3150">
        <v>59</v>
      </c>
      <c r="B3150" t="s">
        <v>0</v>
      </c>
      <c r="C3150" t="s">
        <v>1</v>
      </c>
      <c r="D3150">
        <v>84</v>
      </c>
      <c r="E3150">
        <f>GESTEP(smoking_health_data_final[[#This Row],[Ritmo cardiaco]],100)</f>
        <v>0</v>
      </c>
      <c r="F3150" t="str">
        <f>IF(smoking_health_data_final[[#This Row],[Taquicardia 1/0]]=0,"no","si")</f>
        <v>no</v>
      </c>
      <c r="G3150" s="2" t="s">
        <v>42</v>
      </c>
      <c r="H3150">
        <f>GESTEP(smoking_health_data_final[[#This Row],[Presión sistólica]],140)</f>
        <v>0</v>
      </c>
      <c r="I3150" t="str">
        <f>IF(smoking_health_data_final[[#This Row],[Hipertensión (0/1)]]=1,"si","no")</f>
        <v>no</v>
      </c>
      <c r="J3150" t="s">
        <v>184</v>
      </c>
      <c r="K3150">
        <v>20</v>
      </c>
      <c r="L3150">
        <v>206</v>
      </c>
      <c r="M3150">
        <f>IF(smoking_health_data_final[[#This Row],[colesterol]]="","Desconocido",smoking_health_data_final[[#This Row],[colesterol]])</f>
        <v>206</v>
      </c>
      <c r="N3150">
        <f>GESTEP(smoking_health_data_final[[#This Row],[colesterol]],200)</f>
        <v>1</v>
      </c>
      <c r="O3150">
        <f>IF(smoking_health_data_final[[#This Row],[cigs por dia]]="","n/s",smoking_health_data_final[[#This Row],[cigs por dia]])</f>
        <v>20</v>
      </c>
      <c r="P3150" t="str">
        <f>IF(smoking_health_data_final[[#This Row],[Hipercolesterolemia (y/n)]]=1,"si","no")</f>
        <v>si</v>
      </c>
      <c r="Q3150">
        <f>IF(IFERROR(VLOOKUP(smoking_health_data_final[[#This Row],[Edad]],A3151:A7050,1,FALSE),0),1,0)</f>
        <v>1</v>
      </c>
    </row>
    <row r="3151" spans="1:17" x14ac:dyDescent="0.3">
      <c r="A3151">
        <v>43</v>
      </c>
      <c r="B3151" t="s">
        <v>3</v>
      </c>
      <c r="C3151" t="s">
        <v>1</v>
      </c>
      <c r="D3151">
        <v>67</v>
      </c>
      <c r="E3151">
        <f>GESTEP(smoking_health_data_final[[#This Row],[Ritmo cardiaco]],100)</f>
        <v>0</v>
      </c>
      <c r="F3151" t="str">
        <f>IF(smoking_health_data_final[[#This Row],[Taquicardia 1/0]]=0,"no","si")</f>
        <v>no</v>
      </c>
      <c r="G3151" s="2" t="s">
        <v>70</v>
      </c>
      <c r="H3151">
        <f>GESTEP(smoking_health_data_final[[#This Row],[Presión sistólica]],140)</f>
        <v>0</v>
      </c>
      <c r="I3151" t="str">
        <f>IF(smoking_health_data_final[[#This Row],[Hipertensión (0/1)]]=1,"si","no")</f>
        <v>no</v>
      </c>
      <c r="J3151" t="s">
        <v>184</v>
      </c>
      <c r="K3151">
        <v>20</v>
      </c>
      <c r="L3151">
        <v>232</v>
      </c>
      <c r="M3151">
        <f>IF(smoking_health_data_final[[#This Row],[colesterol]]="","Desconocido",smoking_health_data_final[[#This Row],[colesterol]])</f>
        <v>232</v>
      </c>
      <c r="N3151">
        <f>GESTEP(smoking_health_data_final[[#This Row],[colesterol]],200)</f>
        <v>1</v>
      </c>
      <c r="O3151">
        <f>IF(smoking_health_data_final[[#This Row],[cigs por dia]]="","n/s",smoking_health_data_final[[#This Row],[cigs por dia]])</f>
        <v>20</v>
      </c>
      <c r="P3151" t="str">
        <f>IF(smoking_health_data_final[[#This Row],[Hipercolesterolemia (y/n)]]=1,"si","no")</f>
        <v>si</v>
      </c>
      <c r="Q3151">
        <f>IF(IFERROR(VLOOKUP(smoking_health_data_final[[#This Row],[Edad]],A3152:A7051,1,FALSE),0),1,0)</f>
        <v>1</v>
      </c>
    </row>
    <row r="3152" spans="1:17" x14ac:dyDescent="0.3">
      <c r="A3152">
        <v>53</v>
      </c>
      <c r="B3152" t="s">
        <v>0</v>
      </c>
      <c r="C3152" t="s">
        <v>1</v>
      </c>
      <c r="D3152">
        <v>63</v>
      </c>
      <c r="E3152">
        <f>GESTEP(smoking_health_data_final[[#This Row],[Ritmo cardiaco]],100)</f>
        <v>0</v>
      </c>
      <c r="F3152" t="str">
        <f>IF(smoking_health_data_final[[#This Row],[Taquicardia 1/0]]=0,"no","si")</f>
        <v>no</v>
      </c>
      <c r="G3152" s="2">
        <v>112.5</v>
      </c>
      <c r="H3152">
        <f>GESTEP(smoking_health_data_final[[#This Row],[Presión sistólica]],140)</f>
        <v>0</v>
      </c>
      <c r="I3152" t="str">
        <f>IF(smoking_health_data_final[[#This Row],[Hipertensión (0/1)]]=1,"si","no")</f>
        <v>no</v>
      </c>
      <c r="J3152" t="s">
        <v>184</v>
      </c>
      <c r="K3152">
        <v>20</v>
      </c>
      <c r="L3152">
        <v>211</v>
      </c>
      <c r="M3152">
        <f>IF(smoking_health_data_final[[#This Row],[colesterol]]="","Desconocido",smoking_health_data_final[[#This Row],[colesterol]])</f>
        <v>211</v>
      </c>
      <c r="N3152">
        <f>GESTEP(smoking_health_data_final[[#This Row],[colesterol]],200)</f>
        <v>1</v>
      </c>
      <c r="O3152">
        <f>IF(smoking_health_data_final[[#This Row],[cigs por dia]]="","n/s",smoking_health_data_final[[#This Row],[cigs por dia]])</f>
        <v>20</v>
      </c>
      <c r="P3152" t="str">
        <f>IF(smoking_health_data_final[[#This Row],[Hipercolesterolemia (y/n)]]=1,"si","no")</f>
        <v>si</v>
      </c>
      <c r="Q3152">
        <f>IF(IFERROR(VLOOKUP(smoking_health_data_final[[#This Row],[Edad]],A3153:A7052,1,FALSE),0),1,0)</f>
        <v>1</v>
      </c>
    </row>
    <row r="3153" spans="1:17" x14ac:dyDescent="0.3">
      <c r="A3153">
        <v>40</v>
      </c>
      <c r="B3153" t="s">
        <v>0</v>
      </c>
      <c r="C3153" t="s">
        <v>1</v>
      </c>
      <c r="D3153">
        <v>75</v>
      </c>
      <c r="E3153">
        <f>GESTEP(smoking_health_data_final[[#This Row],[Ritmo cardiaco]],100)</f>
        <v>0</v>
      </c>
      <c r="F3153" t="str">
        <f>IF(smoking_health_data_final[[#This Row],[Taquicardia 1/0]]=0,"no","si")</f>
        <v>no</v>
      </c>
      <c r="G3153" s="2">
        <v>112.5</v>
      </c>
      <c r="H3153">
        <f>GESTEP(smoking_health_data_final[[#This Row],[Presión sistólica]],140)</f>
        <v>0</v>
      </c>
      <c r="I3153" t="str">
        <f>IF(smoking_health_data_final[[#This Row],[Hipertensión (0/1)]]=1,"si","no")</f>
        <v>no</v>
      </c>
      <c r="J3153" t="s">
        <v>184</v>
      </c>
      <c r="K3153">
        <v>20</v>
      </c>
      <c r="L3153">
        <v>203</v>
      </c>
      <c r="M3153">
        <f>IF(smoking_health_data_final[[#This Row],[colesterol]]="","Desconocido",smoking_health_data_final[[#This Row],[colesterol]])</f>
        <v>203</v>
      </c>
      <c r="N3153">
        <f>GESTEP(smoking_health_data_final[[#This Row],[colesterol]],200)</f>
        <v>1</v>
      </c>
      <c r="O3153">
        <f>IF(smoking_health_data_final[[#This Row],[cigs por dia]]="","n/s",smoking_health_data_final[[#This Row],[cigs por dia]])</f>
        <v>20</v>
      </c>
      <c r="P3153" t="str">
        <f>IF(smoking_health_data_final[[#This Row],[Hipercolesterolemia (y/n)]]=1,"si","no")</f>
        <v>si</v>
      </c>
      <c r="Q3153">
        <f>IF(IFERROR(VLOOKUP(smoking_health_data_final[[#This Row],[Edad]],A3154:A7053,1,FALSE),0),1,0)</f>
        <v>1</v>
      </c>
    </row>
    <row r="3154" spans="1:17" x14ac:dyDescent="0.3">
      <c r="A3154">
        <v>42</v>
      </c>
      <c r="B3154" t="s">
        <v>3</v>
      </c>
      <c r="C3154" t="s">
        <v>1</v>
      </c>
      <c r="D3154">
        <v>72</v>
      </c>
      <c r="E3154">
        <f>GESTEP(smoking_health_data_final[[#This Row],[Ritmo cardiaco]],100)</f>
        <v>0</v>
      </c>
      <c r="F3154" t="str">
        <f>IF(smoking_health_data_final[[#This Row],[Taquicardia 1/0]]=0,"no","si")</f>
        <v>no</v>
      </c>
      <c r="G3154" s="2" t="s">
        <v>38</v>
      </c>
      <c r="H3154">
        <f>GESTEP(smoking_health_data_final[[#This Row],[Presión sistólica]],140)</f>
        <v>0</v>
      </c>
      <c r="I3154" t="str">
        <f>IF(smoking_health_data_final[[#This Row],[Hipertensión (0/1)]]=1,"si","no")</f>
        <v>no</v>
      </c>
      <c r="J3154" t="s">
        <v>184</v>
      </c>
      <c r="K3154">
        <v>20</v>
      </c>
      <c r="L3154">
        <v>246</v>
      </c>
      <c r="M3154">
        <f>IF(smoking_health_data_final[[#This Row],[colesterol]]="","Desconocido",smoking_health_data_final[[#This Row],[colesterol]])</f>
        <v>246</v>
      </c>
      <c r="N3154">
        <f>GESTEP(smoking_health_data_final[[#This Row],[colesterol]],200)</f>
        <v>1</v>
      </c>
      <c r="O3154">
        <f>IF(smoking_health_data_final[[#This Row],[cigs por dia]]="","n/s",smoking_health_data_final[[#This Row],[cigs por dia]])</f>
        <v>20</v>
      </c>
      <c r="P3154" t="str">
        <f>IF(smoking_health_data_final[[#This Row],[Hipercolesterolemia (y/n)]]=1,"si","no")</f>
        <v>si</v>
      </c>
      <c r="Q3154">
        <f>IF(IFERROR(VLOOKUP(smoking_health_data_final[[#This Row],[Edad]],A3155:A7054,1,FALSE),0),1,0)</f>
        <v>1</v>
      </c>
    </row>
    <row r="3155" spans="1:17" x14ac:dyDescent="0.3">
      <c r="A3155">
        <v>39</v>
      </c>
      <c r="B3155" t="s">
        <v>3</v>
      </c>
      <c r="C3155" t="s">
        <v>1</v>
      </c>
      <c r="D3155">
        <v>70</v>
      </c>
      <c r="E3155">
        <f>GESTEP(smoking_health_data_final[[#This Row],[Ritmo cardiaco]],100)</f>
        <v>0</v>
      </c>
      <c r="F3155" t="str">
        <f>IF(smoking_health_data_final[[#This Row],[Taquicardia 1/0]]=0,"no","si")</f>
        <v>no</v>
      </c>
      <c r="G3155" s="2" t="s">
        <v>70</v>
      </c>
      <c r="H3155">
        <f>GESTEP(smoking_health_data_final[[#This Row],[Presión sistólica]],140)</f>
        <v>0</v>
      </c>
      <c r="I3155" t="str">
        <f>IF(smoking_health_data_final[[#This Row],[Hipertensión (0/1)]]=1,"si","no")</f>
        <v>no</v>
      </c>
      <c r="J3155" t="s">
        <v>184</v>
      </c>
      <c r="K3155">
        <v>20</v>
      </c>
      <c r="L3155">
        <v>247</v>
      </c>
      <c r="M3155">
        <f>IF(smoking_health_data_final[[#This Row],[colesterol]]="","Desconocido",smoking_health_data_final[[#This Row],[colesterol]])</f>
        <v>247</v>
      </c>
      <c r="N3155">
        <f>GESTEP(smoking_health_data_final[[#This Row],[colesterol]],200)</f>
        <v>1</v>
      </c>
      <c r="O3155">
        <f>IF(smoking_health_data_final[[#This Row],[cigs por dia]]="","n/s",smoking_health_data_final[[#This Row],[cigs por dia]])</f>
        <v>20</v>
      </c>
      <c r="P3155" t="str">
        <f>IF(smoking_health_data_final[[#This Row],[Hipercolesterolemia (y/n)]]=1,"si","no")</f>
        <v>si</v>
      </c>
      <c r="Q3155">
        <f>IF(IFERROR(VLOOKUP(smoking_health_data_final[[#This Row],[Edad]],A3156:A7055,1,FALSE),0),1,0)</f>
        <v>1</v>
      </c>
    </row>
    <row r="3156" spans="1:17" x14ac:dyDescent="0.3">
      <c r="A3156">
        <v>56</v>
      </c>
      <c r="B3156" t="s">
        <v>0</v>
      </c>
      <c r="C3156" t="s">
        <v>1</v>
      </c>
      <c r="D3156">
        <v>70</v>
      </c>
      <c r="E3156">
        <f>GESTEP(smoking_health_data_final[[#This Row],[Ritmo cardiaco]],100)</f>
        <v>0</v>
      </c>
      <c r="F3156" t="str">
        <f>IF(smoking_health_data_final[[#This Row],[Taquicardia 1/0]]=0,"no","si")</f>
        <v>no</v>
      </c>
      <c r="G3156" s="2" t="s">
        <v>38</v>
      </c>
      <c r="H3156">
        <f>GESTEP(smoking_health_data_final[[#This Row],[Presión sistólica]],140)</f>
        <v>0</v>
      </c>
      <c r="I3156" t="str">
        <f>IF(smoking_health_data_final[[#This Row],[Hipertensión (0/1)]]=1,"si","no")</f>
        <v>no</v>
      </c>
      <c r="J3156" t="s">
        <v>184</v>
      </c>
      <c r="K3156">
        <v>20</v>
      </c>
      <c r="L3156">
        <v>189</v>
      </c>
      <c r="M3156">
        <f>IF(smoking_health_data_final[[#This Row],[colesterol]]="","Desconocido",smoking_health_data_final[[#This Row],[colesterol]])</f>
        <v>189</v>
      </c>
      <c r="N3156">
        <f>GESTEP(smoking_health_data_final[[#This Row],[colesterol]],200)</f>
        <v>0</v>
      </c>
      <c r="O3156">
        <f>IF(smoking_health_data_final[[#This Row],[cigs por dia]]="","n/s",smoking_health_data_final[[#This Row],[cigs por dia]])</f>
        <v>20</v>
      </c>
      <c r="P3156" t="str">
        <f>IF(smoking_health_data_final[[#This Row],[Hipercolesterolemia (y/n)]]=1,"si","no")</f>
        <v>no</v>
      </c>
      <c r="Q3156">
        <f>IF(IFERROR(VLOOKUP(smoking_health_data_final[[#This Row],[Edad]],A3157:A7056,1,FALSE),0),1,0)</f>
        <v>1</v>
      </c>
    </row>
    <row r="3157" spans="1:17" x14ac:dyDescent="0.3">
      <c r="A3157">
        <v>56</v>
      </c>
      <c r="B3157" t="s">
        <v>0</v>
      </c>
      <c r="C3157" t="s">
        <v>1</v>
      </c>
      <c r="D3157">
        <v>75</v>
      </c>
      <c r="E3157">
        <f>GESTEP(smoking_health_data_final[[#This Row],[Ritmo cardiaco]],100)</f>
        <v>0</v>
      </c>
      <c r="F3157" t="str">
        <f>IF(smoking_health_data_final[[#This Row],[Taquicardia 1/0]]=0,"no","si")</f>
        <v>no</v>
      </c>
      <c r="G3157" s="2" t="s">
        <v>22</v>
      </c>
      <c r="H3157">
        <f>GESTEP(smoking_health_data_final[[#This Row],[Presión sistólica]],140)</f>
        <v>0</v>
      </c>
      <c r="I3157" t="str">
        <f>IF(smoking_health_data_final[[#This Row],[Hipertensión (0/1)]]=1,"si","no")</f>
        <v>no</v>
      </c>
      <c r="J3157" t="s">
        <v>184</v>
      </c>
      <c r="K3157">
        <v>20</v>
      </c>
      <c r="L3157">
        <v>191</v>
      </c>
      <c r="M3157">
        <f>IF(smoking_health_data_final[[#This Row],[colesterol]]="","Desconocido",smoking_health_data_final[[#This Row],[colesterol]])</f>
        <v>191</v>
      </c>
      <c r="N3157">
        <f>GESTEP(smoking_health_data_final[[#This Row],[colesterol]],200)</f>
        <v>0</v>
      </c>
      <c r="O3157">
        <f>IF(smoking_health_data_final[[#This Row],[cigs por dia]]="","n/s",smoking_health_data_final[[#This Row],[cigs por dia]])</f>
        <v>20</v>
      </c>
      <c r="P3157" t="str">
        <f>IF(smoking_health_data_final[[#This Row],[Hipercolesterolemia (y/n)]]=1,"si","no")</f>
        <v>no</v>
      </c>
      <c r="Q3157">
        <f>IF(IFERROR(VLOOKUP(smoking_health_data_final[[#This Row],[Edad]],A3158:A7057,1,FALSE),0),1,0)</f>
        <v>1</v>
      </c>
    </row>
    <row r="3158" spans="1:17" x14ac:dyDescent="0.3">
      <c r="A3158">
        <v>64</v>
      </c>
      <c r="B3158" t="s">
        <v>0</v>
      </c>
      <c r="C3158" t="s">
        <v>1</v>
      </c>
      <c r="D3158">
        <v>80</v>
      </c>
      <c r="E3158">
        <f>GESTEP(smoking_health_data_final[[#This Row],[Ritmo cardiaco]],100)</f>
        <v>0</v>
      </c>
      <c r="F3158" t="str">
        <f>IF(smoking_health_data_final[[#This Row],[Taquicardia 1/0]]=0,"no","si")</f>
        <v>no</v>
      </c>
      <c r="G3158" s="2">
        <v>113.5</v>
      </c>
      <c r="H3158">
        <f>GESTEP(smoking_health_data_final[[#This Row],[Presión sistólica]],140)</f>
        <v>0</v>
      </c>
      <c r="I3158" t="str">
        <f>IF(smoking_health_data_final[[#This Row],[Hipertensión (0/1)]]=1,"si","no")</f>
        <v>no</v>
      </c>
      <c r="J3158" t="s">
        <v>184</v>
      </c>
      <c r="K3158">
        <v>20</v>
      </c>
      <c r="L3158">
        <v>232</v>
      </c>
      <c r="M3158">
        <f>IF(smoking_health_data_final[[#This Row],[colesterol]]="","Desconocido",smoking_health_data_final[[#This Row],[colesterol]])</f>
        <v>232</v>
      </c>
      <c r="N3158">
        <f>GESTEP(smoking_health_data_final[[#This Row],[colesterol]],200)</f>
        <v>1</v>
      </c>
      <c r="O3158">
        <f>IF(smoking_health_data_final[[#This Row],[cigs por dia]]="","n/s",smoking_health_data_final[[#This Row],[cigs por dia]])</f>
        <v>20</v>
      </c>
      <c r="P3158" t="str">
        <f>IF(smoking_health_data_final[[#This Row],[Hipercolesterolemia (y/n)]]=1,"si","no")</f>
        <v>si</v>
      </c>
      <c r="Q3158">
        <f>IF(IFERROR(VLOOKUP(smoking_health_data_final[[#This Row],[Edad]],A3159:A7058,1,FALSE),0),1,0)</f>
        <v>1</v>
      </c>
    </row>
    <row r="3159" spans="1:17" x14ac:dyDescent="0.3">
      <c r="A3159">
        <v>58</v>
      </c>
      <c r="B3159" t="s">
        <v>0</v>
      </c>
      <c r="C3159" t="s">
        <v>1</v>
      </c>
      <c r="D3159">
        <v>50</v>
      </c>
      <c r="E3159">
        <f>GESTEP(smoking_health_data_final[[#This Row],[Ritmo cardiaco]],100)</f>
        <v>0</v>
      </c>
      <c r="F3159" t="str">
        <f>IF(smoking_health_data_final[[#This Row],[Taquicardia 1/0]]=0,"no","si")</f>
        <v>no</v>
      </c>
      <c r="G3159" s="2">
        <v>127.5</v>
      </c>
      <c r="H3159">
        <f>GESTEP(smoking_health_data_final[[#This Row],[Presión sistólica]],140)</f>
        <v>0</v>
      </c>
      <c r="I3159" t="str">
        <f>IF(smoking_health_data_final[[#This Row],[Hipertensión (0/1)]]=1,"si","no")</f>
        <v>no</v>
      </c>
      <c r="J3159" t="s">
        <v>184</v>
      </c>
      <c r="K3159">
        <v>20</v>
      </c>
      <c r="L3159">
        <v>184</v>
      </c>
      <c r="M3159">
        <f>IF(smoking_health_data_final[[#This Row],[colesterol]]="","Desconocido",smoking_health_data_final[[#This Row],[colesterol]])</f>
        <v>184</v>
      </c>
      <c r="N3159">
        <f>GESTEP(smoking_health_data_final[[#This Row],[colesterol]],200)</f>
        <v>0</v>
      </c>
      <c r="O3159">
        <f>IF(smoking_health_data_final[[#This Row],[cigs por dia]]="","n/s",smoking_health_data_final[[#This Row],[cigs por dia]])</f>
        <v>20</v>
      </c>
      <c r="P3159" t="str">
        <f>IF(smoking_health_data_final[[#This Row],[Hipercolesterolemia (y/n)]]=1,"si","no")</f>
        <v>no</v>
      </c>
      <c r="Q3159">
        <f>IF(IFERROR(VLOOKUP(smoking_health_data_final[[#This Row],[Edad]],A3160:A7059,1,FALSE),0),1,0)</f>
        <v>1</v>
      </c>
    </row>
    <row r="3160" spans="1:17" x14ac:dyDescent="0.3">
      <c r="A3160">
        <v>58</v>
      </c>
      <c r="B3160" t="s">
        <v>0</v>
      </c>
      <c r="C3160" t="s">
        <v>1</v>
      </c>
      <c r="D3160">
        <v>70</v>
      </c>
      <c r="E3160">
        <f>GESTEP(smoking_health_data_final[[#This Row],[Ritmo cardiaco]],100)</f>
        <v>0</v>
      </c>
      <c r="F3160" t="str">
        <f>IF(smoking_health_data_final[[#This Row],[Taquicardia 1/0]]=0,"no","si")</f>
        <v>no</v>
      </c>
      <c r="G3160" s="2" t="s">
        <v>4</v>
      </c>
      <c r="H3160">
        <f>GESTEP(smoking_health_data_final[[#This Row],[Presión sistólica]],140)</f>
        <v>0</v>
      </c>
      <c r="I3160" t="str">
        <f>IF(smoking_health_data_final[[#This Row],[Hipertensión (0/1)]]=1,"si","no")</f>
        <v>no</v>
      </c>
      <c r="J3160" t="s">
        <v>184</v>
      </c>
      <c r="K3160">
        <v>20</v>
      </c>
      <c r="L3160">
        <v>282</v>
      </c>
      <c r="M3160">
        <f>IF(smoking_health_data_final[[#This Row],[colesterol]]="","Desconocido",smoking_health_data_final[[#This Row],[colesterol]])</f>
        <v>282</v>
      </c>
      <c r="N3160">
        <f>GESTEP(smoking_health_data_final[[#This Row],[colesterol]],200)</f>
        <v>1</v>
      </c>
      <c r="O3160">
        <f>IF(smoking_health_data_final[[#This Row],[cigs por dia]]="","n/s",smoking_health_data_final[[#This Row],[cigs por dia]])</f>
        <v>20</v>
      </c>
      <c r="P3160" t="str">
        <f>IF(smoking_health_data_final[[#This Row],[Hipercolesterolemia (y/n)]]=1,"si","no")</f>
        <v>si</v>
      </c>
      <c r="Q3160">
        <f>IF(IFERROR(VLOOKUP(smoking_health_data_final[[#This Row],[Edad]],A3161:A7060,1,FALSE),0),1,0)</f>
        <v>1</v>
      </c>
    </row>
    <row r="3161" spans="1:17" x14ac:dyDescent="0.3">
      <c r="A3161">
        <v>42</v>
      </c>
      <c r="B3161" t="s">
        <v>0</v>
      </c>
      <c r="C3161" t="s">
        <v>1</v>
      </c>
      <c r="D3161">
        <v>75</v>
      </c>
      <c r="E3161">
        <f>GESTEP(smoking_health_data_final[[#This Row],[Ritmo cardiaco]],100)</f>
        <v>0</v>
      </c>
      <c r="F3161" t="str">
        <f>IF(smoking_health_data_final[[#This Row],[Taquicardia 1/0]]=0,"no","si")</f>
        <v>no</v>
      </c>
      <c r="G3161" s="2" t="s">
        <v>4</v>
      </c>
      <c r="H3161">
        <f>GESTEP(smoking_health_data_final[[#This Row],[Presión sistólica]],140)</f>
        <v>0</v>
      </c>
      <c r="I3161" t="str">
        <f>IF(smoking_health_data_final[[#This Row],[Hipertensión (0/1)]]=1,"si","no")</f>
        <v>no</v>
      </c>
      <c r="J3161" t="s">
        <v>184</v>
      </c>
      <c r="K3161">
        <v>20</v>
      </c>
      <c r="L3161">
        <v>166</v>
      </c>
      <c r="M3161">
        <f>IF(smoking_health_data_final[[#This Row],[colesterol]]="","Desconocido",smoking_health_data_final[[#This Row],[colesterol]])</f>
        <v>166</v>
      </c>
      <c r="N3161">
        <f>GESTEP(smoking_health_data_final[[#This Row],[colesterol]],200)</f>
        <v>0</v>
      </c>
      <c r="O3161">
        <f>IF(smoking_health_data_final[[#This Row],[cigs por dia]]="","n/s",smoking_health_data_final[[#This Row],[cigs por dia]])</f>
        <v>20</v>
      </c>
      <c r="P3161" t="str">
        <f>IF(smoking_health_data_final[[#This Row],[Hipercolesterolemia (y/n)]]=1,"si","no")</f>
        <v>no</v>
      </c>
      <c r="Q3161">
        <f>IF(IFERROR(VLOOKUP(smoking_health_data_final[[#This Row],[Edad]],A3162:A7061,1,FALSE),0),1,0)</f>
        <v>1</v>
      </c>
    </row>
    <row r="3162" spans="1:17" x14ac:dyDescent="0.3">
      <c r="A3162">
        <v>39</v>
      </c>
      <c r="B3162" t="s">
        <v>0</v>
      </c>
      <c r="C3162" t="s">
        <v>1</v>
      </c>
      <c r="D3162">
        <v>64</v>
      </c>
      <c r="E3162">
        <f>GESTEP(smoking_health_data_final[[#This Row],[Ritmo cardiaco]],100)</f>
        <v>0</v>
      </c>
      <c r="F3162" t="str">
        <f>IF(smoking_health_data_final[[#This Row],[Taquicardia 1/0]]=0,"no","si")</f>
        <v>no</v>
      </c>
      <c r="G3162" s="2" t="s">
        <v>61</v>
      </c>
      <c r="H3162">
        <f>GESTEP(smoking_health_data_final[[#This Row],[Presión sistólica]],140)</f>
        <v>0</v>
      </c>
      <c r="I3162" t="str">
        <f>IF(smoking_health_data_final[[#This Row],[Hipertensión (0/1)]]=1,"si","no")</f>
        <v>no</v>
      </c>
      <c r="J3162" t="s">
        <v>184</v>
      </c>
      <c r="K3162">
        <v>20</v>
      </c>
      <c r="L3162">
        <v>190</v>
      </c>
      <c r="M3162">
        <f>IF(smoking_health_data_final[[#This Row],[colesterol]]="","Desconocido",smoking_health_data_final[[#This Row],[colesterol]])</f>
        <v>190</v>
      </c>
      <c r="N3162">
        <f>GESTEP(smoking_health_data_final[[#This Row],[colesterol]],200)</f>
        <v>0</v>
      </c>
      <c r="O3162">
        <f>IF(smoking_health_data_final[[#This Row],[cigs por dia]]="","n/s",smoking_health_data_final[[#This Row],[cigs por dia]])</f>
        <v>20</v>
      </c>
      <c r="P3162" t="str">
        <f>IF(smoking_health_data_final[[#This Row],[Hipercolesterolemia (y/n)]]=1,"si","no")</f>
        <v>no</v>
      </c>
      <c r="Q3162">
        <f>IF(IFERROR(VLOOKUP(smoking_health_data_final[[#This Row],[Edad]],A3163:A7062,1,FALSE),0),1,0)</f>
        <v>1</v>
      </c>
    </row>
    <row r="3163" spans="1:17" x14ac:dyDescent="0.3">
      <c r="A3163">
        <v>50</v>
      </c>
      <c r="B3163" t="s">
        <v>3</v>
      </c>
      <c r="C3163" t="s">
        <v>1</v>
      </c>
      <c r="D3163">
        <v>80</v>
      </c>
      <c r="E3163">
        <f>GESTEP(smoking_health_data_final[[#This Row],[Ritmo cardiaco]],100)</f>
        <v>0</v>
      </c>
      <c r="F3163" t="str">
        <f>IF(smoking_health_data_final[[#This Row],[Taquicardia 1/0]]=0,"no","si")</f>
        <v>no</v>
      </c>
      <c r="G3163" s="2" t="s">
        <v>16</v>
      </c>
      <c r="H3163">
        <f>GESTEP(smoking_health_data_final[[#This Row],[Presión sistólica]],140)</f>
        <v>0</v>
      </c>
      <c r="I3163" t="str">
        <f>IF(smoking_health_data_final[[#This Row],[Hipertensión (0/1)]]=1,"si","no")</f>
        <v>no</v>
      </c>
      <c r="J3163" t="s">
        <v>184</v>
      </c>
      <c r="K3163">
        <v>20</v>
      </c>
      <c r="L3163">
        <v>258</v>
      </c>
      <c r="M3163">
        <f>IF(smoking_health_data_final[[#This Row],[colesterol]]="","Desconocido",smoking_health_data_final[[#This Row],[colesterol]])</f>
        <v>258</v>
      </c>
      <c r="N3163">
        <f>GESTEP(smoking_health_data_final[[#This Row],[colesterol]],200)</f>
        <v>1</v>
      </c>
      <c r="O3163">
        <f>IF(smoking_health_data_final[[#This Row],[cigs por dia]]="","n/s",smoking_health_data_final[[#This Row],[cigs por dia]])</f>
        <v>20</v>
      </c>
      <c r="P3163" t="str">
        <f>IF(smoking_health_data_final[[#This Row],[Hipercolesterolemia (y/n)]]=1,"si","no")</f>
        <v>si</v>
      </c>
      <c r="Q3163">
        <f>IF(IFERROR(VLOOKUP(smoking_health_data_final[[#This Row],[Edad]],A3164:A7063,1,FALSE),0),1,0)</f>
        <v>1</v>
      </c>
    </row>
    <row r="3164" spans="1:17" x14ac:dyDescent="0.3">
      <c r="A3164">
        <v>47</v>
      </c>
      <c r="B3164" t="s">
        <v>3</v>
      </c>
      <c r="C3164" t="s">
        <v>1</v>
      </c>
      <c r="D3164">
        <v>75</v>
      </c>
      <c r="E3164">
        <f>GESTEP(smoking_health_data_final[[#This Row],[Ritmo cardiaco]],100)</f>
        <v>0</v>
      </c>
      <c r="F3164" t="str">
        <f>IF(smoking_health_data_final[[#This Row],[Taquicardia 1/0]]=0,"no","si")</f>
        <v>no</v>
      </c>
      <c r="G3164" s="2" t="s">
        <v>42</v>
      </c>
      <c r="H3164">
        <f>GESTEP(smoking_health_data_final[[#This Row],[Presión sistólica]],140)</f>
        <v>0</v>
      </c>
      <c r="I3164" t="str">
        <f>IF(smoking_health_data_final[[#This Row],[Hipertensión (0/1)]]=1,"si","no")</f>
        <v>no</v>
      </c>
      <c r="J3164" t="s">
        <v>184</v>
      </c>
      <c r="K3164">
        <v>20</v>
      </c>
      <c r="L3164">
        <v>167</v>
      </c>
      <c r="M3164">
        <f>IF(smoking_health_data_final[[#This Row],[colesterol]]="","Desconocido",smoking_health_data_final[[#This Row],[colesterol]])</f>
        <v>167</v>
      </c>
      <c r="N3164">
        <f>GESTEP(smoking_health_data_final[[#This Row],[colesterol]],200)</f>
        <v>0</v>
      </c>
      <c r="O3164">
        <f>IF(smoking_health_data_final[[#This Row],[cigs por dia]]="","n/s",smoking_health_data_final[[#This Row],[cigs por dia]])</f>
        <v>20</v>
      </c>
      <c r="P3164" t="str">
        <f>IF(smoking_health_data_final[[#This Row],[Hipercolesterolemia (y/n)]]=1,"si","no")</f>
        <v>no</v>
      </c>
      <c r="Q3164">
        <f>IF(IFERROR(VLOOKUP(smoking_health_data_final[[#This Row],[Edad]],A3165:A7064,1,FALSE),0),1,0)</f>
        <v>1</v>
      </c>
    </row>
    <row r="3165" spans="1:17" x14ac:dyDescent="0.3">
      <c r="A3165">
        <v>63</v>
      </c>
      <c r="B3165" t="s">
        <v>0</v>
      </c>
      <c r="C3165" t="s">
        <v>1</v>
      </c>
      <c r="D3165">
        <v>67</v>
      </c>
      <c r="E3165">
        <f>GESTEP(smoking_health_data_final[[#This Row],[Ritmo cardiaco]],100)</f>
        <v>0</v>
      </c>
      <c r="F3165" t="str">
        <f>IF(smoking_health_data_final[[#This Row],[Taquicardia 1/0]]=0,"no","si")</f>
        <v>no</v>
      </c>
      <c r="G3165" s="2" t="s">
        <v>55</v>
      </c>
      <c r="H3165">
        <f>GESTEP(smoking_health_data_final[[#This Row],[Presión sistólica]],140)</f>
        <v>0</v>
      </c>
      <c r="I3165" t="str">
        <f>IF(smoking_health_data_final[[#This Row],[Hipertensión (0/1)]]=1,"si","no")</f>
        <v>no</v>
      </c>
      <c r="J3165" t="s">
        <v>184</v>
      </c>
      <c r="K3165">
        <v>20</v>
      </c>
      <c r="L3165">
        <v>197</v>
      </c>
      <c r="M3165">
        <f>IF(smoking_health_data_final[[#This Row],[colesterol]]="","Desconocido",smoking_health_data_final[[#This Row],[colesterol]])</f>
        <v>197</v>
      </c>
      <c r="N3165">
        <f>GESTEP(smoking_health_data_final[[#This Row],[colesterol]],200)</f>
        <v>0</v>
      </c>
      <c r="O3165">
        <f>IF(smoking_health_data_final[[#This Row],[cigs por dia]]="","n/s",smoking_health_data_final[[#This Row],[cigs por dia]])</f>
        <v>20</v>
      </c>
      <c r="P3165" t="str">
        <f>IF(smoking_health_data_final[[#This Row],[Hipercolesterolemia (y/n)]]=1,"si","no")</f>
        <v>no</v>
      </c>
      <c r="Q3165">
        <f>IF(IFERROR(VLOOKUP(smoking_health_data_final[[#This Row],[Edad]],A3166:A7065,1,FALSE),0),1,0)</f>
        <v>1</v>
      </c>
    </row>
    <row r="3166" spans="1:17" x14ac:dyDescent="0.3">
      <c r="A3166">
        <v>48</v>
      </c>
      <c r="B3166" t="s">
        <v>0</v>
      </c>
      <c r="C3166" t="s">
        <v>1</v>
      </c>
      <c r="D3166">
        <v>90</v>
      </c>
      <c r="E3166">
        <f>GESTEP(smoking_health_data_final[[#This Row],[Ritmo cardiaco]],100)</f>
        <v>0</v>
      </c>
      <c r="F3166" t="str">
        <f>IF(smoking_health_data_final[[#This Row],[Taquicardia 1/0]]=0,"no","si")</f>
        <v>no</v>
      </c>
      <c r="G3166" s="2" t="s">
        <v>70</v>
      </c>
      <c r="H3166">
        <f>GESTEP(smoking_health_data_final[[#This Row],[Presión sistólica]],140)</f>
        <v>0</v>
      </c>
      <c r="I3166" t="str">
        <f>IF(smoking_health_data_final[[#This Row],[Hipertensión (0/1)]]=1,"si","no")</f>
        <v>no</v>
      </c>
      <c r="J3166" t="s">
        <v>184</v>
      </c>
      <c r="K3166">
        <v>20</v>
      </c>
      <c r="L3166">
        <v>170</v>
      </c>
      <c r="M3166">
        <f>IF(smoking_health_data_final[[#This Row],[colesterol]]="","Desconocido",smoking_health_data_final[[#This Row],[colesterol]])</f>
        <v>170</v>
      </c>
      <c r="N3166">
        <f>GESTEP(smoking_health_data_final[[#This Row],[colesterol]],200)</f>
        <v>0</v>
      </c>
      <c r="O3166">
        <f>IF(smoking_health_data_final[[#This Row],[cigs por dia]]="","n/s",smoking_health_data_final[[#This Row],[cigs por dia]])</f>
        <v>20</v>
      </c>
      <c r="P3166" t="str">
        <f>IF(smoking_health_data_final[[#This Row],[Hipercolesterolemia (y/n)]]=1,"si","no")</f>
        <v>no</v>
      </c>
      <c r="Q3166">
        <f>IF(IFERROR(VLOOKUP(smoking_health_data_final[[#This Row],[Edad]],A3167:A7066,1,FALSE),0),1,0)</f>
        <v>1</v>
      </c>
    </row>
    <row r="3167" spans="1:17" x14ac:dyDescent="0.3">
      <c r="A3167">
        <v>39</v>
      </c>
      <c r="B3167" t="s">
        <v>3</v>
      </c>
      <c r="C3167" t="s">
        <v>1</v>
      </c>
      <c r="D3167">
        <v>88</v>
      </c>
      <c r="E3167">
        <f>GESTEP(smoking_health_data_final[[#This Row],[Ritmo cardiaco]],100)</f>
        <v>0</v>
      </c>
      <c r="F3167" t="str">
        <f>IF(smoking_health_data_final[[#This Row],[Taquicardia 1/0]]=0,"no","si")</f>
        <v>no</v>
      </c>
      <c r="G3167" s="2" t="s">
        <v>149</v>
      </c>
      <c r="H3167">
        <f>GESTEP(smoking_health_data_final[[#This Row],[Presión sistólica]],140)</f>
        <v>0</v>
      </c>
      <c r="I3167" t="str">
        <f>IF(smoking_health_data_final[[#This Row],[Hipertensión (0/1)]]=1,"si","no")</f>
        <v>no</v>
      </c>
      <c r="J3167" t="s">
        <v>184</v>
      </c>
      <c r="K3167">
        <v>20</v>
      </c>
      <c r="L3167">
        <v>190</v>
      </c>
      <c r="M3167">
        <f>IF(smoking_health_data_final[[#This Row],[colesterol]]="","Desconocido",smoking_health_data_final[[#This Row],[colesterol]])</f>
        <v>190</v>
      </c>
      <c r="N3167">
        <f>GESTEP(smoking_health_data_final[[#This Row],[colesterol]],200)</f>
        <v>0</v>
      </c>
      <c r="O3167">
        <f>IF(smoking_health_data_final[[#This Row],[cigs por dia]]="","n/s",smoking_health_data_final[[#This Row],[cigs por dia]])</f>
        <v>20</v>
      </c>
      <c r="P3167" t="str">
        <f>IF(smoking_health_data_final[[#This Row],[Hipercolesterolemia (y/n)]]=1,"si","no")</f>
        <v>no</v>
      </c>
      <c r="Q3167">
        <f>IF(IFERROR(VLOOKUP(smoking_health_data_final[[#This Row],[Edad]],A3168:A7067,1,FALSE),0),1,0)</f>
        <v>1</v>
      </c>
    </row>
    <row r="3168" spans="1:17" x14ac:dyDescent="0.3">
      <c r="A3168">
        <v>38</v>
      </c>
      <c r="B3168" t="s">
        <v>3</v>
      </c>
      <c r="C3168" t="s">
        <v>1</v>
      </c>
      <c r="D3168">
        <v>80</v>
      </c>
      <c r="E3168">
        <f>GESTEP(smoking_health_data_final[[#This Row],[Ritmo cardiaco]],100)</f>
        <v>0</v>
      </c>
      <c r="F3168" t="str">
        <f>IF(smoking_health_data_final[[#This Row],[Taquicardia 1/0]]=0,"no","si")</f>
        <v>no</v>
      </c>
      <c r="G3168" s="2" t="s">
        <v>91</v>
      </c>
      <c r="H3168">
        <f>GESTEP(smoking_health_data_final[[#This Row],[Presión sistólica]],140)</f>
        <v>0</v>
      </c>
      <c r="I3168" t="str">
        <f>IF(smoking_health_data_final[[#This Row],[Hipertensión (0/1)]]=1,"si","no")</f>
        <v>no</v>
      </c>
      <c r="J3168" t="s">
        <v>184</v>
      </c>
      <c r="K3168">
        <v>20</v>
      </c>
      <c r="L3168">
        <v>167</v>
      </c>
      <c r="M3168">
        <f>IF(smoking_health_data_final[[#This Row],[colesterol]]="","Desconocido",smoking_health_data_final[[#This Row],[colesterol]])</f>
        <v>167</v>
      </c>
      <c r="N3168">
        <f>GESTEP(smoking_health_data_final[[#This Row],[colesterol]],200)</f>
        <v>0</v>
      </c>
      <c r="O3168">
        <f>IF(smoking_health_data_final[[#This Row],[cigs por dia]]="","n/s",smoking_health_data_final[[#This Row],[cigs por dia]])</f>
        <v>20</v>
      </c>
      <c r="P3168" t="str">
        <f>IF(smoking_health_data_final[[#This Row],[Hipercolesterolemia (y/n)]]=1,"si","no")</f>
        <v>no</v>
      </c>
      <c r="Q3168">
        <f>IF(IFERROR(VLOOKUP(smoking_health_data_final[[#This Row],[Edad]],A3169:A7068,1,FALSE),0),1,0)</f>
        <v>1</v>
      </c>
    </row>
    <row r="3169" spans="1:17" x14ac:dyDescent="0.3">
      <c r="A3169">
        <v>38</v>
      </c>
      <c r="B3169" t="s">
        <v>3</v>
      </c>
      <c r="C3169" t="s">
        <v>1</v>
      </c>
      <c r="D3169">
        <v>75</v>
      </c>
      <c r="E3169">
        <f>GESTEP(smoking_health_data_final[[#This Row],[Ritmo cardiaco]],100)</f>
        <v>0</v>
      </c>
      <c r="F3169" t="str">
        <f>IF(smoking_health_data_final[[#This Row],[Taquicardia 1/0]]=0,"no","si")</f>
        <v>no</v>
      </c>
      <c r="G3169" s="2" t="s">
        <v>158</v>
      </c>
      <c r="H3169">
        <f>GESTEP(smoking_health_data_final[[#This Row],[Presión sistólica]],140)</f>
        <v>0</v>
      </c>
      <c r="I3169" t="str">
        <f>IF(smoking_health_data_final[[#This Row],[Hipertensión (0/1)]]=1,"si","no")</f>
        <v>no</v>
      </c>
      <c r="J3169" t="s">
        <v>184</v>
      </c>
      <c r="K3169">
        <v>20</v>
      </c>
      <c r="L3169">
        <v>214</v>
      </c>
      <c r="M3169">
        <f>IF(smoking_health_data_final[[#This Row],[colesterol]]="","Desconocido",smoking_health_data_final[[#This Row],[colesterol]])</f>
        <v>214</v>
      </c>
      <c r="N3169">
        <f>GESTEP(smoking_health_data_final[[#This Row],[colesterol]],200)</f>
        <v>1</v>
      </c>
      <c r="O3169">
        <f>IF(smoking_health_data_final[[#This Row],[cigs por dia]]="","n/s",smoking_health_data_final[[#This Row],[cigs por dia]])</f>
        <v>20</v>
      </c>
      <c r="P3169" t="str">
        <f>IF(smoking_health_data_final[[#This Row],[Hipercolesterolemia (y/n)]]=1,"si","no")</f>
        <v>si</v>
      </c>
      <c r="Q3169">
        <f>IF(IFERROR(VLOOKUP(smoking_health_data_final[[#This Row],[Edad]],A3170:A7069,1,FALSE),0),1,0)</f>
        <v>1</v>
      </c>
    </row>
    <row r="3170" spans="1:17" x14ac:dyDescent="0.3">
      <c r="A3170">
        <v>54</v>
      </c>
      <c r="B3170" t="s">
        <v>0</v>
      </c>
      <c r="C3170" t="s">
        <v>1</v>
      </c>
      <c r="D3170">
        <v>96</v>
      </c>
      <c r="E3170">
        <f>GESTEP(smoking_health_data_final[[#This Row],[Ritmo cardiaco]],100)</f>
        <v>0</v>
      </c>
      <c r="F3170" t="str">
        <f>IF(smoking_health_data_final[[#This Row],[Taquicardia 1/0]]=0,"no","si")</f>
        <v>no</v>
      </c>
      <c r="G3170" s="2" t="s">
        <v>103</v>
      </c>
      <c r="H3170">
        <f>GESTEP(smoking_health_data_final[[#This Row],[Presión sistólica]],140)</f>
        <v>1</v>
      </c>
      <c r="I3170" t="str">
        <f>IF(smoking_health_data_final[[#This Row],[Hipertensión (0/1)]]=1,"si","no")</f>
        <v>si</v>
      </c>
      <c r="J3170" t="s">
        <v>185</v>
      </c>
      <c r="K3170">
        <v>20</v>
      </c>
      <c r="L3170">
        <v>214</v>
      </c>
      <c r="M3170">
        <f>IF(smoking_health_data_final[[#This Row],[colesterol]]="","Desconocido",smoking_health_data_final[[#This Row],[colesterol]])</f>
        <v>214</v>
      </c>
      <c r="N3170">
        <f>GESTEP(smoking_health_data_final[[#This Row],[colesterol]],200)</f>
        <v>1</v>
      </c>
      <c r="O3170">
        <f>IF(smoking_health_data_final[[#This Row],[cigs por dia]]="","n/s",smoking_health_data_final[[#This Row],[cigs por dia]])</f>
        <v>20</v>
      </c>
      <c r="P3170" t="str">
        <f>IF(smoking_health_data_final[[#This Row],[Hipercolesterolemia (y/n)]]=1,"si","no")</f>
        <v>si</v>
      </c>
      <c r="Q3170">
        <f>IF(IFERROR(VLOOKUP(smoking_health_data_final[[#This Row],[Edad]],A3171:A7070,1,FALSE),0),1,0)</f>
        <v>1</v>
      </c>
    </row>
    <row r="3171" spans="1:17" x14ac:dyDescent="0.3">
      <c r="A3171">
        <v>50</v>
      </c>
      <c r="B3171" t="s">
        <v>3</v>
      </c>
      <c r="C3171" t="s">
        <v>1</v>
      </c>
      <c r="D3171">
        <v>80</v>
      </c>
      <c r="E3171">
        <f>GESTEP(smoking_health_data_final[[#This Row],[Ritmo cardiaco]],100)</f>
        <v>0</v>
      </c>
      <c r="F3171" t="str">
        <f>IF(smoking_health_data_final[[#This Row],[Taquicardia 1/0]]=0,"no","si")</f>
        <v>no</v>
      </c>
      <c r="G3171" s="2" t="s">
        <v>4</v>
      </c>
      <c r="H3171">
        <f>GESTEP(smoking_health_data_final[[#This Row],[Presión sistólica]],140)</f>
        <v>0</v>
      </c>
      <c r="I3171" t="str">
        <f>IF(smoking_health_data_final[[#This Row],[Hipertensión (0/1)]]=1,"si","no")</f>
        <v>no</v>
      </c>
      <c r="J3171" t="s">
        <v>185</v>
      </c>
      <c r="K3171">
        <v>20</v>
      </c>
      <c r="L3171">
        <v>265</v>
      </c>
      <c r="M3171">
        <f>IF(smoking_health_data_final[[#This Row],[colesterol]]="","Desconocido",smoking_health_data_final[[#This Row],[colesterol]])</f>
        <v>265</v>
      </c>
      <c r="N3171">
        <f>GESTEP(smoking_health_data_final[[#This Row],[colesterol]],200)</f>
        <v>1</v>
      </c>
      <c r="O3171">
        <f>IF(smoking_health_data_final[[#This Row],[cigs por dia]]="","n/s",smoking_health_data_final[[#This Row],[cigs por dia]])</f>
        <v>20</v>
      </c>
      <c r="P3171" t="str">
        <f>IF(smoking_health_data_final[[#This Row],[Hipercolesterolemia (y/n)]]=1,"si","no")</f>
        <v>si</v>
      </c>
      <c r="Q3171">
        <f>IF(IFERROR(VLOOKUP(smoking_health_data_final[[#This Row],[Edad]],A3172:A7071,1,FALSE),0),1,0)</f>
        <v>1</v>
      </c>
    </row>
    <row r="3172" spans="1:17" x14ac:dyDescent="0.3">
      <c r="A3172">
        <v>54</v>
      </c>
      <c r="B3172" t="s">
        <v>0</v>
      </c>
      <c r="C3172" t="s">
        <v>1</v>
      </c>
      <c r="D3172">
        <v>72</v>
      </c>
      <c r="E3172">
        <f>GESTEP(smoking_health_data_final[[#This Row],[Ritmo cardiaco]],100)</f>
        <v>0</v>
      </c>
      <c r="F3172" t="str">
        <f>IF(smoking_health_data_final[[#This Row],[Taquicardia 1/0]]=0,"no","si")</f>
        <v>no</v>
      </c>
      <c r="G3172" s="2" t="s">
        <v>54</v>
      </c>
      <c r="H3172">
        <f>GESTEP(smoking_health_data_final[[#This Row],[Presión sistólica]],140)</f>
        <v>0</v>
      </c>
      <c r="I3172" t="str">
        <f>IF(smoking_health_data_final[[#This Row],[Hipertensión (0/1)]]=1,"si","no")</f>
        <v>no</v>
      </c>
      <c r="J3172" t="s">
        <v>185</v>
      </c>
      <c r="K3172">
        <v>20</v>
      </c>
      <c r="L3172">
        <v>245</v>
      </c>
      <c r="M3172">
        <f>IF(smoking_health_data_final[[#This Row],[colesterol]]="","Desconocido",smoking_health_data_final[[#This Row],[colesterol]])</f>
        <v>245</v>
      </c>
      <c r="N3172">
        <f>GESTEP(smoking_health_data_final[[#This Row],[colesterol]],200)</f>
        <v>1</v>
      </c>
      <c r="O3172">
        <f>IF(smoking_health_data_final[[#This Row],[cigs por dia]]="","n/s",smoking_health_data_final[[#This Row],[cigs por dia]])</f>
        <v>20</v>
      </c>
      <c r="P3172" t="str">
        <f>IF(smoking_health_data_final[[#This Row],[Hipercolesterolemia (y/n)]]=1,"si","no")</f>
        <v>si</v>
      </c>
      <c r="Q3172">
        <f>IF(IFERROR(VLOOKUP(smoking_health_data_final[[#This Row],[Edad]],A3173:A7072,1,FALSE),0),1,0)</f>
        <v>1</v>
      </c>
    </row>
    <row r="3173" spans="1:17" x14ac:dyDescent="0.3">
      <c r="A3173">
        <v>37</v>
      </c>
      <c r="B3173" t="s">
        <v>3</v>
      </c>
      <c r="C3173" t="s">
        <v>1</v>
      </c>
      <c r="D3173">
        <v>67</v>
      </c>
      <c r="E3173">
        <f>GESTEP(smoking_health_data_final[[#This Row],[Ritmo cardiaco]],100)</f>
        <v>0</v>
      </c>
      <c r="F3173" t="str">
        <f>IF(smoking_health_data_final[[#This Row],[Taquicardia 1/0]]=0,"no","si")</f>
        <v>no</v>
      </c>
      <c r="G3173" s="2" t="s">
        <v>68</v>
      </c>
      <c r="H3173">
        <f>GESTEP(smoking_health_data_final[[#This Row],[Presión sistólica]],140)</f>
        <v>0</v>
      </c>
      <c r="I3173" t="str">
        <f>IF(smoking_health_data_final[[#This Row],[Hipertensión (0/1)]]=1,"si","no")</f>
        <v>no</v>
      </c>
      <c r="J3173" t="s">
        <v>185</v>
      </c>
      <c r="K3173">
        <v>20</v>
      </c>
      <c r="L3173">
        <v>168</v>
      </c>
      <c r="M3173">
        <f>IF(smoking_health_data_final[[#This Row],[colesterol]]="","Desconocido",smoking_health_data_final[[#This Row],[colesterol]])</f>
        <v>168</v>
      </c>
      <c r="N3173">
        <f>GESTEP(smoking_health_data_final[[#This Row],[colesterol]],200)</f>
        <v>0</v>
      </c>
      <c r="O3173">
        <f>IF(smoking_health_data_final[[#This Row],[cigs por dia]]="","n/s",smoking_health_data_final[[#This Row],[cigs por dia]])</f>
        <v>20</v>
      </c>
      <c r="P3173" t="str">
        <f>IF(smoking_health_data_final[[#This Row],[Hipercolesterolemia (y/n)]]=1,"si","no")</f>
        <v>no</v>
      </c>
      <c r="Q3173">
        <f>IF(IFERROR(VLOOKUP(smoking_health_data_final[[#This Row],[Edad]],A3174:A7073,1,FALSE),0),1,0)</f>
        <v>1</v>
      </c>
    </row>
    <row r="3174" spans="1:17" x14ac:dyDescent="0.3">
      <c r="A3174">
        <v>39</v>
      </c>
      <c r="B3174" t="s">
        <v>0</v>
      </c>
      <c r="C3174" t="s">
        <v>1</v>
      </c>
      <c r="D3174">
        <v>65</v>
      </c>
      <c r="E3174">
        <f>GESTEP(smoking_health_data_final[[#This Row],[Ritmo cardiaco]],100)</f>
        <v>0</v>
      </c>
      <c r="F3174" t="str">
        <f>IF(smoking_health_data_final[[#This Row],[Taquicardia 1/0]]=0,"no","si")</f>
        <v>no</v>
      </c>
      <c r="G3174" s="2" t="s">
        <v>38</v>
      </c>
      <c r="H3174">
        <f>GESTEP(smoking_health_data_final[[#This Row],[Presión sistólica]],140)</f>
        <v>0</v>
      </c>
      <c r="I3174" t="str">
        <f>IF(smoking_health_data_final[[#This Row],[Hipertensión (0/1)]]=1,"si","no")</f>
        <v>no</v>
      </c>
      <c r="J3174" t="s">
        <v>185</v>
      </c>
      <c r="K3174">
        <v>20</v>
      </c>
      <c r="L3174">
        <v>188</v>
      </c>
      <c r="M3174">
        <f>IF(smoking_health_data_final[[#This Row],[colesterol]]="","Desconocido",smoking_health_data_final[[#This Row],[colesterol]])</f>
        <v>188</v>
      </c>
      <c r="N3174">
        <f>GESTEP(smoking_health_data_final[[#This Row],[colesterol]],200)</f>
        <v>0</v>
      </c>
      <c r="O3174">
        <f>IF(smoking_health_data_final[[#This Row],[cigs por dia]]="","n/s",smoking_health_data_final[[#This Row],[cigs por dia]])</f>
        <v>20</v>
      </c>
      <c r="P3174" t="str">
        <f>IF(smoking_health_data_final[[#This Row],[Hipercolesterolemia (y/n)]]=1,"si","no")</f>
        <v>no</v>
      </c>
      <c r="Q3174">
        <f>IF(IFERROR(VLOOKUP(smoking_health_data_final[[#This Row],[Edad]],A3175:A7074,1,FALSE),0),1,0)</f>
        <v>1</v>
      </c>
    </row>
    <row r="3175" spans="1:17" x14ac:dyDescent="0.3">
      <c r="A3175">
        <v>46</v>
      </c>
      <c r="B3175" t="s">
        <v>3</v>
      </c>
      <c r="C3175" t="s">
        <v>1</v>
      </c>
      <c r="D3175">
        <v>100</v>
      </c>
      <c r="E3175">
        <f>GESTEP(smoking_health_data_final[[#This Row],[Ritmo cardiaco]],100)</f>
        <v>1</v>
      </c>
      <c r="F3175" t="str">
        <f>IF(smoking_health_data_final[[#This Row],[Taquicardia 1/0]]=0,"no","si")</f>
        <v>si</v>
      </c>
      <c r="G3175" s="2" t="s">
        <v>42</v>
      </c>
      <c r="H3175">
        <f>GESTEP(smoking_health_data_final[[#This Row],[Presión sistólica]],140)</f>
        <v>0</v>
      </c>
      <c r="I3175" t="str">
        <f>IF(smoking_health_data_final[[#This Row],[Hipertensión (0/1)]]=1,"si","no")</f>
        <v>no</v>
      </c>
      <c r="J3175" t="s">
        <v>185</v>
      </c>
      <c r="K3175">
        <v>20</v>
      </c>
      <c r="L3175">
        <v>250</v>
      </c>
      <c r="M3175">
        <f>IF(smoking_health_data_final[[#This Row],[colesterol]]="","Desconocido",smoking_health_data_final[[#This Row],[colesterol]])</f>
        <v>250</v>
      </c>
      <c r="N3175">
        <f>GESTEP(smoking_health_data_final[[#This Row],[colesterol]],200)</f>
        <v>1</v>
      </c>
      <c r="O3175">
        <f>IF(smoking_health_data_final[[#This Row],[cigs por dia]]="","n/s",smoking_health_data_final[[#This Row],[cigs por dia]])</f>
        <v>20</v>
      </c>
      <c r="P3175" t="str">
        <f>IF(smoking_health_data_final[[#This Row],[Hipercolesterolemia (y/n)]]=1,"si","no")</f>
        <v>si</v>
      </c>
      <c r="Q3175">
        <f>IF(IFERROR(VLOOKUP(smoking_health_data_final[[#This Row],[Edad]],A3176:A7075,1,FALSE),0),1,0)</f>
        <v>1</v>
      </c>
    </row>
    <row r="3176" spans="1:17" x14ac:dyDescent="0.3">
      <c r="A3176">
        <v>42</v>
      </c>
      <c r="B3176" t="s">
        <v>0</v>
      </c>
      <c r="C3176" t="s">
        <v>1</v>
      </c>
      <c r="D3176">
        <v>83</v>
      </c>
      <c r="E3176">
        <f>GESTEP(smoking_health_data_final[[#This Row],[Ritmo cardiaco]],100)</f>
        <v>0</v>
      </c>
      <c r="F3176" t="str">
        <f>IF(smoking_health_data_final[[#This Row],[Taquicardia 1/0]]=0,"no","si")</f>
        <v>no</v>
      </c>
      <c r="G3176" s="2" t="s">
        <v>43</v>
      </c>
      <c r="H3176">
        <f>GESTEP(smoking_health_data_final[[#This Row],[Presión sistólica]],140)</f>
        <v>0</v>
      </c>
      <c r="I3176" t="str">
        <f>IF(smoking_health_data_final[[#This Row],[Hipertensión (0/1)]]=1,"si","no")</f>
        <v>no</v>
      </c>
      <c r="J3176" t="s">
        <v>185</v>
      </c>
      <c r="K3176">
        <v>20</v>
      </c>
      <c r="L3176">
        <v>319</v>
      </c>
      <c r="M3176">
        <f>IF(smoking_health_data_final[[#This Row],[colesterol]]="","Desconocido",smoking_health_data_final[[#This Row],[colesterol]])</f>
        <v>319</v>
      </c>
      <c r="N3176">
        <f>GESTEP(smoking_health_data_final[[#This Row],[colesterol]],200)</f>
        <v>1</v>
      </c>
      <c r="O3176">
        <f>IF(smoking_health_data_final[[#This Row],[cigs por dia]]="","n/s",smoking_health_data_final[[#This Row],[cigs por dia]])</f>
        <v>20</v>
      </c>
      <c r="P3176" t="str">
        <f>IF(smoking_health_data_final[[#This Row],[Hipercolesterolemia (y/n)]]=1,"si","no")</f>
        <v>si</v>
      </c>
      <c r="Q3176">
        <f>IF(IFERROR(VLOOKUP(smoking_health_data_final[[#This Row],[Edad]],A3177:A7076,1,FALSE),0),1,0)</f>
        <v>1</v>
      </c>
    </row>
    <row r="3177" spans="1:17" x14ac:dyDescent="0.3">
      <c r="A3177">
        <v>51</v>
      </c>
      <c r="B3177" t="s">
        <v>0</v>
      </c>
      <c r="C3177" t="s">
        <v>1</v>
      </c>
      <c r="D3177">
        <v>70</v>
      </c>
      <c r="E3177">
        <f>GESTEP(smoking_health_data_final[[#This Row],[Ritmo cardiaco]],100)</f>
        <v>0</v>
      </c>
      <c r="F3177" t="str">
        <f>IF(smoking_health_data_final[[#This Row],[Taquicardia 1/0]]=0,"no","si")</f>
        <v>no</v>
      </c>
      <c r="G3177" s="2">
        <v>112.5</v>
      </c>
      <c r="H3177">
        <f>GESTEP(smoking_health_data_final[[#This Row],[Presión sistólica]],140)</f>
        <v>0</v>
      </c>
      <c r="I3177" t="str">
        <f>IF(smoking_health_data_final[[#This Row],[Hipertensión (0/1)]]=1,"si","no")</f>
        <v>no</v>
      </c>
      <c r="J3177" t="s">
        <v>185</v>
      </c>
      <c r="K3177">
        <v>20</v>
      </c>
      <c r="M3177" t="str">
        <f>IF(smoking_health_data_final[[#This Row],[colesterol]]="","Desconocido",smoking_health_data_final[[#This Row],[colesterol]])</f>
        <v>Desconocido</v>
      </c>
      <c r="N3177">
        <f>GESTEP(smoking_health_data_final[[#This Row],[colesterol]],200)</f>
        <v>0</v>
      </c>
      <c r="O3177">
        <f>IF(smoking_health_data_final[[#This Row],[cigs por dia]]="","n/s",smoking_health_data_final[[#This Row],[cigs por dia]])</f>
        <v>20</v>
      </c>
      <c r="P3177" t="str">
        <f>IF(smoking_health_data_final[[#This Row],[Hipercolesterolemia (y/n)]]=1,"si","no")</f>
        <v>no</v>
      </c>
      <c r="Q3177">
        <f>IF(IFERROR(VLOOKUP(smoking_health_data_final[[#This Row],[Edad]],A3178:A7077,1,FALSE),0),1,0)</f>
        <v>1</v>
      </c>
    </row>
    <row r="3178" spans="1:17" x14ac:dyDescent="0.3">
      <c r="A3178">
        <v>46</v>
      </c>
      <c r="B3178" t="s">
        <v>0</v>
      </c>
      <c r="C3178" t="s">
        <v>1</v>
      </c>
      <c r="D3178">
        <v>85</v>
      </c>
      <c r="E3178">
        <f>GESTEP(smoking_health_data_final[[#This Row],[Ritmo cardiaco]],100)</f>
        <v>0</v>
      </c>
      <c r="F3178" t="str">
        <f>IF(smoking_health_data_final[[#This Row],[Taquicardia 1/0]]=0,"no","si")</f>
        <v>no</v>
      </c>
      <c r="G3178" s="2" t="s">
        <v>46</v>
      </c>
      <c r="H3178">
        <f>GESTEP(smoking_health_data_final[[#This Row],[Presión sistólica]],140)</f>
        <v>0</v>
      </c>
      <c r="I3178" t="str">
        <f>IF(smoking_health_data_final[[#This Row],[Hipertensión (0/1)]]=1,"si","no")</f>
        <v>no</v>
      </c>
      <c r="J3178" t="s">
        <v>185</v>
      </c>
      <c r="K3178">
        <v>20</v>
      </c>
      <c r="L3178">
        <v>233</v>
      </c>
      <c r="M3178">
        <f>IF(smoking_health_data_final[[#This Row],[colesterol]]="","Desconocido",smoking_health_data_final[[#This Row],[colesterol]])</f>
        <v>233</v>
      </c>
      <c r="N3178">
        <f>GESTEP(smoking_health_data_final[[#This Row],[colesterol]],200)</f>
        <v>1</v>
      </c>
      <c r="O3178">
        <f>IF(smoking_health_data_final[[#This Row],[cigs por dia]]="","n/s",smoking_health_data_final[[#This Row],[cigs por dia]])</f>
        <v>20</v>
      </c>
      <c r="P3178" t="str">
        <f>IF(smoking_health_data_final[[#This Row],[Hipercolesterolemia (y/n)]]=1,"si","no")</f>
        <v>si</v>
      </c>
      <c r="Q3178">
        <f>IF(IFERROR(VLOOKUP(smoking_health_data_final[[#This Row],[Edad]],A3179:A7078,1,FALSE),0),1,0)</f>
        <v>1</v>
      </c>
    </row>
    <row r="3179" spans="1:17" x14ac:dyDescent="0.3">
      <c r="A3179">
        <v>37</v>
      </c>
      <c r="B3179" t="s">
        <v>0</v>
      </c>
      <c r="C3179" t="s">
        <v>1</v>
      </c>
      <c r="D3179">
        <v>86</v>
      </c>
      <c r="E3179">
        <f>GESTEP(smoking_health_data_final[[#This Row],[Ritmo cardiaco]],100)</f>
        <v>0</v>
      </c>
      <c r="F3179" t="str">
        <f>IF(smoking_health_data_final[[#This Row],[Taquicardia 1/0]]=0,"no","si")</f>
        <v>no</v>
      </c>
      <c r="G3179" s="2" t="s">
        <v>69</v>
      </c>
      <c r="H3179">
        <f>GESTEP(smoking_health_data_final[[#This Row],[Presión sistólica]],140)</f>
        <v>0</v>
      </c>
      <c r="I3179" t="str">
        <f>IF(smoking_health_data_final[[#This Row],[Hipertensión (0/1)]]=1,"si","no")</f>
        <v>no</v>
      </c>
      <c r="J3179" t="s">
        <v>185</v>
      </c>
      <c r="K3179">
        <v>20</v>
      </c>
      <c r="L3179">
        <v>232</v>
      </c>
      <c r="M3179">
        <f>IF(smoking_health_data_final[[#This Row],[colesterol]]="","Desconocido",smoking_health_data_final[[#This Row],[colesterol]])</f>
        <v>232</v>
      </c>
      <c r="N3179">
        <f>GESTEP(smoking_health_data_final[[#This Row],[colesterol]],200)</f>
        <v>1</v>
      </c>
      <c r="O3179">
        <f>IF(smoking_health_data_final[[#This Row],[cigs por dia]]="","n/s",smoking_health_data_final[[#This Row],[cigs por dia]])</f>
        <v>20</v>
      </c>
      <c r="P3179" t="str">
        <f>IF(smoking_health_data_final[[#This Row],[Hipercolesterolemia (y/n)]]=1,"si","no")</f>
        <v>si</v>
      </c>
      <c r="Q3179">
        <f>IF(IFERROR(VLOOKUP(smoking_health_data_final[[#This Row],[Edad]],A3180:A7079,1,FALSE),0),1,0)</f>
        <v>1</v>
      </c>
    </row>
    <row r="3180" spans="1:17" x14ac:dyDescent="0.3">
      <c r="A3180">
        <v>52</v>
      </c>
      <c r="B3180" t="s">
        <v>3</v>
      </c>
      <c r="C3180" t="s">
        <v>1</v>
      </c>
      <c r="D3180">
        <v>65</v>
      </c>
      <c r="E3180">
        <f>GESTEP(smoking_health_data_final[[#This Row],[Ritmo cardiaco]],100)</f>
        <v>0</v>
      </c>
      <c r="F3180" t="str">
        <f>IF(smoking_health_data_final[[#This Row],[Taquicardia 1/0]]=0,"no","si")</f>
        <v>no</v>
      </c>
      <c r="G3180" s="2" t="s">
        <v>54</v>
      </c>
      <c r="H3180">
        <f>GESTEP(smoking_health_data_final[[#This Row],[Presión sistólica]],140)</f>
        <v>0</v>
      </c>
      <c r="I3180" t="str">
        <f>IF(smoking_health_data_final[[#This Row],[Hipertensión (0/1)]]=1,"si","no")</f>
        <v>no</v>
      </c>
      <c r="J3180" t="s">
        <v>185</v>
      </c>
      <c r="K3180">
        <v>20</v>
      </c>
      <c r="L3180">
        <v>248</v>
      </c>
      <c r="M3180">
        <f>IF(smoking_health_data_final[[#This Row],[colesterol]]="","Desconocido",smoking_health_data_final[[#This Row],[colesterol]])</f>
        <v>248</v>
      </c>
      <c r="N3180">
        <f>GESTEP(smoking_health_data_final[[#This Row],[colesterol]],200)</f>
        <v>1</v>
      </c>
      <c r="O3180">
        <f>IF(smoking_health_data_final[[#This Row],[cigs por dia]]="","n/s",smoking_health_data_final[[#This Row],[cigs por dia]])</f>
        <v>20</v>
      </c>
      <c r="P3180" t="str">
        <f>IF(smoking_health_data_final[[#This Row],[Hipercolesterolemia (y/n)]]=1,"si","no")</f>
        <v>si</v>
      </c>
      <c r="Q3180">
        <f>IF(IFERROR(VLOOKUP(smoking_health_data_final[[#This Row],[Edad]],A3181:A7080,1,FALSE),0),1,0)</f>
        <v>1</v>
      </c>
    </row>
    <row r="3181" spans="1:17" x14ac:dyDescent="0.3">
      <c r="A3181">
        <v>51</v>
      </c>
      <c r="B3181" t="s">
        <v>0</v>
      </c>
      <c r="C3181" t="s">
        <v>1</v>
      </c>
      <c r="D3181">
        <v>80</v>
      </c>
      <c r="E3181">
        <f>GESTEP(smoking_health_data_final[[#This Row],[Ritmo cardiaco]],100)</f>
        <v>0</v>
      </c>
      <c r="F3181" t="str">
        <f>IF(smoking_health_data_final[[#This Row],[Taquicardia 1/0]]=0,"no","si")</f>
        <v>no</v>
      </c>
      <c r="G3181" s="2" t="s">
        <v>78</v>
      </c>
      <c r="H3181">
        <f>GESTEP(smoking_health_data_final[[#This Row],[Presión sistólica]],140)</f>
        <v>0</v>
      </c>
      <c r="I3181" t="str">
        <f>IF(smoking_health_data_final[[#This Row],[Hipertensión (0/1)]]=1,"si","no")</f>
        <v>no</v>
      </c>
      <c r="J3181" t="s">
        <v>185</v>
      </c>
      <c r="K3181">
        <v>20</v>
      </c>
      <c r="L3181">
        <v>227</v>
      </c>
      <c r="M3181">
        <f>IF(smoking_health_data_final[[#This Row],[colesterol]]="","Desconocido",smoking_health_data_final[[#This Row],[colesterol]])</f>
        <v>227</v>
      </c>
      <c r="N3181">
        <f>GESTEP(smoking_health_data_final[[#This Row],[colesterol]],200)</f>
        <v>1</v>
      </c>
      <c r="O3181">
        <f>IF(smoking_health_data_final[[#This Row],[cigs por dia]]="","n/s",smoking_health_data_final[[#This Row],[cigs por dia]])</f>
        <v>20</v>
      </c>
      <c r="P3181" t="str">
        <f>IF(smoking_health_data_final[[#This Row],[Hipercolesterolemia (y/n)]]=1,"si","no")</f>
        <v>si</v>
      </c>
      <c r="Q3181">
        <f>IF(IFERROR(VLOOKUP(smoking_health_data_final[[#This Row],[Edad]],A3182:A7081,1,FALSE),0),1,0)</f>
        <v>1</v>
      </c>
    </row>
    <row r="3182" spans="1:17" x14ac:dyDescent="0.3">
      <c r="A3182">
        <v>47</v>
      </c>
      <c r="B3182" t="s">
        <v>0</v>
      </c>
      <c r="C3182" t="s">
        <v>1</v>
      </c>
      <c r="D3182">
        <v>60</v>
      </c>
      <c r="E3182">
        <f>GESTEP(smoking_health_data_final[[#This Row],[Ritmo cardiaco]],100)</f>
        <v>0</v>
      </c>
      <c r="F3182" t="str">
        <f>IF(smoking_health_data_final[[#This Row],[Taquicardia 1/0]]=0,"no","si")</f>
        <v>no</v>
      </c>
      <c r="G3182" s="2" t="s">
        <v>25</v>
      </c>
      <c r="H3182">
        <f>GESTEP(smoking_health_data_final[[#This Row],[Presión sistólica]],140)</f>
        <v>0</v>
      </c>
      <c r="I3182" t="str">
        <f>IF(smoking_health_data_final[[#This Row],[Hipertensión (0/1)]]=1,"si","no")</f>
        <v>no</v>
      </c>
      <c r="J3182" t="s">
        <v>185</v>
      </c>
      <c r="K3182">
        <v>20</v>
      </c>
      <c r="L3182">
        <v>210</v>
      </c>
      <c r="M3182">
        <f>IF(smoking_health_data_final[[#This Row],[colesterol]]="","Desconocido",smoking_health_data_final[[#This Row],[colesterol]])</f>
        <v>210</v>
      </c>
      <c r="N3182">
        <f>GESTEP(smoking_health_data_final[[#This Row],[colesterol]],200)</f>
        <v>1</v>
      </c>
      <c r="O3182">
        <f>IF(smoking_health_data_final[[#This Row],[cigs por dia]]="","n/s",smoking_health_data_final[[#This Row],[cigs por dia]])</f>
        <v>20</v>
      </c>
      <c r="P3182" t="str">
        <f>IF(smoking_health_data_final[[#This Row],[Hipercolesterolemia (y/n)]]=1,"si","no")</f>
        <v>si</v>
      </c>
      <c r="Q3182">
        <f>IF(IFERROR(VLOOKUP(smoking_health_data_final[[#This Row],[Edad]],A3183:A7082,1,FALSE),0),1,0)</f>
        <v>1</v>
      </c>
    </row>
    <row r="3183" spans="1:17" x14ac:dyDescent="0.3">
      <c r="A3183">
        <v>40</v>
      </c>
      <c r="B3183" t="s">
        <v>3</v>
      </c>
      <c r="C3183" t="s">
        <v>1</v>
      </c>
      <c r="D3183">
        <v>60</v>
      </c>
      <c r="E3183">
        <f>GESTEP(smoking_health_data_final[[#This Row],[Ritmo cardiaco]],100)</f>
        <v>0</v>
      </c>
      <c r="F3183" t="str">
        <f>IF(smoking_health_data_final[[#This Row],[Taquicardia 1/0]]=0,"no","si")</f>
        <v>no</v>
      </c>
      <c r="G3183" s="2" t="s">
        <v>74</v>
      </c>
      <c r="H3183">
        <f>GESTEP(smoking_health_data_final[[#This Row],[Presión sistólica]],140)</f>
        <v>0</v>
      </c>
      <c r="I3183" t="str">
        <f>IF(smoking_health_data_final[[#This Row],[Hipertensión (0/1)]]=1,"si","no")</f>
        <v>no</v>
      </c>
      <c r="J3183" t="s">
        <v>185</v>
      </c>
      <c r="K3183">
        <v>20</v>
      </c>
      <c r="L3183">
        <v>187</v>
      </c>
      <c r="M3183">
        <f>IF(smoking_health_data_final[[#This Row],[colesterol]]="","Desconocido",smoking_health_data_final[[#This Row],[colesterol]])</f>
        <v>187</v>
      </c>
      <c r="N3183">
        <f>GESTEP(smoking_health_data_final[[#This Row],[colesterol]],200)</f>
        <v>0</v>
      </c>
      <c r="O3183">
        <f>IF(smoking_health_data_final[[#This Row],[cigs por dia]]="","n/s",smoking_health_data_final[[#This Row],[cigs por dia]])</f>
        <v>20</v>
      </c>
      <c r="P3183" t="str">
        <f>IF(smoking_health_data_final[[#This Row],[Hipercolesterolemia (y/n)]]=1,"si","no")</f>
        <v>no</v>
      </c>
      <c r="Q3183">
        <f>IF(IFERROR(VLOOKUP(smoking_health_data_final[[#This Row],[Edad]],A3184:A7083,1,FALSE),0),1,0)</f>
        <v>1</v>
      </c>
    </row>
    <row r="3184" spans="1:17" x14ac:dyDescent="0.3">
      <c r="A3184">
        <v>39</v>
      </c>
      <c r="B3184" t="s">
        <v>0</v>
      </c>
      <c r="C3184" t="s">
        <v>1</v>
      </c>
      <c r="D3184">
        <v>64</v>
      </c>
      <c r="E3184">
        <f>GESTEP(smoking_health_data_final[[#This Row],[Ritmo cardiaco]],100)</f>
        <v>0</v>
      </c>
      <c r="F3184" t="str">
        <f>IF(smoking_health_data_final[[#This Row],[Taquicardia 1/0]]=0,"no","si")</f>
        <v>no</v>
      </c>
      <c r="G3184" s="2" t="s">
        <v>46</v>
      </c>
      <c r="H3184">
        <f>GESTEP(smoking_health_data_final[[#This Row],[Presión sistólica]],140)</f>
        <v>0</v>
      </c>
      <c r="I3184" t="str">
        <f>IF(smoking_health_data_final[[#This Row],[Hipertensión (0/1)]]=1,"si","no")</f>
        <v>no</v>
      </c>
      <c r="J3184" t="s">
        <v>185</v>
      </c>
      <c r="K3184">
        <v>20</v>
      </c>
      <c r="L3184">
        <v>202</v>
      </c>
      <c r="M3184">
        <f>IF(smoking_health_data_final[[#This Row],[colesterol]]="","Desconocido",smoking_health_data_final[[#This Row],[colesterol]])</f>
        <v>202</v>
      </c>
      <c r="N3184">
        <f>GESTEP(smoking_health_data_final[[#This Row],[colesterol]],200)</f>
        <v>1</v>
      </c>
      <c r="O3184">
        <f>IF(smoking_health_data_final[[#This Row],[cigs por dia]]="","n/s",smoking_health_data_final[[#This Row],[cigs por dia]])</f>
        <v>20</v>
      </c>
      <c r="P3184" t="str">
        <f>IF(smoking_health_data_final[[#This Row],[Hipercolesterolemia (y/n)]]=1,"si","no")</f>
        <v>si</v>
      </c>
      <c r="Q3184">
        <f>IF(IFERROR(VLOOKUP(smoking_health_data_final[[#This Row],[Edad]],A3185:A7084,1,FALSE),0),1,0)</f>
        <v>1</v>
      </c>
    </row>
    <row r="3185" spans="1:17" x14ac:dyDescent="0.3">
      <c r="A3185">
        <v>53</v>
      </c>
      <c r="B3185" t="s">
        <v>0</v>
      </c>
      <c r="C3185" t="s">
        <v>1</v>
      </c>
      <c r="D3185">
        <v>78</v>
      </c>
      <c r="E3185">
        <f>GESTEP(smoking_health_data_final[[#This Row],[Ritmo cardiaco]],100)</f>
        <v>0</v>
      </c>
      <c r="F3185" t="str">
        <f>IF(smoking_health_data_final[[#This Row],[Taquicardia 1/0]]=0,"no","si")</f>
        <v>no</v>
      </c>
      <c r="G3185" s="2" t="s">
        <v>97</v>
      </c>
      <c r="H3185">
        <f>GESTEP(smoking_health_data_final[[#This Row],[Presión sistólica]],140)</f>
        <v>1</v>
      </c>
      <c r="I3185" t="str">
        <f>IF(smoking_health_data_final[[#This Row],[Hipertensión (0/1)]]=1,"si","no")</f>
        <v>si</v>
      </c>
      <c r="J3185" t="s">
        <v>185</v>
      </c>
      <c r="K3185">
        <v>20</v>
      </c>
      <c r="L3185">
        <v>204</v>
      </c>
      <c r="M3185">
        <f>IF(smoking_health_data_final[[#This Row],[colesterol]]="","Desconocido",smoking_health_data_final[[#This Row],[colesterol]])</f>
        <v>204</v>
      </c>
      <c r="N3185">
        <f>GESTEP(smoking_health_data_final[[#This Row],[colesterol]],200)</f>
        <v>1</v>
      </c>
      <c r="O3185">
        <f>IF(smoking_health_data_final[[#This Row],[cigs por dia]]="","n/s",smoking_health_data_final[[#This Row],[cigs por dia]])</f>
        <v>20</v>
      </c>
      <c r="P3185" t="str">
        <f>IF(smoking_health_data_final[[#This Row],[Hipercolesterolemia (y/n)]]=1,"si","no")</f>
        <v>si</v>
      </c>
      <c r="Q3185">
        <f>IF(IFERROR(VLOOKUP(smoking_health_data_final[[#This Row],[Edad]],A3186:A7085,1,FALSE),0),1,0)</f>
        <v>1</v>
      </c>
    </row>
    <row r="3186" spans="1:17" x14ac:dyDescent="0.3">
      <c r="A3186">
        <v>43</v>
      </c>
      <c r="B3186" t="s">
        <v>3</v>
      </c>
      <c r="C3186" t="s">
        <v>1</v>
      </c>
      <c r="D3186">
        <v>75</v>
      </c>
      <c r="E3186">
        <f>GESTEP(smoking_health_data_final[[#This Row],[Ritmo cardiaco]],100)</f>
        <v>0</v>
      </c>
      <c r="F3186" t="str">
        <f>IF(smoking_health_data_final[[#This Row],[Taquicardia 1/0]]=0,"no","si")</f>
        <v>no</v>
      </c>
      <c r="G3186" s="2" t="s">
        <v>16</v>
      </c>
      <c r="H3186">
        <f>GESTEP(smoking_health_data_final[[#This Row],[Presión sistólica]],140)</f>
        <v>0</v>
      </c>
      <c r="I3186" t="str">
        <f>IF(smoking_health_data_final[[#This Row],[Hipertensión (0/1)]]=1,"si","no")</f>
        <v>no</v>
      </c>
      <c r="J3186" t="s">
        <v>185</v>
      </c>
      <c r="K3186">
        <v>20</v>
      </c>
      <c r="L3186">
        <v>250</v>
      </c>
      <c r="M3186">
        <f>IF(smoking_health_data_final[[#This Row],[colesterol]]="","Desconocido",smoking_health_data_final[[#This Row],[colesterol]])</f>
        <v>250</v>
      </c>
      <c r="N3186">
        <f>GESTEP(smoking_health_data_final[[#This Row],[colesterol]],200)</f>
        <v>1</v>
      </c>
      <c r="O3186">
        <f>IF(smoking_health_data_final[[#This Row],[cigs por dia]]="","n/s",smoking_health_data_final[[#This Row],[cigs por dia]])</f>
        <v>20</v>
      </c>
      <c r="P3186" t="str">
        <f>IF(smoking_health_data_final[[#This Row],[Hipercolesterolemia (y/n)]]=1,"si","no")</f>
        <v>si</v>
      </c>
      <c r="Q3186">
        <f>IF(IFERROR(VLOOKUP(smoking_health_data_final[[#This Row],[Edad]],A3187:A7086,1,FALSE),0),1,0)</f>
        <v>1</v>
      </c>
    </row>
    <row r="3187" spans="1:17" x14ac:dyDescent="0.3">
      <c r="A3187">
        <v>40</v>
      </c>
      <c r="B3187" t="s">
        <v>0</v>
      </c>
      <c r="C3187" t="s">
        <v>1</v>
      </c>
      <c r="D3187">
        <v>68</v>
      </c>
      <c r="E3187">
        <f>GESTEP(smoking_health_data_final[[#This Row],[Ritmo cardiaco]],100)</f>
        <v>0</v>
      </c>
      <c r="F3187" t="str">
        <f>IF(smoking_health_data_final[[#This Row],[Taquicardia 1/0]]=0,"no","si")</f>
        <v>no</v>
      </c>
      <c r="G3187" s="2" t="s">
        <v>42</v>
      </c>
      <c r="H3187">
        <f>GESTEP(smoking_health_data_final[[#This Row],[Presión sistólica]],140)</f>
        <v>0</v>
      </c>
      <c r="I3187" t="str">
        <f>IF(smoking_health_data_final[[#This Row],[Hipertensión (0/1)]]=1,"si","no")</f>
        <v>no</v>
      </c>
      <c r="J3187" t="s">
        <v>185</v>
      </c>
      <c r="K3187">
        <v>20</v>
      </c>
      <c r="L3187">
        <v>242</v>
      </c>
      <c r="M3187">
        <f>IF(smoking_health_data_final[[#This Row],[colesterol]]="","Desconocido",smoking_health_data_final[[#This Row],[colesterol]])</f>
        <v>242</v>
      </c>
      <c r="N3187">
        <f>GESTEP(smoking_health_data_final[[#This Row],[colesterol]],200)</f>
        <v>1</v>
      </c>
      <c r="O3187">
        <f>IF(smoking_health_data_final[[#This Row],[cigs por dia]]="","n/s",smoking_health_data_final[[#This Row],[cigs por dia]])</f>
        <v>20</v>
      </c>
      <c r="P3187" t="str">
        <f>IF(smoking_health_data_final[[#This Row],[Hipercolesterolemia (y/n)]]=1,"si","no")</f>
        <v>si</v>
      </c>
      <c r="Q3187">
        <f>IF(IFERROR(VLOOKUP(smoking_health_data_final[[#This Row],[Edad]],A3188:A7087,1,FALSE),0),1,0)</f>
        <v>1</v>
      </c>
    </row>
    <row r="3188" spans="1:17" x14ac:dyDescent="0.3">
      <c r="A3188">
        <v>43</v>
      </c>
      <c r="B3188" t="s">
        <v>0</v>
      </c>
      <c r="C3188" t="s">
        <v>1</v>
      </c>
      <c r="D3188">
        <v>75</v>
      </c>
      <c r="E3188">
        <f>GESTEP(smoking_health_data_final[[#This Row],[Ritmo cardiaco]],100)</f>
        <v>0</v>
      </c>
      <c r="F3188" t="str">
        <f>IF(smoking_health_data_final[[#This Row],[Taquicardia 1/0]]=0,"no","si")</f>
        <v>no</v>
      </c>
      <c r="G3188" s="2" t="s">
        <v>43</v>
      </c>
      <c r="H3188">
        <f>GESTEP(smoking_health_data_final[[#This Row],[Presión sistólica]],140)</f>
        <v>0</v>
      </c>
      <c r="I3188" t="str">
        <f>IF(smoking_health_data_final[[#This Row],[Hipertensión (0/1)]]=1,"si","no")</f>
        <v>no</v>
      </c>
      <c r="J3188" t="s">
        <v>185</v>
      </c>
      <c r="K3188">
        <v>20</v>
      </c>
      <c r="L3188">
        <v>198</v>
      </c>
      <c r="M3188">
        <f>IF(smoking_health_data_final[[#This Row],[colesterol]]="","Desconocido",smoking_health_data_final[[#This Row],[colesterol]])</f>
        <v>198</v>
      </c>
      <c r="N3188">
        <f>GESTEP(smoking_health_data_final[[#This Row],[colesterol]],200)</f>
        <v>0</v>
      </c>
      <c r="O3188">
        <f>IF(smoking_health_data_final[[#This Row],[cigs por dia]]="","n/s",smoking_health_data_final[[#This Row],[cigs por dia]])</f>
        <v>20</v>
      </c>
      <c r="P3188" t="str">
        <f>IF(smoking_health_data_final[[#This Row],[Hipercolesterolemia (y/n)]]=1,"si","no")</f>
        <v>no</v>
      </c>
      <c r="Q3188">
        <f>IF(IFERROR(VLOOKUP(smoking_health_data_final[[#This Row],[Edad]],A3189:A7088,1,FALSE),0),1,0)</f>
        <v>1</v>
      </c>
    </row>
    <row r="3189" spans="1:17" x14ac:dyDescent="0.3">
      <c r="A3189">
        <v>48</v>
      </c>
      <c r="B3189" t="s">
        <v>3</v>
      </c>
      <c r="C3189" t="s">
        <v>1</v>
      </c>
      <c r="D3189">
        <v>80</v>
      </c>
      <c r="E3189">
        <f>GESTEP(smoking_health_data_final[[#This Row],[Ritmo cardiaco]],100)</f>
        <v>0</v>
      </c>
      <c r="F3189" t="str">
        <f>IF(smoking_health_data_final[[#This Row],[Taquicardia 1/0]]=0,"no","si")</f>
        <v>no</v>
      </c>
      <c r="G3189" s="2" t="s">
        <v>54</v>
      </c>
      <c r="H3189">
        <f>GESTEP(smoking_health_data_final[[#This Row],[Presión sistólica]],140)</f>
        <v>0</v>
      </c>
      <c r="I3189" t="str">
        <f>IF(smoking_health_data_final[[#This Row],[Hipertensión (0/1)]]=1,"si","no")</f>
        <v>no</v>
      </c>
      <c r="J3189" t="s">
        <v>185</v>
      </c>
      <c r="K3189">
        <v>20</v>
      </c>
      <c r="L3189">
        <v>202</v>
      </c>
      <c r="M3189">
        <f>IF(smoking_health_data_final[[#This Row],[colesterol]]="","Desconocido",smoking_health_data_final[[#This Row],[colesterol]])</f>
        <v>202</v>
      </c>
      <c r="N3189">
        <f>GESTEP(smoking_health_data_final[[#This Row],[colesterol]],200)</f>
        <v>1</v>
      </c>
      <c r="O3189">
        <f>IF(smoking_health_data_final[[#This Row],[cigs por dia]]="","n/s",smoking_health_data_final[[#This Row],[cigs por dia]])</f>
        <v>20</v>
      </c>
      <c r="P3189" t="str">
        <f>IF(smoking_health_data_final[[#This Row],[Hipercolesterolemia (y/n)]]=1,"si","no")</f>
        <v>si</v>
      </c>
      <c r="Q3189">
        <f>IF(IFERROR(VLOOKUP(smoking_health_data_final[[#This Row],[Edad]],A3190:A7089,1,FALSE),0),1,0)</f>
        <v>1</v>
      </c>
    </row>
    <row r="3190" spans="1:17" x14ac:dyDescent="0.3">
      <c r="A3190">
        <v>54</v>
      </c>
      <c r="B3190" t="s">
        <v>0</v>
      </c>
      <c r="C3190" t="s">
        <v>1</v>
      </c>
      <c r="D3190">
        <v>80</v>
      </c>
      <c r="E3190">
        <f>GESTEP(smoking_health_data_final[[#This Row],[Ritmo cardiaco]],100)</f>
        <v>0</v>
      </c>
      <c r="F3190" t="str">
        <f>IF(smoking_health_data_final[[#This Row],[Taquicardia 1/0]]=0,"no","si")</f>
        <v>no</v>
      </c>
      <c r="G3190" s="2" t="s">
        <v>68</v>
      </c>
      <c r="H3190">
        <f>GESTEP(smoking_health_data_final[[#This Row],[Presión sistólica]],140)</f>
        <v>0</v>
      </c>
      <c r="I3190" t="str">
        <f>IF(smoking_health_data_final[[#This Row],[Hipertensión (0/1)]]=1,"si","no")</f>
        <v>no</v>
      </c>
      <c r="J3190" t="s">
        <v>185</v>
      </c>
      <c r="K3190">
        <v>20</v>
      </c>
      <c r="L3190">
        <v>261</v>
      </c>
      <c r="M3190">
        <f>IF(smoking_health_data_final[[#This Row],[colesterol]]="","Desconocido",smoking_health_data_final[[#This Row],[colesterol]])</f>
        <v>261</v>
      </c>
      <c r="N3190">
        <f>GESTEP(smoking_health_data_final[[#This Row],[colesterol]],200)</f>
        <v>1</v>
      </c>
      <c r="O3190">
        <f>IF(smoking_health_data_final[[#This Row],[cigs por dia]]="","n/s",smoking_health_data_final[[#This Row],[cigs por dia]])</f>
        <v>20</v>
      </c>
      <c r="P3190" t="str">
        <f>IF(smoking_health_data_final[[#This Row],[Hipercolesterolemia (y/n)]]=1,"si","no")</f>
        <v>si</v>
      </c>
      <c r="Q3190">
        <f>IF(IFERROR(VLOOKUP(smoking_health_data_final[[#This Row],[Edad]],A3191:A7090,1,FALSE),0),1,0)</f>
        <v>1</v>
      </c>
    </row>
    <row r="3191" spans="1:17" x14ac:dyDescent="0.3">
      <c r="A3191">
        <v>46</v>
      </c>
      <c r="B3191" t="s">
        <v>3</v>
      </c>
      <c r="C3191" t="s">
        <v>1</v>
      </c>
      <c r="D3191">
        <v>80</v>
      </c>
      <c r="E3191">
        <f>GESTEP(smoking_health_data_final[[#This Row],[Ritmo cardiaco]],100)</f>
        <v>0</v>
      </c>
      <c r="F3191" t="str">
        <f>IF(smoking_health_data_final[[#This Row],[Taquicardia 1/0]]=0,"no","si")</f>
        <v>no</v>
      </c>
      <c r="G3191" s="2" t="s">
        <v>32</v>
      </c>
      <c r="H3191">
        <f>GESTEP(smoking_health_data_final[[#This Row],[Presión sistólica]],140)</f>
        <v>0</v>
      </c>
      <c r="I3191" t="str">
        <f>IF(smoking_health_data_final[[#This Row],[Hipertensión (0/1)]]=1,"si","no")</f>
        <v>no</v>
      </c>
      <c r="J3191" t="s">
        <v>186</v>
      </c>
      <c r="K3191">
        <v>20</v>
      </c>
      <c r="L3191">
        <v>291</v>
      </c>
      <c r="M3191">
        <f>IF(smoking_health_data_final[[#This Row],[colesterol]]="","Desconocido",smoking_health_data_final[[#This Row],[colesterol]])</f>
        <v>291</v>
      </c>
      <c r="N3191">
        <f>GESTEP(smoking_health_data_final[[#This Row],[colesterol]],200)</f>
        <v>1</v>
      </c>
      <c r="O3191">
        <f>IF(smoking_health_data_final[[#This Row],[cigs por dia]]="","n/s",smoking_health_data_final[[#This Row],[cigs por dia]])</f>
        <v>20</v>
      </c>
      <c r="P3191" t="str">
        <f>IF(smoking_health_data_final[[#This Row],[Hipercolesterolemia (y/n)]]=1,"si","no")</f>
        <v>si</v>
      </c>
      <c r="Q3191">
        <f>IF(IFERROR(VLOOKUP(smoking_health_data_final[[#This Row],[Edad]],A3192:A7091,1,FALSE),0),1,0)</f>
        <v>1</v>
      </c>
    </row>
    <row r="3192" spans="1:17" x14ac:dyDescent="0.3">
      <c r="A3192">
        <v>47</v>
      </c>
      <c r="B3192" t="s">
        <v>3</v>
      </c>
      <c r="C3192" t="s">
        <v>1</v>
      </c>
      <c r="D3192">
        <v>80</v>
      </c>
      <c r="E3192">
        <f>GESTEP(smoking_health_data_final[[#This Row],[Ritmo cardiaco]],100)</f>
        <v>0</v>
      </c>
      <c r="F3192" t="str">
        <f>IF(smoking_health_data_final[[#This Row],[Taquicardia 1/0]]=0,"no","si")</f>
        <v>no</v>
      </c>
      <c r="G3192" s="2" t="s">
        <v>22</v>
      </c>
      <c r="H3192">
        <f>GESTEP(smoking_health_data_final[[#This Row],[Presión sistólica]],140)</f>
        <v>0</v>
      </c>
      <c r="I3192" t="str">
        <f>IF(smoking_health_data_final[[#This Row],[Hipertensión (0/1)]]=1,"si","no")</f>
        <v>no</v>
      </c>
      <c r="J3192" t="s">
        <v>186</v>
      </c>
      <c r="K3192">
        <v>20</v>
      </c>
      <c r="L3192">
        <v>237</v>
      </c>
      <c r="M3192">
        <f>IF(smoking_health_data_final[[#This Row],[colesterol]]="","Desconocido",smoking_health_data_final[[#This Row],[colesterol]])</f>
        <v>237</v>
      </c>
      <c r="N3192">
        <f>GESTEP(smoking_health_data_final[[#This Row],[colesterol]],200)</f>
        <v>1</v>
      </c>
      <c r="O3192">
        <f>IF(smoking_health_data_final[[#This Row],[cigs por dia]]="","n/s",smoking_health_data_final[[#This Row],[cigs por dia]])</f>
        <v>20</v>
      </c>
      <c r="P3192" t="str">
        <f>IF(smoking_health_data_final[[#This Row],[Hipercolesterolemia (y/n)]]=1,"si","no")</f>
        <v>si</v>
      </c>
      <c r="Q3192">
        <f>IF(IFERROR(VLOOKUP(smoking_health_data_final[[#This Row],[Edad]],A3193:A7092,1,FALSE),0),1,0)</f>
        <v>1</v>
      </c>
    </row>
    <row r="3193" spans="1:17" x14ac:dyDescent="0.3">
      <c r="A3193">
        <v>46</v>
      </c>
      <c r="B3193" t="s">
        <v>3</v>
      </c>
      <c r="C3193" t="s">
        <v>1</v>
      </c>
      <c r="D3193">
        <v>72</v>
      </c>
      <c r="E3193">
        <f>GESTEP(smoking_health_data_final[[#This Row],[Ritmo cardiaco]],100)</f>
        <v>0</v>
      </c>
      <c r="F3193" t="str">
        <f>IF(smoking_health_data_final[[#This Row],[Taquicardia 1/0]]=0,"no","si")</f>
        <v>no</v>
      </c>
      <c r="G3193" s="2" t="s">
        <v>72</v>
      </c>
      <c r="H3193">
        <f>GESTEP(smoking_health_data_final[[#This Row],[Presión sistólica]],140)</f>
        <v>1</v>
      </c>
      <c r="I3193" t="str">
        <f>IF(smoking_health_data_final[[#This Row],[Hipertensión (0/1)]]=1,"si","no")</f>
        <v>si</v>
      </c>
      <c r="J3193" t="s">
        <v>186</v>
      </c>
      <c r="K3193">
        <v>20</v>
      </c>
      <c r="L3193">
        <v>197</v>
      </c>
      <c r="M3193">
        <f>IF(smoking_health_data_final[[#This Row],[colesterol]]="","Desconocido",smoking_health_data_final[[#This Row],[colesterol]])</f>
        <v>197</v>
      </c>
      <c r="N3193">
        <f>GESTEP(smoking_health_data_final[[#This Row],[colesterol]],200)</f>
        <v>0</v>
      </c>
      <c r="O3193">
        <f>IF(smoking_health_data_final[[#This Row],[cigs por dia]]="","n/s",smoking_health_data_final[[#This Row],[cigs por dia]])</f>
        <v>20</v>
      </c>
      <c r="P3193" t="str">
        <f>IF(smoking_health_data_final[[#This Row],[Hipercolesterolemia (y/n)]]=1,"si","no")</f>
        <v>no</v>
      </c>
      <c r="Q3193">
        <f>IF(IFERROR(VLOOKUP(smoking_health_data_final[[#This Row],[Edad]],A3194:A7093,1,FALSE),0),1,0)</f>
        <v>1</v>
      </c>
    </row>
    <row r="3194" spans="1:17" x14ac:dyDescent="0.3">
      <c r="A3194">
        <v>46</v>
      </c>
      <c r="B3194" t="s">
        <v>0</v>
      </c>
      <c r="C3194" t="s">
        <v>1</v>
      </c>
      <c r="D3194">
        <v>83</v>
      </c>
      <c r="E3194">
        <f>GESTEP(smoking_health_data_final[[#This Row],[Ritmo cardiaco]],100)</f>
        <v>0</v>
      </c>
      <c r="F3194" t="str">
        <f>IF(smoking_health_data_final[[#This Row],[Taquicardia 1/0]]=0,"no","si")</f>
        <v>no</v>
      </c>
      <c r="G3194" s="2">
        <v>120.5</v>
      </c>
      <c r="H3194">
        <f>GESTEP(smoking_health_data_final[[#This Row],[Presión sistólica]],140)</f>
        <v>0</v>
      </c>
      <c r="I3194" t="str">
        <f>IF(smoking_health_data_final[[#This Row],[Hipertensión (0/1)]]=1,"si","no")</f>
        <v>no</v>
      </c>
      <c r="J3194" t="s">
        <v>186</v>
      </c>
      <c r="K3194">
        <v>20</v>
      </c>
      <c r="L3194">
        <v>270</v>
      </c>
      <c r="M3194">
        <f>IF(smoking_health_data_final[[#This Row],[colesterol]]="","Desconocido",smoking_health_data_final[[#This Row],[colesterol]])</f>
        <v>270</v>
      </c>
      <c r="N3194">
        <f>GESTEP(smoking_health_data_final[[#This Row],[colesterol]],200)</f>
        <v>1</v>
      </c>
      <c r="O3194">
        <f>IF(smoking_health_data_final[[#This Row],[cigs por dia]]="","n/s",smoking_health_data_final[[#This Row],[cigs por dia]])</f>
        <v>20</v>
      </c>
      <c r="P3194" t="str">
        <f>IF(smoking_health_data_final[[#This Row],[Hipercolesterolemia (y/n)]]=1,"si","no")</f>
        <v>si</v>
      </c>
      <c r="Q3194">
        <f>IF(IFERROR(VLOOKUP(smoking_health_data_final[[#This Row],[Edad]],A3195:A7094,1,FALSE),0),1,0)</f>
        <v>1</v>
      </c>
    </row>
    <row r="3195" spans="1:17" x14ac:dyDescent="0.3">
      <c r="A3195">
        <v>41</v>
      </c>
      <c r="B3195" t="s">
        <v>0</v>
      </c>
      <c r="C3195" t="s">
        <v>1</v>
      </c>
      <c r="D3195">
        <v>80</v>
      </c>
      <c r="E3195">
        <f>GESTEP(smoking_health_data_final[[#This Row],[Ritmo cardiaco]],100)</f>
        <v>0</v>
      </c>
      <c r="F3195" t="str">
        <f>IF(smoking_health_data_final[[#This Row],[Taquicardia 1/0]]=0,"no","si")</f>
        <v>no</v>
      </c>
      <c r="G3195" s="2" t="s">
        <v>27</v>
      </c>
      <c r="H3195">
        <f>GESTEP(smoking_health_data_final[[#This Row],[Presión sistólica]],140)</f>
        <v>0</v>
      </c>
      <c r="I3195" t="str">
        <f>IF(smoking_health_data_final[[#This Row],[Hipertensión (0/1)]]=1,"si","no")</f>
        <v>no</v>
      </c>
      <c r="J3195" t="s">
        <v>186</v>
      </c>
      <c r="K3195">
        <v>20</v>
      </c>
      <c r="L3195">
        <v>255</v>
      </c>
      <c r="M3195">
        <f>IF(smoking_health_data_final[[#This Row],[colesterol]]="","Desconocido",smoking_health_data_final[[#This Row],[colesterol]])</f>
        <v>255</v>
      </c>
      <c r="N3195">
        <f>GESTEP(smoking_health_data_final[[#This Row],[colesterol]],200)</f>
        <v>1</v>
      </c>
      <c r="O3195">
        <f>IF(smoking_health_data_final[[#This Row],[cigs por dia]]="","n/s",smoking_health_data_final[[#This Row],[cigs por dia]])</f>
        <v>20</v>
      </c>
      <c r="P3195" t="str">
        <f>IF(smoking_health_data_final[[#This Row],[Hipercolesterolemia (y/n)]]=1,"si","no")</f>
        <v>si</v>
      </c>
      <c r="Q3195">
        <f>IF(IFERROR(VLOOKUP(smoking_health_data_final[[#This Row],[Edad]],A3196:A7095,1,FALSE),0),1,0)</f>
        <v>1</v>
      </c>
    </row>
    <row r="3196" spans="1:17" x14ac:dyDescent="0.3">
      <c r="A3196">
        <v>56</v>
      </c>
      <c r="B3196" t="s">
        <v>0</v>
      </c>
      <c r="C3196" t="s">
        <v>1</v>
      </c>
      <c r="D3196">
        <v>60</v>
      </c>
      <c r="E3196">
        <f>GESTEP(smoking_health_data_final[[#This Row],[Ritmo cardiaco]],100)</f>
        <v>0</v>
      </c>
      <c r="F3196" t="str">
        <f>IF(smoking_health_data_final[[#This Row],[Taquicardia 1/0]]=0,"no","si")</f>
        <v>no</v>
      </c>
      <c r="G3196" s="2" t="s">
        <v>59</v>
      </c>
      <c r="H3196">
        <f>GESTEP(smoking_health_data_final[[#This Row],[Presión sistólica]],140)</f>
        <v>0</v>
      </c>
      <c r="I3196" t="str">
        <f>IF(smoking_health_data_final[[#This Row],[Hipertensión (0/1)]]=1,"si","no")</f>
        <v>no</v>
      </c>
      <c r="J3196" t="s">
        <v>186</v>
      </c>
      <c r="K3196">
        <v>20</v>
      </c>
      <c r="L3196">
        <v>256</v>
      </c>
      <c r="M3196">
        <f>IF(smoking_health_data_final[[#This Row],[colesterol]]="","Desconocido",smoking_health_data_final[[#This Row],[colesterol]])</f>
        <v>256</v>
      </c>
      <c r="N3196">
        <f>GESTEP(smoking_health_data_final[[#This Row],[colesterol]],200)</f>
        <v>1</v>
      </c>
      <c r="O3196">
        <f>IF(smoking_health_data_final[[#This Row],[cigs por dia]]="","n/s",smoking_health_data_final[[#This Row],[cigs por dia]])</f>
        <v>20</v>
      </c>
      <c r="P3196" t="str">
        <f>IF(smoking_health_data_final[[#This Row],[Hipercolesterolemia (y/n)]]=1,"si","no")</f>
        <v>si</v>
      </c>
      <c r="Q3196">
        <f>IF(IFERROR(VLOOKUP(smoking_health_data_final[[#This Row],[Edad]],A3197:A7096,1,FALSE),0),1,0)</f>
        <v>1</v>
      </c>
    </row>
    <row r="3197" spans="1:17" x14ac:dyDescent="0.3">
      <c r="A3197">
        <v>46</v>
      </c>
      <c r="B3197" t="s">
        <v>3</v>
      </c>
      <c r="C3197" t="s">
        <v>1</v>
      </c>
      <c r="D3197">
        <v>72</v>
      </c>
      <c r="E3197">
        <f>GESTEP(smoking_health_data_final[[#This Row],[Ritmo cardiaco]],100)</f>
        <v>0</v>
      </c>
      <c r="F3197" t="str">
        <f>IF(smoking_health_data_final[[#This Row],[Taquicardia 1/0]]=0,"no","si")</f>
        <v>no</v>
      </c>
      <c r="G3197" s="2" t="s">
        <v>68</v>
      </c>
      <c r="H3197">
        <f>GESTEP(smoking_health_data_final[[#This Row],[Presión sistólica]],140)</f>
        <v>0</v>
      </c>
      <c r="I3197" t="str">
        <f>IF(smoking_health_data_final[[#This Row],[Hipertensión (0/1)]]=1,"si","no")</f>
        <v>no</v>
      </c>
      <c r="J3197" t="s">
        <v>186</v>
      </c>
      <c r="K3197">
        <v>20</v>
      </c>
      <c r="L3197">
        <v>182</v>
      </c>
      <c r="M3197">
        <f>IF(smoking_health_data_final[[#This Row],[colesterol]]="","Desconocido",smoking_health_data_final[[#This Row],[colesterol]])</f>
        <v>182</v>
      </c>
      <c r="N3197">
        <f>GESTEP(smoking_health_data_final[[#This Row],[colesterol]],200)</f>
        <v>0</v>
      </c>
      <c r="O3197">
        <f>IF(smoking_health_data_final[[#This Row],[cigs por dia]]="","n/s",smoking_health_data_final[[#This Row],[cigs por dia]])</f>
        <v>20</v>
      </c>
      <c r="P3197" t="str">
        <f>IF(smoking_health_data_final[[#This Row],[Hipercolesterolemia (y/n)]]=1,"si","no")</f>
        <v>no</v>
      </c>
      <c r="Q3197">
        <f>IF(IFERROR(VLOOKUP(smoking_health_data_final[[#This Row],[Edad]],A3198:A7097,1,FALSE),0),1,0)</f>
        <v>1</v>
      </c>
    </row>
    <row r="3198" spans="1:17" x14ac:dyDescent="0.3">
      <c r="A3198">
        <v>52</v>
      </c>
      <c r="B3198" t="s">
        <v>0</v>
      </c>
      <c r="C3198" t="s">
        <v>1</v>
      </c>
      <c r="D3198">
        <v>50</v>
      </c>
      <c r="E3198">
        <f>GESTEP(smoking_health_data_final[[#This Row],[Ritmo cardiaco]],100)</f>
        <v>0</v>
      </c>
      <c r="F3198" t="str">
        <f>IF(smoking_health_data_final[[#This Row],[Taquicardia 1/0]]=0,"no","si")</f>
        <v>no</v>
      </c>
      <c r="G3198" s="2" t="s">
        <v>52</v>
      </c>
      <c r="H3198">
        <f>GESTEP(smoking_health_data_final[[#This Row],[Presión sistólica]],140)</f>
        <v>0</v>
      </c>
      <c r="I3198" t="str">
        <f>IF(smoking_health_data_final[[#This Row],[Hipertensión (0/1)]]=1,"si","no")</f>
        <v>no</v>
      </c>
      <c r="J3198" t="s">
        <v>186</v>
      </c>
      <c r="K3198">
        <v>20</v>
      </c>
      <c r="L3198">
        <v>233</v>
      </c>
      <c r="M3198">
        <f>IF(smoking_health_data_final[[#This Row],[colesterol]]="","Desconocido",smoking_health_data_final[[#This Row],[colesterol]])</f>
        <v>233</v>
      </c>
      <c r="N3198">
        <f>GESTEP(smoking_health_data_final[[#This Row],[colesterol]],200)</f>
        <v>1</v>
      </c>
      <c r="O3198">
        <f>IF(smoking_health_data_final[[#This Row],[cigs por dia]]="","n/s",smoking_health_data_final[[#This Row],[cigs por dia]])</f>
        <v>20</v>
      </c>
      <c r="P3198" t="str">
        <f>IF(smoking_health_data_final[[#This Row],[Hipercolesterolemia (y/n)]]=1,"si","no")</f>
        <v>si</v>
      </c>
      <c r="Q3198">
        <f>IF(IFERROR(VLOOKUP(smoking_health_data_final[[#This Row],[Edad]],A3199:A7098,1,FALSE),0),1,0)</f>
        <v>1</v>
      </c>
    </row>
    <row r="3199" spans="1:17" x14ac:dyDescent="0.3">
      <c r="A3199">
        <v>38</v>
      </c>
      <c r="B3199" t="s">
        <v>0</v>
      </c>
      <c r="C3199" t="s">
        <v>1</v>
      </c>
      <c r="D3199">
        <v>80</v>
      </c>
      <c r="E3199">
        <f>GESTEP(smoking_health_data_final[[#This Row],[Ritmo cardiaco]],100)</f>
        <v>0</v>
      </c>
      <c r="F3199" t="str">
        <f>IF(smoking_health_data_final[[#This Row],[Taquicardia 1/0]]=0,"no","si")</f>
        <v>no</v>
      </c>
      <c r="G3199" s="2" t="s">
        <v>86</v>
      </c>
      <c r="H3199">
        <f>GESTEP(smoking_health_data_final[[#This Row],[Presión sistólica]],140)</f>
        <v>0</v>
      </c>
      <c r="I3199" t="str">
        <f>IF(smoking_health_data_final[[#This Row],[Hipertensión (0/1)]]=1,"si","no")</f>
        <v>no</v>
      </c>
      <c r="J3199" t="s">
        <v>186</v>
      </c>
      <c r="K3199">
        <v>20</v>
      </c>
      <c r="L3199">
        <v>268</v>
      </c>
      <c r="M3199">
        <f>IF(smoking_health_data_final[[#This Row],[colesterol]]="","Desconocido",smoking_health_data_final[[#This Row],[colesterol]])</f>
        <v>268</v>
      </c>
      <c r="N3199">
        <f>GESTEP(smoking_health_data_final[[#This Row],[colesterol]],200)</f>
        <v>1</v>
      </c>
      <c r="O3199">
        <f>IF(smoking_health_data_final[[#This Row],[cigs por dia]]="","n/s",smoking_health_data_final[[#This Row],[cigs por dia]])</f>
        <v>20</v>
      </c>
      <c r="P3199" t="str">
        <f>IF(smoking_health_data_final[[#This Row],[Hipercolesterolemia (y/n)]]=1,"si","no")</f>
        <v>si</v>
      </c>
      <c r="Q3199">
        <f>IF(IFERROR(VLOOKUP(smoking_health_data_final[[#This Row],[Edad]],A3200:A7099,1,FALSE),0),1,0)</f>
        <v>1</v>
      </c>
    </row>
    <row r="3200" spans="1:17" x14ac:dyDescent="0.3">
      <c r="A3200">
        <v>50</v>
      </c>
      <c r="B3200" t="s">
        <v>3</v>
      </c>
      <c r="C3200" t="s">
        <v>1</v>
      </c>
      <c r="D3200">
        <v>52</v>
      </c>
      <c r="E3200">
        <f>GESTEP(smoking_health_data_final[[#This Row],[Ritmo cardiaco]],100)</f>
        <v>0</v>
      </c>
      <c r="F3200" t="str">
        <f>IF(smoking_health_data_final[[#This Row],[Taquicardia 1/0]]=0,"no","si")</f>
        <v>no</v>
      </c>
      <c r="G3200" s="2" t="s">
        <v>6</v>
      </c>
      <c r="H3200">
        <f>GESTEP(smoking_health_data_final[[#This Row],[Presión sistólica]],140)</f>
        <v>0</v>
      </c>
      <c r="I3200" t="str">
        <f>IF(smoking_health_data_final[[#This Row],[Hipertensión (0/1)]]=1,"si","no")</f>
        <v>no</v>
      </c>
      <c r="J3200" t="s">
        <v>186</v>
      </c>
      <c r="K3200">
        <v>20</v>
      </c>
      <c r="L3200">
        <v>235</v>
      </c>
      <c r="M3200">
        <f>IF(smoking_health_data_final[[#This Row],[colesterol]]="","Desconocido",smoking_health_data_final[[#This Row],[colesterol]])</f>
        <v>235</v>
      </c>
      <c r="N3200">
        <f>GESTEP(smoking_health_data_final[[#This Row],[colesterol]],200)</f>
        <v>1</v>
      </c>
      <c r="O3200">
        <f>IF(smoking_health_data_final[[#This Row],[cigs por dia]]="","n/s",smoking_health_data_final[[#This Row],[cigs por dia]])</f>
        <v>20</v>
      </c>
      <c r="P3200" t="str">
        <f>IF(smoking_health_data_final[[#This Row],[Hipercolesterolemia (y/n)]]=1,"si","no")</f>
        <v>si</v>
      </c>
      <c r="Q3200">
        <f>IF(IFERROR(VLOOKUP(smoking_health_data_final[[#This Row],[Edad]],A3201:A7100,1,FALSE),0),1,0)</f>
        <v>1</v>
      </c>
    </row>
    <row r="3201" spans="1:17" x14ac:dyDescent="0.3">
      <c r="A3201">
        <v>51</v>
      </c>
      <c r="B3201" t="s">
        <v>3</v>
      </c>
      <c r="C3201" t="s">
        <v>1</v>
      </c>
      <c r="D3201">
        <v>65</v>
      </c>
      <c r="E3201">
        <f>GESTEP(smoking_health_data_final[[#This Row],[Ritmo cardiaco]],100)</f>
        <v>0</v>
      </c>
      <c r="F3201" t="str">
        <f>IF(smoking_health_data_final[[#This Row],[Taquicardia 1/0]]=0,"no","si")</f>
        <v>no</v>
      </c>
      <c r="G3201" s="2" t="s">
        <v>54</v>
      </c>
      <c r="H3201">
        <f>GESTEP(smoking_health_data_final[[#This Row],[Presión sistólica]],140)</f>
        <v>0</v>
      </c>
      <c r="I3201" t="str">
        <f>IF(smoking_health_data_final[[#This Row],[Hipertensión (0/1)]]=1,"si","no")</f>
        <v>no</v>
      </c>
      <c r="J3201" t="s">
        <v>186</v>
      </c>
      <c r="K3201">
        <v>20</v>
      </c>
      <c r="L3201">
        <v>300</v>
      </c>
      <c r="M3201">
        <f>IF(smoking_health_data_final[[#This Row],[colesterol]]="","Desconocido",smoking_health_data_final[[#This Row],[colesterol]])</f>
        <v>300</v>
      </c>
      <c r="N3201">
        <f>GESTEP(smoking_health_data_final[[#This Row],[colesterol]],200)</f>
        <v>1</v>
      </c>
      <c r="O3201">
        <f>IF(smoking_health_data_final[[#This Row],[cigs por dia]]="","n/s",smoking_health_data_final[[#This Row],[cigs por dia]])</f>
        <v>20</v>
      </c>
      <c r="P3201" t="str">
        <f>IF(smoking_health_data_final[[#This Row],[Hipercolesterolemia (y/n)]]=1,"si","no")</f>
        <v>si</v>
      </c>
      <c r="Q3201">
        <f>IF(IFERROR(VLOOKUP(smoking_health_data_final[[#This Row],[Edad]],A3202:A7101,1,FALSE),0),1,0)</f>
        <v>1</v>
      </c>
    </row>
    <row r="3202" spans="1:17" x14ac:dyDescent="0.3">
      <c r="A3202">
        <v>51</v>
      </c>
      <c r="B3202" t="s">
        <v>0</v>
      </c>
      <c r="C3202" t="s">
        <v>1</v>
      </c>
      <c r="D3202">
        <v>63</v>
      </c>
      <c r="E3202">
        <f>GESTEP(smoking_health_data_final[[#This Row],[Ritmo cardiaco]],100)</f>
        <v>0</v>
      </c>
      <c r="F3202" t="str">
        <f>IF(smoking_health_data_final[[#This Row],[Taquicardia 1/0]]=0,"no","si")</f>
        <v>no</v>
      </c>
      <c r="G3202" s="2" t="s">
        <v>27</v>
      </c>
      <c r="H3202">
        <f>GESTEP(smoking_health_data_final[[#This Row],[Presión sistólica]],140)</f>
        <v>0</v>
      </c>
      <c r="I3202" t="str">
        <f>IF(smoking_health_data_final[[#This Row],[Hipertensión (0/1)]]=1,"si","no")</f>
        <v>no</v>
      </c>
      <c r="J3202" t="s">
        <v>186</v>
      </c>
      <c r="K3202">
        <v>20</v>
      </c>
      <c r="L3202">
        <v>163</v>
      </c>
      <c r="M3202">
        <f>IF(smoking_health_data_final[[#This Row],[colesterol]]="","Desconocido",smoking_health_data_final[[#This Row],[colesterol]])</f>
        <v>163</v>
      </c>
      <c r="N3202">
        <f>GESTEP(smoking_health_data_final[[#This Row],[colesterol]],200)</f>
        <v>0</v>
      </c>
      <c r="O3202">
        <f>IF(smoking_health_data_final[[#This Row],[cigs por dia]]="","n/s",smoking_health_data_final[[#This Row],[cigs por dia]])</f>
        <v>20</v>
      </c>
      <c r="P3202" t="str">
        <f>IF(smoking_health_data_final[[#This Row],[Hipercolesterolemia (y/n)]]=1,"si","no")</f>
        <v>no</v>
      </c>
      <c r="Q3202">
        <f>IF(IFERROR(VLOOKUP(smoking_health_data_final[[#This Row],[Edad]],A3203:A7102,1,FALSE),0),1,0)</f>
        <v>1</v>
      </c>
    </row>
    <row r="3203" spans="1:17" x14ac:dyDescent="0.3">
      <c r="A3203">
        <v>40</v>
      </c>
      <c r="B3203" t="s">
        <v>0</v>
      </c>
      <c r="C3203" t="s">
        <v>1</v>
      </c>
      <c r="D3203">
        <v>70</v>
      </c>
      <c r="E3203">
        <f>GESTEP(smoking_health_data_final[[#This Row],[Ritmo cardiaco]],100)</f>
        <v>0</v>
      </c>
      <c r="F3203" t="str">
        <f>IF(smoking_health_data_final[[#This Row],[Taquicardia 1/0]]=0,"no","si")</f>
        <v>no</v>
      </c>
      <c r="G3203" s="2" t="s">
        <v>70</v>
      </c>
      <c r="H3203">
        <f>GESTEP(smoking_health_data_final[[#This Row],[Presión sistólica]],140)</f>
        <v>0</v>
      </c>
      <c r="I3203" t="str">
        <f>IF(smoking_health_data_final[[#This Row],[Hipertensión (0/1)]]=1,"si","no")</f>
        <v>no</v>
      </c>
      <c r="J3203" t="s">
        <v>186</v>
      </c>
      <c r="K3203">
        <v>20</v>
      </c>
      <c r="L3203">
        <v>193</v>
      </c>
      <c r="M3203">
        <f>IF(smoking_health_data_final[[#This Row],[colesterol]]="","Desconocido",smoking_health_data_final[[#This Row],[colesterol]])</f>
        <v>193</v>
      </c>
      <c r="N3203">
        <f>GESTEP(smoking_health_data_final[[#This Row],[colesterol]],200)</f>
        <v>0</v>
      </c>
      <c r="O3203">
        <f>IF(smoking_health_data_final[[#This Row],[cigs por dia]]="","n/s",smoking_health_data_final[[#This Row],[cigs por dia]])</f>
        <v>20</v>
      </c>
      <c r="P3203" t="str">
        <f>IF(smoking_health_data_final[[#This Row],[Hipercolesterolemia (y/n)]]=1,"si","no")</f>
        <v>no</v>
      </c>
      <c r="Q3203">
        <f>IF(IFERROR(VLOOKUP(smoking_health_data_final[[#This Row],[Edad]],A3204:A7103,1,FALSE),0),1,0)</f>
        <v>1</v>
      </c>
    </row>
    <row r="3204" spans="1:17" x14ac:dyDescent="0.3">
      <c r="A3204">
        <v>41</v>
      </c>
      <c r="B3204" t="s">
        <v>3</v>
      </c>
      <c r="C3204" t="s">
        <v>1</v>
      </c>
      <c r="D3204">
        <v>88</v>
      </c>
      <c r="E3204">
        <f>GESTEP(smoking_health_data_final[[#This Row],[Ritmo cardiaco]],100)</f>
        <v>0</v>
      </c>
      <c r="F3204" t="str">
        <f>IF(smoking_health_data_final[[#This Row],[Taquicardia 1/0]]=0,"no","si")</f>
        <v>no</v>
      </c>
      <c r="G3204" s="2" t="s">
        <v>59</v>
      </c>
      <c r="H3204">
        <f>GESTEP(smoking_health_data_final[[#This Row],[Presión sistólica]],140)</f>
        <v>0</v>
      </c>
      <c r="I3204" t="str">
        <f>IF(smoking_health_data_final[[#This Row],[Hipertensión (0/1)]]=1,"si","no")</f>
        <v>no</v>
      </c>
      <c r="J3204" t="s">
        <v>186</v>
      </c>
      <c r="K3204">
        <v>20</v>
      </c>
      <c r="L3204">
        <v>326</v>
      </c>
      <c r="M3204">
        <f>IF(smoking_health_data_final[[#This Row],[colesterol]]="","Desconocido",smoking_health_data_final[[#This Row],[colesterol]])</f>
        <v>326</v>
      </c>
      <c r="N3204">
        <f>GESTEP(smoking_health_data_final[[#This Row],[colesterol]],200)</f>
        <v>1</v>
      </c>
      <c r="O3204">
        <f>IF(smoking_health_data_final[[#This Row],[cigs por dia]]="","n/s",smoking_health_data_final[[#This Row],[cigs por dia]])</f>
        <v>20</v>
      </c>
      <c r="P3204" t="str">
        <f>IF(smoking_health_data_final[[#This Row],[Hipercolesterolemia (y/n)]]=1,"si","no")</f>
        <v>si</v>
      </c>
      <c r="Q3204">
        <f>IF(IFERROR(VLOOKUP(smoking_health_data_final[[#This Row],[Edad]],A3205:A7104,1,FALSE),0),1,0)</f>
        <v>1</v>
      </c>
    </row>
    <row r="3205" spans="1:17" x14ac:dyDescent="0.3">
      <c r="A3205">
        <v>49</v>
      </c>
      <c r="B3205" t="s">
        <v>3</v>
      </c>
      <c r="C3205" t="s">
        <v>1</v>
      </c>
      <c r="D3205">
        <v>92</v>
      </c>
      <c r="E3205">
        <f>GESTEP(smoking_health_data_final[[#This Row],[Ritmo cardiaco]],100)</f>
        <v>0</v>
      </c>
      <c r="F3205" t="str">
        <f>IF(smoking_health_data_final[[#This Row],[Taquicardia 1/0]]=0,"no","si")</f>
        <v>no</v>
      </c>
      <c r="G3205" s="2">
        <v>123.5</v>
      </c>
      <c r="H3205">
        <f>GESTEP(smoking_health_data_final[[#This Row],[Presión sistólica]],140)</f>
        <v>0</v>
      </c>
      <c r="I3205" t="str">
        <f>IF(smoking_health_data_final[[#This Row],[Hipertensión (0/1)]]=1,"si","no")</f>
        <v>no</v>
      </c>
      <c r="J3205" t="s">
        <v>186</v>
      </c>
      <c r="K3205">
        <v>20</v>
      </c>
      <c r="L3205">
        <v>323</v>
      </c>
      <c r="M3205">
        <f>IF(smoking_health_data_final[[#This Row],[colesterol]]="","Desconocido",smoking_health_data_final[[#This Row],[colesterol]])</f>
        <v>323</v>
      </c>
      <c r="N3205">
        <f>GESTEP(smoking_health_data_final[[#This Row],[colesterol]],200)</f>
        <v>1</v>
      </c>
      <c r="O3205">
        <f>IF(smoking_health_data_final[[#This Row],[cigs por dia]]="","n/s",smoking_health_data_final[[#This Row],[cigs por dia]])</f>
        <v>20</v>
      </c>
      <c r="P3205" t="str">
        <f>IF(smoking_health_data_final[[#This Row],[Hipercolesterolemia (y/n)]]=1,"si","no")</f>
        <v>si</v>
      </c>
      <c r="Q3205">
        <f>IF(IFERROR(VLOOKUP(smoking_health_data_final[[#This Row],[Edad]],A3206:A7105,1,FALSE),0),1,0)</f>
        <v>1</v>
      </c>
    </row>
    <row r="3206" spans="1:17" x14ac:dyDescent="0.3">
      <c r="A3206">
        <v>39</v>
      </c>
      <c r="B3206" t="s">
        <v>3</v>
      </c>
      <c r="C3206" t="s">
        <v>1</v>
      </c>
      <c r="D3206">
        <v>75</v>
      </c>
      <c r="E3206">
        <f>GESTEP(smoking_health_data_final[[#This Row],[Ritmo cardiaco]],100)</f>
        <v>0</v>
      </c>
      <c r="F3206" t="str">
        <f>IF(smoking_health_data_final[[#This Row],[Taquicardia 1/0]]=0,"no","si")</f>
        <v>no</v>
      </c>
      <c r="G3206" s="2" t="s">
        <v>57</v>
      </c>
      <c r="H3206">
        <f>GESTEP(smoking_health_data_final[[#This Row],[Presión sistólica]],140)</f>
        <v>0</v>
      </c>
      <c r="I3206" t="str">
        <f>IF(smoking_health_data_final[[#This Row],[Hipertensión (0/1)]]=1,"si","no")</f>
        <v>no</v>
      </c>
      <c r="J3206" t="s">
        <v>186</v>
      </c>
      <c r="K3206">
        <v>20</v>
      </c>
      <c r="L3206">
        <v>236</v>
      </c>
      <c r="M3206">
        <f>IF(smoking_health_data_final[[#This Row],[colesterol]]="","Desconocido",smoking_health_data_final[[#This Row],[colesterol]])</f>
        <v>236</v>
      </c>
      <c r="N3206">
        <f>GESTEP(smoking_health_data_final[[#This Row],[colesterol]],200)</f>
        <v>1</v>
      </c>
      <c r="O3206">
        <f>IF(smoking_health_data_final[[#This Row],[cigs por dia]]="","n/s",smoking_health_data_final[[#This Row],[cigs por dia]])</f>
        <v>20</v>
      </c>
      <c r="P3206" t="str">
        <f>IF(smoking_health_data_final[[#This Row],[Hipercolesterolemia (y/n)]]=1,"si","no")</f>
        <v>si</v>
      </c>
      <c r="Q3206">
        <f>IF(IFERROR(VLOOKUP(smoking_health_data_final[[#This Row],[Edad]],A3207:A7106,1,FALSE),0),1,0)</f>
        <v>1</v>
      </c>
    </row>
    <row r="3207" spans="1:17" x14ac:dyDescent="0.3">
      <c r="A3207">
        <v>46</v>
      </c>
      <c r="B3207" t="s">
        <v>0</v>
      </c>
      <c r="C3207" t="s">
        <v>1</v>
      </c>
      <c r="D3207">
        <v>75</v>
      </c>
      <c r="E3207">
        <f>GESTEP(smoking_health_data_final[[#This Row],[Ritmo cardiaco]],100)</f>
        <v>0</v>
      </c>
      <c r="F3207" t="str">
        <f>IF(smoking_health_data_final[[#This Row],[Taquicardia 1/0]]=0,"no","si")</f>
        <v>no</v>
      </c>
      <c r="G3207" s="2" t="s">
        <v>38</v>
      </c>
      <c r="H3207">
        <f>GESTEP(smoking_health_data_final[[#This Row],[Presión sistólica]],140)</f>
        <v>0</v>
      </c>
      <c r="I3207" t="str">
        <f>IF(smoking_health_data_final[[#This Row],[Hipertensión (0/1)]]=1,"si","no")</f>
        <v>no</v>
      </c>
      <c r="J3207" t="s">
        <v>186</v>
      </c>
      <c r="K3207">
        <v>20</v>
      </c>
      <c r="L3207">
        <v>182</v>
      </c>
      <c r="M3207">
        <f>IF(smoking_health_data_final[[#This Row],[colesterol]]="","Desconocido",smoking_health_data_final[[#This Row],[colesterol]])</f>
        <v>182</v>
      </c>
      <c r="N3207">
        <f>GESTEP(smoking_health_data_final[[#This Row],[colesterol]],200)</f>
        <v>0</v>
      </c>
      <c r="O3207">
        <f>IF(smoking_health_data_final[[#This Row],[cigs por dia]]="","n/s",smoking_health_data_final[[#This Row],[cigs por dia]])</f>
        <v>20</v>
      </c>
      <c r="P3207" t="str">
        <f>IF(smoking_health_data_final[[#This Row],[Hipercolesterolemia (y/n)]]=1,"si","no")</f>
        <v>no</v>
      </c>
      <c r="Q3207">
        <f>IF(IFERROR(VLOOKUP(smoking_health_data_final[[#This Row],[Edad]],A3208:A7107,1,FALSE),0),1,0)</f>
        <v>1</v>
      </c>
    </row>
    <row r="3208" spans="1:17" x14ac:dyDescent="0.3">
      <c r="A3208">
        <v>43</v>
      </c>
      <c r="B3208" t="s">
        <v>3</v>
      </c>
      <c r="C3208" t="s">
        <v>1</v>
      </c>
      <c r="D3208">
        <v>82</v>
      </c>
      <c r="E3208">
        <f>GESTEP(smoking_health_data_final[[#This Row],[Ritmo cardiaco]],100)</f>
        <v>0</v>
      </c>
      <c r="F3208" t="str">
        <f>IF(smoking_health_data_final[[#This Row],[Taquicardia 1/0]]=0,"no","si")</f>
        <v>no</v>
      </c>
      <c r="G3208" s="2" t="s">
        <v>52</v>
      </c>
      <c r="H3208">
        <f>GESTEP(smoking_health_data_final[[#This Row],[Presión sistólica]],140)</f>
        <v>0</v>
      </c>
      <c r="I3208" t="str">
        <f>IF(smoking_health_data_final[[#This Row],[Hipertensión (0/1)]]=1,"si","no")</f>
        <v>no</v>
      </c>
      <c r="J3208" t="s">
        <v>186</v>
      </c>
      <c r="K3208">
        <v>20</v>
      </c>
      <c r="L3208">
        <v>202</v>
      </c>
      <c r="M3208">
        <f>IF(smoking_health_data_final[[#This Row],[colesterol]]="","Desconocido",smoking_health_data_final[[#This Row],[colesterol]])</f>
        <v>202</v>
      </c>
      <c r="N3208">
        <f>GESTEP(smoking_health_data_final[[#This Row],[colesterol]],200)</f>
        <v>1</v>
      </c>
      <c r="O3208">
        <f>IF(smoking_health_data_final[[#This Row],[cigs por dia]]="","n/s",smoking_health_data_final[[#This Row],[cigs por dia]])</f>
        <v>20</v>
      </c>
      <c r="P3208" t="str">
        <f>IF(smoking_health_data_final[[#This Row],[Hipercolesterolemia (y/n)]]=1,"si","no")</f>
        <v>si</v>
      </c>
      <c r="Q3208">
        <f>IF(IFERROR(VLOOKUP(smoking_health_data_final[[#This Row],[Edad]],A3209:A7108,1,FALSE),0),1,0)</f>
        <v>1</v>
      </c>
    </row>
    <row r="3209" spans="1:17" x14ac:dyDescent="0.3">
      <c r="A3209">
        <v>45</v>
      </c>
      <c r="B3209" t="s">
        <v>0</v>
      </c>
      <c r="C3209" t="s">
        <v>1</v>
      </c>
      <c r="D3209">
        <v>85</v>
      </c>
      <c r="E3209">
        <f>GESTEP(smoking_health_data_final[[#This Row],[Ritmo cardiaco]],100)</f>
        <v>0</v>
      </c>
      <c r="F3209" t="str">
        <f>IF(smoking_health_data_final[[#This Row],[Taquicardia 1/0]]=0,"no","si")</f>
        <v>no</v>
      </c>
      <c r="G3209" s="2" t="s">
        <v>68</v>
      </c>
      <c r="H3209">
        <f>GESTEP(smoking_health_data_final[[#This Row],[Presión sistólica]],140)</f>
        <v>0</v>
      </c>
      <c r="I3209" t="str">
        <f>IF(smoking_health_data_final[[#This Row],[Hipertensión (0/1)]]=1,"si","no")</f>
        <v>no</v>
      </c>
      <c r="J3209" t="s">
        <v>186</v>
      </c>
      <c r="K3209">
        <v>20</v>
      </c>
      <c r="L3209">
        <v>229</v>
      </c>
      <c r="M3209">
        <f>IF(smoking_health_data_final[[#This Row],[colesterol]]="","Desconocido",smoking_health_data_final[[#This Row],[colesterol]])</f>
        <v>229</v>
      </c>
      <c r="N3209">
        <f>GESTEP(smoking_health_data_final[[#This Row],[colesterol]],200)</f>
        <v>1</v>
      </c>
      <c r="O3209">
        <f>IF(smoking_health_data_final[[#This Row],[cigs por dia]]="","n/s",smoking_health_data_final[[#This Row],[cigs por dia]])</f>
        <v>20</v>
      </c>
      <c r="P3209" t="str">
        <f>IF(smoking_health_data_final[[#This Row],[Hipercolesterolemia (y/n)]]=1,"si","no")</f>
        <v>si</v>
      </c>
      <c r="Q3209">
        <f>IF(IFERROR(VLOOKUP(smoking_health_data_final[[#This Row],[Edad]],A3210:A7109,1,FALSE),0),1,0)</f>
        <v>1</v>
      </c>
    </row>
    <row r="3210" spans="1:17" x14ac:dyDescent="0.3">
      <c r="A3210">
        <v>40</v>
      </c>
      <c r="B3210" t="s">
        <v>0</v>
      </c>
      <c r="C3210" t="s">
        <v>1</v>
      </c>
      <c r="D3210">
        <v>90</v>
      </c>
      <c r="E3210">
        <f>GESTEP(smoking_health_data_final[[#This Row],[Ritmo cardiaco]],100)</f>
        <v>0</v>
      </c>
      <c r="F3210" t="str">
        <f>IF(smoking_health_data_final[[#This Row],[Taquicardia 1/0]]=0,"no","si")</f>
        <v>no</v>
      </c>
      <c r="G3210" s="2">
        <v>136.5</v>
      </c>
      <c r="H3210">
        <f>GESTEP(smoking_health_data_final[[#This Row],[Presión sistólica]],140)</f>
        <v>0</v>
      </c>
      <c r="I3210" t="str">
        <f>IF(smoking_health_data_final[[#This Row],[Hipertensión (0/1)]]=1,"si","no")</f>
        <v>no</v>
      </c>
      <c r="J3210" t="s">
        <v>186</v>
      </c>
      <c r="K3210">
        <v>20</v>
      </c>
      <c r="L3210">
        <v>248</v>
      </c>
      <c r="M3210">
        <f>IF(smoking_health_data_final[[#This Row],[colesterol]]="","Desconocido",smoking_health_data_final[[#This Row],[colesterol]])</f>
        <v>248</v>
      </c>
      <c r="N3210">
        <f>GESTEP(smoking_health_data_final[[#This Row],[colesterol]],200)</f>
        <v>1</v>
      </c>
      <c r="O3210">
        <f>IF(smoking_health_data_final[[#This Row],[cigs por dia]]="","n/s",smoking_health_data_final[[#This Row],[cigs por dia]])</f>
        <v>20</v>
      </c>
      <c r="P3210" t="str">
        <f>IF(smoking_health_data_final[[#This Row],[Hipercolesterolemia (y/n)]]=1,"si","no")</f>
        <v>si</v>
      </c>
      <c r="Q3210">
        <f>IF(IFERROR(VLOOKUP(smoking_health_data_final[[#This Row],[Edad]],A3211:A7110,1,FALSE),0),1,0)</f>
        <v>1</v>
      </c>
    </row>
    <row r="3211" spans="1:17" x14ac:dyDescent="0.3">
      <c r="A3211">
        <v>52</v>
      </c>
      <c r="B3211" t="s">
        <v>3</v>
      </c>
      <c r="C3211" t="s">
        <v>1</v>
      </c>
      <c r="D3211">
        <v>71</v>
      </c>
      <c r="E3211">
        <f>GESTEP(smoking_health_data_final[[#This Row],[Ritmo cardiaco]],100)</f>
        <v>0</v>
      </c>
      <c r="F3211" t="str">
        <f>IF(smoking_health_data_final[[#This Row],[Taquicardia 1/0]]=0,"no","si")</f>
        <v>no</v>
      </c>
      <c r="G3211" s="2" t="s">
        <v>83</v>
      </c>
      <c r="H3211">
        <f>GESTEP(smoking_health_data_final[[#This Row],[Presión sistólica]],140)</f>
        <v>0</v>
      </c>
      <c r="I3211" t="str">
        <f>IF(smoking_health_data_final[[#This Row],[Hipertensión (0/1)]]=1,"si","no")</f>
        <v>no</v>
      </c>
      <c r="J3211" t="s">
        <v>21</v>
      </c>
      <c r="K3211">
        <v>20</v>
      </c>
      <c r="L3211">
        <v>215</v>
      </c>
      <c r="M3211">
        <f>IF(smoking_health_data_final[[#This Row],[colesterol]]="","Desconocido",smoking_health_data_final[[#This Row],[colesterol]])</f>
        <v>215</v>
      </c>
      <c r="N3211">
        <f>GESTEP(smoking_health_data_final[[#This Row],[colesterol]],200)</f>
        <v>1</v>
      </c>
      <c r="O3211">
        <f>IF(smoking_health_data_final[[#This Row],[cigs por dia]]="","n/s",smoking_health_data_final[[#This Row],[cigs por dia]])</f>
        <v>20</v>
      </c>
      <c r="P3211" t="str">
        <f>IF(smoking_health_data_final[[#This Row],[Hipercolesterolemia (y/n)]]=1,"si","no")</f>
        <v>si</v>
      </c>
      <c r="Q3211">
        <f>IF(IFERROR(VLOOKUP(smoking_health_data_final[[#This Row],[Edad]],A3212:A7111,1,FALSE),0),1,0)</f>
        <v>1</v>
      </c>
    </row>
    <row r="3212" spans="1:17" x14ac:dyDescent="0.3">
      <c r="A3212">
        <v>53</v>
      </c>
      <c r="B3212" t="s">
        <v>3</v>
      </c>
      <c r="C3212" t="s">
        <v>1</v>
      </c>
      <c r="D3212">
        <v>66</v>
      </c>
      <c r="E3212">
        <f>GESTEP(smoking_health_data_final[[#This Row],[Ritmo cardiaco]],100)</f>
        <v>0</v>
      </c>
      <c r="F3212" t="str">
        <f>IF(smoking_health_data_final[[#This Row],[Taquicardia 1/0]]=0,"no","si")</f>
        <v>no</v>
      </c>
      <c r="G3212" s="2" t="s">
        <v>25</v>
      </c>
      <c r="H3212">
        <f>GESTEP(smoking_health_data_final[[#This Row],[Presión sistólica]],140)</f>
        <v>0</v>
      </c>
      <c r="I3212" t="str">
        <f>IF(smoking_health_data_final[[#This Row],[Hipertensión (0/1)]]=1,"si","no")</f>
        <v>no</v>
      </c>
      <c r="J3212" t="s">
        <v>21</v>
      </c>
      <c r="K3212">
        <v>20</v>
      </c>
      <c r="L3212">
        <v>240</v>
      </c>
      <c r="M3212">
        <f>IF(smoking_health_data_final[[#This Row],[colesterol]]="","Desconocido",smoking_health_data_final[[#This Row],[colesterol]])</f>
        <v>240</v>
      </c>
      <c r="N3212">
        <f>GESTEP(smoking_health_data_final[[#This Row],[colesterol]],200)</f>
        <v>1</v>
      </c>
      <c r="O3212">
        <f>IF(smoking_health_data_final[[#This Row],[cigs por dia]]="","n/s",smoking_health_data_final[[#This Row],[cigs por dia]])</f>
        <v>20</v>
      </c>
      <c r="P3212" t="str">
        <f>IF(smoking_health_data_final[[#This Row],[Hipercolesterolemia (y/n)]]=1,"si","no")</f>
        <v>si</v>
      </c>
      <c r="Q3212">
        <f>IF(IFERROR(VLOOKUP(smoking_health_data_final[[#This Row],[Edad]],A3213:A7112,1,FALSE),0),1,0)</f>
        <v>1</v>
      </c>
    </row>
    <row r="3213" spans="1:17" x14ac:dyDescent="0.3">
      <c r="A3213">
        <v>50</v>
      </c>
      <c r="B3213" t="s">
        <v>3</v>
      </c>
      <c r="C3213" t="s">
        <v>1</v>
      </c>
      <c r="D3213">
        <v>64</v>
      </c>
      <c r="E3213">
        <f>GESTEP(smoking_health_data_final[[#This Row],[Ritmo cardiaco]],100)</f>
        <v>0</v>
      </c>
      <c r="F3213" t="str">
        <f>IF(smoking_health_data_final[[#This Row],[Taquicardia 1/0]]=0,"no","si")</f>
        <v>no</v>
      </c>
      <c r="G3213" s="2" t="s">
        <v>79</v>
      </c>
      <c r="H3213">
        <f>GESTEP(smoking_health_data_final[[#This Row],[Presión sistólica]],140)</f>
        <v>1</v>
      </c>
      <c r="I3213" t="str">
        <f>IF(smoking_health_data_final[[#This Row],[Hipertensión (0/1)]]=1,"si","no")</f>
        <v>si</v>
      </c>
      <c r="J3213" t="s">
        <v>21</v>
      </c>
      <c r="K3213">
        <v>20</v>
      </c>
      <c r="L3213">
        <v>213</v>
      </c>
      <c r="M3213">
        <f>IF(smoking_health_data_final[[#This Row],[colesterol]]="","Desconocido",smoking_health_data_final[[#This Row],[colesterol]])</f>
        <v>213</v>
      </c>
      <c r="N3213">
        <f>GESTEP(smoking_health_data_final[[#This Row],[colesterol]],200)</f>
        <v>1</v>
      </c>
      <c r="O3213">
        <f>IF(smoking_health_data_final[[#This Row],[cigs por dia]]="","n/s",smoking_health_data_final[[#This Row],[cigs por dia]])</f>
        <v>20</v>
      </c>
      <c r="P3213" t="str">
        <f>IF(smoking_health_data_final[[#This Row],[Hipercolesterolemia (y/n)]]=1,"si","no")</f>
        <v>si</v>
      </c>
      <c r="Q3213">
        <f>IF(IFERROR(VLOOKUP(smoking_health_data_final[[#This Row],[Edad]],A3214:A7113,1,FALSE),0),1,0)</f>
        <v>1</v>
      </c>
    </row>
    <row r="3214" spans="1:17" x14ac:dyDescent="0.3">
      <c r="A3214">
        <v>46</v>
      </c>
      <c r="B3214" t="s">
        <v>3</v>
      </c>
      <c r="C3214" t="s">
        <v>1</v>
      </c>
      <c r="D3214">
        <v>100</v>
      </c>
      <c r="E3214">
        <f>GESTEP(smoking_health_data_final[[#This Row],[Ritmo cardiaco]],100)</f>
        <v>1</v>
      </c>
      <c r="F3214" t="str">
        <f>IF(smoking_health_data_final[[#This Row],[Taquicardia 1/0]]=0,"no","si")</f>
        <v>si</v>
      </c>
      <c r="G3214" s="2" t="s">
        <v>61</v>
      </c>
      <c r="H3214">
        <f>GESTEP(smoking_health_data_final[[#This Row],[Presión sistólica]],140)</f>
        <v>0</v>
      </c>
      <c r="I3214" t="str">
        <f>IF(smoking_health_data_final[[#This Row],[Hipertensión (0/1)]]=1,"si","no")</f>
        <v>no</v>
      </c>
      <c r="J3214" t="s">
        <v>21</v>
      </c>
      <c r="K3214">
        <v>20</v>
      </c>
      <c r="L3214">
        <v>253</v>
      </c>
      <c r="M3214">
        <f>IF(smoking_health_data_final[[#This Row],[colesterol]]="","Desconocido",smoking_health_data_final[[#This Row],[colesterol]])</f>
        <v>253</v>
      </c>
      <c r="N3214">
        <f>GESTEP(smoking_health_data_final[[#This Row],[colesterol]],200)</f>
        <v>1</v>
      </c>
      <c r="O3214">
        <f>IF(smoking_health_data_final[[#This Row],[cigs por dia]]="","n/s",smoking_health_data_final[[#This Row],[cigs por dia]])</f>
        <v>20</v>
      </c>
      <c r="P3214" t="str">
        <f>IF(smoking_health_data_final[[#This Row],[Hipercolesterolemia (y/n)]]=1,"si","no")</f>
        <v>si</v>
      </c>
      <c r="Q3214">
        <f>IF(IFERROR(VLOOKUP(smoking_health_data_final[[#This Row],[Edad]],A3215:A7114,1,FALSE),0),1,0)</f>
        <v>1</v>
      </c>
    </row>
    <row r="3215" spans="1:17" x14ac:dyDescent="0.3">
      <c r="A3215">
        <v>44</v>
      </c>
      <c r="B3215" t="s">
        <v>0</v>
      </c>
      <c r="C3215" t="s">
        <v>1</v>
      </c>
      <c r="D3215">
        <v>82</v>
      </c>
      <c r="E3215">
        <f>GESTEP(smoking_health_data_final[[#This Row],[Ritmo cardiaco]],100)</f>
        <v>0</v>
      </c>
      <c r="F3215" t="str">
        <f>IF(smoking_health_data_final[[#This Row],[Taquicardia 1/0]]=0,"no","si")</f>
        <v>no</v>
      </c>
      <c r="G3215" s="2" t="s">
        <v>54</v>
      </c>
      <c r="H3215">
        <f>GESTEP(smoking_health_data_final[[#This Row],[Presión sistólica]],140)</f>
        <v>0</v>
      </c>
      <c r="I3215" t="str">
        <f>IF(smoking_health_data_final[[#This Row],[Hipertensión (0/1)]]=1,"si","no")</f>
        <v>no</v>
      </c>
      <c r="J3215" t="s">
        <v>21</v>
      </c>
      <c r="K3215">
        <v>20</v>
      </c>
      <c r="L3215">
        <v>225</v>
      </c>
      <c r="M3215">
        <f>IF(smoking_health_data_final[[#This Row],[colesterol]]="","Desconocido",smoking_health_data_final[[#This Row],[colesterol]])</f>
        <v>225</v>
      </c>
      <c r="N3215">
        <f>GESTEP(smoking_health_data_final[[#This Row],[colesterol]],200)</f>
        <v>1</v>
      </c>
      <c r="O3215">
        <f>IF(smoking_health_data_final[[#This Row],[cigs por dia]]="","n/s",smoking_health_data_final[[#This Row],[cigs por dia]])</f>
        <v>20</v>
      </c>
      <c r="P3215" t="str">
        <f>IF(smoking_health_data_final[[#This Row],[Hipercolesterolemia (y/n)]]=1,"si","no")</f>
        <v>si</v>
      </c>
      <c r="Q3215">
        <f>IF(IFERROR(VLOOKUP(smoking_health_data_final[[#This Row],[Edad]],A3216:A7115,1,FALSE),0),1,0)</f>
        <v>1</v>
      </c>
    </row>
    <row r="3216" spans="1:17" x14ac:dyDescent="0.3">
      <c r="A3216">
        <v>46</v>
      </c>
      <c r="B3216" t="s">
        <v>0</v>
      </c>
      <c r="C3216" t="s">
        <v>1</v>
      </c>
      <c r="D3216">
        <v>58</v>
      </c>
      <c r="E3216">
        <f>GESTEP(smoking_health_data_final[[#This Row],[Ritmo cardiaco]],100)</f>
        <v>0</v>
      </c>
      <c r="F3216" t="str">
        <f>IF(smoking_health_data_final[[#This Row],[Taquicardia 1/0]]=0,"no","si")</f>
        <v>no</v>
      </c>
      <c r="G3216" s="2" t="s">
        <v>61</v>
      </c>
      <c r="H3216">
        <f>GESTEP(smoking_health_data_final[[#This Row],[Presión sistólica]],140)</f>
        <v>0</v>
      </c>
      <c r="I3216" t="str">
        <f>IF(smoking_health_data_final[[#This Row],[Hipertensión (0/1)]]=1,"si","no")</f>
        <v>no</v>
      </c>
      <c r="J3216" t="s">
        <v>21</v>
      </c>
      <c r="K3216">
        <v>20</v>
      </c>
      <c r="L3216">
        <v>279</v>
      </c>
      <c r="M3216">
        <f>IF(smoking_health_data_final[[#This Row],[colesterol]]="","Desconocido",smoking_health_data_final[[#This Row],[colesterol]])</f>
        <v>279</v>
      </c>
      <c r="N3216">
        <f>GESTEP(smoking_health_data_final[[#This Row],[colesterol]],200)</f>
        <v>1</v>
      </c>
      <c r="O3216">
        <f>IF(smoking_health_data_final[[#This Row],[cigs por dia]]="","n/s",smoking_health_data_final[[#This Row],[cigs por dia]])</f>
        <v>20</v>
      </c>
      <c r="P3216" t="str">
        <f>IF(smoking_health_data_final[[#This Row],[Hipercolesterolemia (y/n)]]=1,"si","no")</f>
        <v>si</v>
      </c>
      <c r="Q3216">
        <f>IF(IFERROR(VLOOKUP(smoking_health_data_final[[#This Row],[Edad]],A3217:A7116,1,FALSE),0),1,0)</f>
        <v>1</v>
      </c>
    </row>
    <row r="3217" spans="1:17" x14ac:dyDescent="0.3">
      <c r="A3217">
        <v>58</v>
      </c>
      <c r="B3217" t="s">
        <v>0</v>
      </c>
      <c r="C3217" t="s">
        <v>1</v>
      </c>
      <c r="D3217">
        <v>72</v>
      </c>
      <c r="E3217">
        <f>GESTEP(smoking_health_data_final[[#This Row],[Ritmo cardiaco]],100)</f>
        <v>0</v>
      </c>
      <c r="F3217" t="str">
        <f>IF(smoking_health_data_final[[#This Row],[Taquicardia 1/0]]=0,"no","si")</f>
        <v>no</v>
      </c>
      <c r="G3217" s="2" t="s">
        <v>69</v>
      </c>
      <c r="H3217">
        <f>GESTEP(smoking_health_data_final[[#This Row],[Presión sistólica]],140)</f>
        <v>0</v>
      </c>
      <c r="I3217" t="str">
        <f>IF(smoking_health_data_final[[#This Row],[Hipertensión (0/1)]]=1,"si","no")</f>
        <v>no</v>
      </c>
      <c r="J3217" t="s">
        <v>21</v>
      </c>
      <c r="K3217">
        <v>20</v>
      </c>
      <c r="L3217">
        <v>220</v>
      </c>
      <c r="M3217">
        <f>IF(smoking_health_data_final[[#This Row],[colesterol]]="","Desconocido",smoking_health_data_final[[#This Row],[colesterol]])</f>
        <v>220</v>
      </c>
      <c r="N3217">
        <f>GESTEP(smoking_health_data_final[[#This Row],[colesterol]],200)</f>
        <v>1</v>
      </c>
      <c r="O3217">
        <f>IF(smoking_health_data_final[[#This Row],[cigs por dia]]="","n/s",smoking_health_data_final[[#This Row],[cigs por dia]])</f>
        <v>20</v>
      </c>
      <c r="P3217" t="str">
        <f>IF(smoking_health_data_final[[#This Row],[Hipercolesterolemia (y/n)]]=1,"si","no")</f>
        <v>si</v>
      </c>
      <c r="Q3217">
        <f>IF(IFERROR(VLOOKUP(smoking_health_data_final[[#This Row],[Edad]],A3218:A7117,1,FALSE),0),1,0)</f>
        <v>1</v>
      </c>
    </row>
    <row r="3218" spans="1:17" x14ac:dyDescent="0.3">
      <c r="A3218">
        <v>39</v>
      </c>
      <c r="B3218" t="s">
        <v>0</v>
      </c>
      <c r="C3218" t="s">
        <v>1</v>
      </c>
      <c r="D3218">
        <v>58</v>
      </c>
      <c r="E3218">
        <f>GESTEP(smoking_health_data_final[[#This Row],[Ritmo cardiaco]],100)</f>
        <v>0</v>
      </c>
      <c r="F3218" t="str">
        <f>IF(smoking_health_data_final[[#This Row],[Taquicardia 1/0]]=0,"no","si")</f>
        <v>no</v>
      </c>
      <c r="G3218" s="2" t="s">
        <v>70</v>
      </c>
      <c r="H3218">
        <f>GESTEP(smoking_health_data_final[[#This Row],[Presión sistólica]],140)</f>
        <v>0</v>
      </c>
      <c r="I3218" t="str">
        <f>IF(smoking_health_data_final[[#This Row],[Hipertensión (0/1)]]=1,"si","no")</f>
        <v>no</v>
      </c>
      <c r="J3218" t="s">
        <v>21</v>
      </c>
      <c r="K3218">
        <v>20</v>
      </c>
      <c r="L3218">
        <v>325</v>
      </c>
      <c r="M3218">
        <f>IF(smoking_health_data_final[[#This Row],[colesterol]]="","Desconocido",smoking_health_data_final[[#This Row],[colesterol]])</f>
        <v>325</v>
      </c>
      <c r="N3218">
        <f>GESTEP(smoking_health_data_final[[#This Row],[colesterol]],200)</f>
        <v>1</v>
      </c>
      <c r="O3218">
        <f>IF(smoking_health_data_final[[#This Row],[cigs por dia]]="","n/s",smoking_health_data_final[[#This Row],[cigs por dia]])</f>
        <v>20</v>
      </c>
      <c r="P3218" t="str">
        <f>IF(smoking_health_data_final[[#This Row],[Hipercolesterolemia (y/n)]]=1,"si","no")</f>
        <v>si</v>
      </c>
      <c r="Q3218">
        <f>IF(IFERROR(VLOOKUP(smoking_health_data_final[[#This Row],[Edad]],A3219:A7118,1,FALSE),0),1,0)</f>
        <v>1</v>
      </c>
    </row>
    <row r="3219" spans="1:17" x14ac:dyDescent="0.3">
      <c r="A3219">
        <v>41</v>
      </c>
      <c r="B3219" t="s">
        <v>0</v>
      </c>
      <c r="C3219" t="s">
        <v>1</v>
      </c>
      <c r="D3219">
        <v>83</v>
      </c>
      <c r="E3219">
        <f>GESTEP(smoking_health_data_final[[#This Row],[Ritmo cardiaco]],100)</f>
        <v>0</v>
      </c>
      <c r="F3219" t="str">
        <f>IF(smoking_health_data_final[[#This Row],[Taquicardia 1/0]]=0,"no","si")</f>
        <v>no</v>
      </c>
      <c r="G3219" s="2" t="s">
        <v>70</v>
      </c>
      <c r="H3219">
        <f>GESTEP(smoking_health_data_final[[#This Row],[Presión sistólica]],140)</f>
        <v>0</v>
      </c>
      <c r="I3219" t="str">
        <f>IF(smoking_health_data_final[[#This Row],[Hipertensión (0/1)]]=1,"si","no")</f>
        <v>no</v>
      </c>
      <c r="J3219" t="s">
        <v>21</v>
      </c>
      <c r="K3219">
        <v>20</v>
      </c>
      <c r="L3219">
        <v>192</v>
      </c>
      <c r="M3219">
        <f>IF(smoking_health_data_final[[#This Row],[colesterol]]="","Desconocido",smoking_health_data_final[[#This Row],[colesterol]])</f>
        <v>192</v>
      </c>
      <c r="N3219">
        <f>GESTEP(smoking_health_data_final[[#This Row],[colesterol]],200)</f>
        <v>0</v>
      </c>
      <c r="O3219">
        <f>IF(smoking_health_data_final[[#This Row],[cigs por dia]]="","n/s",smoking_health_data_final[[#This Row],[cigs por dia]])</f>
        <v>20</v>
      </c>
      <c r="P3219" t="str">
        <f>IF(smoking_health_data_final[[#This Row],[Hipercolesterolemia (y/n)]]=1,"si","no")</f>
        <v>no</v>
      </c>
      <c r="Q3219">
        <f>IF(IFERROR(VLOOKUP(smoking_health_data_final[[#This Row],[Edad]],A3220:A7119,1,FALSE),0),1,0)</f>
        <v>1</v>
      </c>
    </row>
    <row r="3220" spans="1:17" x14ac:dyDescent="0.3">
      <c r="A3220">
        <v>48</v>
      </c>
      <c r="B3220" t="s">
        <v>0</v>
      </c>
      <c r="C3220" t="s">
        <v>1</v>
      </c>
      <c r="D3220">
        <v>60</v>
      </c>
      <c r="E3220">
        <f>GESTEP(smoking_health_data_final[[#This Row],[Ritmo cardiaco]],100)</f>
        <v>0</v>
      </c>
      <c r="F3220" t="str">
        <f>IF(smoking_health_data_final[[#This Row],[Taquicardia 1/0]]=0,"no","si")</f>
        <v>no</v>
      </c>
      <c r="G3220" s="2">
        <v>116.5</v>
      </c>
      <c r="H3220">
        <f>GESTEP(smoking_health_data_final[[#This Row],[Presión sistólica]],140)</f>
        <v>0</v>
      </c>
      <c r="I3220" t="str">
        <f>IF(smoking_health_data_final[[#This Row],[Hipertensión (0/1)]]=1,"si","no")</f>
        <v>no</v>
      </c>
      <c r="J3220" t="s">
        <v>21</v>
      </c>
      <c r="K3220">
        <v>20</v>
      </c>
      <c r="L3220">
        <v>268</v>
      </c>
      <c r="M3220">
        <f>IF(smoking_health_data_final[[#This Row],[colesterol]]="","Desconocido",smoking_health_data_final[[#This Row],[colesterol]])</f>
        <v>268</v>
      </c>
      <c r="N3220">
        <f>GESTEP(smoking_health_data_final[[#This Row],[colesterol]],200)</f>
        <v>1</v>
      </c>
      <c r="O3220">
        <f>IF(smoking_health_data_final[[#This Row],[cigs por dia]]="","n/s",smoking_health_data_final[[#This Row],[cigs por dia]])</f>
        <v>20</v>
      </c>
      <c r="P3220" t="str">
        <f>IF(smoking_health_data_final[[#This Row],[Hipercolesterolemia (y/n)]]=1,"si","no")</f>
        <v>si</v>
      </c>
      <c r="Q3220">
        <f>IF(IFERROR(VLOOKUP(smoking_health_data_final[[#This Row],[Edad]],A3221:A7120,1,FALSE),0),1,0)</f>
        <v>1</v>
      </c>
    </row>
    <row r="3221" spans="1:17" x14ac:dyDescent="0.3">
      <c r="A3221">
        <v>60</v>
      </c>
      <c r="B3221" t="s">
        <v>0</v>
      </c>
      <c r="C3221" t="s">
        <v>1</v>
      </c>
      <c r="D3221">
        <v>60</v>
      </c>
      <c r="E3221">
        <f>GESTEP(smoking_health_data_final[[#This Row],[Ritmo cardiaco]],100)</f>
        <v>0</v>
      </c>
      <c r="F3221" t="str">
        <f>IF(smoking_health_data_final[[#This Row],[Taquicardia 1/0]]=0,"no","si")</f>
        <v>no</v>
      </c>
      <c r="G3221" s="2">
        <v>131.5</v>
      </c>
      <c r="H3221">
        <f>GESTEP(smoking_health_data_final[[#This Row],[Presión sistólica]],140)</f>
        <v>0</v>
      </c>
      <c r="I3221" t="str">
        <f>IF(smoking_health_data_final[[#This Row],[Hipertensión (0/1)]]=1,"si","no")</f>
        <v>no</v>
      </c>
      <c r="J3221" t="s">
        <v>21</v>
      </c>
      <c r="K3221">
        <v>20</v>
      </c>
      <c r="L3221">
        <v>285</v>
      </c>
      <c r="M3221">
        <f>IF(smoking_health_data_final[[#This Row],[colesterol]]="","Desconocido",smoking_health_data_final[[#This Row],[colesterol]])</f>
        <v>285</v>
      </c>
      <c r="N3221">
        <f>GESTEP(smoking_health_data_final[[#This Row],[colesterol]],200)</f>
        <v>1</v>
      </c>
      <c r="O3221">
        <f>IF(smoking_health_data_final[[#This Row],[cigs por dia]]="","n/s",smoking_health_data_final[[#This Row],[cigs por dia]])</f>
        <v>20</v>
      </c>
      <c r="P3221" t="str">
        <f>IF(smoking_health_data_final[[#This Row],[Hipercolesterolemia (y/n)]]=1,"si","no")</f>
        <v>si</v>
      </c>
      <c r="Q3221">
        <f>IF(IFERROR(VLOOKUP(smoking_health_data_final[[#This Row],[Edad]],A3222:A7121,1,FALSE),0),1,0)</f>
        <v>1</v>
      </c>
    </row>
    <row r="3222" spans="1:17" x14ac:dyDescent="0.3">
      <c r="A3222">
        <v>57</v>
      </c>
      <c r="B3222" t="s">
        <v>3</v>
      </c>
      <c r="C3222" t="s">
        <v>1</v>
      </c>
      <c r="D3222">
        <v>84</v>
      </c>
      <c r="E3222">
        <f>GESTEP(smoking_health_data_final[[#This Row],[Ritmo cardiaco]],100)</f>
        <v>0</v>
      </c>
      <c r="F3222" t="str">
        <f>IF(smoking_health_data_final[[#This Row],[Taquicardia 1/0]]=0,"no","si")</f>
        <v>no</v>
      </c>
      <c r="G3222" s="2" t="s">
        <v>78</v>
      </c>
      <c r="H3222">
        <f>GESTEP(smoking_health_data_final[[#This Row],[Presión sistólica]],140)</f>
        <v>0</v>
      </c>
      <c r="I3222" t="str">
        <f>IF(smoking_health_data_final[[#This Row],[Hipertensión (0/1)]]=1,"si","no")</f>
        <v>no</v>
      </c>
      <c r="J3222" t="s">
        <v>21</v>
      </c>
      <c r="K3222">
        <v>20</v>
      </c>
      <c r="L3222">
        <v>252</v>
      </c>
      <c r="M3222">
        <f>IF(smoking_health_data_final[[#This Row],[colesterol]]="","Desconocido",smoking_health_data_final[[#This Row],[colesterol]])</f>
        <v>252</v>
      </c>
      <c r="N3222">
        <f>GESTEP(smoking_health_data_final[[#This Row],[colesterol]],200)</f>
        <v>1</v>
      </c>
      <c r="O3222">
        <f>IF(smoking_health_data_final[[#This Row],[cigs por dia]]="","n/s",smoking_health_data_final[[#This Row],[cigs por dia]])</f>
        <v>20</v>
      </c>
      <c r="P3222" t="str">
        <f>IF(smoking_health_data_final[[#This Row],[Hipercolesterolemia (y/n)]]=1,"si","no")</f>
        <v>si</v>
      </c>
      <c r="Q3222">
        <f>IF(IFERROR(VLOOKUP(smoking_health_data_final[[#This Row],[Edad]],A3223:A7122,1,FALSE),0),1,0)</f>
        <v>1</v>
      </c>
    </row>
    <row r="3223" spans="1:17" x14ac:dyDescent="0.3">
      <c r="A3223">
        <v>52</v>
      </c>
      <c r="B3223" t="s">
        <v>0</v>
      </c>
      <c r="C3223" t="s">
        <v>1</v>
      </c>
      <c r="D3223">
        <v>100</v>
      </c>
      <c r="E3223">
        <f>GESTEP(smoking_health_data_final[[#This Row],[Ritmo cardiaco]],100)</f>
        <v>1</v>
      </c>
      <c r="F3223" t="str">
        <f>IF(smoking_health_data_final[[#This Row],[Taquicardia 1/0]]=0,"no","si")</f>
        <v>si</v>
      </c>
      <c r="G3223" s="2" t="s">
        <v>80</v>
      </c>
      <c r="H3223">
        <f>GESTEP(smoking_health_data_final[[#This Row],[Presión sistólica]],140)</f>
        <v>0</v>
      </c>
      <c r="I3223" t="str">
        <f>IF(smoking_health_data_final[[#This Row],[Hipertensión (0/1)]]=1,"si","no")</f>
        <v>no</v>
      </c>
      <c r="J3223" t="s">
        <v>21</v>
      </c>
      <c r="K3223">
        <v>20</v>
      </c>
      <c r="L3223">
        <v>240</v>
      </c>
      <c r="M3223">
        <f>IF(smoking_health_data_final[[#This Row],[colesterol]]="","Desconocido",smoking_health_data_final[[#This Row],[colesterol]])</f>
        <v>240</v>
      </c>
      <c r="N3223">
        <f>GESTEP(smoking_health_data_final[[#This Row],[colesterol]],200)</f>
        <v>1</v>
      </c>
      <c r="O3223">
        <f>IF(smoking_health_data_final[[#This Row],[cigs por dia]]="","n/s",smoking_health_data_final[[#This Row],[cigs por dia]])</f>
        <v>20</v>
      </c>
      <c r="P3223" t="str">
        <f>IF(smoking_health_data_final[[#This Row],[Hipercolesterolemia (y/n)]]=1,"si","no")</f>
        <v>si</v>
      </c>
      <c r="Q3223">
        <f>IF(IFERROR(VLOOKUP(smoking_health_data_final[[#This Row],[Edad]],A3224:A7123,1,FALSE),0),1,0)</f>
        <v>1</v>
      </c>
    </row>
    <row r="3224" spans="1:17" x14ac:dyDescent="0.3">
      <c r="A3224">
        <v>41</v>
      </c>
      <c r="B3224" t="s">
        <v>0</v>
      </c>
      <c r="C3224" t="s">
        <v>1</v>
      </c>
      <c r="D3224">
        <v>75</v>
      </c>
      <c r="E3224">
        <f>GESTEP(smoking_health_data_final[[#This Row],[Ritmo cardiaco]],100)</f>
        <v>0</v>
      </c>
      <c r="F3224" t="str">
        <f>IF(smoking_health_data_final[[#This Row],[Taquicardia 1/0]]=0,"no","si")</f>
        <v>no</v>
      </c>
      <c r="G3224" s="2">
        <v>126.5</v>
      </c>
      <c r="H3224">
        <f>GESTEP(smoking_health_data_final[[#This Row],[Presión sistólica]],140)</f>
        <v>0</v>
      </c>
      <c r="I3224" t="str">
        <f>IF(smoking_health_data_final[[#This Row],[Hipertensión (0/1)]]=1,"si","no")</f>
        <v>no</v>
      </c>
      <c r="J3224" t="s">
        <v>21</v>
      </c>
      <c r="K3224">
        <v>20</v>
      </c>
      <c r="L3224">
        <v>264</v>
      </c>
      <c r="M3224">
        <f>IF(smoking_health_data_final[[#This Row],[colesterol]]="","Desconocido",smoking_health_data_final[[#This Row],[colesterol]])</f>
        <v>264</v>
      </c>
      <c r="N3224">
        <f>GESTEP(smoking_health_data_final[[#This Row],[colesterol]],200)</f>
        <v>1</v>
      </c>
      <c r="O3224">
        <f>IF(smoking_health_data_final[[#This Row],[cigs por dia]]="","n/s",smoking_health_data_final[[#This Row],[cigs por dia]])</f>
        <v>20</v>
      </c>
      <c r="P3224" t="str">
        <f>IF(smoking_health_data_final[[#This Row],[Hipercolesterolemia (y/n)]]=1,"si","no")</f>
        <v>si</v>
      </c>
      <c r="Q3224">
        <f>IF(IFERROR(VLOOKUP(smoking_health_data_final[[#This Row],[Edad]],A3225:A7124,1,FALSE),0),1,0)</f>
        <v>1</v>
      </c>
    </row>
    <row r="3225" spans="1:17" x14ac:dyDescent="0.3">
      <c r="A3225">
        <v>53</v>
      </c>
      <c r="B3225" t="s">
        <v>0</v>
      </c>
      <c r="C3225" t="s">
        <v>1</v>
      </c>
      <c r="D3225">
        <v>70</v>
      </c>
      <c r="E3225">
        <f>GESTEP(smoking_health_data_final[[#This Row],[Ritmo cardiaco]],100)</f>
        <v>0</v>
      </c>
      <c r="F3225" t="str">
        <f>IF(smoking_health_data_final[[#This Row],[Taquicardia 1/0]]=0,"no","si")</f>
        <v>no</v>
      </c>
      <c r="G3225" s="2" t="s">
        <v>70</v>
      </c>
      <c r="H3225">
        <f>GESTEP(smoking_health_data_final[[#This Row],[Presión sistólica]],140)</f>
        <v>0</v>
      </c>
      <c r="I3225" t="str">
        <f>IF(smoking_health_data_final[[#This Row],[Hipertensión (0/1)]]=1,"si","no")</f>
        <v>no</v>
      </c>
      <c r="J3225" t="s">
        <v>21</v>
      </c>
      <c r="K3225">
        <v>20</v>
      </c>
      <c r="L3225">
        <v>239</v>
      </c>
      <c r="M3225">
        <f>IF(smoking_health_data_final[[#This Row],[colesterol]]="","Desconocido",smoking_health_data_final[[#This Row],[colesterol]])</f>
        <v>239</v>
      </c>
      <c r="N3225">
        <f>GESTEP(smoking_health_data_final[[#This Row],[colesterol]],200)</f>
        <v>1</v>
      </c>
      <c r="O3225">
        <f>IF(smoking_health_data_final[[#This Row],[cigs por dia]]="","n/s",smoking_health_data_final[[#This Row],[cigs por dia]])</f>
        <v>20</v>
      </c>
      <c r="P3225" t="str">
        <f>IF(smoking_health_data_final[[#This Row],[Hipercolesterolemia (y/n)]]=1,"si","no")</f>
        <v>si</v>
      </c>
      <c r="Q3225">
        <f>IF(IFERROR(VLOOKUP(smoking_health_data_final[[#This Row],[Edad]],A3226:A7125,1,FALSE),0),1,0)</f>
        <v>1</v>
      </c>
    </row>
    <row r="3226" spans="1:17" x14ac:dyDescent="0.3">
      <c r="A3226">
        <v>55</v>
      </c>
      <c r="B3226" t="s">
        <v>0</v>
      </c>
      <c r="C3226" t="s">
        <v>1</v>
      </c>
      <c r="D3226">
        <v>75</v>
      </c>
      <c r="E3226">
        <f>GESTEP(smoking_health_data_final[[#This Row],[Ritmo cardiaco]],100)</f>
        <v>0</v>
      </c>
      <c r="F3226" t="str">
        <f>IF(smoking_health_data_final[[#This Row],[Taquicardia 1/0]]=0,"no","si")</f>
        <v>no</v>
      </c>
      <c r="G3226" s="2" t="s">
        <v>71</v>
      </c>
      <c r="H3226">
        <f>GESTEP(smoking_health_data_final[[#This Row],[Presión sistólica]],140)</f>
        <v>0</v>
      </c>
      <c r="I3226" t="str">
        <f>IF(smoking_health_data_final[[#This Row],[Hipertensión (0/1)]]=1,"si","no")</f>
        <v>no</v>
      </c>
      <c r="J3226" t="s">
        <v>21</v>
      </c>
      <c r="K3226">
        <v>20</v>
      </c>
      <c r="L3226">
        <v>283</v>
      </c>
      <c r="M3226">
        <f>IF(smoking_health_data_final[[#This Row],[colesterol]]="","Desconocido",smoking_health_data_final[[#This Row],[colesterol]])</f>
        <v>283</v>
      </c>
      <c r="N3226">
        <f>GESTEP(smoking_health_data_final[[#This Row],[colesterol]],200)</f>
        <v>1</v>
      </c>
      <c r="O3226">
        <f>IF(smoking_health_data_final[[#This Row],[cigs por dia]]="","n/s",smoking_health_data_final[[#This Row],[cigs por dia]])</f>
        <v>20</v>
      </c>
      <c r="P3226" t="str">
        <f>IF(smoking_health_data_final[[#This Row],[Hipercolesterolemia (y/n)]]=1,"si","no")</f>
        <v>si</v>
      </c>
      <c r="Q3226">
        <f>IF(IFERROR(VLOOKUP(smoking_health_data_final[[#This Row],[Edad]],A3227:A7126,1,FALSE),0),1,0)</f>
        <v>1</v>
      </c>
    </row>
    <row r="3227" spans="1:17" x14ac:dyDescent="0.3">
      <c r="A3227">
        <v>63</v>
      </c>
      <c r="B3227" t="s">
        <v>0</v>
      </c>
      <c r="C3227" t="s">
        <v>1</v>
      </c>
      <c r="D3227">
        <v>82</v>
      </c>
      <c r="E3227">
        <f>GESTEP(smoking_health_data_final[[#This Row],[Ritmo cardiaco]],100)</f>
        <v>0</v>
      </c>
      <c r="F3227" t="str">
        <f>IF(smoking_health_data_final[[#This Row],[Taquicardia 1/0]]=0,"no","si")</f>
        <v>no</v>
      </c>
      <c r="G3227" s="2" t="s">
        <v>88</v>
      </c>
      <c r="H3227">
        <f>GESTEP(smoking_health_data_final[[#This Row],[Presión sistólica]],140)</f>
        <v>1</v>
      </c>
      <c r="I3227" t="str">
        <f>IF(smoking_health_data_final[[#This Row],[Hipertensión (0/1)]]=1,"si","no")</f>
        <v>si</v>
      </c>
      <c r="J3227" t="s">
        <v>21</v>
      </c>
      <c r="K3227">
        <v>20</v>
      </c>
      <c r="L3227">
        <v>228</v>
      </c>
      <c r="M3227">
        <f>IF(smoking_health_data_final[[#This Row],[colesterol]]="","Desconocido",smoking_health_data_final[[#This Row],[colesterol]])</f>
        <v>228</v>
      </c>
      <c r="N3227">
        <f>GESTEP(smoking_health_data_final[[#This Row],[colesterol]],200)</f>
        <v>1</v>
      </c>
      <c r="O3227">
        <f>IF(smoking_health_data_final[[#This Row],[cigs por dia]]="","n/s",smoking_health_data_final[[#This Row],[cigs por dia]])</f>
        <v>20</v>
      </c>
      <c r="P3227" t="str">
        <f>IF(smoking_health_data_final[[#This Row],[Hipercolesterolemia (y/n)]]=1,"si","no")</f>
        <v>si</v>
      </c>
      <c r="Q3227">
        <f>IF(IFERROR(VLOOKUP(smoking_health_data_final[[#This Row],[Edad]],A3228:A7127,1,FALSE),0),1,0)</f>
        <v>1</v>
      </c>
    </row>
    <row r="3228" spans="1:17" x14ac:dyDescent="0.3">
      <c r="A3228">
        <v>53</v>
      </c>
      <c r="B3228" t="s">
        <v>3</v>
      </c>
      <c r="C3228" t="s">
        <v>1</v>
      </c>
      <c r="D3228">
        <v>72</v>
      </c>
      <c r="E3228">
        <f>GESTEP(smoking_health_data_final[[#This Row],[Ritmo cardiaco]],100)</f>
        <v>0</v>
      </c>
      <c r="F3228" t="str">
        <f>IF(smoking_health_data_final[[#This Row],[Taquicardia 1/0]]=0,"no","si")</f>
        <v>no</v>
      </c>
      <c r="G3228" s="2" t="s">
        <v>16</v>
      </c>
      <c r="H3228">
        <f>GESTEP(smoking_health_data_final[[#This Row],[Presión sistólica]],140)</f>
        <v>0</v>
      </c>
      <c r="I3228" t="str">
        <f>IF(smoking_health_data_final[[#This Row],[Hipertensión (0/1)]]=1,"si","no")</f>
        <v>no</v>
      </c>
      <c r="J3228" t="s">
        <v>21</v>
      </c>
      <c r="K3228">
        <v>20</v>
      </c>
      <c r="L3228">
        <v>222</v>
      </c>
      <c r="M3228">
        <f>IF(smoking_health_data_final[[#This Row],[colesterol]]="","Desconocido",smoking_health_data_final[[#This Row],[colesterol]])</f>
        <v>222</v>
      </c>
      <c r="N3228">
        <f>GESTEP(smoking_health_data_final[[#This Row],[colesterol]],200)</f>
        <v>1</v>
      </c>
      <c r="O3228">
        <f>IF(smoking_health_data_final[[#This Row],[cigs por dia]]="","n/s",smoking_health_data_final[[#This Row],[cigs por dia]])</f>
        <v>20</v>
      </c>
      <c r="P3228" t="str">
        <f>IF(smoking_health_data_final[[#This Row],[Hipercolesterolemia (y/n)]]=1,"si","no")</f>
        <v>si</v>
      </c>
      <c r="Q3228">
        <f>IF(IFERROR(VLOOKUP(smoking_health_data_final[[#This Row],[Edad]],A3229:A7128,1,FALSE),0),1,0)</f>
        <v>1</v>
      </c>
    </row>
    <row r="3229" spans="1:17" x14ac:dyDescent="0.3">
      <c r="A3229">
        <v>49</v>
      </c>
      <c r="B3229" t="s">
        <v>0</v>
      </c>
      <c r="C3229" t="s">
        <v>1</v>
      </c>
      <c r="D3229">
        <v>69</v>
      </c>
      <c r="E3229">
        <f>GESTEP(smoking_health_data_final[[#This Row],[Ritmo cardiaco]],100)</f>
        <v>0</v>
      </c>
      <c r="F3229" t="str">
        <f>IF(smoking_health_data_final[[#This Row],[Taquicardia 1/0]]=0,"no","si")</f>
        <v>no</v>
      </c>
      <c r="G3229" s="2" t="s">
        <v>54</v>
      </c>
      <c r="H3229">
        <f>GESTEP(smoking_health_data_final[[#This Row],[Presión sistólica]],140)</f>
        <v>0</v>
      </c>
      <c r="I3229" t="str">
        <f>IF(smoking_health_data_final[[#This Row],[Hipertensión (0/1)]]=1,"si","no")</f>
        <v>no</v>
      </c>
      <c r="J3229" t="s">
        <v>21</v>
      </c>
      <c r="K3229">
        <v>20</v>
      </c>
      <c r="L3229">
        <v>155</v>
      </c>
      <c r="M3229">
        <f>IF(smoking_health_data_final[[#This Row],[colesterol]]="","Desconocido",smoking_health_data_final[[#This Row],[colesterol]])</f>
        <v>155</v>
      </c>
      <c r="N3229">
        <f>GESTEP(smoking_health_data_final[[#This Row],[colesterol]],200)</f>
        <v>0</v>
      </c>
      <c r="O3229">
        <f>IF(smoking_health_data_final[[#This Row],[cigs por dia]]="","n/s",smoking_health_data_final[[#This Row],[cigs por dia]])</f>
        <v>20</v>
      </c>
      <c r="P3229" t="str">
        <f>IF(smoking_health_data_final[[#This Row],[Hipercolesterolemia (y/n)]]=1,"si","no")</f>
        <v>no</v>
      </c>
      <c r="Q3229">
        <f>IF(IFERROR(VLOOKUP(smoking_health_data_final[[#This Row],[Edad]],A3230:A7129,1,FALSE),0),1,0)</f>
        <v>1</v>
      </c>
    </row>
    <row r="3230" spans="1:17" x14ac:dyDescent="0.3">
      <c r="A3230">
        <v>35</v>
      </c>
      <c r="B3230" t="s">
        <v>0</v>
      </c>
      <c r="C3230" t="s">
        <v>1</v>
      </c>
      <c r="D3230">
        <v>80</v>
      </c>
      <c r="E3230">
        <f>GESTEP(smoking_health_data_final[[#This Row],[Ritmo cardiaco]],100)</f>
        <v>0</v>
      </c>
      <c r="F3230" t="str">
        <f>IF(smoking_health_data_final[[#This Row],[Taquicardia 1/0]]=0,"no","si")</f>
        <v>no</v>
      </c>
      <c r="G3230" s="2" t="s">
        <v>54</v>
      </c>
      <c r="H3230">
        <f>GESTEP(smoking_health_data_final[[#This Row],[Presión sistólica]],140)</f>
        <v>0</v>
      </c>
      <c r="I3230" t="str">
        <f>IF(smoking_health_data_final[[#This Row],[Hipertensión (0/1)]]=1,"si","no")</f>
        <v>no</v>
      </c>
      <c r="J3230" t="s">
        <v>21</v>
      </c>
      <c r="K3230">
        <v>20</v>
      </c>
      <c r="L3230">
        <v>223</v>
      </c>
      <c r="M3230">
        <f>IF(smoking_health_data_final[[#This Row],[colesterol]]="","Desconocido",smoking_health_data_final[[#This Row],[colesterol]])</f>
        <v>223</v>
      </c>
      <c r="N3230">
        <f>GESTEP(smoking_health_data_final[[#This Row],[colesterol]],200)</f>
        <v>1</v>
      </c>
      <c r="O3230">
        <f>IF(smoking_health_data_final[[#This Row],[cigs por dia]]="","n/s",smoking_health_data_final[[#This Row],[cigs por dia]])</f>
        <v>20</v>
      </c>
      <c r="P3230" t="str">
        <f>IF(smoking_health_data_final[[#This Row],[Hipercolesterolemia (y/n)]]=1,"si","no")</f>
        <v>si</v>
      </c>
      <c r="Q3230">
        <f>IF(IFERROR(VLOOKUP(smoking_health_data_final[[#This Row],[Edad]],A3231:A7130,1,FALSE),0),1,0)</f>
        <v>1</v>
      </c>
    </row>
    <row r="3231" spans="1:17" x14ac:dyDescent="0.3">
      <c r="A3231">
        <v>41</v>
      </c>
      <c r="B3231" t="s">
        <v>0</v>
      </c>
      <c r="C3231" t="s">
        <v>1</v>
      </c>
      <c r="D3231">
        <v>60</v>
      </c>
      <c r="E3231">
        <f>GESTEP(smoking_health_data_final[[#This Row],[Ritmo cardiaco]],100)</f>
        <v>0</v>
      </c>
      <c r="F3231" t="str">
        <f>IF(smoking_health_data_final[[#This Row],[Taquicardia 1/0]]=0,"no","si")</f>
        <v>no</v>
      </c>
      <c r="G3231" s="2" t="s">
        <v>78</v>
      </c>
      <c r="H3231">
        <f>GESTEP(smoking_health_data_final[[#This Row],[Presión sistólica]],140)</f>
        <v>0</v>
      </c>
      <c r="I3231" t="str">
        <f>IF(smoking_health_data_final[[#This Row],[Hipertensión (0/1)]]=1,"si","no")</f>
        <v>no</v>
      </c>
      <c r="J3231" t="s">
        <v>23</v>
      </c>
      <c r="K3231">
        <v>20</v>
      </c>
      <c r="L3231">
        <v>244</v>
      </c>
      <c r="M3231">
        <f>IF(smoking_health_data_final[[#This Row],[colesterol]]="","Desconocido",smoking_health_data_final[[#This Row],[colesterol]])</f>
        <v>244</v>
      </c>
      <c r="N3231">
        <f>GESTEP(smoking_health_data_final[[#This Row],[colesterol]],200)</f>
        <v>1</v>
      </c>
      <c r="O3231">
        <f>IF(smoking_health_data_final[[#This Row],[cigs por dia]]="","n/s",smoking_health_data_final[[#This Row],[cigs por dia]])</f>
        <v>20</v>
      </c>
      <c r="P3231" t="str">
        <f>IF(smoking_health_data_final[[#This Row],[Hipercolesterolemia (y/n)]]=1,"si","no")</f>
        <v>si</v>
      </c>
      <c r="Q3231">
        <f>IF(IFERROR(VLOOKUP(smoking_health_data_final[[#This Row],[Edad]],A3232:A7131,1,FALSE),0),1,0)</f>
        <v>1</v>
      </c>
    </row>
    <row r="3232" spans="1:17" x14ac:dyDescent="0.3">
      <c r="A3232">
        <v>53</v>
      </c>
      <c r="B3232" t="s">
        <v>3</v>
      </c>
      <c r="C3232" t="s">
        <v>1</v>
      </c>
      <c r="D3232">
        <v>87</v>
      </c>
      <c r="E3232">
        <f>GESTEP(smoking_health_data_final[[#This Row],[Ritmo cardiaco]],100)</f>
        <v>0</v>
      </c>
      <c r="F3232" t="str">
        <f>IF(smoking_health_data_final[[#This Row],[Taquicardia 1/0]]=0,"no","si")</f>
        <v>no</v>
      </c>
      <c r="G3232" s="2">
        <v>127.5</v>
      </c>
      <c r="H3232">
        <f>GESTEP(smoking_health_data_final[[#This Row],[Presión sistólica]],140)</f>
        <v>0</v>
      </c>
      <c r="I3232" t="str">
        <f>IF(smoking_health_data_final[[#This Row],[Hipertensión (0/1)]]=1,"si","no")</f>
        <v>no</v>
      </c>
      <c r="J3232" t="s">
        <v>23</v>
      </c>
      <c r="K3232">
        <v>20</v>
      </c>
      <c r="L3232">
        <v>262</v>
      </c>
      <c r="M3232">
        <f>IF(smoking_health_data_final[[#This Row],[colesterol]]="","Desconocido",smoking_health_data_final[[#This Row],[colesterol]])</f>
        <v>262</v>
      </c>
      <c r="N3232">
        <f>GESTEP(smoking_health_data_final[[#This Row],[colesterol]],200)</f>
        <v>1</v>
      </c>
      <c r="O3232">
        <f>IF(smoking_health_data_final[[#This Row],[cigs por dia]]="","n/s",smoking_health_data_final[[#This Row],[cigs por dia]])</f>
        <v>20</v>
      </c>
      <c r="P3232" t="str">
        <f>IF(smoking_health_data_final[[#This Row],[Hipercolesterolemia (y/n)]]=1,"si","no")</f>
        <v>si</v>
      </c>
      <c r="Q3232">
        <f>IF(IFERROR(VLOOKUP(smoking_health_data_final[[#This Row],[Edad]],A3233:A7132,1,FALSE),0),1,0)</f>
        <v>1</v>
      </c>
    </row>
    <row r="3233" spans="1:17" x14ac:dyDescent="0.3">
      <c r="A3233">
        <v>41</v>
      </c>
      <c r="B3233" t="s">
        <v>0</v>
      </c>
      <c r="C3233" t="s">
        <v>1</v>
      </c>
      <c r="D3233">
        <v>80</v>
      </c>
      <c r="E3233">
        <f>GESTEP(smoking_health_data_final[[#This Row],[Ritmo cardiaco]],100)</f>
        <v>0</v>
      </c>
      <c r="F3233" t="str">
        <f>IF(smoking_health_data_final[[#This Row],[Taquicardia 1/0]]=0,"no","si")</f>
        <v>no</v>
      </c>
      <c r="G3233" s="2" t="s">
        <v>54</v>
      </c>
      <c r="H3233">
        <f>GESTEP(smoking_health_data_final[[#This Row],[Presión sistólica]],140)</f>
        <v>0</v>
      </c>
      <c r="I3233" t="str">
        <f>IF(smoking_health_data_final[[#This Row],[Hipertensión (0/1)]]=1,"si","no")</f>
        <v>no</v>
      </c>
      <c r="J3233" t="s">
        <v>23</v>
      </c>
      <c r="K3233">
        <v>20</v>
      </c>
      <c r="L3233">
        <v>238</v>
      </c>
      <c r="M3233">
        <f>IF(smoking_health_data_final[[#This Row],[colesterol]]="","Desconocido",smoking_health_data_final[[#This Row],[colesterol]])</f>
        <v>238</v>
      </c>
      <c r="N3233">
        <f>GESTEP(smoking_health_data_final[[#This Row],[colesterol]],200)</f>
        <v>1</v>
      </c>
      <c r="O3233">
        <f>IF(smoking_health_data_final[[#This Row],[cigs por dia]]="","n/s",smoking_health_data_final[[#This Row],[cigs por dia]])</f>
        <v>20</v>
      </c>
      <c r="P3233" t="str">
        <f>IF(smoking_health_data_final[[#This Row],[Hipercolesterolemia (y/n)]]=1,"si","no")</f>
        <v>si</v>
      </c>
      <c r="Q3233">
        <f>IF(IFERROR(VLOOKUP(smoking_health_data_final[[#This Row],[Edad]],A3234:A7133,1,FALSE),0),1,0)</f>
        <v>1</v>
      </c>
    </row>
    <row r="3234" spans="1:17" x14ac:dyDescent="0.3">
      <c r="A3234">
        <v>45</v>
      </c>
      <c r="B3234" t="s">
        <v>0</v>
      </c>
      <c r="C3234" t="s">
        <v>1</v>
      </c>
      <c r="D3234">
        <v>80</v>
      </c>
      <c r="E3234">
        <f>GESTEP(smoking_health_data_final[[#This Row],[Ritmo cardiaco]],100)</f>
        <v>0</v>
      </c>
      <c r="F3234" t="str">
        <f>IF(smoking_health_data_final[[#This Row],[Taquicardia 1/0]]=0,"no","si")</f>
        <v>no</v>
      </c>
      <c r="G3234" s="2" t="s">
        <v>64</v>
      </c>
      <c r="H3234">
        <f>GESTEP(smoking_health_data_final[[#This Row],[Presión sistólica]],140)</f>
        <v>0</v>
      </c>
      <c r="I3234" t="str">
        <f>IF(smoking_health_data_final[[#This Row],[Hipertensión (0/1)]]=1,"si","no")</f>
        <v>no</v>
      </c>
      <c r="J3234" t="s">
        <v>23</v>
      </c>
      <c r="K3234">
        <v>20</v>
      </c>
      <c r="L3234">
        <v>279</v>
      </c>
      <c r="M3234">
        <f>IF(smoking_health_data_final[[#This Row],[colesterol]]="","Desconocido",smoking_health_data_final[[#This Row],[colesterol]])</f>
        <v>279</v>
      </c>
      <c r="N3234">
        <f>GESTEP(smoking_health_data_final[[#This Row],[colesterol]],200)</f>
        <v>1</v>
      </c>
      <c r="O3234">
        <f>IF(smoking_health_data_final[[#This Row],[cigs por dia]]="","n/s",smoking_health_data_final[[#This Row],[cigs por dia]])</f>
        <v>20</v>
      </c>
      <c r="P3234" t="str">
        <f>IF(smoking_health_data_final[[#This Row],[Hipercolesterolemia (y/n)]]=1,"si","no")</f>
        <v>si</v>
      </c>
      <c r="Q3234">
        <f>IF(IFERROR(VLOOKUP(smoking_health_data_final[[#This Row],[Edad]],A3235:A7134,1,FALSE),0),1,0)</f>
        <v>1</v>
      </c>
    </row>
    <row r="3235" spans="1:17" x14ac:dyDescent="0.3">
      <c r="A3235">
        <v>52</v>
      </c>
      <c r="B3235" t="s">
        <v>3</v>
      </c>
      <c r="C3235" t="s">
        <v>1</v>
      </c>
      <c r="D3235">
        <v>80</v>
      </c>
      <c r="E3235">
        <f>GESTEP(smoking_health_data_final[[#This Row],[Ritmo cardiaco]],100)</f>
        <v>0</v>
      </c>
      <c r="F3235" t="str">
        <f>IF(smoking_health_data_final[[#This Row],[Taquicardia 1/0]]=0,"no","si")</f>
        <v>no</v>
      </c>
      <c r="G3235" s="2" t="s">
        <v>103</v>
      </c>
      <c r="H3235">
        <f>GESTEP(smoking_health_data_final[[#This Row],[Presión sistólica]],140)</f>
        <v>1</v>
      </c>
      <c r="I3235" t="str">
        <f>IF(smoking_health_data_final[[#This Row],[Hipertensión (0/1)]]=1,"si","no")</f>
        <v>si</v>
      </c>
      <c r="J3235" t="s">
        <v>23</v>
      </c>
      <c r="K3235">
        <v>20</v>
      </c>
      <c r="L3235">
        <v>334</v>
      </c>
      <c r="M3235">
        <f>IF(smoking_health_data_final[[#This Row],[colesterol]]="","Desconocido",smoking_health_data_final[[#This Row],[colesterol]])</f>
        <v>334</v>
      </c>
      <c r="N3235">
        <f>GESTEP(smoking_health_data_final[[#This Row],[colesterol]],200)</f>
        <v>1</v>
      </c>
      <c r="O3235">
        <f>IF(smoking_health_data_final[[#This Row],[cigs por dia]]="","n/s",smoking_health_data_final[[#This Row],[cigs por dia]])</f>
        <v>20</v>
      </c>
      <c r="P3235" t="str">
        <f>IF(smoking_health_data_final[[#This Row],[Hipercolesterolemia (y/n)]]=1,"si","no")</f>
        <v>si</v>
      </c>
      <c r="Q3235">
        <f>IF(IFERROR(VLOOKUP(smoking_health_data_final[[#This Row],[Edad]],A3236:A7135,1,FALSE),0),1,0)</f>
        <v>1</v>
      </c>
    </row>
    <row r="3236" spans="1:17" x14ac:dyDescent="0.3">
      <c r="A3236">
        <v>47</v>
      </c>
      <c r="B3236" t="s">
        <v>0</v>
      </c>
      <c r="C3236" t="s">
        <v>1</v>
      </c>
      <c r="D3236">
        <v>80</v>
      </c>
      <c r="E3236">
        <f>GESTEP(smoking_health_data_final[[#This Row],[Ritmo cardiaco]],100)</f>
        <v>0</v>
      </c>
      <c r="F3236" t="str">
        <f>IF(smoking_health_data_final[[#This Row],[Taquicardia 1/0]]=0,"no","si")</f>
        <v>no</v>
      </c>
      <c r="G3236" s="2" t="s">
        <v>27</v>
      </c>
      <c r="H3236">
        <f>GESTEP(smoking_health_data_final[[#This Row],[Presión sistólica]],140)</f>
        <v>0</v>
      </c>
      <c r="I3236" t="str">
        <f>IF(smoking_health_data_final[[#This Row],[Hipertensión (0/1)]]=1,"si","no")</f>
        <v>no</v>
      </c>
      <c r="J3236" t="s">
        <v>23</v>
      </c>
      <c r="K3236">
        <v>20</v>
      </c>
      <c r="L3236">
        <v>200</v>
      </c>
      <c r="M3236">
        <f>IF(smoking_health_data_final[[#This Row],[colesterol]]="","Desconocido",smoking_health_data_final[[#This Row],[colesterol]])</f>
        <v>200</v>
      </c>
      <c r="N3236">
        <f>GESTEP(smoking_health_data_final[[#This Row],[colesterol]],200)</f>
        <v>1</v>
      </c>
      <c r="O3236">
        <f>IF(smoking_health_data_final[[#This Row],[cigs por dia]]="","n/s",smoking_health_data_final[[#This Row],[cigs por dia]])</f>
        <v>20</v>
      </c>
      <c r="P3236" t="str">
        <f>IF(smoking_health_data_final[[#This Row],[Hipercolesterolemia (y/n)]]=1,"si","no")</f>
        <v>si</v>
      </c>
      <c r="Q3236">
        <f>IF(IFERROR(VLOOKUP(smoking_health_data_final[[#This Row],[Edad]],A3237:A7136,1,FALSE),0),1,0)</f>
        <v>1</v>
      </c>
    </row>
    <row r="3237" spans="1:17" x14ac:dyDescent="0.3">
      <c r="A3237">
        <v>55</v>
      </c>
      <c r="B3237" t="s">
        <v>0</v>
      </c>
      <c r="C3237" t="s">
        <v>1</v>
      </c>
      <c r="D3237">
        <v>55</v>
      </c>
      <c r="E3237">
        <f>GESTEP(smoking_health_data_final[[#This Row],[Ritmo cardiaco]],100)</f>
        <v>0</v>
      </c>
      <c r="F3237" t="str">
        <f>IF(smoking_health_data_final[[#This Row],[Taquicardia 1/0]]=0,"no","si")</f>
        <v>no</v>
      </c>
      <c r="G3237" s="2" t="s">
        <v>38</v>
      </c>
      <c r="H3237">
        <f>GESTEP(smoking_health_data_final[[#This Row],[Presión sistólica]],140)</f>
        <v>0</v>
      </c>
      <c r="I3237" t="str">
        <f>IF(smoking_health_data_final[[#This Row],[Hipertensión (0/1)]]=1,"si","no")</f>
        <v>no</v>
      </c>
      <c r="J3237" t="s">
        <v>23</v>
      </c>
      <c r="K3237">
        <v>20</v>
      </c>
      <c r="L3237">
        <v>242</v>
      </c>
      <c r="M3237">
        <f>IF(smoking_health_data_final[[#This Row],[colesterol]]="","Desconocido",smoking_health_data_final[[#This Row],[colesterol]])</f>
        <v>242</v>
      </c>
      <c r="N3237">
        <f>GESTEP(smoking_health_data_final[[#This Row],[colesterol]],200)</f>
        <v>1</v>
      </c>
      <c r="O3237">
        <f>IF(smoking_health_data_final[[#This Row],[cigs por dia]]="","n/s",smoking_health_data_final[[#This Row],[cigs por dia]])</f>
        <v>20</v>
      </c>
      <c r="P3237" t="str">
        <f>IF(smoking_health_data_final[[#This Row],[Hipercolesterolemia (y/n)]]=1,"si","no")</f>
        <v>si</v>
      </c>
      <c r="Q3237">
        <f>IF(IFERROR(VLOOKUP(smoking_health_data_final[[#This Row],[Edad]],A3238:A7137,1,FALSE),0),1,0)</f>
        <v>1</v>
      </c>
    </row>
    <row r="3238" spans="1:17" x14ac:dyDescent="0.3">
      <c r="A3238">
        <v>42</v>
      </c>
      <c r="B3238" t="s">
        <v>3</v>
      </c>
      <c r="C3238" t="s">
        <v>1</v>
      </c>
      <c r="D3238">
        <v>80</v>
      </c>
      <c r="E3238">
        <f>GESTEP(smoking_health_data_final[[#This Row],[Ritmo cardiaco]],100)</f>
        <v>0</v>
      </c>
      <c r="F3238" t="str">
        <f>IF(smoking_health_data_final[[#This Row],[Taquicardia 1/0]]=0,"no","si")</f>
        <v>no</v>
      </c>
      <c r="G3238" s="2" t="s">
        <v>83</v>
      </c>
      <c r="H3238">
        <f>GESTEP(smoking_health_data_final[[#This Row],[Presión sistólica]],140)</f>
        <v>0</v>
      </c>
      <c r="I3238" t="str">
        <f>IF(smoking_health_data_final[[#This Row],[Hipertensión (0/1)]]=1,"si","no")</f>
        <v>no</v>
      </c>
      <c r="J3238" t="s">
        <v>23</v>
      </c>
      <c r="K3238">
        <v>20</v>
      </c>
      <c r="L3238">
        <v>175</v>
      </c>
      <c r="M3238">
        <f>IF(smoking_health_data_final[[#This Row],[colesterol]]="","Desconocido",smoking_health_data_final[[#This Row],[colesterol]])</f>
        <v>175</v>
      </c>
      <c r="N3238">
        <f>GESTEP(smoking_health_data_final[[#This Row],[colesterol]],200)</f>
        <v>0</v>
      </c>
      <c r="O3238">
        <f>IF(smoking_health_data_final[[#This Row],[cigs por dia]]="","n/s",smoking_health_data_final[[#This Row],[cigs por dia]])</f>
        <v>20</v>
      </c>
      <c r="P3238" t="str">
        <f>IF(smoking_health_data_final[[#This Row],[Hipercolesterolemia (y/n)]]=1,"si","no")</f>
        <v>no</v>
      </c>
      <c r="Q3238">
        <f>IF(IFERROR(VLOOKUP(smoking_health_data_final[[#This Row],[Edad]],A3239:A7138,1,FALSE),0),1,0)</f>
        <v>1</v>
      </c>
    </row>
    <row r="3239" spans="1:17" x14ac:dyDescent="0.3">
      <c r="A3239">
        <v>41</v>
      </c>
      <c r="B3239" t="s">
        <v>0</v>
      </c>
      <c r="C3239" t="s">
        <v>1</v>
      </c>
      <c r="D3239">
        <v>80</v>
      </c>
      <c r="E3239">
        <f>GESTEP(smoking_health_data_final[[#This Row],[Ritmo cardiaco]],100)</f>
        <v>0</v>
      </c>
      <c r="F3239" t="str">
        <f>IF(smoking_health_data_final[[#This Row],[Taquicardia 1/0]]=0,"no","si")</f>
        <v>no</v>
      </c>
      <c r="G3239" s="2" t="s">
        <v>75</v>
      </c>
      <c r="H3239">
        <f>GESTEP(smoking_health_data_final[[#This Row],[Presión sistólica]],140)</f>
        <v>1</v>
      </c>
      <c r="I3239" t="str">
        <f>IF(smoking_health_data_final[[#This Row],[Hipertensión (0/1)]]=1,"si","no")</f>
        <v>si</v>
      </c>
      <c r="J3239" t="s">
        <v>23</v>
      </c>
      <c r="K3239">
        <v>20</v>
      </c>
      <c r="L3239">
        <v>245</v>
      </c>
      <c r="M3239">
        <f>IF(smoking_health_data_final[[#This Row],[colesterol]]="","Desconocido",smoking_health_data_final[[#This Row],[colesterol]])</f>
        <v>245</v>
      </c>
      <c r="N3239">
        <f>GESTEP(smoking_health_data_final[[#This Row],[colesterol]],200)</f>
        <v>1</v>
      </c>
      <c r="O3239">
        <f>IF(smoking_health_data_final[[#This Row],[cigs por dia]]="","n/s",smoking_health_data_final[[#This Row],[cigs por dia]])</f>
        <v>20</v>
      </c>
      <c r="P3239" t="str">
        <f>IF(smoking_health_data_final[[#This Row],[Hipercolesterolemia (y/n)]]=1,"si","no")</f>
        <v>si</v>
      </c>
      <c r="Q3239">
        <f>IF(IFERROR(VLOOKUP(smoking_health_data_final[[#This Row],[Edad]],A3240:A7139,1,FALSE),0),1,0)</f>
        <v>1</v>
      </c>
    </row>
    <row r="3240" spans="1:17" x14ac:dyDescent="0.3">
      <c r="A3240">
        <v>41</v>
      </c>
      <c r="B3240" t="s">
        <v>0</v>
      </c>
      <c r="C3240" t="s">
        <v>1</v>
      </c>
      <c r="D3240">
        <v>73</v>
      </c>
      <c r="E3240">
        <f>GESTEP(smoking_health_data_final[[#This Row],[Ritmo cardiaco]],100)</f>
        <v>0</v>
      </c>
      <c r="F3240" t="str">
        <f>IF(smoking_health_data_final[[#This Row],[Taquicardia 1/0]]=0,"no","si")</f>
        <v>no</v>
      </c>
      <c r="G3240" s="2" t="s">
        <v>57</v>
      </c>
      <c r="H3240">
        <f>GESTEP(smoking_health_data_final[[#This Row],[Presión sistólica]],140)</f>
        <v>0</v>
      </c>
      <c r="I3240" t="str">
        <f>IF(smoking_health_data_final[[#This Row],[Hipertensión (0/1)]]=1,"si","no")</f>
        <v>no</v>
      </c>
      <c r="J3240" t="s">
        <v>23</v>
      </c>
      <c r="K3240">
        <v>20</v>
      </c>
      <c r="L3240">
        <v>180</v>
      </c>
      <c r="M3240">
        <f>IF(smoking_health_data_final[[#This Row],[colesterol]]="","Desconocido",smoking_health_data_final[[#This Row],[colesterol]])</f>
        <v>180</v>
      </c>
      <c r="N3240">
        <f>GESTEP(smoking_health_data_final[[#This Row],[colesterol]],200)</f>
        <v>0</v>
      </c>
      <c r="O3240">
        <f>IF(smoking_health_data_final[[#This Row],[cigs por dia]]="","n/s",smoking_health_data_final[[#This Row],[cigs por dia]])</f>
        <v>20</v>
      </c>
      <c r="P3240" t="str">
        <f>IF(smoking_health_data_final[[#This Row],[Hipercolesterolemia (y/n)]]=1,"si","no")</f>
        <v>no</v>
      </c>
      <c r="Q3240">
        <f>IF(IFERROR(VLOOKUP(smoking_health_data_final[[#This Row],[Edad]],A3241:A7140,1,FALSE),0),1,0)</f>
        <v>1</v>
      </c>
    </row>
    <row r="3241" spans="1:17" x14ac:dyDescent="0.3">
      <c r="A3241">
        <v>49</v>
      </c>
      <c r="B3241" t="s">
        <v>0</v>
      </c>
      <c r="C3241" t="s">
        <v>1</v>
      </c>
      <c r="D3241">
        <v>80</v>
      </c>
      <c r="E3241">
        <f>GESTEP(smoking_health_data_final[[#This Row],[Ritmo cardiaco]],100)</f>
        <v>0</v>
      </c>
      <c r="F3241" t="str">
        <f>IF(smoking_health_data_final[[#This Row],[Taquicardia 1/0]]=0,"no","si")</f>
        <v>no</v>
      </c>
      <c r="G3241" s="2" t="s">
        <v>59</v>
      </c>
      <c r="H3241">
        <f>GESTEP(smoking_health_data_final[[#This Row],[Presión sistólica]],140)</f>
        <v>0</v>
      </c>
      <c r="I3241" t="str">
        <f>IF(smoking_health_data_final[[#This Row],[Hipertensión (0/1)]]=1,"si","no")</f>
        <v>no</v>
      </c>
      <c r="J3241" t="s">
        <v>23</v>
      </c>
      <c r="K3241">
        <v>20</v>
      </c>
      <c r="L3241">
        <v>222</v>
      </c>
      <c r="M3241">
        <f>IF(smoking_health_data_final[[#This Row],[colesterol]]="","Desconocido",smoking_health_data_final[[#This Row],[colesterol]])</f>
        <v>222</v>
      </c>
      <c r="N3241">
        <f>GESTEP(smoking_health_data_final[[#This Row],[colesterol]],200)</f>
        <v>1</v>
      </c>
      <c r="O3241">
        <f>IF(smoking_health_data_final[[#This Row],[cigs por dia]]="","n/s",smoking_health_data_final[[#This Row],[cigs por dia]])</f>
        <v>20</v>
      </c>
      <c r="P3241" t="str">
        <f>IF(smoking_health_data_final[[#This Row],[Hipercolesterolemia (y/n)]]=1,"si","no")</f>
        <v>si</v>
      </c>
      <c r="Q3241">
        <f>IF(IFERROR(VLOOKUP(smoking_health_data_final[[#This Row],[Edad]],A3242:A7141,1,FALSE),0),1,0)</f>
        <v>1</v>
      </c>
    </row>
    <row r="3242" spans="1:17" x14ac:dyDescent="0.3">
      <c r="A3242">
        <v>49</v>
      </c>
      <c r="B3242" t="s">
        <v>3</v>
      </c>
      <c r="C3242" t="s">
        <v>1</v>
      </c>
      <c r="D3242">
        <v>95</v>
      </c>
      <c r="E3242">
        <f>GESTEP(smoking_health_data_final[[#This Row],[Ritmo cardiaco]],100)</f>
        <v>0</v>
      </c>
      <c r="F3242" t="str">
        <f>IF(smoking_health_data_final[[#This Row],[Taquicardia 1/0]]=0,"no","si")</f>
        <v>no</v>
      </c>
      <c r="G3242" s="2" t="s">
        <v>57</v>
      </c>
      <c r="H3242">
        <f>GESTEP(smoking_health_data_final[[#This Row],[Presión sistólica]],140)</f>
        <v>0</v>
      </c>
      <c r="I3242" t="str">
        <f>IF(smoking_health_data_final[[#This Row],[Hipertensión (0/1)]]=1,"si","no")</f>
        <v>no</v>
      </c>
      <c r="J3242" t="s">
        <v>23</v>
      </c>
      <c r="K3242">
        <v>20</v>
      </c>
      <c r="L3242">
        <v>283</v>
      </c>
      <c r="M3242">
        <f>IF(smoking_health_data_final[[#This Row],[colesterol]]="","Desconocido",smoking_health_data_final[[#This Row],[colesterol]])</f>
        <v>283</v>
      </c>
      <c r="N3242">
        <f>GESTEP(smoking_health_data_final[[#This Row],[colesterol]],200)</f>
        <v>1</v>
      </c>
      <c r="O3242">
        <f>IF(smoking_health_data_final[[#This Row],[cigs por dia]]="","n/s",smoking_health_data_final[[#This Row],[cigs por dia]])</f>
        <v>20</v>
      </c>
      <c r="P3242" t="str">
        <f>IF(smoking_health_data_final[[#This Row],[Hipercolesterolemia (y/n)]]=1,"si","no")</f>
        <v>si</v>
      </c>
      <c r="Q3242">
        <f>IF(IFERROR(VLOOKUP(smoking_health_data_final[[#This Row],[Edad]],A3243:A7142,1,FALSE),0),1,0)</f>
        <v>1</v>
      </c>
    </row>
    <row r="3243" spans="1:17" x14ac:dyDescent="0.3">
      <c r="A3243">
        <v>56</v>
      </c>
      <c r="B3243" t="s">
        <v>0</v>
      </c>
      <c r="C3243" t="s">
        <v>1</v>
      </c>
      <c r="D3243">
        <v>90</v>
      </c>
      <c r="E3243">
        <f>GESTEP(smoking_health_data_final[[#This Row],[Ritmo cardiaco]],100)</f>
        <v>0</v>
      </c>
      <c r="F3243" t="str">
        <f>IF(smoking_health_data_final[[#This Row],[Taquicardia 1/0]]=0,"no","si")</f>
        <v>no</v>
      </c>
      <c r="G3243" s="2" t="s">
        <v>79</v>
      </c>
      <c r="H3243">
        <f>GESTEP(smoking_health_data_final[[#This Row],[Presión sistólica]],140)</f>
        <v>1</v>
      </c>
      <c r="I3243" t="str">
        <f>IF(smoking_health_data_final[[#This Row],[Hipertensión (0/1)]]=1,"si","no")</f>
        <v>si</v>
      </c>
      <c r="J3243" t="s">
        <v>23</v>
      </c>
      <c r="K3243">
        <v>20</v>
      </c>
      <c r="L3243">
        <v>197</v>
      </c>
      <c r="M3243">
        <f>IF(smoking_health_data_final[[#This Row],[colesterol]]="","Desconocido",smoking_health_data_final[[#This Row],[colesterol]])</f>
        <v>197</v>
      </c>
      <c r="N3243">
        <f>GESTEP(smoking_health_data_final[[#This Row],[colesterol]],200)</f>
        <v>0</v>
      </c>
      <c r="O3243">
        <f>IF(smoking_health_data_final[[#This Row],[cigs por dia]]="","n/s",smoking_health_data_final[[#This Row],[cigs por dia]])</f>
        <v>20</v>
      </c>
      <c r="P3243" t="str">
        <f>IF(smoking_health_data_final[[#This Row],[Hipercolesterolemia (y/n)]]=1,"si","no")</f>
        <v>no</v>
      </c>
      <c r="Q3243">
        <f>IF(IFERROR(VLOOKUP(smoking_health_data_final[[#This Row],[Edad]],A3244:A7143,1,FALSE),0),1,0)</f>
        <v>1</v>
      </c>
    </row>
    <row r="3244" spans="1:17" x14ac:dyDescent="0.3">
      <c r="A3244">
        <v>42</v>
      </c>
      <c r="B3244" t="s">
        <v>0</v>
      </c>
      <c r="C3244" t="s">
        <v>1</v>
      </c>
      <c r="D3244">
        <v>75</v>
      </c>
      <c r="E3244">
        <f>GESTEP(smoking_health_data_final[[#This Row],[Ritmo cardiaco]],100)</f>
        <v>0</v>
      </c>
      <c r="F3244" t="str">
        <f>IF(smoking_health_data_final[[#This Row],[Taquicardia 1/0]]=0,"no","si")</f>
        <v>no</v>
      </c>
      <c r="G3244" s="2" t="s">
        <v>83</v>
      </c>
      <c r="H3244">
        <f>GESTEP(smoking_health_data_final[[#This Row],[Presión sistólica]],140)</f>
        <v>0</v>
      </c>
      <c r="I3244" t="str">
        <f>IF(smoking_health_data_final[[#This Row],[Hipertensión (0/1)]]=1,"si","no")</f>
        <v>no</v>
      </c>
      <c r="J3244" t="s">
        <v>23</v>
      </c>
      <c r="K3244">
        <v>20</v>
      </c>
      <c r="L3244">
        <v>260</v>
      </c>
      <c r="M3244">
        <f>IF(smoking_health_data_final[[#This Row],[colesterol]]="","Desconocido",smoking_health_data_final[[#This Row],[colesterol]])</f>
        <v>260</v>
      </c>
      <c r="N3244">
        <f>GESTEP(smoking_health_data_final[[#This Row],[colesterol]],200)</f>
        <v>1</v>
      </c>
      <c r="O3244">
        <f>IF(smoking_health_data_final[[#This Row],[cigs por dia]]="","n/s",smoking_health_data_final[[#This Row],[cigs por dia]])</f>
        <v>20</v>
      </c>
      <c r="P3244" t="str">
        <f>IF(smoking_health_data_final[[#This Row],[Hipercolesterolemia (y/n)]]=1,"si","no")</f>
        <v>si</v>
      </c>
      <c r="Q3244">
        <f>IF(IFERROR(VLOOKUP(smoking_health_data_final[[#This Row],[Edad]],A3245:A7144,1,FALSE),0),1,0)</f>
        <v>1</v>
      </c>
    </row>
    <row r="3245" spans="1:17" x14ac:dyDescent="0.3">
      <c r="A3245">
        <v>38</v>
      </c>
      <c r="B3245" t="s">
        <v>0</v>
      </c>
      <c r="C3245" t="s">
        <v>1</v>
      </c>
      <c r="D3245">
        <v>85</v>
      </c>
      <c r="E3245">
        <f>GESTEP(smoking_health_data_final[[#This Row],[Ritmo cardiaco]],100)</f>
        <v>0</v>
      </c>
      <c r="F3245" t="str">
        <f>IF(smoking_health_data_final[[#This Row],[Taquicardia 1/0]]=0,"no","si")</f>
        <v>no</v>
      </c>
      <c r="G3245" s="2" t="s">
        <v>16</v>
      </c>
      <c r="H3245">
        <f>GESTEP(smoking_health_data_final[[#This Row],[Presión sistólica]],140)</f>
        <v>0</v>
      </c>
      <c r="I3245" t="str">
        <f>IF(smoking_health_data_final[[#This Row],[Hipertensión (0/1)]]=1,"si","no")</f>
        <v>no</v>
      </c>
      <c r="J3245" t="s">
        <v>23</v>
      </c>
      <c r="K3245">
        <v>20</v>
      </c>
      <c r="L3245">
        <v>265</v>
      </c>
      <c r="M3245">
        <f>IF(smoking_health_data_final[[#This Row],[colesterol]]="","Desconocido",smoking_health_data_final[[#This Row],[colesterol]])</f>
        <v>265</v>
      </c>
      <c r="N3245">
        <f>GESTEP(smoking_health_data_final[[#This Row],[colesterol]],200)</f>
        <v>1</v>
      </c>
      <c r="O3245">
        <f>IF(smoking_health_data_final[[#This Row],[cigs por dia]]="","n/s",smoking_health_data_final[[#This Row],[cigs por dia]])</f>
        <v>20</v>
      </c>
      <c r="P3245" t="str">
        <f>IF(smoking_health_data_final[[#This Row],[Hipercolesterolemia (y/n)]]=1,"si","no")</f>
        <v>si</v>
      </c>
      <c r="Q3245">
        <f>IF(IFERROR(VLOOKUP(smoking_health_data_final[[#This Row],[Edad]],A3246:A7145,1,FALSE),0),1,0)</f>
        <v>1</v>
      </c>
    </row>
    <row r="3246" spans="1:17" x14ac:dyDescent="0.3">
      <c r="A3246">
        <v>40</v>
      </c>
      <c r="B3246" t="s">
        <v>0</v>
      </c>
      <c r="C3246" t="s">
        <v>1</v>
      </c>
      <c r="D3246">
        <v>75</v>
      </c>
      <c r="E3246">
        <f>GESTEP(smoking_health_data_final[[#This Row],[Ritmo cardiaco]],100)</f>
        <v>0</v>
      </c>
      <c r="F3246" t="str">
        <f>IF(smoking_health_data_final[[#This Row],[Taquicardia 1/0]]=0,"no","si")</f>
        <v>no</v>
      </c>
      <c r="G3246" s="2" t="s">
        <v>11</v>
      </c>
      <c r="H3246">
        <f>GESTEP(smoking_health_data_final[[#This Row],[Presión sistólica]],140)</f>
        <v>0</v>
      </c>
      <c r="I3246" t="str">
        <f>IF(smoking_health_data_final[[#This Row],[Hipertensión (0/1)]]=1,"si","no")</f>
        <v>no</v>
      </c>
      <c r="J3246" t="s">
        <v>23</v>
      </c>
      <c r="K3246">
        <v>20</v>
      </c>
      <c r="L3246">
        <v>152</v>
      </c>
      <c r="M3246">
        <f>IF(smoking_health_data_final[[#This Row],[colesterol]]="","Desconocido",smoking_health_data_final[[#This Row],[colesterol]])</f>
        <v>152</v>
      </c>
      <c r="N3246">
        <f>GESTEP(smoking_health_data_final[[#This Row],[colesterol]],200)</f>
        <v>0</v>
      </c>
      <c r="O3246">
        <f>IF(smoking_health_data_final[[#This Row],[cigs por dia]]="","n/s",smoking_health_data_final[[#This Row],[cigs por dia]])</f>
        <v>20</v>
      </c>
      <c r="P3246" t="str">
        <f>IF(smoking_health_data_final[[#This Row],[Hipercolesterolemia (y/n)]]=1,"si","no")</f>
        <v>no</v>
      </c>
      <c r="Q3246">
        <f>IF(IFERROR(VLOOKUP(smoking_health_data_final[[#This Row],[Edad]],A3247:A7146,1,FALSE),0),1,0)</f>
        <v>1</v>
      </c>
    </row>
    <row r="3247" spans="1:17" x14ac:dyDescent="0.3">
      <c r="A3247">
        <v>42</v>
      </c>
      <c r="B3247" t="s">
        <v>0</v>
      </c>
      <c r="C3247" t="s">
        <v>1</v>
      </c>
      <c r="D3247">
        <v>70</v>
      </c>
      <c r="E3247">
        <f>GESTEP(smoking_health_data_final[[#This Row],[Ritmo cardiaco]],100)</f>
        <v>0</v>
      </c>
      <c r="F3247" t="str">
        <f>IF(smoking_health_data_final[[#This Row],[Taquicardia 1/0]]=0,"no","si")</f>
        <v>no</v>
      </c>
      <c r="G3247" s="2" t="s">
        <v>63</v>
      </c>
      <c r="H3247">
        <f>GESTEP(smoking_health_data_final[[#This Row],[Presión sistólica]],140)</f>
        <v>0</v>
      </c>
      <c r="I3247" t="str">
        <f>IF(smoking_health_data_final[[#This Row],[Hipertensión (0/1)]]=1,"si","no")</f>
        <v>no</v>
      </c>
      <c r="J3247" t="s">
        <v>23</v>
      </c>
      <c r="K3247">
        <v>20</v>
      </c>
      <c r="L3247">
        <v>234</v>
      </c>
      <c r="M3247">
        <f>IF(smoking_health_data_final[[#This Row],[colesterol]]="","Desconocido",smoking_health_data_final[[#This Row],[colesterol]])</f>
        <v>234</v>
      </c>
      <c r="N3247">
        <f>GESTEP(smoking_health_data_final[[#This Row],[colesterol]],200)</f>
        <v>1</v>
      </c>
      <c r="O3247">
        <f>IF(smoking_health_data_final[[#This Row],[cigs por dia]]="","n/s",smoking_health_data_final[[#This Row],[cigs por dia]])</f>
        <v>20</v>
      </c>
      <c r="P3247" t="str">
        <f>IF(smoking_health_data_final[[#This Row],[Hipercolesterolemia (y/n)]]=1,"si","no")</f>
        <v>si</v>
      </c>
      <c r="Q3247">
        <f>IF(IFERROR(VLOOKUP(smoking_health_data_final[[#This Row],[Edad]],A3248:A7147,1,FALSE),0),1,0)</f>
        <v>1</v>
      </c>
    </row>
    <row r="3248" spans="1:17" x14ac:dyDescent="0.3">
      <c r="A3248">
        <v>41</v>
      </c>
      <c r="B3248" t="s">
        <v>0</v>
      </c>
      <c r="C3248" t="s">
        <v>1</v>
      </c>
      <c r="D3248">
        <v>65</v>
      </c>
      <c r="E3248">
        <f>GESTEP(smoking_health_data_final[[#This Row],[Ritmo cardiaco]],100)</f>
        <v>0</v>
      </c>
      <c r="F3248" t="str">
        <f>IF(smoking_health_data_final[[#This Row],[Taquicardia 1/0]]=0,"no","si")</f>
        <v>no</v>
      </c>
      <c r="G3248" s="2" t="s">
        <v>83</v>
      </c>
      <c r="H3248">
        <f>GESTEP(smoking_health_data_final[[#This Row],[Presión sistólica]],140)</f>
        <v>0</v>
      </c>
      <c r="I3248" t="str">
        <f>IF(smoking_health_data_final[[#This Row],[Hipertensión (0/1)]]=1,"si","no")</f>
        <v>no</v>
      </c>
      <c r="J3248" t="s">
        <v>23</v>
      </c>
      <c r="K3248">
        <v>20</v>
      </c>
      <c r="L3248">
        <v>293</v>
      </c>
      <c r="M3248">
        <f>IF(smoking_health_data_final[[#This Row],[colesterol]]="","Desconocido",smoking_health_data_final[[#This Row],[colesterol]])</f>
        <v>293</v>
      </c>
      <c r="N3248">
        <f>GESTEP(smoking_health_data_final[[#This Row],[colesterol]],200)</f>
        <v>1</v>
      </c>
      <c r="O3248">
        <f>IF(smoking_health_data_final[[#This Row],[cigs por dia]]="","n/s",smoking_health_data_final[[#This Row],[cigs por dia]])</f>
        <v>20</v>
      </c>
      <c r="P3248" t="str">
        <f>IF(smoking_health_data_final[[#This Row],[Hipercolesterolemia (y/n)]]=1,"si","no")</f>
        <v>si</v>
      </c>
      <c r="Q3248">
        <f>IF(IFERROR(VLOOKUP(smoking_health_data_final[[#This Row],[Edad]],A3249:A7148,1,FALSE),0),1,0)</f>
        <v>1</v>
      </c>
    </row>
    <row r="3249" spans="1:17" x14ac:dyDescent="0.3">
      <c r="A3249">
        <v>42</v>
      </c>
      <c r="B3249" t="s">
        <v>3</v>
      </c>
      <c r="C3249" t="s">
        <v>1</v>
      </c>
      <c r="D3249">
        <v>66</v>
      </c>
      <c r="E3249">
        <f>GESTEP(smoking_health_data_final[[#This Row],[Ritmo cardiaco]],100)</f>
        <v>0</v>
      </c>
      <c r="F3249" t="str">
        <f>IF(smoking_health_data_final[[#This Row],[Taquicardia 1/0]]=0,"no","si")</f>
        <v>no</v>
      </c>
      <c r="G3249" s="2" t="s">
        <v>54</v>
      </c>
      <c r="H3249">
        <f>GESTEP(smoking_health_data_final[[#This Row],[Presión sistólica]],140)</f>
        <v>0</v>
      </c>
      <c r="I3249" t="str">
        <f>IF(smoking_health_data_final[[#This Row],[Hipertensión (0/1)]]=1,"si","no")</f>
        <v>no</v>
      </c>
      <c r="J3249" t="s">
        <v>23</v>
      </c>
      <c r="K3249">
        <v>20</v>
      </c>
      <c r="L3249">
        <v>235</v>
      </c>
      <c r="M3249">
        <f>IF(smoking_health_data_final[[#This Row],[colesterol]]="","Desconocido",smoking_health_data_final[[#This Row],[colesterol]])</f>
        <v>235</v>
      </c>
      <c r="N3249">
        <f>GESTEP(smoking_health_data_final[[#This Row],[colesterol]],200)</f>
        <v>1</v>
      </c>
      <c r="O3249">
        <f>IF(smoking_health_data_final[[#This Row],[cigs por dia]]="","n/s",smoking_health_data_final[[#This Row],[cigs por dia]])</f>
        <v>20</v>
      </c>
      <c r="P3249" t="str">
        <f>IF(smoking_health_data_final[[#This Row],[Hipercolesterolemia (y/n)]]=1,"si","no")</f>
        <v>si</v>
      </c>
      <c r="Q3249">
        <f>IF(IFERROR(VLOOKUP(smoking_health_data_final[[#This Row],[Edad]],A3250:A7149,1,FALSE),0),1,0)</f>
        <v>1</v>
      </c>
    </row>
    <row r="3250" spans="1:17" x14ac:dyDescent="0.3">
      <c r="A3250">
        <v>39</v>
      </c>
      <c r="B3250" t="s">
        <v>0</v>
      </c>
      <c r="C3250" t="s">
        <v>1</v>
      </c>
      <c r="D3250">
        <v>112</v>
      </c>
      <c r="E3250">
        <f>GESTEP(smoking_health_data_final[[#This Row],[Ritmo cardiaco]],100)</f>
        <v>1</v>
      </c>
      <c r="F3250" t="str">
        <f>IF(smoking_health_data_final[[#This Row],[Taquicardia 1/0]]=0,"no","si")</f>
        <v>si</v>
      </c>
      <c r="G3250" s="2" t="s">
        <v>73</v>
      </c>
      <c r="H3250">
        <f>GESTEP(smoking_health_data_final[[#This Row],[Presión sistólica]],140)</f>
        <v>0</v>
      </c>
      <c r="I3250" t="str">
        <f>IF(smoking_health_data_final[[#This Row],[Hipertensión (0/1)]]=1,"si","no")</f>
        <v>no</v>
      </c>
      <c r="J3250" t="s">
        <v>23</v>
      </c>
      <c r="K3250">
        <v>20</v>
      </c>
      <c r="L3250">
        <v>287</v>
      </c>
      <c r="M3250">
        <f>IF(smoking_health_data_final[[#This Row],[colesterol]]="","Desconocido",smoking_health_data_final[[#This Row],[colesterol]])</f>
        <v>287</v>
      </c>
      <c r="N3250">
        <f>GESTEP(smoking_health_data_final[[#This Row],[colesterol]],200)</f>
        <v>1</v>
      </c>
      <c r="O3250">
        <f>IF(smoking_health_data_final[[#This Row],[cigs por dia]]="","n/s",smoking_health_data_final[[#This Row],[cigs por dia]])</f>
        <v>20</v>
      </c>
      <c r="P3250" t="str">
        <f>IF(smoking_health_data_final[[#This Row],[Hipercolesterolemia (y/n)]]=1,"si","no")</f>
        <v>si</v>
      </c>
      <c r="Q3250">
        <f>IF(IFERROR(VLOOKUP(smoking_health_data_final[[#This Row],[Edad]],A3251:A7150,1,FALSE),0),1,0)</f>
        <v>1</v>
      </c>
    </row>
    <row r="3251" spans="1:17" x14ac:dyDescent="0.3">
      <c r="A3251">
        <v>38</v>
      </c>
      <c r="B3251" t="s">
        <v>3</v>
      </c>
      <c r="C3251" t="s">
        <v>1</v>
      </c>
      <c r="D3251">
        <v>95</v>
      </c>
      <c r="E3251">
        <f>GESTEP(smoking_health_data_final[[#This Row],[Ritmo cardiaco]],100)</f>
        <v>0</v>
      </c>
      <c r="F3251" t="str">
        <f>IF(smoking_health_data_final[[#This Row],[Taquicardia 1/0]]=0,"no","si")</f>
        <v>no</v>
      </c>
      <c r="G3251" s="2" t="s">
        <v>79</v>
      </c>
      <c r="H3251">
        <f>GESTEP(smoking_health_data_final[[#This Row],[Presión sistólica]],140)</f>
        <v>1</v>
      </c>
      <c r="I3251" t="str">
        <f>IF(smoking_health_data_final[[#This Row],[Hipertensión (0/1)]]=1,"si","no")</f>
        <v>si</v>
      </c>
      <c r="J3251" t="s">
        <v>34</v>
      </c>
      <c r="K3251">
        <v>20</v>
      </c>
      <c r="L3251">
        <v>221</v>
      </c>
      <c r="M3251">
        <f>IF(smoking_health_data_final[[#This Row],[colesterol]]="","Desconocido",smoking_health_data_final[[#This Row],[colesterol]])</f>
        <v>221</v>
      </c>
      <c r="N3251">
        <f>GESTEP(smoking_health_data_final[[#This Row],[colesterol]],200)</f>
        <v>1</v>
      </c>
      <c r="O3251">
        <f>IF(smoking_health_data_final[[#This Row],[cigs por dia]]="","n/s",smoking_health_data_final[[#This Row],[cigs por dia]])</f>
        <v>20</v>
      </c>
      <c r="P3251" t="str">
        <f>IF(smoking_health_data_final[[#This Row],[Hipercolesterolemia (y/n)]]=1,"si","no")</f>
        <v>si</v>
      </c>
      <c r="Q3251">
        <f>IF(IFERROR(VLOOKUP(smoking_health_data_final[[#This Row],[Edad]],A3252:A7151,1,FALSE),0),1,0)</f>
        <v>1</v>
      </c>
    </row>
    <row r="3252" spans="1:17" x14ac:dyDescent="0.3">
      <c r="A3252">
        <v>36</v>
      </c>
      <c r="B3252" t="s">
        <v>0</v>
      </c>
      <c r="C3252" t="s">
        <v>1</v>
      </c>
      <c r="D3252">
        <v>71</v>
      </c>
      <c r="E3252">
        <f>GESTEP(smoking_health_data_final[[#This Row],[Ritmo cardiaco]],100)</f>
        <v>0</v>
      </c>
      <c r="F3252" t="str">
        <f>IF(smoking_health_data_final[[#This Row],[Taquicardia 1/0]]=0,"no","si")</f>
        <v>no</v>
      </c>
      <c r="G3252" s="2" t="s">
        <v>61</v>
      </c>
      <c r="H3252">
        <f>GESTEP(smoking_health_data_final[[#This Row],[Presión sistólica]],140)</f>
        <v>0</v>
      </c>
      <c r="I3252" t="str">
        <f>IF(smoking_health_data_final[[#This Row],[Hipertensión (0/1)]]=1,"si","no")</f>
        <v>no</v>
      </c>
      <c r="J3252" t="s">
        <v>34</v>
      </c>
      <c r="K3252">
        <v>20</v>
      </c>
      <c r="L3252">
        <v>304</v>
      </c>
      <c r="M3252">
        <f>IF(smoking_health_data_final[[#This Row],[colesterol]]="","Desconocido",smoking_health_data_final[[#This Row],[colesterol]])</f>
        <v>304</v>
      </c>
      <c r="N3252">
        <f>GESTEP(smoking_health_data_final[[#This Row],[colesterol]],200)</f>
        <v>1</v>
      </c>
      <c r="O3252">
        <f>IF(smoking_health_data_final[[#This Row],[cigs por dia]]="","n/s",smoking_health_data_final[[#This Row],[cigs por dia]])</f>
        <v>20</v>
      </c>
      <c r="P3252" t="str">
        <f>IF(smoking_health_data_final[[#This Row],[Hipercolesterolemia (y/n)]]=1,"si","no")</f>
        <v>si</v>
      </c>
      <c r="Q3252">
        <f>IF(IFERROR(VLOOKUP(smoking_health_data_final[[#This Row],[Edad]],A3253:A7152,1,FALSE),0),1,0)</f>
        <v>1</v>
      </c>
    </row>
    <row r="3253" spans="1:17" x14ac:dyDescent="0.3">
      <c r="A3253">
        <v>37</v>
      </c>
      <c r="B3253" t="s">
        <v>3</v>
      </c>
      <c r="C3253" t="s">
        <v>1</v>
      </c>
      <c r="D3253">
        <v>96</v>
      </c>
      <c r="E3253">
        <f>GESTEP(smoking_health_data_final[[#This Row],[Ritmo cardiaco]],100)</f>
        <v>0</v>
      </c>
      <c r="F3253" t="str">
        <f>IF(smoking_health_data_final[[#This Row],[Taquicardia 1/0]]=0,"no","si")</f>
        <v>no</v>
      </c>
      <c r="G3253" s="2" t="s">
        <v>64</v>
      </c>
      <c r="H3253">
        <f>GESTEP(smoking_health_data_final[[#This Row],[Presión sistólica]],140)</f>
        <v>0</v>
      </c>
      <c r="I3253" t="str">
        <f>IF(smoking_health_data_final[[#This Row],[Hipertensión (0/1)]]=1,"si","no")</f>
        <v>no</v>
      </c>
      <c r="J3253" t="s">
        <v>34</v>
      </c>
      <c r="K3253">
        <v>20</v>
      </c>
      <c r="L3253">
        <v>250</v>
      </c>
      <c r="M3253">
        <f>IF(smoking_health_data_final[[#This Row],[colesterol]]="","Desconocido",smoking_health_data_final[[#This Row],[colesterol]])</f>
        <v>250</v>
      </c>
      <c r="N3253">
        <f>GESTEP(smoking_health_data_final[[#This Row],[colesterol]],200)</f>
        <v>1</v>
      </c>
      <c r="O3253">
        <f>IF(smoking_health_data_final[[#This Row],[cigs por dia]]="","n/s",smoking_health_data_final[[#This Row],[cigs por dia]])</f>
        <v>20</v>
      </c>
      <c r="P3253" t="str">
        <f>IF(smoking_health_data_final[[#This Row],[Hipercolesterolemia (y/n)]]=1,"si","no")</f>
        <v>si</v>
      </c>
      <c r="Q3253">
        <f>IF(IFERROR(VLOOKUP(smoking_health_data_final[[#This Row],[Edad]],A3254:A7153,1,FALSE),0),1,0)</f>
        <v>1</v>
      </c>
    </row>
    <row r="3254" spans="1:17" x14ac:dyDescent="0.3">
      <c r="A3254">
        <v>44</v>
      </c>
      <c r="B3254" t="s">
        <v>0</v>
      </c>
      <c r="C3254" t="s">
        <v>1</v>
      </c>
      <c r="D3254">
        <v>89</v>
      </c>
      <c r="E3254">
        <f>GESTEP(smoking_health_data_final[[#This Row],[Ritmo cardiaco]],100)</f>
        <v>0</v>
      </c>
      <c r="F3254" t="str">
        <f>IF(smoking_health_data_final[[#This Row],[Taquicardia 1/0]]=0,"no","si")</f>
        <v>no</v>
      </c>
      <c r="G3254" s="2" t="s">
        <v>84</v>
      </c>
      <c r="H3254">
        <f>GESTEP(smoking_health_data_final[[#This Row],[Presión sistólica]],140)</f>
        <v>1</v>
      </c>
      <c r="I3254" t="str">
        <f>IF(smoking_health_data_final[[#This Row],[Hipertensión (0/1)]]=1,"si","no")</f>
        <v>si</v>
      </c>
      <c r="J3254" t="s">
        <v>34</v>
      </c>
      <c r="K3254">
        <v>20</v>
      </c>
      <c r="L3254">
        <v>319</v>
      </c>
      <c r="M3254">
        <f>IF(smoking_health_data_final[[#This Row],[colesterol]]="","Desconocido",smoking_health_data_final[[#This Row],[colesterol]])</f>
        <v>319</v>
      </c>
      <c r="N3254">
        <f>GESTEP(smoking_health_data_final[[#This Row],[colesterol]],200)</f>
        <v>1</v>
      </c>
      <c r="O3254">
        <f>IF(smoking_health_data_final[[#This Row],[cigs por dia]]="","n/s",smoking_health_data_final[[#This Row],[cigs por dia]])</f>
        <v>20</v>
      </c>
      <c r="P3254" t="str">
        <f>IF(smoking_health_data_final[[#This Row],[Hipercolesterolemia (y/n)]]=1,"si","no")</f>
        <v>si</v>
      </c>
      <c r="Q3254">
        <f>IF(IFERROR(VLOOKUP(smoking_health_data_final[[#This Row],[Edad]],A3255:A7154,1,FALSE),0),1,0)</f>
        <v>1</v>
      </c>
    </row>
    <row r="3255" spans="1:17" x14ac:dyDescent="0.3">
      <c r="A3255">
        <v>35</v>
      </c>
      <c r="B3255" t="s">
        <v>3</v>
      </c>
      <c r="C3255" t="s">
        <v>1</v>
      </c>
      <c r="D3255">
        <v>83</v>
      </c>
      <c r="E3255">
        <f>GESTEP(smoking_health_data_final[[#This Row],[Ritmo cardiaco]],100)</f>
        <v>0</v>
      </c>
      <c r="F3255" t="str">
        <f>IF(smoking_health_data_final[[#This Row],[Taquicardia 1/0]]=0,"no","si")</f>
        <v>no</v>
      </c>
      <c r="G3255" s="2" t="s">
        <v>81</v>
      </c>
      <c r="H3255">
        <f>GESTEP(smoking_health_data_final[[#This Row],[Presión sistólica]],140)</f>
        <v>1</v>
      </c>
      <c r="I3255" t="str">
        <f>IF(smoking_health_data_final[[#This Row],[Hipertensión (0/1)]]=1,"si","no")</f>
        <v>si</v>
      </c>
      <c r="J3255" t="s">
        <v>34</v>
      </c>
      <c r="K3255">
        <v>20</v>
      </c>
      <c r="L3255">
        <v>231</v>
      </c>
      <c r="M3255">
        <f>IF(smoking_health_data_final[[#This Row],[colesterol]]="","Desconocido",smoking_health_data_final[[#This Row],[colesterol]])</f>
        <v>231</v>
      </c>
      <c r="N3255">
        <f>GESTEP(smoking_health_data_final[[#This Row],[colesterol]],200)</f>
        <v>1</v>
      </c>
      <c r="O3255">
        <f>IF(smoking_health_data_final[[#This Row],[cigs por dia]]="","n/s",smoking_health_data_final[[#This Row],[cigs por dia]])</f>
        <v>20</v>
      </c>
      <c r="P3255" t="str">
        <f>IF(smoking_health_data_final[[#This Row],[Hipercolesterolemia (y/n)]]=1,"si","no")</f>
        <v>si</v>
      </c>
      <c r="Q3255">
        <f>IF(IFERROR(VLOOKUP(smoking_health_data_final[[#This Row],[Edad]],A3256:A7155,1,FALSE),0),1,0)</f>
        <v>1</v>
      </c>
    </row>
    <row r="3256" spans="1:17" x14ac:dyDescent="0.3">
      <c r="A3256">
        <v>62</v>
      </c>
      <c r="B3256" t="s">
        <v>3</v>
      </c>
      <c r="C3256" t="s">
        <v>1</v>
      </c>
      <c r="D3256">
        <v>95</v>
      </c>
      <c r="E3256">
        <f>GESTEP(smoking_health_data_final[[#This Row],[Ritmo cardiaco]],100)</f>
        <v>0</v>
      </c>
      <c r="F3256" t="str">
        <f>IF(smoking_health_data_final[[#This Row],[Taquicardia 1/0]]=0,"no","si")</f>
        <v>no</v>
      </c>
      <c r="G3256" s="2" t="s">
        <v>66</v>
      </c>
      <c r="H3256">
        <f>GESTEP(smoking_health_data_final[[#This Row],[Presión sistólica]],140)</f>
        <v>1</v>
      </c>
      <c r="I3256" t="str">
        <f>IF(smoking_health_data_final[[#This Row],[Hipertensión (0/1)]]=1,"si","no")</f>
        <v>si</v>
      </c>
      <c r="J3256" t="s">
        <v>34</v>
      </c>
      <c r="K3256">
        <v>20</v>
      </c>
      <c r="L3256">
        <v>264</v>
      </c>
      <c r="M3256">
        <f>IF(smoking_health_data_final[[#This Row],[colesterol]]="","Desconocido",smoking_health_data_final[[#This Row],[colesterol]])</f>
        <v>264</v>
      </c>
      <c r="N3256">
        <f>GESTEP(smoking_health_data_final[[#This Row],[colesterol]],200)</f>
        <v>1</v>
      </c>
      <c r="O3256">
        <f>IF(smoking_health_data_final[[#This Row],[cigs por dia]]="","n/s",smoking_health_data_final[[#This Row],[cigs por dia]])</f>
        <v>20</v>
      </c>
      <c r="P3256" t="str">
        <f>IF(smoking_health_data_final[[#This Row],[Hipercolesterolemia (y/n)]]=1,"si","no")</f>
        <v>si</v>
      </c>
      <c r="Q3256">
        <f>IF(IFERROR(VLOOKUP(smoking_health_data_final[[#This Row],[Edad]],A3257:A7156,1,FALSE),0),1,0)</f>
        <v>1</v>
      </c>
    </row>
    <row r="3257" spans="1:17" x14ac:dyDescent="0.3">
      <c r="A3257">
        <v>39</v>
      </c>
      <c r="B3257" t="s">
        <v>0</v>
      </c>
      <c r="C3257" t="s">
        <v>1</v>
      </c>
      <c r="D3257">
        <v>69</v>
      </c>
      <c r="E3257">
        <f>GESTEP(smoking_health_data_final[[#This Row],[Ritmo cardiaco]],100)</f>
        <v>0</v>
      </c>
      <c r="F3257" t="str">
        <f>IF(smoking_health_data_final[[#This Row],[Taquicardia 1/0]]=0,"no","si")</f>
        <v>no</v>
      </c>
      <c r="G3257" s="2" t="s">
        <v>86</v>
      </c>
      <c r="H3257">
        <f>GESTEP(smoking_health_data_final[[#This Row],[Presión sistólica]],140)</f>
        <v>0</v>
      </c>
      <c r="I3257" t="str">
        <f>IF(smoking_health_data_final[[#This Row],[Hipertensión (0/1)]]=1,"si","no")</f>
        <v>no</v>
      </c>
      <c r="J3257" t="s">
        <v>34</v>
      </c>
      <c r="K3257">
        <v>20</v>
      </c>
      <c r="L3257">
        <v>310</v>
      </c>
      <c r="M3257">
        <f>IF(smoking_health_data_final[[#This Row],[colesterol]]="","Desconocido",smoking_health_data_final[[#This Row],[colesterol]])</f>
        <v>310</v>
      </c>
      <c r="N3257">
        <f>GESTEP(smoking_health_data_final[[#This Row],[colesterol]],200)</f>
        <v>1</v>
      </c>
      <c r="O3257">
        <f>IF(smoking_health_data_final[[#This Row],[cigs por dia]]="","n/s",smoking_health_data_final[[#This Row],[cigs por dia]])</f>
        <v>20</v>
      </c>
      <c r="P3257" t="str">
        <f>IF(smoking_health_data_final[[#This Row],[Hipercolesterolemia (y/n)]]=1,"si","no")</f>
        <v>si</v>
      </c>
      <c r="Q3257">
        <f>IF(IFERROR(VLOOKUP(smoking_health_data_final[[#This Row],[Edad]],A3258:A7157,1,FALSE),0),1,0)</f>
        <v>1</v>
      </c>
    </row>
    <row r="3258" spans="1:17" x14ac:dyDescent="0.3">
      <c r="A3258">
        <v>67</v>
      </c>
      <c r="B3258" t="s">
        <v>3</v>
      </c>
      <c r="C3258" t="s">
        <v>1</v>
      </c>
      <c r="D3258">
        <v>72</v>
      </c>
      <c r="E3258">
        <f>GESTEP(smoking_health_data_final[[#This Row],[Ritmo cardiaco]],100)</f>
        <v>0</v>
      </c>
      <c r="F3258" t="str">
        <f>IF(smoking_health_data_final[[#This Row],[Taquicardia 1/0]]=0,"no","si")</f>
        <v>no</v>
      </c>
      <c r="G3258" s="2" t="s">
        <v>77</v>
      </c>
      <c r="H3258">
        <f>GESTEP(smoking_health_data_final[[#This Row],[Presión sistólica]],140)</f>
        <v>1</v>
      </c>
      <c r="I3258" t="str">
        <f>IF(smoking_health_data_final[[#This Row],[Hipertensión (0/1)]]=1,"si","no")</f>
        <v>si</v>
      </c>
      <c r="J3258" t="s">
        <v>34</v>
      </c>
      <c r="K3258">
        <v>20</v>
      </c>
      <c r="L3258">
        <v>239</v>
      </c>
      <c r="M3258">
        <f>IF(smoking_health_data_final[[#This Row],[colesterol]]="","Desconocido",smoking_health_data_final[[#This Row],[colesterol]])</f>
        <v>239</v>
      </c>
      <c r="N3258">
        <f>GESTEP(smoking_health_data_final[[#This Row],[colesterol]],200)</f>
        <v>1</v>
      </c>
      <c r="O3258">
        <f>IF(smoking_health_data_final[[#This Row],[cigs por dia]]="","n/s",smoking_health_data_final[[#This Row],[cigs por dia]])</f>
        <v>20</v>
      </c>
      <c r="P3258" t="str">
        <f>IF(smoking_health_data_final[[#This Row],[Hipercolesterolemia (y/n)]]=1,"si","no")</f>
        <v>si</v>
      </c>
      <c r="Q3258">
        <f>IF(IFERROR(VLOOKUP(smoking_health_data_final[[#This Row],[Edad]],A3259:A7158,1,FALSE),0),1,0)</f>
        <v>1</v>
      </c>
    </row>
    <row r="3259" spans="1:17" x14ac:dyDescent="0.3">
      <c r="A3259">
        <v>63</v>
      </c>
      <c r="B3259" t="s">
        <v>0</v>
      </c>
      <c r="C3259" t="s">
        <v>1</v>
      </c>
      <c r="D3259">
        <v>82</v>
      </c>
      <c r="E3259">
        <f>GESTEP(smoking_health_data_final[[#This Row],[Ritmo cardiaco]],100)</f>
        <v>0</v>
      </c>
      <c r="F3259" t="str">
        <f>IF(smoking_health_data_final[[#This Row],[Taquicardia 1/0]]=0,"no","si")</f>
        <v>no</v>
      </c>
      <c r="G3259" s="2" t="s">
        <v>98</v>
      </c>
      <c r="H3259">
        <f>GESTEP(smoking_health_data_final[[#This Row],[Presión sistólica]],140)</f>
        <v>1</v>
      </c>
      <c r="I3259" t="str">
        <f>IF(smoking_health_data_final[[#This Row],[Hipertensión (0/1)]]=1,"si","no")</f>
        <v>si</v>
      </c>
      <c r="J3259" t="s">
        <v>34</v>
      </c>
      <c r="K3259">
        <v>20</v>
      </c>
      <c r="L3259">
        <v>252</v>
      </c>
      <c r="M3259">
        <f>IF(smoking_health_data_final[[#This Row],[colesterol]]="","Desconocido",smoking_health_data_final[[#This Row],[colesterol]])</f>
        <v>252</v>
      </c>
      <c r="N3259">
        <f>GESTEP(smoking_health_data_final[[#This Row],[colesterol]],200)</f>
        <v>1</v>
      </c>
      <c r="O3259">
        <f>IF(smoking_health_data_final[[#This Row],[cigs por dia]]="","n/s",smoking_health_data_final[[#This Row],[cigs por dia]])</f>
        <v>20</v>
      </c>
      <c r="P3259" t="str">
        <f>IF(smoking_health_data_final[[#This Row],[Hipercolesterolemia (y/n)]]=1,"si","no")</f>
        <v>si</v>
      </c>
      <c r="Q3259">
        <f>IF(IFERROR(VLOOKUP(smoking_health_data_final[[#This Row],[Edad]],A3260:A7159,1,FALSE),0),1,0)</f>
        <v>1</v>
      </c>
    </row>
    <row r="3260" spans="1:17" x14ac:dyDescent="0.3">
      <c r="A3260">
        <v>44</v>
      </c>
      <c r="B3260" t="s">
        <v>0</v>
      </c>
      <c r="C3260" t="s">
        <v>1</v>
      </c>
      <c r="D3260">
        <v>80</v>
      </c>
      <c r="E3260">
        <f>GESTEP(smoking_health_data_final[[#This Row],[Ritmo cardiaco]],100)</f>
        <v>0</v>
      </c>
      <c r="F3260" t="str">
        <f>IF(smoking_health_data_final[[#This Row],[Taquicardia 1/0]]=0,"no","si")</f>
        <v>no</v>
      </c>
      <c r="G3260" s="2" t="s">
        <v>73</v>
      </c>
      <c r="H3260">
        <f>GESTEP(smoking_health_data_final[[#This Row],[Presión sistólica]],140)</f>
        <v>0</v>
      </c>
      <c r="I3260" t="str">
        <f>IF(smoking_health_data_final[[#This Row],[Hipertensión (0/1)]]=1,"si","no")</f>
        <v>no</v>
      </c>
      <c r="J3260" t="s">
        <v>34</v>
      </c>
      <c r="K3260">
        <v>20</v>
      </c>
      <c r="L3260">
        <v>271</v>
      </c>
      <c r="M3260">
        <f>IF(smoking_health_data_final[[#This Row],[colesterol]]="","Desconocido",smoking_health_data_final[[#This Row],[colesterol]])</f>
        <v>271</v>
      </c>
      <c r="N3260">
        <f>GESTEP(smoking_health_data_final[[#This Row],[colesterol]],200)</f>
        <v>1</v>
      </c>
      <c r="O3260">
        <f>IF(smoking_health_data_final[[#This Row],[cigs por dia]]="","n/s",smoking_health_data_final[[#This Row],[cigs por dia]])</f>
        <v>20</v>
      </c>
      <c r="P3260" t="str">
        <f>IF(smoking_health_data_final[[#This Row],[Hipercolesterolemia (y/n)]]=1,"si","no")</f>
        <v>si</v>
      </c>
      <c r="Q3260">
        <f>IF(IFERROR(VLOOKUP(smoking_health_data_final[[#This Row],[Edad]],A3261:A7160,1,FALSE),0),1,0)</f>
        <v>1</v>
      </c>
    </row>
    <row r="3261" spans="1:17" x14ac:dyDescent="0.3">
      <c r="A3261">
        <v>45</v>
      </c>
      <c r="B3261" t="s">
        <v>3</v>
      </c>
      <c r="C3261" t="s">
        <v>1</v>
      </c>
      <c r="D3261">
        <v>65</v>
      </c>
      <c r="E3261">
        <f>GESTEP(smoking_health_data_final[[#This Row],[Ritmo cardiaco]],100)</f>
        <v>0</v>
      </c>
      <c r="F3261" t="str">
        <f>IF(smoking_health_data_final[[#This Row],[Taquicardia 1/0]]=0,"no","si")</f>
        <v>no</v>
      </c>
      <c r="G3261" s="2" t="s">
        <v>81</v>
      </c>
      <c r="H3261">
        <f>GESTEP(smoking_health_data_final[[#This Row],[Presión sistólica]],140)</f>
        <v>1</v>
      </c>
      <c r="I3261" t="str">
        <f>IF(smoking_health_data_final[[#This Row],[Hipertensión (0/1)]]=1,"si","no")</f>
        <v>si</v>
      </c>
      <c r="J3261" t="s">
        <v>34</v>
      </c>
      <c r="K3261">
        <v>20</v>
      </c>
      <c r="L3261">
        <v>213</v>
      </c>
      <c r="M3261">
        <f>IF(smoking_health_data_final[[#This Row],[colesterol]]="","Desconocido",smoking_health_data_final[[#This Row],[colesterol]])</f>
        <v>213</v>
      </c>
      <c r="N3261">
        <f>GESTEP(smoking_health_data_final[[#This Row],[colesterol]],200)</f>
        <v>1</v>
      </c>
      <c r="O3261">
        <f>IF(smoking_health_data_final[[#This Row],[cigs por dia]]="","n/s",smoking_health_data_final[[#This Row],[cigs por dia]])</f>
        <v>20</v>
      </c>
      <c r="P3261" t="str">
        <f>IF(smoking_health_data_final[[#This Row],[Hipercolesterolemia (y/n)]]=1,"si","no")</f>
        <v>si</v>
      </c>
      <c r="Q3261">
        <f>IF(IFERROR(VLOOKUP(smoking_health_data_final[[#This Row],[Edad]],A3262:A7161,1,FALSE),0),1,0)</f>
        <v>1</v>
      </c>
    </row>
    <row r="3262" spans="1:17" x14ac:dyDescent="0.3">
      <c r="A3262">
        <v>55</v>
      </c>
      <c r="B3262" t="s">
        <v>3</v>
      </c>
      <c r="C3262" t="s">
        <v>1</v>
      </c>
      <c r="D3262">
        <v>87</v>
      </c>
      <c r="E3262">
        <f>GESTEP(smoking_health_data_final[[#This Row],[Ritmo cardiaco]],100)</f>
        <v>0</v>
      </c>
      <c r="F3262" t="str">
        <f>IF(smoking_health_data_final[[#This Row],[Taquicardia 1/0]]=0,"no","si")</f>
        <v>no</v>
      </c>
      <c r="G3262" s="2" t="s">
        <v>78</v>
      </c>
      <c r="H3262">
        <f>GESTEP(smoking_health_data_final[[#This Row],[Presión sistólica]],140)</f>
        <v>0</v>
      </c>
      <c r="I3262" t="str">
        <f>IF(smoking_health_data_final[[#This Row],[Hipertensión (0/1)]]=1,"si","no")</f>
        <v>no</v>
      </c>
      <c r="J3262" t="s">
        <v>34</v>
      </c>
      <c r="K3262">
        <v>20</v>
      </c>
      <c r="L3262">
        <v>246</v>
      </c>
      <c r="M3262">
        <f>IF(smoking_health_data_final[[#This Row],[colesterol]]="","Desconocido",smoking_health_data_final[[#This Row],[colesterol]])</f>
        <v>246</v>
      </c>
      <c r="N3262">
        <f>GESTEP(smoking_health_data_final[[#This Row],[colesterol]],200)</f>
        <v>1</v>
      </c>
      <c r="O3262">
        <f>IF(smoking_health_data_final[[#This Row],[cigs por dia]]="","n/s",smoking_health_data_final[[#This Row],[cigs por dia]])</f>
        <v>20</v>
      </c>
      <c r="P3262" t="str">
        <f>IF(smoking_health_data_final[[#This Row],[Hipercolesterolemia (y/n)]]=1,"si","no")</f>
        <v>si</v>
      </c>
      <c r="Q3262">
        <f>IF(IFERROR(VLOOKUP(smoking_health_data_final[[#This Row],[Edad]],A3263:A7162,1,FALSE),0),1,0)</f>
        <v>1</v>
      </c>
    </row>
    <row r="3263" spans="1:17" x14ac:dyDescent="0.3">
      <c r="A3263">
        <v>48</v>
      </c>
      <c r="B3263" t="s">
        <v>0</v>
      </c>
      <c r="C3263" t="s">
        <v>1</v>
      </c>
      <c r="D3263">
        <v>95</v>
      </c>
      <c r="E3263">
        <f>GESTEP(smoking_health_data_final[[#This Row],[Ritmo cardiaco]],100)</f>
        <v>0</v>
      </c>
      <c r="F3263" t="str">
        <f>IF(smoking_health_data_final[[#This Row],[Taquicardia 1/0]]=0,"no","si")</f>
        <v>no</v>
      </c>
      <c r="G3263" s="2">
        <v>135.5</v>
      </c>
      <c r="H3263">
        <f>GESTEP(smoking_health_data_final[[#This Row],[Presión sistólica]],140)</f>
        <v>0</v>
      </c>
      <c r="I3263" t="str">
        <f>IF(smoking_health_data_final[[#This Row],[Hipertensión (0/1)]]=1,"si","no")</f>
        <v>no</v>
      </c>
      <c r="J3263" t="s">
        <v>34</v>
      </c>
      <c r="K3263">
        <v>20</v>
      </c>
      <c r="L3263">
        <v>230</v>
      </c>
      <c r="M3263">
        <f>IF(smoking_health_data_final[[#This Row],[colesterol]]="","Desconocido",smoking_health_data_final[[#This Row],[colesterol]])</f>
        <v>230</v>
      </c>
      <c r="N3263">
        <f>GESTEP(smoking_health_data_final[[#This Row],[colesterol]],200)</f>
        <v>1</v>
      </c>
      <c r="O3263">
        <f>IF(smoking_health_data_final[[#This Row],[cigs por dia]]="","n/s",smoking_health_data_final[[#This Row],[cigs por dia]])</f>
        <v>20</v>
      </c>
      <c r="P3263" t="str">
        <f>IF(smoking_health_data_final[[#This Row],[Hipercolesterolemia (y/n)]]=1,"si","no")</f>
        <v>si</v>
      </c>
      <c r="Q3263">
        <f>IF(IFERROR(VLOOKUP(smoking_health_data_final[[#This Row],[Edad]],A3264:A7163,1,FALSE),0),1,0)</f>
        <v>1</v>
      </c>
    </row>
    <row r="3264" spans="1:17" x14ac:dyDescent="0.3">
      <c r="A3264">
        <v>57</v>
      </c>
      <c r="B3264" t="s">
        <v>0</v>
      </c>
      <c r="C3264" t="s">
        <v>1</v>
      </c>
      <c r="D3264">
        <v>87</v>
      </c>
      <c r="E3264">
        <f>GESTEP(smoking_health_data_final[[#This Row],[Ritmo cardiaco]],100)</f>
        <v>0</v>
      </c>
      <c r="F3264" t="str">
        <f>IF(smoking_health_data_final[[#This Row],[Taquicardia 1/0]]=0,"no","si")</f>
        <v>no</v>
      </c>
      <c r="G3264" s="2">
        <v>138.5</v>
      </c>
      <c r="H3264">
        <f>GESTEP(smoking_health_data_final[[#This Row],[Presión sistólica]],140)</f>
        <v>0</v>
      </c>
      <c r="I3264" t="str">
        <f>IF(smoking_health_data_final[[#This Row],[Hipertensión (0/1)]]=1,"si","no")</f>
        <v>no</v>
      </c>
      <c r="J3264" t="s">
        <v>34</v>
      </c>
      <c r="K3264">
        <v>20</v>
      </c>
      <c r="L3264">
        <v>257</v>
      </c>
      <c r="M3264">
        <f>IF(smoking_health_data_final[[#This Row],[colesterol]]="","Desconocido",smoking_health_data_final[[#This Row],[colesterol]])</f>
        <v>257</v>
      </c>
      <c r="N3264">
        <f>GESTEP(smoking_health_data_final[[#This Row],[colesterol]],200)</f>
        <v>1</v>
      </c>
      <c r="O3264">
        <f>IF(smoking_health_data_final[[#This Row],[cigs por dia]]="","n/s",smoking_health_data_final[[#This Row],[cigs por dia]])</f>
        <v>20</v>
      </c>
      <c r="P3264" t="str">
        <f>IF(smoking_health_data_final[[#This Row],[Hipercolesterolemia (y/n)]]=1,"si","no")</f>
        <v>si</v>
      </c>
      <c r="Q3264">
        <f>IF(IFERROR(VLOOKUP(smoking_health_data_final[[#This Row],[Edad]],A3265:A7164,1,FALSE),0),1,0)</f>
        <v>1</v>
      </c>
    </row>
    <row r="3265" spans="1:17" x14ac:dyDescent="0.3">
      <c r="A3265">
        <v>48</v>
      </c>
      <c r="B3265" t="s">
        <v>0</v>
      </c>
      <c r="C3265" t="s">
        <v>1</v>
      </c>
      <c r="D3265">
        <v>102</v>
      </c>
      <c r="E3265">
        <f>GESTEP(smoking_health_data_final[[#This Row],[Ritmo cardiaco]],100)</f>
        <v>1</v>
      </c>
      <c r="F3265" t="str">
        <f>IF(smoking_health_data_final[[#This Row],[Taquicardia 1/0]]=0,"no","si")</f>
        <v>si</v>
      </c>
      <c r="G3265" s="2" t="s">
        <v>80</v>
      </c>
      <c r="H3265">
        <f>GESTEP(smoking_health_data_final[[#This Row],[Presión sistólica]],140)</f>
        <v>0</v>
      </c>
      <c r="I3265" t="str">
        <f>IF(smoking_health_data_final[[#This Row],[Hipertensión (0/1)]]=1,"si","no")</f>
        <v>no</v>
      </c>
      <c r="J3265" t="s">
        <v>34</v>
      </c>
      <c r="K3265">
        <v>20</v>
      </c>
      <c r="L3265">
        <v>259</v>
      </c>
      <c r="M3265">
        <f>IF(smoking_health_data_final[[#This Row],[colesterol]]="","Desconocido",smoking_health_data_final[[#This Row],[colesterol]])</f>
        <v>259</v>
      </c>
      <c r="N3265">
        <f>GESTEP(smoking_health_data_final[[#This Row],[colesterol]],200)</f>
        <v>1</v>
      </c>
      <c r="O3265">
        <f>IF(smoking_health_data_final[[#This Row],[cigs por dia]]="","n/s",smoking_health_data_final[[#This Row],[cigs por dia]])</f>
        <v>20</v>
      </c>
      <c r="P3265" t="str">
        <f>IF(smoking_health_data_final[[#This Row],[Hipercolesterolemia (y/n)]]=1,"si","no")</f>
        <v>si</v>
      </c>
      <c r="Q3265">
        <f>IF(IFERROR(VLOOKUP(smoking_health_data_final[[#This Row],[Edad]],A3266:A7165,1,FALSE),0),1,0)</f>
        <v>1</v>
      </c>
    </row>
    <row r="3266" spans="1:17" x14ac:dyDescent="0.3">
      <c r="A3266">
        <v>43</v>
      </c>
      <c r="B3266" t="s">
        <v>0</v>
      </c>
      <c r="C3266" t="s">
        <v>1</v>
      </c>
      <c r="D3266">
        <v>72</v>
      </c>
      <c r="E3266">
        <f>GESTEP(smoking_health_data_final[[#This Row],[Ritmo cardiaco]],100)</f>
        <v>0</v>
      </c>
      <c r="F3266" t="str">
        <f>IF(smoking_health_data_final[[#This Row],[Taquicardia 1/0]]=0,"no","si")</f>
        <v>no</v>
      </c>
      <c r="G3266" s="2" t="s">
        <v>83</v>
      </c>
      <c r="H3266">
        <f>GESTEP(smoking_health_data_final[[#This Row],[Presión sistólica]],140)</f>
        <v>0</v>
      </c>
      <c r="I3266" t="str">
        <f>IF(smoking_health_data_final[[#This Row],[Hipertensión (0/1)]]=1,"si","no")</f>
        <v>no</v>
      </c>
      <c r="J3266" t="s">
        <v>34</v>
      </c>
      <c r="K3266">
        <v>20</v>
      </c>
      <c r="L3266">
        <v>263</v>
      </c>
      <c r="M3266">
        <f>IF(smoking_health_data_final[[#This Row],[colesterol]]="","Desconocido",smoking_health_data_final[[#This Row],[colesterol]])</f>
        <v>263</v>
      </c>
      <c r="N3266">
        <f>GESTEP(smoking_health_data_final[[#This Row],[colesterol]],200)</f>
        <v>1</v>
      </c>
      <c r="O3266">
        <f>IF(smoking_health_data_final[[#This Row],[cigs por dia]]="","n/s",smoking_health_data_final[[#This Row],[cigs por dia]])</f>
        <v>20</v>
      </c>
      <c r="P3266" t="str">
        <f>IF(smoking_health_data_final[[#This Row],[Hipercolesterolemia (y/n)]]=1,"si","no")</f>
        <v>si</v>
      </c>
      <c r="Q3266">
        <f>IF(IFERROR(VLOOKUP(smoking_health_data_final[[#This Row],[Edad]],A3267:A7166,1,FALSE),0),1,0)</f>
        <v>1</v>
      </c>
    </row>
    <row r="3267" spans="1:17" x14ac:dyDescent="0.3">
      <c r="A3267">
        <v>42</v>
      </c>
      <c r="B3267" t="s">
        <v>0</v>
      </c>
      <c r="C3267" t="s">
        <v>1</v>
      </c>
      <c r="D3267">
        <v>62</v>
      </c>
      <c r="E3267">
        <f>GESTEP(smoking_health_data_final[[#This Row],[Ritmo cardiaco]],100)</f>
        <v>0</v>
      </c>
      <c r="F3267" t="str">
        <f>IF(smoking_health_data_final[[#This Row],[Taquicardia 1/0]]=0,"no","si")</f>
        <v>no</v>
      </c>
      <c r="G3267" s="2" t="s">
        <v>25</v>
      </c>
      <c r="H3267">
        <f>GESTEP(smoking_health_data_final[[#This Row],[Presión sistólica]],140)</f>
        <v>0</v>
      </c>
      <c r="I3267" t="str">
        <f>IF(smoking_health_data_final[[#This Row],[Hipertensión (0/1)]]=1,"si","no")</f>
        <v>no</v>
      </c>
      <c r="J3267" t="s">
        <v>34</v>
      </c>
      <c r="K3267">
        <v>20</v>
      </c>
      <c r="L3267">
        <v>220</v>
      </c>
      <c r="M3267">
        <f>IF(smoking_health_data_final[[#This Row],[colesterol]]="","Desconocido",smoking_health_data_final[[#This Row],[colesterol]])</f>
        <v>220</v>
      </c>
      <c r="N3267">
        <f>GESTEP(smoking_health_data_final[[#This Row],[colesterol]],200)</f>
        <v>1</v>
      </c>
      <c r="O3267">
        <f>IF(smoking_health_data_final[[#This Row],[cigs por dia]]="","n/s",smoking_health_data_final[[#This Row],[cigs por dia]])</f>
        <v>20</v>
      </c>
      <c r="P3267" t="str">
        <f>IF(smoking_health_data_final[[#This Row],[Hipercolesterolemia (y/n)]]=1,"si","no")</f>
        <v>si</v>
      </c>
      <c r="Q3267">
        <f>IF(IFERROR(VLOOKUP(smoking_health_data_final[[#This Row],[Edad]],A3268:A7167,1,FALSE),0),1,0)</f>
        <v>1</v>
      </c>
    </row>
    <row r="3268" spans="1:17" x14ac:dyDescent="0.3">
      <c r="A3268">
        <v>53</v>
      </c>
      <c r="B3268" t="s">
        <v>3</v>
      </c>
      <c r="C3268" t="s">
        <v>1</v>
      </c>
      <c r="D3268">
        <v>105</v>
      </c>
      <c r="E3268">
        <f>GESTEP(smoking_health_data_final[[#This Row],[Ritmo cardiaco]],100)</f>
        <v>1</v>
      </c>
      <c r="F3268" t="str">
        <f>IF(smoking_health_data_final[[#This Row],[Taquicardia 1/0]]=0,"no","si")</f>
        <v>si</v>
      </c>
      <c r="G3268" s="2" t="s">
        <v>54</v>
      </c>
      <c r="H3268">
        <f>GESTEP(smoking_health_data_final[[#This Row],[Presión sistólica]],140)</f>
        <v>0</v>
      </c>
      <c r="I3268" t="str">
        <f>IF(smoking_health_data_final[[#This Row],[Hipertensión (0/1)]]=1,"si","no")</f>
        <v>no</v>
      </c>
      <c r="J3268" t="s">
        <v>34</v>
      </c>
      <c r="K3268">
        <v>20</v>
      </c>
      <c r="L3268">
        <v>256</v>
      </c>
      <c r="M3268">
        <f>IF(smoking_health_data_final[[#This Row],[colesterol]]="","Desconocido",smoking_health_data_final[[#This Row],[colesterol]])</f>
        <v>256</v>
      </c>
      <c r="N3268">
        <f>GESTEP(smoking_health_data_final[[#This Row],[colesterol]],200)</f>
        <v>1</v>
      </c>
      <c r="O3268">
        <f>IF(smoking_health_data_final[[#This Row],[cigs por dia]]="","n/s",smoking_health_data_final[[#This Row],[cigs por dia]])</f>
        <v>20</v>
      </c>
      <c r="P3268" t="str">
        <f>IF(smoking_health_data_final[[#This Row],[Hipercolesterolemia (y/n)]]=1,"si","no")</f>
        <v>si</v>
      </c>
      <c r="Q3268">
        <f>IF(IFERROR(VLOOKUP(smoking_health_data_final[[#This Row],[Edad]],A3269:A7168,1,FALSE),0),1,0)</f>
        <v>1</v>
      </c>
    </row>
    <row r="3269" spans="1:17" x14ac:dyDescent="0.3">
      <c r="A3269">
        <v>60</v>
      </c>
      <c r="B3269" t="s">
        <v>0</v>
      </c>
      <c r="C3269" t="s">
        <v>1</v>
      </c>
      <c r="D3269">
        <v>90</v>
      </c>
      <c r="E3269">
        <f>GESTEP(smoking_health_data_final[[#This Row],[Ritmo cardiaco]],100)</f>
        <v>0</v>
      </c>
      <c r="F3269" t="str">
        <f>IF(smoking_health_data_final[[#This Row],[Taquicardia 1/0]]=0,"no","si")</f>
        <v>no</v>
      </c>
      <c r="G3269" s="2" t="s">
        <v>114</v>
      </c>
      <c r="H3269">
        <f>GESTEP(smoking_health_data_final[[#This Row],[Presión sistólica]],140)</f>
        <v>1</v>
      </c>
      <c r="I3269" t="str">
        <f>IF(smoking_health_data_final[[#This Row],[Hipertensión (0/1)]]=1,"si","no")</f>
        <v>si</v>
      </c>
      <c r="J3269" t="s">
        <v>47</v>
      </c>
      <c r="K3269">
        <v>20</v>
      </c>
      <c r="L3269">
        <v>170</v>
      </c>
      <c r="M3269">
        <f>IF(smoking_health_data_final[[#This Row],[colesterol]]="","Desconocido",smoking_health_data_final[[#This Row],[colesterol]])</f>
        <v>170</v>
      </c>
      <c r="N3269">
        <f>GESTEP(smoking_health_data_final[[#This Row],[colesterol]],200)</f>
        <v>0</v>
      </c>
      <c r="O3269">
        <f>IF(smoking_health_data_final[[#This Row],[cigs por dia]]="","n/s",smoking_health_data_final[[#This Row],[cigs por dia]])</f>
        <v>20</v>
      </c>
      <c r="P3269" t="str">
        <f>IF(smoking_health_data_final[[#This Row],[Hipercolesterolemia (y/n)]]=1,"si","no")</f>
        <v>no</v>
      </c>
      <c r="Q3269">
        <f>IF(IFERROR(VLOOKUP(smoking_health_data_final[[#This Row],[Edad]],A3270:A7169,1,FALSE),0),1,0)</f>
        <v>1</v>
      </c>
    </row>
    <row r="3270" spans="1:17" x14ac:dyDescent="0.3">
      <c r="A3270">
        <v>55</v>
      </c>
      <c r="B3270" t="s">
        <v>3</v>
      </c>
      <c r="C3270" t="s">
        <v>1</v>
      </c>
      <c r="D3270">
        <v>80</v>
      </c>
      <c r="E3270">
        <f>GESTEP(smoking_health_data_final[[#This Row],[Ritmo cardiaco]],100)</f>
        <v>0</v>
      </c>
      <c r="F3270" t="str">
        <f>IF(smoking_health_data_final[[#This Row],[Taquicardia 1/0]]=0,"no","si")</f>
        <v>no</v>
      </c>
      <c r="G3270" s="2" t="s">
        <v>54</v>
      </c>
      <c r="H3270">
        <f>GESTEP(smoking_health_data_final[[#This Row],[Presión sistólica]],140)</f>
        <v>0</v>
      </c>
      <c r="I3270" t="str">
        <f>IF(smoking_health_data_final[[#This Row],[Hipertensión (0/1)]]=1,"si","no")</f>
        <v>no</v>
      </c>
      <c r="J3270" t="s">
        <v>47</v>
      </c>
      <c r="K3270">
        <v>20</v>
      </c>
      <c r="L3270">
        <v>233</v>
      </c>
      <c r="M3270">
        <f>IF(smoking_health_data_final[[#This Row],[colesterol]]="","Desconocido",smoking_health_data_final[[#This Row],[colesterol]])</f>
        <v>233</v>
      </c>
      <c r="N3270">
        <f>GESTEP(smoking_health_data_final[[#This Row],[colesterol]],200)</f>
        <v>1</v>
      </c>
      <c r="O3270">
        <f>IF(smoking_health_data_final[[#This Row],[cigs por dia]]="","n/s",smoking_health_data_final[[#This Row],[cigs por dia]])</f>
        <v>20</v>
      </c>
      <c r="P3270" t="str">
        <f>IF(smoking_health_data_final[[#This Row],[Hipercolesterolemia (y/n)]]=1,"si","no")</f>
        <v>si</v>
      </c>
      <c r="Q3270">
        <f>IF(IFERROR(VLOOKUP(smoking_health_data_final[[#This Row],[Edad]],A3271:A7170,1,FALSE),0),1,0)</f>
        <v>1</v>
      </c>
    </row>
    <row r="3271" spans="1:17" x14ac:dyDescent="0.3">
      <c r="A3271">
        <v>44</v>
      </c>
      <c r="B3271" t="s">
        <v>0</v>
      </c>
      <c r="C3271" t="s">
        <v>1</v>
      </c>
      <c r="D3271">
        <v>72</v>
      </c>
      <c r="E3271">
        <f>GESTEP(smoking_health_data_final[[#This Row],[Ritmo cardiaco]],100)</f>
        <v>0</v>
      </c>
      <c r="F3271" t="str">
        <f>IF(smoking_health_data_final[[#This Row],[Taquicardia 1/0]]=0,"no","si")</f>
        <v>no</v>
      </c>
      <c r="G3271" s="2" t="s">
        <v>54</v>
      </c>
      <c r="H3271">
        <f>GESTEP(smoking_health_data_final[[#This Row],[Presión sistólica]],140)</f>
        <v>0</v>
      </c>
      <c r="I3271" t="str">
        <f>IF(smoking_health_data_final[[#This Row],[Hipertensión (0/1)]]=1,"si","no")</f>
        <v>no</v>
      </c>
      <c r="J3271" t="s">
        <v>47</v>
      </c>
      <c r="K3271">
        <v>20</v>
      </c>
      <c r="L3271">
        <v>214</v>
      </c>
      <c r="M3271">
        <f>IF(smoking_health_data_final[[#This Row],[colesterol]]="","Desconocido",smoking_health_data_final[[#This Row],[colesterol]])</f>
        <v>214</v>
      </c>
      <c r="N3271">
        <f>GESTEP(smoking_health_data_final[[#This Row],[colesterol]],200)</f>
        <v>1</v>
      </c>
      <c r="O3271">
        <f>IF(smoking_health_data_final[[#This Row],[cigs por dia]]="","n/s",smoking_health_data_final[[#This Row],[cigs por dia]])</f>
        <v>20</v>
      </c>
      <c r="P3271" t="str">
        <f>IF(smoking_health_data_final[[#This Row],[Hipercolesterolemia (y/n)]]=1,"si","no")</f>
        <v>si</v>
      </c>
      <c r="Q3271">
        <f>IF(IFERROR(VLOOKUP(smoking_health_data_final[[#This Row],[Edad]],A3272:A7171,1,FALSE),0),1,0)</f>
        <v>1</v>
      </c>
    </row>
    <row r="3272" spans="1:17" x14ac:dyDescent="0.3">
      <c r="A3272">
        <v>46</v>
      </c>
      <c r="B3272" t="s">
        <v>3</v>
      </c>
      <c r="C3272" t="s">
        <v>1</v>
      </c>
      <c r="D3272">
        <v>78</v>
      </c>
      <c r="E3272">
        <f>GESTEP(smoking_health_data_final[[#This Row],[Ritmo cardiaco]],100)</f>
        <v>0</v>
      </c>
      <c r="F3272" t="str">
        <f>IF(smoking_health_data_final[[#This Row],[Taquicardia 1/0]]=0,"no","si")</f>
        <v>no</v>
      </c>
      <c r="G3272" s="2" t="s">
        <v>84</v>
      </c>
      <c r="H3272">
        <f>GESTEP(smoking_health_data_final[[#This Row],[Presión sistólica]],140)</f>
        <v>1</v>
      </c>
      <c r="I3272" t="str">
        <f>IF(smoking_health_data_final[[#This Row],[Hipertensión (0/1)]]=1,"si","no")</f>
        <v>si</v>
      </c>
      <c r="J3272" t="s">
        <v>47</v>
      </c>
      <c r="K3272">
        <v>20</v>
      </c>
      <c r="L3272">
        <v>271</v>
      </c>
      <c r="M3272">
        <f>IF(smoking_health_data_final[[#This Row],[colesterol]]="","Desconocido",smoking_health_data_final[[#This Row],[colesterol]])</f>
        <v>271</v>
      </c>
      <c r="N3272">
        <f>GESTEP(smoking_health_data_final[[#This Row],[colesterol]],200)</f>
        <v>1</v>
      </c>
      <c r="O3272">
        <f>IF(smoking_health_data_final[[#This Row],[cigs por dia]]="","n/s",smoking_health_data_final[[#This Row],[cigs por dia]])</f>
        <v>20</v>
      </c>
      <c r="P3272" t="str">
        <f>IF(smoking_health_data_final[[#This Row],[Hipercolesterolemia (y/n)]]=1,"si","no")</f>
        <v>si</v>
      </c>
      <c r="Q3272">
        <f>IF(IFERROR(VLOOKUP(smoking_health_data_final[[#This Row],[Edad]],A3273:A7172,1,FALSE),0),1,0)</f>
        <v>1</v>
      </c>
    </row>
    <row r="3273" spans="1:17" x14ac:dyDescent="0.3">
      <c r="A3273">
        <v>63</v>
      </c>
      <c r="B3273" t="s">
        <v>0</v>
      </c>
      <c r="C3273" t="s">
        <v>1</v>
      </c>
      <c r="D3273">
        <v>76</v>
      </c>
      <c r="E3273">
        <f>GESTEP(smoking_health_data_final[[#This Row],[Ritmo cardiaco]],100)</f>
        <v>0</v>
      </c>
      <c r="F3273" t="str">
        <f>IF(smoking_health_data_final[[#This Row],[Taquicardia 1/0]]=0,"no","si")</f>
        <v>no</v>
      </c>
      <c r="G3273" s="2" t="s">
        <v>141</v>
      </c>
      <c r="H3273">
        <f>GESTEP(smoking_health_data_final[[#This Row],[Presión sistólica]],140)</f>
        <v>1</v>
      </c>
      <c r="I3273" t="str">
        <f>IF(smoking_health_data_final[[#This Row],[Hipertensión (0/1)]]=1,"si","no")</f>
        <v>si</v>
      </c>
      <c r="J3273" t="s">
        <v>47</v>
      </c>
      <c r="K3273">
        <v>20</v>
      </c>
      <c r="L3273">
        <v>213</v>
      </c>
      <c r="M3273">
        <f>IF(smoking_health_data_final[[#This Row],[colesterol]]="","Desconocido",smoking_health_data_final[[#This Row],[colesterol]])</f>
        <v>213</v>
      </c>
      <c r="N3273">
        <f>GESTEP(smoking_health_data_final[[#This Row],[colesterol]],200)</f>
        <v>1</v>
      </c>
      <c r="O3273">
        <f>IF(smoking_health_data_final[[#This Row],[cigs por dia]]="","n/s",smoking_health_data_final[[#This Row],[cigs por dia]])</f>
        <v>20</v>
      </c>
      <c r="P3273" t="str">
        <f>IF(smoking_health_data_final[[#This Row],[Hipercolesterolemia (y/n)]]=1,"si","no")</f>
        <v>si</v>
      </c>
      <c r="Q3273">
        <f>IF(IFERROR(VLOOKUP(smoking_health_data_final[[#This Row],[Edad]],A3274:A7173,1,FALSE),0),1,0)</f>
        <v>1</v>
      </c>
    </row>
    <row r="3274" spans="1:17" x14ac:dyDescent="0.3">
      <c r="A3274">
        <v>68</v>
      </c>
      <c r="B3274" t="s">
        <v>3</v>
      </c>
      <c r="C3274" t="s">
        <v>1</v>
      </c>
      <c r="D3274">
        <v>80</v>
      </c>
      <c r="E3274">
        <f>GESTEP(smoking_health_data_final[[#This Row],[Ritmo cardiaco]],100)</f>
        <v>0</v>
      </c>
      <c r="F3274" t="str">
        <f>IF(smoking_health_data_final[[#This Row],[Taquicardia 1/0]]=0,"no","si")</f>
        <v>no</v>
      </c>
      <c r="G3274" s="2" t="s">
        <v>84</v>
      </c>
      <c r="H3274">
        <f>GESTEP(smoking_health_data_final[[#This Row],[Presión sistólica]],140)</f>
        <v>1</v>
      </c>
      <c r="I3274" t="str">
        <f>IF(smoking_health_data_final[[#This Row],[Hipertensión (0/1)]]=1,"si","no")</f>
        <v>si</v>
      </c>
      <c r="J3274" t="s">
        <v>47</v>
      </c>
      <c r="K3274">
        <v>20</v>
      </c>
      <c r="L3274">
        <v>258</v>
      </c>
      <c r="M3274">
        <f>IF(smoking_health_data_final[[#This Row],[colesterol]]="","Desconocido",smoking_health_data_final[[#This Row],[colesterol]])</f>
        <v>258</v>
      </c>
      <c r="N3274">
        <f>GESTEP(smoking_health_data_final[[#This Row],[colesterol]],200)</f>
        <v>1</v>
      </c>
      <c r="O3274">
        <f>IF(smoking_health_data_final[[#This Row],[cigs por dia]]="","n/s",smoking_health_data_final[[#This Row],[cigs por dia]])</f>
        <v>20</v>
      </c>
      <c r="P3274" t="str">
        <f>IF(smoking_health_data_final[[#This Row],[Hipercolesterolemia (y/n)]]=1,"si","no")</f>
        <v>si</v>
      </c>
      <c r="Q3274">
        <f>IF(IFERROR(VLOOKUP(smoking_health_data_final[[#This Row],[Edad]],A3275:A7174,1,FALSE),0),1,0)</f>
        <v>1</v>
      </c>
    </row>
    <row r="3275" spans="1:17" x14ac:dyDescent="0.3">
      <c r="A3275">
        <v>52</v>
      </c>
      <c r="B3275" t="s">
        <v>0</v>
      </c>
      <c r="C3275" t="s">
        <v>1</v>
      </c>
      <c r="D3275">
        <v>70</v>
      </c>
      <c r="E3275">
        <f>GESTEP(smoking_health_data_final[[#This Row],[Ritmo cardiaco]],100)</f>
        <v>0</v>
      </c>
      <c r="F3275" t="str">
        <f>IF(smoking_health_data_final[[#This Row],[Taquicardia 1/0]]=0,"no","si")</f>
        <v>no</v>
      </c>
      <c r="G3275" s="2" t="s">
        <v>25</v>
      </c>
      <c r="H3275">
        <f>GESTEP(smoking_health_data_final[[#This Row],[Presión sistólica]],140)</f>
        <v>0</v>
      </c>
      <c r="I3275" t="str">
        <f>IF(smoking_health_data_final[[#This Row],[Hipertensión (0/1)]]=1,"si","no")</f>
        <v>no</v>
      </c>
      <c r="J3275" t="s">
        <v>47</v>
      </c>
      <c r="K3275">
        <v>20</v>
      </c>
      <c r="L3275">
        <v>200</v>
      </c>
      <c r="M3275">
        <f>IF(smoking_health_data_final[[#This Row],[colesterol]]="","Desconocido",smoking_health_data_final[[#This Row],[colesterol]])</f>
        <v>200</v>
      </c>
      <c r="N3275">
        <f>GESTEP(smoking_health_data_final[[#This Row],[colesterol]],200)</f>
        <v>1</v>
      </c>
      <c r="O3275">
        <f>IF(smoking_health_data_final[[#This Row],[cigs por dia]]="","n/s",smoking_health_data_final[[#This Row],[cigs por dia]])</f>
        <v>20</v>
      </c>
      <c r="P3275" t="str">
        <f>IF(smoking_health_data_final[[#This Row],[Hipercolesterolemia (y/n)]]=1,"si","no")</f>
        <v>si</v>
      </c>
      <c r="Q3275">
        <f>IF(IFERROR(VLOOKUP(smoking_health_data_final[[#This Row],[Edad]],A3276:A7175,1,FALSE),0),1,0)</f>
        <v>1</v>
      </c>
    </row>
    <row r="3276" spans="1:17" x14ac:dyDescent="0.3">
      <c r="A3276">
        <v>44</v>
      </c>
      <c r="B3276" t="s">
        <v>0</v>
      </c>
      <c r="C3276" t="s">
        <v>1</v>
      </c>
      <c r="D3276">
        <v>85</v>
      </c>
      <c r="E3276">
        <f>GESTEP(smoking_health_data_final[[#This Row],[Ritmo cardiaco]],100)</f>
        <v>0</v>
      </c>
      <c r="F3276" t="str">
        <f>IF(smoking_health_data_final[[#This Row],[Taquicardia 1/0]]=0,"no","si")</f>
        <v>no</v>
      </c>
      <c r="G3276" s="2" t="s">
        <v>73</v>
      </c>
      <c r="H3276">
        <f>GESTEP(smoking_health_data_final[[#This Row],[Presión sistólica]],140)</f>
        <v>0</v>
      </c>
      <c r="I3276" t="str">
        <f>IF(smoking_health_data_final[[#This Row],[Hipertensión (0/1)]]=1,"si","no")</f>
        <v>no</v>
      </c>
      <c r="J3276" t="s">
        <v>47</v>
      </c>
      <c r="K3276">
        <v>20</v>
      </c>
      <c r="L3276">
        <v>246</v>
      </c>
      <c r="M3276">
        <f>IF(smoking_health_data_final[[#This Row],[colesterol]]="","Desconocido",smoking_health_data_final[[#This Row],[colesterol]])</f>
        <v>246</v>
      </c>
      <c r="N3276">
        <f>GESTEP(smoking_health_data_final[[#This Row],[colesterol]],200)</f>
        <v>1</v>
      </c>
      <c r="O3276">
        <f>IF(smoking_health_data_final[[#This Row],[cigs por dia]]="","n/s",smoking_health_data_final[[#This Row],[cigs por dia]])</f>
        <v>20</v>
      </c>
      <c r="P3276" t="str">
        <f>IF(smoking_health_data_final[[#This Row],[Hipercolesterolemia (y/n)]]=1,"si","no")</f>
        <v>si</v>
      </c>
      <c r="Q3276">
        <f>IF(IFERROR(VLOOKUP(smoking_health_data_final[[#This Row],[Edad]],A3277:A7176,1,FALSE),0),1,0)</f>
        <v>1</v>
      </c>
    </row>
    <row r="3277" spans="1:17" x14ac:dyDescent="0.3">
      <c r="A3277">
        <v>47</v>
      </c>
      <c r="B3277" t="s">
        <v>3</v>
      </c>
      <c r="C3277" t="s">
        <v>1</v>
      </c>
      <c r="D3277">
        <v>70</v>
      </c>
      <c r="E3277">
        <f>GESTEP(smoking_health_data_final[[#This Row],[Ritmo cardiaco]],100)</f>
        <v>0</v>
      </c>
      <c r="F3277" t="str">
        <f>IF(smoking_health_data_final[[#This Row],[Taquicardia 1/0]]=0,"no","si")</f>
        <v>no</v>
      </c>
      <c r="G3277" s="2" t="s">
        <v>64</v>
      </c>
      <c r="H3277">
        <f>GESTEP(smoking_health_data_final[[#This Row],[Presión sistólica]],140)</f>
        <v>0</v>
      </c>
      <c r="I3277" t="str">
        <f>IF(smoking_health_data_final[[#This Row],[Hipertensión (0/1)]]=1,"si","no")</f>
        <v>no</v>
      </c>
      <c r="J3277" t="s">
        <v>47</v>
      </c>
      <c r="K3277">
        <v>20</v>
      </c>
      <c r="L3277">
        <v>308</v>
      </c>
      <c r="M3277">
        <f>IF(smoking_health_data_final[[#This Row],[colesterol]]="","Desconocido",smoking_health_data_final[[#This Row],[colesterol]])</f>
        <v>308</v>
      </c>
      <c r="N3277">
        <f>GESTEP(smoking_health_data_final[[#This Row],[colesterol]],200)</f>
        <v>1</v>
      </c>
      <c r="O3277">
        <f>IF(smoking_health_data_final[[#This Row],[cigs por dia]]="","n/s",smoking_health_data_final[[#This Row],[cigs por dia]])</f>
        <v>20</v>
      </c>
      <c r="P3277" t="str">
        <f>IF(smoking_health_data_final[[#This Row],[Hipercolesterolemia (y/n)]]=1,"si","no")</f>
        <v>si</v>
      </c>
      <c r="Q3277">
        <f>IF(IFERROR(VLOOKUP(smoking_health_data_final[[#This Row],[Edad]],A3278:A7177,1,FALSE),0),1,0)</f>
        <v>1</v>
      </c>
    </row>
    <row r="3278" spans="1:17" x14ac:dyDescent="0.3">
      <c r="A3278">
        <v>41</v>
      </c>
      <c r="B3278" t="s">
        <v>3</v>
      </c>
      <c r="C3278" t="s">
        <v>1</v>
      </c>
      <c r="D3278">
        <v>102</v>
      </c>
      <c r="E3278">
        <f>GESTEP(smoking_health_data_final[[#This Row],[Ritmo cardiaco]],100)</f>
        <v>1</v>
      </c>
      <c r="F3278" t="str">
        <f>IF(smoking_health_data_final[[#This Row],[Taquicardia 1/0]]=0,"no","si")</f>
        <v>si</v>
      </c>
      <c r="G3278" s="2" t="s">
        <v>69</v>
      </c>
      <c r="H3278">
        <f>GESTEP(smoking_health_data_final[[#This Row],[Presión sistólica]],140)</f>
        <v>0</v>
      </c>
      <c r="I3278" t="str">
        <f>IF(smoking_health_data_final[[#This Row],[Hipertensión (0/1)]]=1,"si","no")</f>
        <v>no</v>
      </c>
      <c r="J3278" t="s">
        <v>47</v>
      </c>
      <c r="K3278">
        <v>20</v>
      </c>
      <c r="L3278">
        <v>235</v>
      </c>
      <c r="M3278">
        <f>IF(smoking_health_data_final[[#This Row],[colesterol]]="","Desconocido",smoking_health_data_final[[#This Row],[colesterol]])</f>
        <v>235</v>
      </c>
      <c r="N3278">
        <f>GESTEP(smoking_health_data_final[[#This Row],[colesterol]],200)</f>
        <v>1</v>
      </c>
      <c r="O3278">
        <f>IF(smoking_health_data_final[[#This Row],[cigs por dia]]="","n/s",smoking_health_data_final[[#This Row],[cigs por dia]])</f>
        <v>20</v>
      </c>
      <c r="P3278" t="str">
        <f>IF(smoking_health_data_final[[#This Row],[Hipercolesterolemia (y/n)]]=1,"si","no")</f>
        <v>si</v>
      </c>
      <c r="Q3278">
        <f>IF(IFERROR(VLOOKUP(smoking_health_data_final[[#This Row],[Edad]],A3279:A7178,1,FALSE),0),1,0)</f>
        <v>1</v>
      </c>
    </row>
    <row r="3279" spans="1:17" x14ac:dyDescent="0.3">
      <c r="A3279">
        <v>63</v>
      </c>
      <c r="B3279" t="s">
        <v>3</v>
      </c>
      <c r="C3279" t="s">
        <v>1</v>
      </c>
      <c r="D3279">
        <v>85</v>
      </c>
      <c r="E3279">
        <f>GESTEP(smoking_health_data_final[[#This Row],[Ritmo cardiaco]],100)</f>
        <v>0</v>
      </c>
      <c r="F3279" t="str">
        <f>IF(smoking_health_data_final[[#This Row],[Taquicardia 1/0]]=0,"no","si")</f>
        <v>no</v>
      </c>
      <c r="G3279" s="2" t="s">
        <v>107</v>
      </c>
      <c r="H3279">
        <f>GESTEP(smoking_health_data_final[[#This Row],[Presión sistólica]],140)</f>
        <v>1</v>
      </c>
      <c r="I3279" t="str">
        <f>IF(smoking_health_data_final[[#This Row],[Hipertensión (0/1)]]=1,"si","no")</f>
        <v>si</v>
      </c>
      <c r="J3279" t="s">
        <v>40</v>
      </c>
      <c r="K3279">
        <v>20</v>
      </c>
      <c r="L3279">
        <v>260</v>
      </c>
      <c r="M3279">
        <f>IF(smoking_health_data_final[[#This Row],[colesterol]]="","Desconocido",smoking_health_data_final[[#This Row],[colesterol]])</f>
        <v>260</v>
      </c>
      <c r="N3279">
        <f>GESTEP(smoking_health_data_final[[#This Row],[colesterol]],200)</f>
        <v>1</v>
      </c>
      <c r="O3279">
        <f>IF(smoking_health_data_final[[#This Row],[cigs por dia]]="","n/s",smoking_health_data_final[[#This Row],[cigs por dia]])</f>
        <v>20</v>
      </c>
      <c r="P3279" t="str">
        <f>IF(smoking_health_data_final[[#This Row],[Hipercolesterolemia (y/n)]]=1,"si","no")</f>
        <v>si</v>
      </c>
      <c r="Q3279">
        <f>IF(IFERROR(VLOOKUP(smoking_health_data_final[[#This Row],[Edad]],A3280:A7179,1,FALSE),0),1,0)</f>
        <v>1</v>
      </c>
    </row>
    <row r="3280" spans="1:17" x14ac:dyDescent="0.3">
      <c r="A3280">
        <v>52</v>
      </c>
      <c r="B3280" t="s">
        <v>0</v>
      </c>
      <c r="C3280" t="s">
        <v>1</v>
      </c>
      <c r="D3280">
        <v>80</v>
      </c>
      <c r="E3280">
        <f>GESTEP(smoking_health_data_final[[#This Row],[Ritmo cardiaco]],100)</f>
        <v>0</v>
      </c>
      <c r="F3280" t="str">
        <f>IF(smoking_health_data_final[[#This Row],[Taquicardia 1/0]]=0,"no","si")</f>
        <v>no</v>
      </c>
      <c r="G3280" s="2" t="s">
        <v>110</v>
      </c>
      <c r="H3280">
        <f>GESTEP(smoking_health_data_final[[#This Row],[Presión sistólica]],140)</f>
        <v>1</v>
      </c>
      <c r="I3280" t="str">
        <f>IF(smoking_health_data_final[[#This Row],[Hipertensión (0/1)]]=1,"si","no")</f>
        <v>si</v>
      </c>
      <c r="J3280" t="s">
        <v>40</v>
      </c>
      <c r="K3280">
        <v>20</v>
      </c>
      <c r="L3280">
        <v>225</v>
      </c>
      <c r="M3280">
        <f>IF(smoking_health_data_final[[#This Row],[colesterol]]="","Desconocido",smoking_health_data_final[[#This Row],[colesterol]])</f>
        <v>225</v>
      </c>
      <c r="N3280">
        <f>GESTEP(smoking_health_data_final[[#This Row],[colesterol]],200)</f>
        <v>1</v>
      </c>
      <c r="O3280">
        <f>IF(smoking_health_data_final[[#This Row],[cigs por dia]]="","n/s",smoking_health_data_final[[#This Row],[cigs por dia]])</f>
        <v>20</v>
      </c>
      <c r="P3280" t="str">
        <f>IF(smoking_health_data_final[[#This Row],[Hipercolesterolemia (y/n)]]=1,"si","no")</f>
        <v>si</v>
      </c>
      <c r="Q3280">
        <f>IF(IFERROR(VLOOKUP(smoking_health_data_final[[#This Row],[Edad]],A3281:A7180,1,FALSE),0),1,0)</f>
        <v>1</v>
      </c>
    </row>
    <row r="3281" spans="1:17" x14ac:dyDescent="0.3">
      <c r="A3281">
        <v>58</v>
      </c>
      <c r="B3281" t="s">
        <v>0</v>
      </c>
      <c r="C3281" t="s">
        <v>1</v>
      </c>
      <c r="D3281">
        <v>90</v>
      </c>
      <c r="E3281">
        <f>GESTEP(smoking_health_data_final[[#This Row],[Ritmo cardiaco]],100)</f>
        <v>0</v>
      </c>
      <c r="F3281" t="str">
        <f>IF(smoking_health_data_final[[#This Row],[Taquicardia 1/0]]=0,"no","si")</f>
        <v>no</v>
      </c>
      <c r="G3281" s="2" t="s">
        <v>76</v>
      </c>
      <c r="H3281">
        <f>GESTEP(smoking_health_data_final[[#This Row],[Presión sistólica]],140)</f>
        <v>1</v>
      </c>
      <c r="I3281" t="str">
        <f>IF(smoking_health_data_final[[#This Row],[Hipertensión (0/1)]]=1,"si","no")</f>
        <v>si</v>
      </c>
      <c r="J3281" t="s">
        <v>40</v>
      </c>
      <c r="K3281">
        <v>20</v>
      </c>
      <c r="L3281">
        <v>192</v>
      </c>
      <c r="M3281">
        <f>IF(smoking_health_data_final[[#This Row],[colesterol]]="","Desconocido",smoking_health_data_final[[#This Row],[colesterol]])</f>
        <v>192</v>
      </c>
      <c r="N3281">
        <f>GESTEP(smoking_health_data_final[[#This Row],[colesterol]],200)</f>
        <v>0</v>
      </c>
      <c r="O3281">
        <f>IF(smoking_health_data_final[[#This Row],[cigs por dia]]="","n/s",smoking_health_data_final[[#This Row],[cigs por dia]])</f>
        <v>20</v>
      </c>
      <c r="P3281" t="str">
        <f>IF(smoking_health_data_final[[#This Row],[Hipercolesterolemia (y/n)]]=1,"si","no")</f>
        <v>no</v>
      </c>
      <c r="Q3281">
        <f>IF(IFERROR(VLOOKUP(smoking_health_data_final[[#This Row],[Edad]],A3282:A7181,1,FALSE),0),1,0)</f>
        <v>1</v>
      </c>
    </row>
    <row r="3282" spans="1:17" x14ac:dyDescent="0.3">
      <c r="A3282">
        <v>53</v>
      </c>
      <c r="B3282" t="s">
        <v>3</v>
      </c>
      <c r="C3282" t="s">
        <v>1</v>
      </c>
      <c r="D3282">
        <v>80</v>
      </c>
      <c r="E3282">
        <f>GESTEP(smoking_health_data_final[[#This Row],[Ritmo cardiaco]],100)</f>
        <v>0</v>
      </c>
      <c r="F3282" t="str">
        <f>IF(smoking_health_data_final[[#This Row],[Taquicardia 1/0]]=0,"no","si")</f>
        <v>no</v>
      </c>
      <c r="G3282" s="2" t="s">
        <v>77</v>
      </c>
      <c r="H3282">
        <f>GESTEP(smoking_health_data_final[[#This Row],[Presión sistólica]],140)</f>
        <v>1</v>
      </c>
      <c r="I3282" t="str">
        <f>IF(smoking_health_data_final[[#This Row],[Hipertensión (0/1)]]=1,"si","no")</f>
        <v>si</v>
      </c>
      <c r="J3282" t="s">
        <v>40</v>
      </c>
      <c r="K3282">
        <v>20</v>
      </c>
      <c r="L3282">
        <v>235</v>
      </c>
      <c r="M3282">
        <f>IF(smoking_health_data_final[[#This Row],[colesterol]]="","Desconocido",smoking_health_data_final[[#This Row],[colesterol]])</f>
        <v>235</v>
      </c>
      <c r="N3282">
        <f>GESTEP(smoking_health_data_final[[#This Row],[colesterol]],200)</f>
        <v>1</v>
      </c>
      <c r="O3282">
        <f>IF(smoking_health_data_final[[#This Row],[cigs por dia]]="","n/s",smoking_health_data_final[[#This Row],[cigs por dia]])</f>
        <v>20</v>
      </c>
      <c r="P3282" t="str">
        <f>IF(smoking_health_data_final[[#This Row],[Hipercolesterolemia (y/n)]]=1,"si","no")</f>
        <v>si</v>
      </c>
      <c r="Q3282">
        <f>IF(IFERROR(VLOOKUP(smoking_health_data_final[[#This Row],[Edad]],A3283:A7182,1,FALSE),0),1,0)</f>
        <v>1</v>
      </c>
    </row>
    <row r="3283" spans="1:17" x14ac:dyDescent="0.3">
      <c r="A3283">
        <v>44</v>
      </c>
      <c r="B3283" t="s">
        <v>0</v>
      </c>
      <c r="C3283" t="s">
        <v>1</v>
      </c>
      <c r="D3283">
        <v>75</v>
      </c>
      <c r="E3283">
        <f>GESTEP(smoking_health_data_final[[#This Row],[Ritmo cardiaco]],100)</f>
        <v>0</v>
      </c>
      <c r="F3283" t="str">
        <f>IF(smoking_health_data_final[[#This Row],[Taquicardia 1/0]]=0,"no","si")</f>
        <v>no</v>
      </c>
      <c r="G3283" s="2" t="s">
        <v>64</v>
      </c>
      <c r="H3283">
        <f>GESTEP(smoking_health_data_final[[#This Row],[Presión sistólica]],140)</f>
        <v>0</v>
      </c>
      <c r="I3283" t="str">
        <f>IF(smoking_health_data_final[[#This Row],[Hipertensión (0/1)]]=1,"si","no")</f>
        <v>no</v>
      </c>
      <c r="J3283" t="s">
        <v>40</v>
      </c>
      <c r="K3283">
        <v>20</v>
      </c>
      <c r="L3283">
        <v>230</v>
      </c>
      <c r="M3283">
        <f>IF(smoking_health_data_final[[#This Row],[colesterol]]="","Desconocido",smoking_health_data_final[[#This Row],[colesterol]])</f>
        <v>230</v>
      </c>
      <c r="N3283">
        <f>GESTEP(smoking_health_data_final[[#This Row],[colesterol]],200)</f>
        <v>1</v>
      </c>
      <c r="O3283">
        <f>IF(smoking_health_data_final[[#This Row],[cigs por dia]]="","n/s",smoking_health_data_final[[#This Row],[cigs por dia]])</f>
        <v>20</v>
      </c>
      <c r="P3283" t="str">
        <f>IF(smoking_health_data_final[[#This Row],[Hipercolesterolemia (y/n)]]=1,"si","no")</f>
        <v>si</v>
      </c>
      <c r="Q3283">
        <f>IF(IFERROR(VLOOKUP(smoking_health_data_final[[#This Row],[Edad]],A3284:A7183,1,FALSE),0),1,0)</f>
        <v>1</v>
      </c>
    </row>
    <row r="3284" spans="1:17" x14ac:dyDescent="0.3">
      <c r="A3284">
        <v>47</v>
      </c>
      <c r="B3284" t="s">
        <v>0</v>
      </c>
      <c r="C3284" t="s">
        <v>1</v>
      </c>
      <c r="D3284">
        <v>80</v>
      </c>
      <c r="E3284">
        <f>GESTEP(smoking_health_data_final[[#This Row],[Ritmo cardiaco]],100)</f>
        <v>0</v>
      </c>
      <c r="F3284" t="str">
        <f>IF(smoking_health_data_final[[#This Row],[Taquicardia 1/0]]=0,"no","si")</f>
        <v>no</v>
      </c>
      <c r="G3284" s="2" t="s">
        <v>105</v>
      </c>
      <c r="H3284">
        <f>GESTEP(smoking_health_data_final[[#This Row],[Presión sistólica]],140)</f>
        <v>1</v>
      </c>
      <c r="I3284" t="str">
        <f>IF(smoking_health_data_final[[#This Row],[Hipertensión (0/1)]]=1,"si","no")</f>
        <v>si</v>
      </c>
      <c r="J3284" t="s">
        <v>40</v>
      </c>
      <c r="K3284">
        <v>20</v>
      </c>
      <c r="L3284">
        <v>286</v>
      </c>
      <c r="M3284">
        <f>IF(smoking_health_data_final[[#This Row],[colesterol]]="","Desconocido",smoking_health_data_final[[#This Row],[colesterol]])</f>
        <v>286</v>
      </c>
      <c r="N3284">
        <f>GESTEP(smoking_health_data_final[[#This Row],[colesterol]],200)</f>
        <v>1</v>
      </c>
      <c r="O3284">
        <f>IF(smoking_health_data_final[[#This Row],[cigs por dia]]="","n/s",smoking_health_data_final[[#This Row],[cigs por dia]])</f>
        <v>20</v>
      </c>
      <c r="P3284" t="str">
        <f>IF(smoking_health_data_final[[#This Row],[Hipercolesterolemia (y/n)]]=1,"si","no")</f>
        <v>si</v>
      </c>
      <c r="Q3284">
        <f>IF(IFERROR(VLOOKUP(smoking_health_data_final[[#This Row],[Edad]],A3285:A7184,1,FALSE),0),1,0)</f>
        <v>1</v>
      </c>
    </row>
    <row r="3285" spans="1:17" x14ac:dyDescent="0.3">
      <c r="A3285">
        <v>45</v>
      </c>
      <c r="B3285" t="s">
        <v>0</v>
      </c>
      <c r="C3285" t="s">
        <v>1</v>
      </c>
      <c r="D3285">
        <v>94</v>
      </c>
      <c r="E3285">
        <f>GESTEP(smoking_health_data_final[[#This Row],[Ritmo cardiaco]],100)</f>
        <v>0</v>
      </c>
      <c r="F3285" t="str">
        <f>IF(smoking_health_data_final[[#This Row],[Taquicardia 1/0]]=0,"no","si")</f>
        <v>no</v>
      </c>
      <c r="G3285" s="2" t="s">
        <v>116</v>
      </c>
      <c r="H3285">
        <f>GESTEP(smoking_health_data_final[[#This Row],[Presión sistólica]],140)</f>
        <v>1</v>
      </c>
      <c r="I3285" t="str">
        <f>IF(smoking_health_data_final[[#This Row],[Hipertensión (0/1)]]=1,"si","no")</f>
        <v>si</v>
      </c>
      <c r="J3285" t="s">
        <v>40</v>
      </c>
      <c r="K3285">
        <v>20</v>
      </c>
      <c r="L3285">
        <v>271</v>
      </c>
      <c r="M3285">
        <f>IF(smoking_health_data_final[[#This Row],[colesterol]]="","Desconocido",smoking_health_data_final[[#This Row],[colesterol]])</f>
        <v>271</v>
      </c>
      <c r="N3285">
        <f>GESTEP(smoking_health_data_final[[#This Row],[colesterol]],200)</f>
        <v>1</v>
      </c>
      <c r="O3285">
        <f>IF(smoking_health_data_final[[#This Row],[cigs por dia]]="","n/s",smoking_health_data_final[[#This Row],[cigs por dia]])</f>
        <v>20</v>
      </c>
      <c r="P3285" t="str">
        <f>IF(smoking_health_data_final[[#This Row],[Hipercolesterolemia (y/n)]]=1,"si","no")</f>
        <v>si</v>
      </c>
      <c r="Q3285">
        <f>IF(IFERROR(VLOOKUP(smoking_health_data_final[[#This Row],[Edad]],A3286:A7185,1,FALSE),0),1,0)</f>
        <v>1</v>
      </c>
    </row>
    <row r="3286" spans="1:17" x14ac:dyDescent="0.3">
      <c r="A3286">
        <v>40</v>
      </c>
      <c r="B3286" t="s">
        <v>3</v>
      </c>
      <c r="C3286" t="s">
        <v>1</v>
      </c>
      <c r="D3286">
        <v>75</v>
      </c>
      <c r="E3286">
        <f>GESTEP(smoking_health_data_final[[#This Row],[Ritmo cardiaco]],100)</f>
        <v>0</v>
      </c>
      <c r="F3286" t="str">
        <f>IF(smoking_health_data_final[[#This Row],[Taquicardia 1/0]]=0,"no","si")</f>
        <v>no</v>
      </c>
      <c r="G3286" s="2" t="s">
        <v>84</v>
      </c>
      <c r="H3286">
        <f>GESTEP(smoking_health_data_final[[#This Row],[Presión sistólica]],140)</f>
        <v>1</v>
      </c>
      <c r="I3286" t="str">
        <f>IF(smoking_health_data_final[[#This Row],[Hipertensión (0/1)]]=1,"si","no")</f>
        <v>si</v>
      </c>
      <c r="J3286" t="s">
        <v>28</v>
      </c>
      <c r="K3286">
        <v>20</v>
      </c>
      <c r="L3286">
        <v>205</v>
      </c>
      <c r="M3286">
        <f>IF(smoking_health_data_final[[#This Row],[colesterol]]="","Desconocido",smoking_health_data_final[[#This Row],[colesterol]])</f>
        <v>205</v>
      </c>
      <c r="N3286">
        <f>GESTEP(smoking_health_data_final[[#This Row],[colesterol]],200)</f>
        <v>1</v>
      </c>
      <c r="O3286">
        <f>IF(smoking_health_data_final[[#This Row],[cigs por dia]]="","n/s",smoking_health_data_final[[#This Row],[cigs por dia]])</f>
        <v>20</v>
      </c>
      <c r="P3286" t="str">
        <f>IF(smoking_health_data_final[[#This Row],[Hipercolesterolemia (y/n)]]=1,"si","no")</f>
        <v>si</v>
      </c>
      <c r="Q3286">
        <f>IF(IFERROR(VLOOKUP(smoking_health_data_final[[#This Row],[Edad]],A3287:A7186,1,FALSE),0),1,0)</f>
        <v>1</v>
      </c>
    </row>
    <row r="3287" spans="1:17" x14ac:dyDescent="0.3">
      <c r="A3287">
        <v>51</v>
      </c>
      <c r="B3287" t="s">
        <v>0</v>
      </c>
      <c r="C3287" t="s">
        <v>1</v>
      </c>
      <c r="D3287">
        <v>82</v>
      </c>
      <c r="E3287">
        <f>GESTEP(smoking_health_data_final[[#This Row],[Ritmo cardiaco]],100)</f>
        <v>0</v>
      </c>
      <c r="F3287" t="str">
        <f>IF(smoking_health_data_final[[#This Row],[Taquicardia 1/0]]=0,"no","si")</f>
        <v>no</v>
      </c>
      <c r="G3287" s="2" t="s">
        <v>107</v>
      </c>
      <c r="H3287">
        <f>GESTEP(smoking_health_data_final[[#This Row],[Presión sistólica]],140)</f>
        <v>1</v>
      </c>
      <c r="I3287" t="str">
        <f>IF(smoking_health_data_final[[#This Row],[Hipertensión (0/1)]]=1,"si","no")</f>
        <v>si</v>
      </c>
      <c r="J3287" t="s">
        <v>28</v>
      </c>
      <c r="K3287">
        <v>20</v>
      </c>
      <c r="L3287">
        <v>239</v>
      </c>
      <c r="M3287">
        <f>IF(smoking_health_data_final[[#This Row],[colesterol]]="","Desconocido",smoking_health_data_final[[#This Row],[colesterol]])</f>
        <v>239</v>
      </c>
      <c r="N3287">
        <f>GESTEP(smoking_health_data_final[[#This Row],[colesterol]],200)</f>
        <v>1</v>
      </c>
      <c r="O3287">
        <f>IF(smoking_health_data_final[[#This Row],[cigs por dia]]="","n/s",smoking_health_data_final[[#This Row],[cigs por dia]])</f>
        <v>20</v>
      </c>
      <c r="P3287" t="str">
        <f>IF(smoking_health_data_final[[#This Row],[Hipercolesterolemia (y/n)]]=1,"si","no")</f>
        <v>si</v>
      </c>
      <c r="Q3287">
        <f>IF(IFERROR(VLOOKUP(smoking_health_data_final[[#This Row],[Edad]],A3288:A7187,1,FALSE),0),1,0)</f>
        <v>1</v>
      </c>
    </row>
    <row r="3288" spans="1:17" x14ac:dyDescent="0.3">
      <c r="A3288">
        <v>46</v>
      </c>
      <c r="B3288" t="s">
        <v>0</v>
      </c>
      <c r="C3288" t="s">
        <v>1</v>
      </c>
      <c r="D3288">
        <v>73</v>
      </c>
      <c r="E3288">
        <f>GESTEP(smoking_health_data_final[[#This Row],[Ritmo cardiaco]],100)</f>
        <v>0</v>
      </c>
      <c r="F3288" t="str">
        <f>IF(smoking_health_data_final[[#This Row],[Taquicardia 1/0]]=0,"no","si")</f>
        <v>no</v>
      </c>
      <c r="G3288" s="2">
        <v>163.5</v>
      </c>
      <c r="H3288">
        <f>GESTEP(smoking_health_data_final[[#This Row],[Presión sistólica]],140)</f>
        <v>1</v>
      </c>
      <c r="I3288" t="str">
        <f>IF(smoking_health_data_final[[#This Row],[Hipertensión (0/1)]]=1,"si","no")</f>
        <v>si</v>
      </c>
      <c r="J3288" t="s">
        <v>28</v>
      </c>
      <c r="K3288">
        <v>20</v>
      </c>
      <c r="L3288">
        <v>238</v>
      </c>
      <c r="M3288">
        <f>IF(smoking_health_data_final[[#This Row],[colesterol]]="","Desconocido",smoking_health_data_final[[#This Row],[colesterol]])</f>
        <v>238</v>
      </c>
      <c r="N3288">
        <f>GESTEP(smoking_health_data_final[[#This Row],[colesterol]],200)</f>
        <v>1</v>
      </c>
      <c r="O3288">
        <f>IF(smoking_health_data_final[[#This Row],[cigs por dia]]="","n/s",smoking_health_data_final[[#This Row],[cigs por dia]])</f>
        <v>20</v>
      </c>
      <c r="P3288" t="str">
        <f>IF(smoking_health_data_final[[#This Row],[Hipercolesterolemia (y/n)]]=1,"si","no")</f>
        <v>si</v>
      </c>
      <c r="Q3288">
        <f>IF(IFERROR(VLOOKUP(smoking_health_data_final[[#This Row],[Edad]],A3289:A7188,1,FALSE),0),1,0)</f>
        <v>1</v>
      </c>
    </row>
    <row r="3289" spans="1:17" x14ac:dyDescent="0.3">
      <c r="A3289">
        <v>41</v>
      </c>
      <c r="B3289" t="s">
        <v>3</v>
      </c>
      <c r="C3289" t="s">
        <v>1</v>
      </c>
      <c r="D3289">
        <v>85</v>
      </c>
      <c r="E3289">
        <f>GESTEP(smoking_health_data_final[[#This Row],[Ritmo cardiaco]],100)</f>
        <v>0</v>
      </c>
      <c r="F3289" t="str">
        <f>IF(smoking_health_data_final[[#This Row],[Taquicardia 1/0]]=0,"no","si")</f>
        <v>no</v>
      </c>
      <c r="G3289" s="2" t="s">
        <v>81</v>
      </c>
      <c r="H3289">
        <f>GESTEP(smoking_health_data_final[[#This Row],[Presión sistólica]],140)</f>
        <v>1</v>
      </c>
      <c r="I3289" t="str">
        <f>IF(smoking_health_data_final[[#This Row],[Hipertensión (0/1)]]=1,"si","no")</f>
        <v>si</v>
      </c>
      <c r="J3289" t="s">
        <v>30</v>
      </c>
      <c r="K3289">
        <v>20</v>
      </c>
      <c r="L3289">
        <v>189</v>
      </c>
      <c r="M3289">
        <f>IF(smoking_health_data_final[[#This Row],[colesterol]]="","Desconocido",smoking_health_data_final[[#This Row],[colesterol]])</f>
        <v>189</v>
      </c>
      <c r="N3289">
        <f>GESTEP(smoking_health_data_final[[#This Row],[colesterol]],200)</f>
        <v>0</v>
      </c>
      <c r="O3289">
        <f>IF(smoking_health_data_final[[#This Row],[cigs por dia]]="","n/s",smoking_health_data_final[[#This Row],[cigs por dia]])</f>
        <v>20</v>
      </c>
      <c r="P3289" t="str">
        <f>IF(smoking_health_data_final[[#This Row],[Hipercolesterolemia (y/n)]]=1,"si","no")</f>
        <v>no</v>
      </c>
      <c r="Q3289">
        <f>IF(IFERROR(VLOOKUP(smoking_health_data_final[[#This Row],[Edad]],A3290:A7189,1,FALSE),0),1,0)</f>
        <v>1</v>
      </c>
    </row>
    <row r="3290" spans="1:17" x14ac:dyDescent="0.3">
      <c r="A3290">
        <v>59</v>
      </c>
      <c r="B3290" t="s">
        <v>0</v>
      </c>
      <c r="C3290" t="s">
        <v>1</v>
      </c>
      <c r="D3290">
        <v>68</v>
      </c>
      <c r="E3290">
        <f>GESTEP(smoking_health_data_final[[#This Row],[Ritmo cardiaco]],100)</f>
        <v>0</v>
      </c>
      <c r="F3290" t="str">
        <f>IF(smoking_health_data_final[[#This Row],[Taquicardia 1/0]]=0,"no","si")</f>
        <v>no</v>
      </c>
      <c r="G3290" s="2">
        <v>151.5</v>
      </c>
      <c r="H3290">
        <f>GESTEP(smoking_health_data_final[[#This Row],[Presión sistólica]],140)</f>
        <v>1</v>
      </c>
      <c r="I3290" t="str">
        <f>IF(smoking_health_data_final[[#This Row],[Hipertensión (0/1)]]=1,"si","no")</f>
        <v>si</v>
      </c>
      <c r="J3290" t="s">
        <v>4</v>
      </c>
      <c r="K3290">
        <v>20</v>
      </c>
      <c r="L3290">
        <v>232</v>
      </c>
      <c r="M3290">
        <f>IF(smoking_health_data_final[[#This Row],[colesterol]]="","Desconocido",smoking_health_data_final[[#This Row],[colesterol]])</f>
        <v>232</v>
      </c>
      <c r="N3290">
        <f>GESTEP(smoking_health_data_final[[#This Row],[colesterol]],200)</f>
        <v>1</v>
      </c>
      <c r="O3290">
        <f>IF(smoking_health_data_final[[#This Row],[cigs por dia]]="","n/s",smoking_health_data_final[[#This Row],[cigs por dia]])</f>
        <v>20</v>
      </c>
      <c r="P3290" t="str">
        <f>IF(smoking_health_data_final[[#This Row],[Hipercolesterolemia (y/n)]]=1,"si","no")</f>
        <v>si</v>
      </c>
      <c r="Q3290">
        <f>IF(IFERROR(VLOOKUP(smoking_health_data_final[[#This Row],[Edad]],A3291:A7190,1,FALSE),0),1,0)</f>
        <v>1</v>
      </c>
    </row>
    <row r="3291" spans="1:17" x14ac:dyDescent="0.3">
      <c r="A3291">
        <v>62</v>
      </c>
      <c r="B3291" t="s">
        <v>3</v>
      </c>
      <c r="C3291" t="s">
        <v>1</v>
      </c>
      <c r="D3291">
        <v>110</v>
      </c>
      <c r="E3291">
        <f>GESTEP(smoking_health_data_final[[#This Row],[Ritmo cardiaco]],100)</f>
        <v>1</v>
      </c>
      <c r="F3291" t="str">
        <f>IF(smoking_health_data_final[[#This Row],[Taquicardia 1/0]]=0,"no","si")</f>
        <v>si</v>
      </c>
      <c r="G3291" s="2" t="s">
        <v>161</v>
      </c>
      <c r="H3291">
        <f>GESTEP(smoking_health_data_final[[#This Row],[Presión sistólica]],140)</f>
        <v>1</v>
      </c>
      <c r="I3291" t="str">
        <f>IF(smoking_health_data_final[[#This Row],[Hipertensión (0/1)]]=1,"si","no")</f>
        <v>si</v>
      </c>
      <c r="J3291" t="s">
        <v>4</v>
      </c>
      <c r="K3291">
        <v>20</v>
      </c>
      <c r="L3291">
        <v>358</v>
      </c>
      <c r="M3291">
        <f>IF(smoking_health_data_final[[#This Row],[colesterol]]="","Desconocido",smoking_health_data_final[[#This Row],[colesterol]])</f>
        <v>358</v>
      </c>
      <c r="N3291">
        <f>GESTEP(smoking_health_data_final[[#This Row],[colesterol]],200)</f>
        <v>1</v>
      </c>
      <c r="O3291">
        <f>IF(smoking_health_data_final[[#This Row],[cigs por dia]]="","n/s",smoking_health_data_final[[#This Row],[cigs por dia]])</f>
        <v>20</v>
      </c>
      <c r="P3291" t="str">
        <f>IF(smoking_health_data_final[[#This Row],[Hipercolesterolemia (y/n)]]=1,"si","no")</f>
        <v>si</v>
      </c>
      <c r="Q3291">
        <f>IF(IFERROR(VLOOKUP(smoking_health_data_final[[#This Row],[Edad]],A3292:A7191,1,FALSE),0),1,0)</f>
        <v>1</v>
      </c>
    </row>
    <row r="3292" spans="1:17" x14ac:dyDescent="0.3">
      <c r="A3292">
        <v>47</v>
      </c>
      <c r="B3292" t="s">
        <v>0</v>
      </c>
      <c r="C3292" t="s">
        <v>1</v>
      </c>
      <c r="D3292">
        <v>80</v>
      </c>
      <c r="E3292">
        <f>GESTEP(smoking_health_data_final[[#This Row],[Ritmo cardiaco]],100)</f>
        <v>0</v>
      </c>
      <c r="F3292" t="str">
        <f>IF(smoking_health_data_final[[#This Row],[Taquicardia 1/0]]=0,"no","si")</f>
        <v>no</v>
      </c>
      <c r="G3292" s="2" t="s">
        <v>119</v>
      </c>
      <c r="H3292">
        <f>GESTEP(smoking_health_data_final[[#This Row],[Presión sistólica]],140)</f>
        <v>1</v>
      </c>
      <c r="I3292" t="str">
        <f>IF(smoking_health_data_final[[#This Row],[Hipertensión (0/1)]]=1,"si","no")</f>
        <v>si</v>
      </c>
      <c r="J3292" t="s">
        <v>4</v>
      </c>
      <c r="K3292">
        <v>20</v>
      </c>
      <c r="L3292">
        <v>234</v>
      </c>
      <c r="M3292">
        <f>IF(smoking_health_data_final[[#This Row],[colesterol]]="","Desconocido",smoking_health_data_final[[#This Row],[colesterol]])</f>
        <v>234</v>
      </c>
      <c r="N3292">
        <f>GESTEP(smoking_health_data_final[[#This Row],[colesterol]],200)</f>
        <v>1</v>
      </c>
      <c r="O3292">
        <f>IF(smoking_health_data_final[[#This Row],[cigs por dia]]="","n/s",smoking_health_data_final[[#This Row],[cigs por dia]])</f>
        <v>20</v>
      </c>
      <c r="P3292" t="str">
        <f>IF(smoking_health_data_final[[#This Row],[Hipercolesterolemia (y/n)]]=1,"si","no")</f>
        <v>si</v>
      </c>
      <c r="Q3292">
        <f>IF(IFERROR(VLOOKUP(smoking_health_data_final[[#This Row],[Edad]],A3293:A7192,1,FALSE),0),1,0)</f>
        <v>1</v>
      </c>
    </row>
    <row r="3293" spans="1:17" x14ac:dyDescent="0.3">
      <c r="A3293">
        <v>52</v>
      </c>
      <c r="B3293" t="s">
        <v>3</v>
      </c>
      <c r="C3293" t="s">
        <v>1</v>
      </c>
      <c r="D3293">
        <v>105</v>
      </c>
      <c r="E3293">
        <f>GESTEP(smoking_health_data_final[[#This Row],[Ritmo cardiaco]],100)</f>
        <v>1</v>
      </c>
      <c r="F3293" t="str">
        <f>IF(smoking_health_data_final[[#This Row],[Taquicardia 1/0]]=0,"no","si")</f>
        <v>si</v>
      </c>
      <c r="G3293" s="2" t="s">
        <v>121</v>
      </c>
      <c r="H3293">
        <f>GESTEP(smoking_health_data_final[[#This Row],[Presión sistólica]],140)</f>
        <v>1</v>
      </c>
      <c r="I3293" t="str">
        <f>IF(smoking_health_data_final[[#This Row],[Hipertensión (0/1)]]=1,"si","no")</f>
        <v>si</v>
      </c>
      <c r="J3293" t="s">
        <v>52</v>
      </c>
      <c r="K3293">
        <v>20</v>
      </c>
      <c r="L3293">
        <v>161</v>
      </c>
      <c r="M3293">
        <f>IF(smoking_health_data_final[[#This Row],[colesterol]]="","Desconocido",smoking_health_data_final[[#This Row],[colesterol]])</f>
        <v>161</v>
      </c>
      <c r="N3293">
        <f>GESTEP(smoking_health_data_final[[#This Row],[colesterol]],200)</f>
        <v>0</v>
      </c>
      <c r="O3293">
        <f>IF(smoking_health_data_final[[#This Row],[cigs por dia]]="","n/s",smoking_health_data_final[[#This Row],[cigs por dia]])</f>
        <v>20</v>
      </c>
      <c r="P3293" t="str">
        <f>IF(smoking_health_data_final[[#This Row],[Hipercolesterolemia (y/n)]]=1,"si","no")</f>
        <v>no</v>
      </c>
      <c r="Q3293">
        <f>IF(IFERROR(VLOOKUP(smoking_health_data_final[[#This Row],[Edad]],A3294:A7193,1,FALSE),0),1,0)</f>
        <v>1</v>
      </c>
    </row>
    <row r="3294" spans="1:17" x14ac:dyDescent="0.3">
      <c r="A3294">
        <v>45</v>
      </c>
      <c r="B3294" t="s">
        <v>0</v>
      </c>
      <c r="C3294" t="s">
        <v>1</v>
      </c>
      <c r="D3294">
        <v>78</v>
      </c>
      <c r="E3294">
        <f>GESTEP(smoking_health_data_final[[#This Row],[Ritmo cardiaco]],100)</f>
        <v>0</v>
      </c>
      <c r="F3294" t="str">
        <f>IF(smoking_health_data_final[[#This Row],[Taquicardia 1/0]]=0,"no","si")</f>
        <v>no</v>
      </c>
      <c r="G3294" s="2" t="s">
        <v>82</v>
      </c>
      <c r="H3294">
        <f>GESTEP(smoking_health_data_final[[#This Row],[Presión sistólica]],140)</f>
        <v>1</v>
      </c>
      <c r="I3294" t="str">
        <f>IF(smoking_health_data_final[[#This Row],[Hipertensión (0/1)]]=1,"si","no")</f>
        <v>si</v>
      </c>
      <c r="J3294" t="s">
        <v>52</v>
      </c>
      <c r="K3294">
        <v>20</v>
      </c>
      <c r="L3294">
        <v>238</v>
      </c>
      <c r="M3294">
        <f>IF(smoking_health_data_final[[#This Row],[colesterol]]="","Desconocido",smoking_health_data_final[[#This Row],[colesterol]])</f>
        <v>238</v>
      </c>
      <c r="N3294">
        <f>GESTEP(smoking_health_data_final[[#This Row],[colesterol]],200)</f>
        <v>1</v>
      </c>
      <c r="O3294">
        <f>IF(smoking_health_data_final[[#This Row],[cigs por dia]]="","n/s",smoking_health_data_final[[#This Row],[cigs por dia]])</f>
        <v>20</v>
      </c>
      <c r="P3294" t="str">
        <f>IF(smoking_health_data_final[[#This Row],[Hipercolesterolemia (y/n)]]=1,"si","no")</f>
        <v>si</v>
      </c>
      <c r="Q3294">
        <f>IF(IFERROR(VLOOKUP(smoking_health_data_final[[#This Row],[Edad]],A3295:A7194,1,FALSE),0),1,0)</f>
        <v>1</v>
      </c>
    </row>
    <row r="3295" spans="1:17" x14ac:dyDescent="0.3">
      <c r="A3295">
        <v>60</v>
      </c>
      <c r="B3295" t="s">
        <v>3</v>
      </c>
      <c r="C3295" t="s">
        <v>1</v>
      </c>
      <c r="D3295">
        <v>90</v>
      </c>
      <c r="E3295">
        <f>GESTEP(smoking_health_data_final[[#This Row],[Ritmo cardiaco]],100)</f>
        <v>0</v>
      </c>
      <c r="F3295" t="str">
        <f>IF(smoking_health_data_final[[#This Row],[Taquicardia 1/0]]=0,"no","si")</f>
        <v>no</v>
      </c>
      <c r="G3295" s="2" t="s">
        <v>111</v>
      </c>
      <c r="H3295">
        <f>GESTEP(smoking_health_data_final[[#This Row],[Presión sistólica]],140)</f>
        <v>1</v>
      </c>
      <c r="I3295" t="str">
        <f>IF(smoking_health_data_final[[#This Row],[Hipertensión (0/1)]]=1,"si","no")</f>
        <v>si</v>
      </c>
      <c r="J3295" t="s">
        <v>61</v>
      </c>
      <c r="K3295">
        <v>20</v>
      </c>
      <c r="L3295">
        <v>294</v>
      </c>
      <c r="M3295">
        <f>IF(smoking_health_data_final[[#This Row],[colesterol]]="","Desconocido",smoking_health_data_final[[#This Row],[colesterol]])</f>
        <v>294</v>
      </c>
      <c r="N3295">
        <f>GESTEP(smoking_health_data_final[[#This Row],[colesterol]],200)</f>
        <v>1</v>
      </c>
      <c r="O3295">
        <f>IF(smoking_health_data_final[[#This Row],[cigs por dia]]="","n/s",smoking_health_data_final[[#This Row],[cigs por dia]])</f>
        <v>20</v>
      </c>
      <c r="P3295" t="str">
        <f>IF(smoking_health_data_final[[#This Row],[Hipercolesterolemia (y/n)]]=1,"si","no")</f>
        <v>si</v>
      </c>
      <c r="Q3295">
        <f>IF(IFERROR(VLOOKUP(smoking_health_data_final[[#This Row],[Edad]],A3296:A7195,1,FALSE),0),1,0)</f>
        <v>1</v>
      </c>
    </row>
    <row r="3296" spans="1:17" x14ac:dyDescent="0.3">
      <c r="A3296">
        <v>46</v>
      </c>
      <c r="B3296" t="s">
        <v>3</v>
      </c>
      <c r="C3296" t="s">
        <v>1</v>
      </c>
      <c r="D3296">
        <v>82</v>
      </c>
      <c r="E3296">
        <f>GESTEP(smoking_health_data_final[[#This Row],[Ritmo cardiaco]],100)</f>
        <v>0</v>
      </c>
      <c r="F3296" t="str">
        <f>IF(smoking_health_data_final[[#This Row],[Taquicardia 1/0]]=0,"no","si")</f>
        <v>no</v>
      </c>
      <c r="G3296" s="2" t="s">
        <v>106</v>
      </c>
      <c r="H3296">
        <f>GESTEP(smoking_health_data_final[[#This Row],[Presión sistólica]],140)</f>
        <v>1</v>
      </c>
      <c r="I3296" t="str">
        <f>IF(smoking_health_data_final[[#This Row],[Hipertensión (0/1)]]=1,"si","no")</f>
        <v>si</v>
      </c>
      <c r="J3296" t="s">
        <v>61</v>
      </c>
      <c r="K3296">
        <v>20</v>
      </c>
      <c r="L3296">
        <v>275</v>
      </c>
      <c r="M3296">
        <f>IF(smoking_health_data_final[[#This Row],[colesterol]]="","Desconocido",smoking_health_data_final[[#This Row],[colesterol]])</f>
        <v>275</v>
      </c>
      <c r="N3296">
        <f>GESTEP(smoking_health_data_final[[#This Row],[colesterol]],200)</f>
        <v>1</v>
      </c>
      <c r="O3296">
        <f>IF(smoking_health_data_final[[#This Row],[cigs por dia]]="","n/s",smoking_health_data_final[[#This Row],[cigs por dia]])</f>
        <v>20</v>
      </c>
      <c r="P3296" t="str">
        <f>IF(smoking_health_data_final[[#This Row],[Hipercolesterolemia (y/n)]]=1,"si","no")</f>
        <v>si</v>
      </c>
      <c r="Q3296">
        <f>IF(IFERROR(VLOOKUP(smoking_health_data_final[[#This Row],[Edad]],A3297:A7196,1,FALSE),0),1,0)</f>
        <v>1</v>
      </c>
    </row>
    <row r="3297" spans="1:17" x14ac:dyDescent="0.3">
      <c r="A3297">
        <v>36</v>
      </c>
      <c r="B3297" t="s">
        <v>3</v>
      </c>
      <c r="C3297" t="s">
        <v>1</v>
      </c>
      <c r="D3297">
        <v>67</v>
      </c>
      <c r="E3297">
        <f>GESTEP(smoking_health_data_final[[#This Row],[Ritmo cardiaco]],100)</f>
        <v>0</v>
      </c>
      <c r="F3297" t="str">
        <f>IF(smoking_health_data_final[[#This Row],[Taquicardia 1/0]]=0,"no","si")</f>
        <v>no</v>
      </c>
      <c r="G3297" s="2" t="s">
        <v>55</v>
      </c>
      <c r="H3297">
        <f>GESTEP(smoking_health_data_final[[#This Row],[Presión sistólica]],140)</f>
        <v>0</v>
      </c>
      <c r="I3297" t="str">
        <f>IF(smoking_health_data_final[[#This Row],[Hipertensión (0/1)]]=1,"si","no")</f>
        <v>no</v>
      </c>
      <c r="J3297" t="s">
        <v>192</v>
      </c>
      <c r="K3297">
        <v>20</v>
      </c>
      <c r="L3297">
        <v>272</v>
      </c>
      <c r="M3297">
        <f>IF(smoking_health_data_final[[#This Row],[colesterol]]="","Desconocido",smoking_health_data_final[[#This Row],[colesterol]])</f>
        <v>272</v>
      </c>
      <c r="N3297">
        <f>GESTEP(smoking_health_data_final[[#This Row],[colesterol]],200)</f>
        <v>1</v>
      </c>
      <c r="O3297">
        <f>IF(smoking_health_data_final[[#This Row],[cigs por dia]]="","n/s",smoking_health_data_final[[#This Row],[cigs por dia]])</f>
        <v>20</v>
      </c>
      <c r="P3297" t="str">
        <f>IF(smoking_health_data_final[[#This Row],[Hipercolesterolemia (y/n)]]=1,"si","no")</f>
        <v>si</v>
      </c>
      <c r="Q3297">
        <f>IF(IFERROR(VLOOKUP(smoking_health_data_final[[#This Row],[Edad]],A3298:A7197,1,FALSE),0),1,0)</f>
        <v>1</v>
      </c>
    </row>
    <row r="3298" spans="1:17" x14ac:dyDescent="0.3">
      <c r="A3298">
        <v>55</v>
      </c>
      <c r="B3298" t="s">
        <v>3</v>
      </c>
      <c r="C3298" t="s">
        <v>1</v>
      </c>
      <c r="D3298">
        <v>94</v>
      </c>
      <c r="E3298">
        <f>GESTEP(smoking_health_data_final[[#This Row],[Ritmo cardiaco]],100)</f>
        <v>0</v>
      </c>
      <c r="F3298" t="str">
        <f>IF(smoking_health_data_final[[#This Row],[Taquicardia 1/0]]=0,"no","si")</f>
        <v>no</v>
      </c>
      <c r="G3298" s="2" t="s">
        <v>130</v>
      </c>
      <c r="H3298">
        <f>GESTEP(smoking_health_data_final[[#This Row],[Presión sistólica]],140)</f>
        <v>0</v>
      </c>
      <c r="I3298" t="str">
        <f>IF(smoking_health_data_final[[#This Row],[Hipertensión (0/1)]]=1,"si","no")</f>
        <v>no</v>
      </c>
      <c r="J3298" t="s">
        <v>192</v>
      </c>
      <c r="K3298">
        <v>20</v>
      </c>
      <c r="L3298">
        <v>249</v>
      </c>
      <c r="M3298">
        <f>IF(smoking_health_data_final[[#This Row],[colesterol]]="","Desconocido",smoking_health_data_final[[#This Row],[colesterol]])</f>
        <v>249</v>
      </c>
      <c r="N3298">
        <f>GESTEP(smoking_health_data_final[[#This Row],[colesterol]],200)</f>
        <v>1</v>
      </c>
      <c r="O3298">
        <f>IF(smoking_health_data_final[[#This Row],[cigs por dia]]="","n/s",smoking_health_data_final[[#This Row],[cigs por dia]])</f>
        <v>20</v>
      </c>
      <c r="P3298" t="str">
        <f>IF(smoking_health_data_final[[#This Row],[Hipercolesterolemia (y/n)]]=1,"si","no")</f>
        <v>si</v>
      </c>
      <c r="Q3298">
        <f>IF(IFERROR(VLOOKUP(smoking_health_data_final[[#This Row],[Edad]],A3299:A7198,1,FALSE),0),1,0)</f>
        <v>1</v>
      </c>
    </row>
    <row r="3299" spans="1:17" x14ac:dyDescent="0.3">
      <c r="A3299">
        <v>39</v>
      </c>
      <c r="B3299" t="s">
        <v>3</v>
      </c>
      <c r="C3299" t="s">
        <v>1</v>
      </c>
      <c r="D3299">
        <v>60</v>
      </c>
      <c r="E3299">
        <f>GESTEP(smoking_health_data_final[[#This Row],[Ritmo cardiaco]],100)</f>
        <v>0</v>
      </c>
      <c r="F3299" t="str">
        <f>IF(smoking_health_data_final[[#This Row],[Taquicardia 1/0]]=0,"no","si")</f>
        <v>no</v>
      </c>
      <c r="G3299" s="2">
        <v>128.5</v>
      </c>
      <c r="H3299">
        <f>GESTEP(smoking_health_data_final[[#This Row],[Presión sistólica]],140)</f>
        <v>0</v>
      </c>
      <c r="I3299" t="str">
        <f>IF(smoking_health_data_final[[#This Row],[Hipertensión (0/1)]]=1,"si","no")</f>
        <v>no</v>
      </c>
      <c r="J3299" t="s">
        <v>195</v>
      </c>
      <c r="K3299">
        <v>20</v>
      </c>
      <c r="L3299">
        <v>160</v>
      </c>
      <c r="M3299">
        <f>IF(smoking_health_data_final[[#This Row],[colesterol]]="","Desconocido",smoking_health_data_final[[#This Row],[colesterol]])</f>
        <v>160</v>
      </c>
      <c r="N3299">
        <f>GESTEP(smoking_health_data_final[[#This Row],[colesterol]],200)</f>
        <v>0</v>
      </c>
      <c r="O3299">
        <f>IF(smoking_health_data_final[[#This Row],[cigs por dia]]="","n/s",smoking_health_data_final[[#This Row],[cigs por dia]])</f>
        <v>20</v>
      </c>
      <c r="P3299" t="str">
        <f>IF(smoking_health_data_final[[#This Row],[Hipercolesterolemia (y/n)]]=1,"si","no")</f>
        <v>no</v>
      </c>
      <c r="Q3299">
        <f>IF(IFERROR(VLOOKUP(smoking_health_data_final[[#This Row],[Edad]],A3300:A7199,1,FALSE),0),1,0)</f>
        <v>1</v>
      </c>
    </row>
    <row r="3300" spans="1:17" x14ac:dyDescent="0.3">
      <c r="A3300">
        <v>43</v>
      </c>
      <c r="B3300" t="s">
        <v>0</v>
      </c>
      <c r="C3300" t="s">
        <v>1</v>
      </c>
      <c r="D3300">
        <v>70</v>
      </c>
      <c r="E3300">
        <f>GESTEP(smoking_health_data_final[[#This Row],[Ritmo cardiaco]],100)</f>
        <v>0</v>
      </c>
      <c r="F3300" t="str">
        <f>IF(smoking_health_data_final[[#This Row],[Taquicardia 1/0]]=0,"no","si")</f>
        <v>no</v>
      </c>
      <c r="G3300" s="2" t="s">
        <v>4</v>
      </c>
      <c r="H3300">
        <f>GESTEP(smoking_health_data_final[[#This Row],[Presión sistólica]],140)</f>
        <v>0</v>
      </c>
      <c r="I3300" t="str">
        <f>IF(smoking_health_data_final[[#This Row],[Hipertensión (0/1)]]=1,"si","no")</f>
        <v>no</v>
      </c>
      <c r="J3300" t="s">
        <v>195</v>
      </c>
      <c r="K3300">
        <v>20</v>
      </c>
      <c r="L3300">
        <v>171</v>
      </c>
      <c r="M3300">
        <f>IF(smoking_health_data_final[[#This Row],[colesterol]]="","Desconocido",smoking_health_data_final[[#This Row],[colesterol]])</f>
        <v>171</v>
      </c>
      <c r="N3300">
        <f>GESTEP(smoking_health_data_final[[#This Row],[colesterol]],200)</f>
        <v>0</v>
      </c>
      <c r="O3300">
        <f>IF(smoking_health_data_final[[#This Row],[cigs por dia]]="","n/s",smoking_health_data_final[[#This Row],[cigs por dia]])</f>
        <v>20</v>
      </c>
      <c r="P3300" t="str">
        <f>IF(smoking_health_data_final[[#This Row],[Hipercolesterolemia (y/n)]]=1,"si","no")</f>
        <v>no</v>
      </c>
      <c r="Q3300">
        <f>IF(IFERROR(VLOOKUP(smoking_health_data_final[[#This Row],[Edad]],A3301:A7200,1,FALSE),0),1,0)</f>
        <v>1</v>
      </c>
    </row>
    <row r="3301" spans="1:17" x14ac:dyDescent="0.3">
      <c r="A3301">
        <v>38</v>
      </c>
      <c r="B3301" t="s">
        <v>3</v>
      </c>
      <c r="C3301" t="s">
        <v>1</v>
      </c>
      <c r="D3301">
        <v>90</v>
      </c>
      <c r="E3301">
        <f>GESTEP(smoking_health_data_final[[#This Row],[Ritmo cardiaco]],100)</f>
        <v>0</v>
      </c>
      <c r="F3301" t="str">
        <f>IF(smoking_health_data_final[[#This Row],[Taquicardia 1/0]]=0,"no","si")</f>
        <v>no</v>
      </c>
      <c r="G3301" s="2" t="s">
        <v>68</v>
      </c>
      <c r="H3301">
        <f>GESTEP(smoking_health_data_final[[#This Row],[Presión sistólica]],140)</f>
        <v>0</v>
      </c>
      <c r="I3301" t="str">
        <f>IF(smoking_health_data_final[[#This Row],[Hipertensión (0/1)]]=1,"si","no")</f>
        <v>no</v>
      </c>
      <c r="J3301" t="s">
        <v>196</v>
      </c>
      <c r="K3301">
        <v>20</v>
      </c>
      <c r="L3301">
        <v>199</v>
      </c>
      <c r="M3301">
        <f>IF(smoking_health_data_final[[#This Row],[colesterol]]="","Desconocido",smoking_health_data_final[[#This Row],[colesterol]])</f>
        <v>199</v>
      </c>
      <c r="N3301">
        <f>GESTEP(smoking_health_data_final[[#This Row],[colesterol]],200)</f>
        <v>0</v>
      </c>
      <c r="O3301">
        <f>IF(smoking_health_data_final[[#This Row],[cigs por dia]]="","n/s",smoking_health_data_final[[#This Row],[cigs por dia]])</f>
        <v>20</v>
      </c>
      <c r="P3301" t="str">
        <f>IF(smoking_health_data_final[[#This Row],[Hipercolesterolemia (y/n)]]=1,"si","no")</f>
        <v>no</v>
      </c>
      <c r="Q3301">
        <f>IF(IFERROR(VLOOKUP(smoking_health_data_final[[#This Row],[Edad]],A3302:A7201,1,FALSE),0),1,0)</f>
        <v>1</v>
      </c>
    </row>
    <row r="3302" spans="1:17" x14ac:dyDescent="0.3">
      <c r="A3302">
        <v>39</v>
      </c>
      <c r="B3302" t="s">
        <v>0</v>
      </c>
      <c r="C3302" t="s">
        <v>1</v>
      </c>
      <c r="D3302">
        <v>80</v>
      </c>
      <c r="E3302">
        <f>GESTEP(smoking_health_data_final[[#This Row],[Ritmo cardiaco]],100)</f>
        <v>0</v>
      </c>
      <c r="F3302" t="str">
        <f>IF(smoking_health_data_final[[#This Row],[Taquicardia 1/0]]=0,"no","si")</f>
        <v>no</v>
      </c>
      <c r="G3302" s="2">
        <v>122.5</v>
      </c>
      <c r="H3302">
        <f>GESTEP(smoking_health_data_final[[#This Row],[Presión sistólica]],140)</f>
        <v>0</v>
      </c>
      <c r="I3302" t="str">
        <f>IF(smoking_health_data_final[[#This Row],[Hipertensión (0/1)]]=1,"si","no")</f>
        <v>no</v>
      </c>
      <c r="J3302" t="s">
        <v>196</v>
      </c>
      <c r="K3302">
        <v>20</v>
      </c>
      <c r="L3302">
        <v>232</v>
      </c>
      <c r="M3302">
        <f>IF(smoking_health_data_final[[#This Row],[colesterol]]="","Desconocido",smoking_health_data_final[[#This Row],[colesterol]])</f>
        <v>232</v>
      </c>
      <c r="N3302">
        <f>GESTEP(smoking_health_data_final[[#This Row],[colesterol]],200)</f>
        <v>1</v>
      </c>
      <c r="O3302">
        <f>IF(smoking_health_data_final[[#This Row],[cigs por dia]]="","n/s",smoking_health_data_final[[#This Row],[cigs por dia]])</f>
        <v>20</v>
      </c>
      <c r="P3302" t="str">
        <f>IF(smoking_health_data_final[[#This Row],[Hipercolesterolemia (y/n)]]=1,"si","no")</f>
        <v>si</v>
      </c>
      <c r="Q3302">
        <f>IF(IFERROR(VLOOKUP(smoking_health_data_final[[#This Row],[Edad]],A3303:A7202,1,FALSE),0),1,0)</f>
        <v>1</v>
      </c>
    </row>
    <row r="3303" spans="1:17" x14ac:dyDescent="0.3">
      <c r="A3303">
        <v>47</v>
      </c>
      <c r="B3303" t="s">
        <v>0</v>
      </c>
      <c r="C3303" t="s">
        <v>1</v>
      </c>
      <c r="D3303">
        <v>75</v>
      </c>
      <c r="E3303">
        <f>GESTEP(smoking_health_data_final[[#This Row],[Ritmo cardiaco]],100)</f>
        <v>0</v>
      </c>
      <c r="F3303" t="str">
        <f>IF(smoking_health_data_final[[#This Row],[Taquicardia 1/0]]=0,"no","si")</f>
        <v>no</v>
      </c>
      <c r="G3303" s="2" t="s">
        <v>68</v>
      </c>
      <c r="H3303">
        <f>GESTEP(smoking_health_data_final[[#This Row],[Presión sistólica]],140)</f>
        <v>0</v>
      </c>
      <c r="I3303" t="str">
        <f>IF(smoking_health_data_final[[#This Row],[Hipertensión (0/1)]]=1,"si","no")</f>
        <v>no</v>
      </c>
      <c r="J3303" t="s">
        <v>196</v>
      </c>
      <c r="K3303">
        <v>20</v>
      </c>
      <c r="L3303">
        <v>119</v>
      </c>
      <c r="M3303">
        <f>IF(smoking_health_data_final[[#This Row],[colesterol]]="","Desconocido",smoking_health_data_final[[#This Row],[colesterol]])</f>
        <v>119</v>
      </c>
      <c r="N3303">
        <f>GESTEP(smoking_health_data_final[[#This Row],[colesterol]],200)</f>
        <v>0</v>
      </c>
      <c r="O3303">
        <f>IF(smoking_health_data_final[[#This Row],[cigs por dia]]="","n/s",smoking_health_data_final[[#This Row],[cigs por dia]])</f>
        <v>20</v>
      </c>
      <c r="P3303" t="str">
        <f>IF(smoking_health_data_final[[#This Row],[Hipercolesterolemia (y/n)]]=1,"si","no")</f>
        <v>no</v>
      </c>
      <c r="Q3303">
        <f>IF(IFERROR(VLOOKUP(smoking_health_data_final[[#This Row],[Edad]],A3304:A7203,1,FALSE),0),1,0)</f>
        <v>1</v>
      </c>
    </row>
    <row r="3304" spans="1:17" x14ac:dyDescent="0.3">
      <c r="A3304">
        <v>45</v>
      </c>
      <c r="B3304" t="s">
        <v>0</v>
      </c>
      <c r="C3304" t="s">
        <v>1</v>
      </c>
      <c r="D3304">
        <v>82</v>
      </c>
      <c r="E3304">
        <f>GESTEP(smoking_health_data_final[[#This Row],[Ritmo cardiaco]],100)</f>
        <v>0</v>
      </c>
      <c r="F3304" t="str">
        <f>IF(smoking_health_data_final[[#This Row],[Taquicardia 1/0]]=0,"no","si")</f>
        <v>no</v>
      </c>
      <c r="G3304" s="2" t="s">
        <v>22</v>
      </c>
      <c r="H3304">
        <f>GESTEP(smoking_health_data_final[[#This Row],[Presión sistólica]],140)</f>
        <v>0</v>
      </c>
      <c r="I3304" t="str">
        <f>IF(smoking_health_data_final[[#This Row],[Hipertensión (0/1)]]=1,"si","no")</f>
        <v>no</v>
      </c>
      <c r="J3304" t="s">
        <v>197</v>
      </c>
      <c r="K3304">
        <v>20</v>
      </c>
      <c r="L3304">
        <v>255</v>
      </c>
      <c r="M3304">
        <f>IF(smoking_health_data_final[[#This Row],[colesterol]]="","Desconocido",smoking_health_data_final[[#This Row],[colesterol]])</f>
        <v>255</v>
      </c>
      <c r="N3304">
        <f>GESTEP(smoking_health_data_final[[#This Row],[colesterol]],200)</f>
        <v>1</v>
      </c>
      <c r="O3304">
        <f>IF(smoking_health_data_final[[#This Row],[cigs por dia]]="","n/s",smoking_health_data_final[[#This Row],[cigs por dia]])</f>
        <v>20</v>
      </c>
      <c r="P3304" t="str">
        <f>IF(smoking_health_data_final[[#This Row],[Hipercolesterolemia (y/n)]]=1,"si","no")</f>
        <v>si</v>
      </c>
      <c r="Q3304">
        <f>IF(IFERROR(VLOOKUP(smoking_health_data_final[[#This Row],[Edad]],A3305:A7204,1,FALSE),0),1,0)</f>
        <v>1</v>
      </c>
    </row>
    <row r="3305" spans="1:17" x14ac:dyDescent="0.3">
      <c r="A3305">
        <v>65</v>
      </c>
      <c r="B3305" t="s">
        <v>0</v>
      </c>
      <c r="C3305" t="s">
        <v>1</v>
      </c>
      <c r="D3305">
        <v>98</v>
      </c>
      <c r="E3305">
        <f>GESTEP(smoking_health_data_final[[#This Row],[Ritmo cardiaco]],100)</f>
        <v>0</v>
      </c>
      <c r="F3305" t="str">
        <f>IF(smoking_health_data_final[[#This Row],[Taquicardia 1/0]]=0,"no","si")</f>
        <v>no</v>
      </c>
      <c r="G3305" s="2" t="s">
        <v>79</v>
      </c>
      <c r="H3305">
        <f>GESTEP(smoking_health_data_final[[#This Row],[Presión sistólica]],140)</f>
        <v>1</v>
      </c>
      <c r="I3305" t="str">
        <f>IF(smoking_health_data_final[[#This Row],[Hipertensión (0/1)]]=1,"si","no")</f>
        <v>si</v>
      </c>
      <c r="J3305" t="s">
        <v>197</v>
      </c>
      <c r="K3305">
        <v>20</v>
      </c>
      <c r="L3305">
        <v>285</v>
      </c>
      <c r="M3305">
        <f>IF(smoking_health_data_final[[#This Row],[colesterol]]="","Desconocido",smoking_health_data_final[[#This Row],[colesterol]])</f>
        <v>285</v>
      </c>
      <c r="N3305">
        <f>GESTEP(smoking_health_data_final[[#This Row],[colesterol]],200)</f>
        <v>1</v>
      </c>
      <c r="O3305">
        <f>IF(smoking_health_data_final[[#This Row],[cigs por dia]]="","n/s",smoking_health_data_final[[#This Row],[cigs por dia]])</f>
        <v>20</v>
      </c>
      <c r="P3305" t="str">
        <f>IF(smoking_health_data_final[[#This Row],[Hipercolesterolemia (y/n)]]=1,"si","no")</f>
        <v>si</v>
      </c>
      <c r="Q3305">
        <f>IF(IFERROR(VLOOKUP(smoking_health_data_final[[#This Row],[Edad]],A3306:A7205,1,FALSE),0),1,0)</f>
        <v>1</v>
      </c>
    </row>
    <row r="3306" spans="1:17" x14ac:dyDescent="0.3">
      <c r="A3306">
        <v>36</v>
      </c>
      <c r="B3306" t="s">
        <v>0</v>
      </c>
      <c r="C3306" t="s">
        <v>1</v>
      </c>
      <c r="D3306">
        <v>70</v>
      </c>
      <c r="E3306">
        <f>GESTEP(smoking_health_data_final[[#This Row],[Ritmo cardiaco]],100)</f>
        <v>0</v>
      </c>
      <c r="F3306" t="str">
        <f>IF(smoking_health_data_final[[#This Row],[Taquicardia 1/0]]=0,"no","si")</f>
        <v>no</v>
      </c>
      <c r="G3306" s="2">
        <v>132.5</v>
      </c>
      <c r="H3306">
        <f>GESTEP(smoking_health_data_final[[#This Row],[Presión sistólica]],140)</f>
        <v>0</v>
      </c>
      <c r="I3306" t="str">
        <f>IF(smoking_health_data_final[[#This Row],[Hipertensión (0/1)]]=1,"si","no")</f>
        <v>no</v>
      </c>
      <c r="J3306" t="s">
        <v>197</v>
      </c>
      <c r="K3306">
        <v>20</v>
      </c>
      <c r="L3306">
        <v>204</v>
      </c>
      <c r="M3306">
        <f>IF(smoking_health_data_final[[#This Row],[colesterol]]="","Desconocido",smoking_health_data_final[[#This Row],[colesterol]])</f>
        <v>204</v>
      </c>
      <c r="N3306">
        <f>GESTEP(smoking_health_data_final[[#This Row],[colesterol]],200)</f>
        <v>1</v>
      </c>
      <c r="O3306">
        <f>IF(smoking_health_data_final[[#This Row],[cigs por dia]]="","n/s",smoking_health_data_final[[#This Row],[cigs por dia]])</f>
        <v>20</v>
      </c>
      <c r="P3306" t="str">
        <f>IF(smoking_health_data_final[[#This Row],[Hipercolesterolemia (y/n)]]=1,"si","no")</f>
        <v>si</v>
      </c>
      <c r="Q3306">
        <f>IF(IFERROR(VLOOKUP(smoking_health_data_final[[#This Row],[Edad]],A3307:A7206,1,FALSE),0),1,0)</f>
        <v>1</v>
      </c>
    </row>
    <row r="3307" spans="1:17" x14ac:dyDescent="0.3">
      <c r="A3307">
        <v>63</v>
      </c>
      <c r="B3307" t="s">
        <v>0</v>
      </c>
      <c r="C3307" t="s">
        <v>1</v>
      </c>
      <c r="D3307">
        <v>88</v>
      </c>
      <c r="E3307">
        <f>GESTEP(smoking_health_data_final[[#This Row],[Ritmo cardiaco]],100)</f>
        <v>0</v>
      </c>
      <c r="F3307" t="str">
        <f>IF(smoking_health_data_final[[#This Row],[Taquicardia 1/0]]=0,"no","si")</f>
        <v>no</v>
      </c>
      <c r="G3307" s="2">
        <v>129.5</v>
      </c>
      <c r="H3307">
        <f>GESTEP(smoking_health_data_final[[#This Row],[Presión sistólica]],140)</f>
        <v>0</v>
      </c>
      <c r="I3307" t="str">
        <f>IF(smoking_health_data_final[[#This Row],[Hipertensión (0/1)]]=1,"si","no")</f>
        <v>no</v>
      </c>
      <c r="J3307" t="s">
        <v>197</v>
      </c>
      <c r="K3307">
        <v>20</v>
      </c>
      <c r="L3307">
        <v>264</v>
      </c>
      <c r="M3307">
        <f>IF(smoking_health_data_final[[#This Row],[colesterol]]="","Desconocido",smoking_health_data_final[[#This Row],[colesterol]])</f>
        <v>264</v>
      </c>
      <c r="N3307">
        <f>GESTEP(smoking_health_data_final[[#This Row],[colesterol]],200)</f>
        <v>1</v>
      </c>
      <c r="O3307">
        <f>IF(smoking_health_data_final[[#This Row],[cigs por dia]]="","n/s",smoking_health_data_final[[#This Row],[cigs por dia]])</f>
        <v>20</v>
      </c>
      <c r="P3307" t="str">
        <f>IF(smoking_health_data_final[[#This Row],[Hipercolesterolemia (y/n)]]=1,"si","no")</f>
        <v>si</v>
      </c>
      <c r="Q3307">
        <f>IF(IFERROR(VLOOKUP(smoking_health_data_final[[#This Row],[Edad]],A3308:A7207,1,FALSE),0),1,0)</f>
        <v>1</v>
      </c>
    </row>
    <row r="3308" spans="1:17" x14ac:dyDescent="0.3">
      <c r="A3308">
        <v>65</v>
      </c>
      <c r="B3308" t="s">
        <v>0</v>
      </c>
      <c r="C3308" t="s">
        <v>1</v>
      </c>
      <c r="D3308">
        <v>60</v>
      </c>
      <c r="E3308">
        <f>GESTEP(smoking_health_data_final[[#This Row],[Ritmo cardiaco]],100)</f>
        <v>0</v>
      </c>
      <c r="F3308" t="str">
        <f>IF(smoking_health_data_final[[#This Row],[Taquicardia 1/0]]=0,"no","si")</f>
        <v>no</v>
      </c>
      <c r="G3308" s="2" t="s">
        <v>11</v>
      </c>
      <c r="H3308">
        <f>GESTEP(smoking_health_data_final[[#This Row],[Presión sistólica]],140)</f>
        <v>0</v>
      </c>
      <c r="I3308" t="str">
        <f>IF(smoking_health_data_final[[#This Row],[Hipertensión (0/1)]]=1,"si","no")</f>
        <v>no</v>
      </c>
      <c r="J3308" t="s">
        <v>197</v>
      </c>
      <c r="K3308">
        <v>20</v>
      </c>
      <c r="L3308">
        <v>177</v>
      </c>
      <c r="M3308">
        <f>IF(smoking_health_data_final[[#This Row],[colesterol]]="","Desconocido",smoking_health_data_final[[#This Row],[colesterol]])</f>
        <v>177</v>
      </c>
      <c r="N3308">
        <f>GESTEP(smoking_health_data_final[[#This Row],[colesterol]],200)</f>
        <v>0</v>
      </c>
      <c r="O3308">
        <f>IF(smoking_health_data_final[[#This Row],[cigs por dia]]="","n/s",smoking_health_data_final[[#This Row],[cigs por dia]])</f>
        <v>20</v>
      </c>
      <c r="P3308" t="str">
        <f>IF(smoking_health_data_final[[#This Row],[Hipercolesterolemia (y/n)]]=1,"si","no")</f>
        <v>no</v>
      </c>
      <c r="Q3308">
        <f>IF(IFERROR(VLOOKUP(smoking_health_data_final[[#This Row],[Edad]],A3309:A7208,1,FALSE),0),1,0)</f>
        <v>1</v>
      </c>
    </row>
    <row r="3309" spans="1:17" x14ac:dyDescent="0.3">
      <c r="A3309">
        <v>45</v>
      </c>
      <c r="B3309" t="s">
        <v>0</v>
      </c>
      <c r="C3309" t="s">
        <v>1</v>
      </c>
      <c r="D3309">
        <v>58</v>
      </c>
      <c r="E3309">
        <f>GESTEP(smoking_health_data_final[[#This Row],[Ritmo cardiaco]],100)</f>
        <v>0</v>
      </c>
      <c r="F3309" t="str">
        <f>IF(smoking_health_data_final[[#This Row],[Taquicardia 1/0]]=0,"no","si")</f>
        <v>no</v>
      </c>
      <c r="G3309" s="2">
        <v>117.5</v>
      </c>
      <c r="H3309">
        <f>GESTEP(smoking_health_data_final[[#This Row],[Presión sistólica]],140)</f>
        <v>0</v>
      </c>
      <c r="I3309" t="str">
        <f>IF(smoking_health_data_final[[#This Row],[Hipertensión (0/1)]]=1,"si","no")</f>
        <v>no</v>
      </c>
      <c r="J3309" t="s">
        <v>197</v>
      </c>
      <c r="K3309">
        <v>20</v>
      </c>
      <c r="L3309">
        <v>257</v>
      </c>
      <c r="M3309">
        <f>IF(smoking_health_data_final[[#This Row],[colesterol]]="","Desconocido",smoking_health_data_final[[#This Row],[colesterol]])</f>
        <v>257</v>
      </c>
      <c r="N3309">
        <f>GESTEP(smoking_health_data_final[[#This Row],[colesterol]],200)</f>
        <v>1</v>
      </c>
      <c r="O3309">
        <f>IF(smoking_health_data_final[[#This Row],[cigs por dia]]="","n/s",smoking_health_data_final[[#This Row],[cigs por dia]])</f>
        <v>20</v>
      </c>
      <c r="P3309" t="str">
        <f>IF(smoking_health_data_final[[#This Row],[Hipercolesterolemia (y/n)]]=1,"si","no")</f>
        <v>si</v>
      </c>
      <c r="Q3309">
        <f>IF(IFERROR(VLOOKUP(smoking_health_data_final[[#This Row],[Edad]],A3310:A7209,1,FALSE),0),1,0)</f>
        <v>1</v>
      </c>
    </row>
    <row r="3310" spans="1:17" x14ac:dyDescent="0.3">
      <c r="A3310">
        <v>47</v>
      </c>
      <c r="B3310" t="s">
        <v>3</v>
      </c>
      <c r="C3310" t="s">
        <v>1</v>
      </c>
      <c r="D3310">
        <v>86</v>
      </c>
      <c r="E3310">
        <f>GESTEP(smoking_health_data_final[[#This Row],[Ritmo cardiaco]],100)</f>
        <v>0</v>
      </c>
      <c r="F3310" t="str">
        <f>IF(smoking_health_data_final[[#This Row],[Taquicardia 1/0]]=0,"no","si")</f>
        <v>no</v>
      </c>
      <c r="G3310" s="2">
        <v>159.5</v>
      </c>
      <c r="H3310">
        <f>GESTEP(smoking_health_data_final[[#This Row],[Presión sistólica]],140)</f>
        <v>1</v>
      </c>
      <c r="I3310" t="str">
        <f>IF(smoking_health_data_final[[#This Row],[Hipertensión (0/1)]]=1,"si","no")</f>
        <v>si</v>
      </c>
      <c r="J3310" t="s">
        <v>197</v>
      </c>
      <c r="K3310">
        <v>20</v>
      </c>
      <c r="L3310">
        <v>211</v>
      </c>
      <c r="M3310">
        <f>IF(smoking_health_data_final[[#This Row],[colesterol]]="","Desconocido",smoking_health_data_final[[#This Row],[colesterol]])</f>
        <v>211</v>
      </c>
      <c r="N3310">
        <f>GESTEP(smoking_health_data_final[[#This Row],[colesterol]],200)</f>
        <v>1</v>
      </c>
      <c r="O3310">
        <f>IF(smoking_health_data_final[[#This Row],[cigs por dia]]="","n/s",smoking_health_data_final[[#This Row],[cigs por dia]])</f>
        <v>20</v>
      </c>
      <c r="P3310" t="str">
        <f>IF(smoking_health_data_final[[#This Row],[Hipercolesterolemia (y/n)]]=1,"si","no")</f>
        <v>si</v>
      </c>
      <c r="Q3310">
        <f>IF(IFERROR(VLOOKUP(smoking_health_data_final[[#This Row],[Edad]],A3311:A7210,1,FALSE),0),1,0)</f>
        <v>1</v>
      </c>
    </row>
    <row r="3311" spans="1:17" x14ac:dyDescent="0.3">
      <c r="A3311">
        <v>44</v>
      </c>
      <c r="B3311" t="s">
        <v>3</v>
      </c>
      <c r="C3311" t="s">
        <v>1</v>
      </c>
      <c r="D3311">
        <v>72</v>
      </c>
      <c r="E3311">
        <f>GESTEP(smoking_health_data_final[[#This Row],[Ritmo cardiaco]],100)</f>
        <v>0</v>
      </c>
      <c r="F3311" t="str">
        <f>IF(smoking_health_data_final[[#This Row],[Taquicardia 1/0]]=0,"no","si")</f>
        <v>no</v>
      </c>
      <c r="G3311" s="2">
        <v>132.5</v>
      </c>
      <c r="H3311">
        <f>GESTEP(smoking_health_data_final[[#This Row],[Presión sistólica]],140)</f>
        <v>0</v>
      </c>
      <c r="I3311" t="str">
        <f>IF(smoking_health_data_final[[#This Row],[Hipertensión (0/1)]]=1,"si","no")</f>
        <v>no</v>
      </c>
      <c r="J3311" t="s">
        <v>197</v>
      </c>
      <c r="K3311">
        <v>20</v>
      </c>
      <c r="L3311">
        <v>205</v>
      </c>
      <c r="M3311">
        <f>IF(smoking_health_data_final[[#This Row],[colesterol]]="","Desconocido",smoking_health_data_final[[#This Row],[colesterol]])</f>
        <v>205</v>
      </c>
      <c r="N3311">
        <f>GESTEP(smoking_health_data_final[[#This Row],[colesterol]],200)</f>
        <v>1</v>
      </c>
      <c r="O3311">
        <f>IF(smoking_health_data_final[[#This Row],[cigs por dia]]="","n/s",smoking_health_data_final[[#This Row],[cigs por dia]])</f>
        <v>20</v>
      </c>
      <c r="P3311" t="str">
        <f>IF(smoking_health_data_final[[#This Row],[Hipercolesterolemia (y/n)]]=1,"si","no")</f>
        <v>si</v>
      </c>
      <c r="Q3311">
        <f>IF(IFERROR(VLOOKUP(smoking_health_data_final[[#This Row],[Edad]],A3312:A7211,1,FALSE),0),1,0)</f>
        <v>1</v>
      </c>
    </row>
    <row r="3312" spans="1:17" x14ac:dyDescent="0.3">
      <c r="A3312">
        <v>62</v>
      </c>
      <c r="B3312" t="s">
        <v>0</v>
      </c>
      <c r="C3312" t="s">
        <v>1</v>
      </c>
      <c r="D3312">
        <v>90</v>
      </c>
      <c r="E3312">
        <f>GESTEP(smoking_health_data_final[[#This Row],[Ritmo cardiaco]],100)</f>
        <v>0</v>
      </c>
      <c r="F3312" t="str">
        <f>IF(smoking_health_data_final[[#This Row],[Taquicardia 1/0]]=0,"no","si")</f>
        <v>no</v>
      </c>
      <c r="G3312" s="2" t="s">
        <v>84</v>
      </c>
      <c r="H3312">
        <f>GESTEP(smoking_health_data_final[[#This Row],[Presión sistólica]],140)</f>
        <v>1</v>
      </c>
      <c r="I3312" t="str">
        <f>IF(smoking_health_data_final[[#This Row],[Hipertensión (0/1)]]=1,"si","no")</f>
        <v>si</v>
      </c>
      <c r="J3312" t="s">
        <v>198</v>
      </c>
      <c r="K3312">
        <v>20</v>
      </c>
      <c r="L3312">
        <v>245</v>
      </c>
      <c r="M3312">
        <f>IF(smoking_health_data_final[[#This Row],[colesterol]]="","Desconocido",smoking_health_data_final[[#This Row],[colesterol]])</f>
        <v>245</v>
      </c>
      <c r="N3312">
        <f>GESTEP(smoking_health_data_final[[#This Row],[colesterol]],200)</f>
        <v>1</v>
      </c>
      <c r="O3312">
        <f>IF(smoking_health_data_final[[#This Row],[cigs por dia]]="","n/s",smoking_health_data_final[[#This Row],[cigs por dia]])</f>
        <v>20</v>
      </c>
      <c r="P3312" t="str">
        <f>IF(smoking_health_data_final[[#This Row],[Hipercolesterolemia (y/n)]]=1,"si","no")</f>
        <v>si</v>
      </c>
      <c r="Q3312">
        <f>IF(IFERROR(VLOOKUP(smoking_health_data_final[[#This Row],[Edad]],A3313:A7212,1,FALSE),0),1,0)</f>
        <v>1</v>
      </c>
    </row>
    <row r="3313" spans="1:17" x14ac:dyDescent="0.3">
      <c r="A3313">
        <v>42</v>
      </c>
      <c r="B3313" t="s">
        <v>0</v>
      </c>
      <c r="C3313" t="s">
        <v>1</v>
      </c>
      <c r="D3313">
        <v>65</v>
      </c>
      <c r="E3313">
        <f>GESTEP(smoking_health_data_final[[#This Row],[Ritmo cardiaco]],100)</f>
        <v>0</v>
      </c>
      <c r="F3313" t="str">
        <f>IF(smoking_health_data_final[[#This Row],[Taquicardia 1/0]]=0,"no","si")</f>
        <v>no</v>
      </c>
      <c r="G3313" s="2" t="s">
        <v>63</v>
      </c>
      <c r="H3313">
        <f>GESTEP(smoking_health_data_final[[#This Row],[Presión sistólica]],140)</f>
        <v>0</v>
      </c>
      <c r="I3313" t="str">
        <f>IF(smoking_health_data_final[[#This Row],[Hipertensión (0/1)]]=1,"si","no")</f>
        <v>no</v>
      </c>
      <c r="J3313" t="s">
        <v>198</v>
      </c>
      <c r="K3313">
        <v>20</v>
      </c>
      <c r="L3313">
        <v>216</v>
      </c>
      <c r="M3313">
        <f>IF(smoking_health_data_final[[#This Row],[colesterol]]="","Desconocido",smoking_health_data_final[[#This Row],[colesterol]])</f>
        <v>216</v>
      </c>
      <c r="N3313">
        <f>GESTEP(smoking_health_data_final[[#This Row],[colesterol]],200)</f>
        <v>1</v>
      </c>
      <c r="O3313">
        <f>IF(smoking_health_data_final[[#This Row],[cigs por dia]]="","n/s",smoking_health_data_final[[#This Row],[cigs por dia]])</f>
        <v>20</v>
      </c>
      <c r="P3313" t="str">
        <f>IF(smoking_health_data_final[[#This Row],[Hipercolesterolemia (y/n)]]=1,"si","no")</f>
        <v>si</v>
      </c>
      <c r="Q3313">
        <f>IF(IFERROR(VLOOKUP(smoking_health_data_final[[#This Row],[Edad]],A3314:A7213,1,FALSE),0),1,0)</f>
        <v>1</v>
      </c>
    </row>
    <row r="3314" spans="1:17" x14ac:dyDescent="0.3">
      <c r="A3314">
        <v>51</v>
      </c>
      <c r="B3314" t="s">
        <v>0</v>
      </c>
      <c r="C3314" t="s">
        <v>1</v>
      </c>
      <c r="D3314">
        <v>90</v>
      </c>
      <c r="E3314">
        <f>GESTEP(smoking_health_data_final[[#This Row],[Ritmo cardiaco]],100)</f>
        <v>0</v>
      </c>
      <c r="F3314" t="str">
        <f>IF(smoking_health_data_final[[#This Row],[Taquicardia 1/0]]=0,"no","si")</f>
        <v>no</v>
      </c>
      <c r="G3314" s="2" t="s">
        <v>86</v>
      </c>
      <c r="H3314">
        <f>GESTEP(smoking_health_data_final[[#This Row],[Presión sistólica]],140)</f>
        <v>0</v>
      </c>
      <c r="I3314" t="str">
        <f>IF(smoking_health_data_final[[#This Row],[Hipertensión (0/1)]]=1,"si","no")</f>
        <v>no</v>
      </c>
      <c r="J3314" t="s">
        <v>198</v>
      </c>
      <c r="K3314">
        <v>20</v>
      </c>
      <c r="L3314">
        <v>300</v>
      </c>
      <c r="M3314">
        <f>IF(smoking_health_data_final[[#This Row],[colesterol]]="","Desconocido",smoking_health_data_final[[#This Row],[colesterol]])</f>
        <v>300</v>
      </c>
      <c r="N3314">
        <f>GESTEP(smoking_health_data_final[[#This Row],[colesterol]],200)</f>
        <v>1</v>
      </c>
      <c r="O3314">
        <f>IF(smoking_health_data_final[[#This Row],[cigs por dia]]="","n/s",smoking_health_data_final[[#This Row],[cigs por dia]])</f>
        <v>20</v>
      </c>
      <c r="P3314" t="str">
        <f>IF(smoking_health_data_final[[#This Row],[Hipercolesterolemia (y/n)]]=1,"si","no")</f>
        <v>si</v>
      </c>
      <c r="Q3314">
        <f>IF(IFERROR(VLOOKUP(smoking_health_data_final[[#This Row],[Edad]],A3315:A7214,1,FALSE),0),1,0)</f>
        <v>1</v>
      </c>
    </row>
    <row r="3315" spans="1:17" x14ac:dyDescent="0.3">
      <c r="A3315">
        <v>51</v>
      </c>
      <c r="B3315" t="s">
        <v>0</v>
      </c>
      <c r="C3315" t="s">
        <v>1</v>
      </c>
      <c r="D3315">
        <v>85</v>
      </c>
      <c r="E3315">
        <f>GESTEP(smoking_health_data_final[[#This Row],[Ritmo cardiaco]],100)</f>
        <v>0</v>
      </c>
      <c r="F3315" t="str">
        <f>IF(smoking_health_data_final[[#This Row],[Taquicardia 1/0]]=0,"no","si")</f>
        <v>no</v>
      </c>
      <c r="G3315" s="2" t="s">
        <v>22</v>
      </c>
      <c r="H3315">
        <f>GESTEP(smoking_health_data_final[[#This Row],[Presión sistólica]],140)</f>
        <v>0</v>
      </c>
      <c r="I3315" t="str">
        <f>IF(smoking_health_data_final[[#This Row],[Hipertensión (0/1)]]=1,"si","no")</f>
        <v>no</v>
      </c>
      <c r="J3315" t="s">
        <v>198</v>
      </c>
      <c r="K3315">
        <v>20</v>
      </c>
      <c r="L3315">
        <v>243</v>
      </c>
      <c r="M3315">
        <f>IF(smoking_health_data_final[[#This Row],[colesterol]]="","Desconocido",smoking_health_data_final[[#This Row],[colesterol]])</f>
        <v>243</v>
      </c>
      <c r="N3315">
        <f>GESTEP(smoking_health_data_final[[#This Row],[colesterol]],200)</f>
        <v>1</v>
      </c>
      <c r="O3315">
        <f>IF(smoking_health_data_final[[#This Row],[cigs por dia]]="","n/s",smoking_health_data_final[[#This Row],[cigs por dia]])</f>
        <v>20</v>
      </c>
      <c r="P3315" t="str">
        <f>IF(smoking_health_data_final[[#This Row],[Hipercolesterolemia (y/n)]]=1,"si","no")</f>
        <v>si</v>
      </c>
      <c r="Q3315">
        <f>IF(IFERROR(VLOOKUP(smoking_health_data_final[[#This Row],[Edad]],A3316:A7215,1,FALSE),0),1,0)</f>
        <v>1</v>
      </c>
    </row>
    <row r="3316" spans="1:17" x14ac:dyDescent="0.3">
      <c r="A3316">
        <v>43</v>
      </c>
      <c r="B3316" t="s">
        <v>3</v>
      </c>
      <c r="C3316" t="s">
        <v>1</v>
      </c>
      <c r="D3316">
        <v>100</v>
      </c>
      <c r="E3316">
        <f>GESTEP(smoking_health_data_final[[#This Row],[Ritmo cardiaco]],100)</f>
        <v>1</v>
      </c>
      <c r="F3316" t="str">
        <f>IF(smoking_health_data_final[[#This Row],[Taquicardia 1/0]]=0,"no","si")</f>
        <v>si</v>
      </c>
      <c r="G3316" s="2" t="s">
        <v>67</v>
      </c>
      <c r="H3316">
        <f>GESTEP(smoking_health_data_final[[#This Row],[Presión sistólica]],140)</f>
        <v>0</v>
      </c>
      <c r="I3316" t="str">
        <f>IF(smoking_health_data_final[[#This Row],[Hipertensión (0/1)]]=1,"si","no")</f>
        <v>no</v>
      </c>
      <c r="J3316" t="s">
        <v>198</v>
      </c>
      <c r="K3316">
        <v>20</v>
      </c>
      <c r="L3316">
        <v>204</v>
      </c>
      <c r="M3316">
        <f>IF(smoking_health_data_final[[#This Row],[colesterol]]="","Desconocido",smoking_health_data_final[[#This Row],[colesterol]])</f>
        <v>204</v>
      </c>
      <c r="N3316">
        <f>GESTEP(smoking_health_data_final[[#This Row],[colesterol]],200)</f>
        <v>1</v>
      </c>
      <c r="O3316">
        <f>IF(smoking_health_data_final[[#This Row],[cigs por dia]]="","n/s",smoking_health_data_final[[#This Row],[cigs por dia]])</f>
        <v>20</v>
      </c>
      <c r="P3316" t="str">
        <f>IF(smoking_health_data_final[[#This Row],[Hipercolesterolemia (y/n)]]=1,"si","no")</f>
        <v>si</v>
      </c>
      <c r="Q3316">
        <f>IF(IFERROR(VLOOKUP(smoking_health_data_final[[#This Row],[Edad]],A3317:A7216,1,FALSE),0),1,0)</f>
        <v>1</v>
      </c>
    </row>
    <row r="3317" spans="1:17" x14ac:dyDescent="0.3">
      <c r="A3317">
        <v>36</v>
      </c>
      <c r="B3317" t="s">
        <v>0</v>
      </c>
      <c r="C3317" t="s">
        <v>1</v>
      </c>
      <c r="D3317">
        <v>65</v>
      </c>
      <c r="E3317">
        <f>GESTEP(smoking_health_data_final[[#This Row],[Ritmo cardiaco]],100)</f>
        <v>0</v>
      </c>
      <c r="F3317" t="str">
        <f>IF(smoking_health_data_final[[#This Row],[Taquicardia 1/0]]=0,"no","si")</f>
        <v>no</v>
      </c>
      <c r="G3317" s="2" t="s">
        <v>80</v>
      </c>
      <c r="H3317">
        <f>GESTEP(smoking_health_data_final[[#This Row],[Presión sistólica]],140)</f>
        <v>0</v>
      </c>
      <c r="I3317" t="str">
        <f>IF(smoking_health_data_final[[#This Row],[Hipertensión (0/1)]]=1,"si","no")</f>
        <v>no</v>
      </c>
      <c r="J3317" t="s">
        <v>200</v>
      </c>
      <c r="K3317">
        <v>20</v>
      </c>
      <c r="L3317">
        <v>248</v>
      </c>
      <c r="M3317">
        <f>IF(smoking_health_data_final[[#This Row],[colesterol]]="","Desconocido",smoking_health_data_final[[#This Row],[colesterol]])</f>
        <v>248</v>
      </c>
      <c r="N3317">
        <f>GESTEP(smoking_health_data_final[[#This Row],[colesterol]],200)</f>
        <v>1</v>
      </c>
      <c r="O3317">
        <f>IF(smoking_health_data_final[[#This Row],[cigs por dia]]="","n/s",smoking_health_data_final[[#This Row],[cigs por dia]])</f>
        <v>20</v>
      </c>
      <c r="P3317" t="str">
        <f>IF(smoking_health_data_final[[#This Row],[Hipercolesterolemia (y/n)]]=1,"si","no")</f>
        <v>si</v>
      </c>
      <c r="Q3317">
        <f>IF(IFERROR(VLOOKUP(smoking_health_data_final[[#This Row],[Edad]],A3318:A7217,1,FALSE),0),1,0)</f>
        <v>1</v>
      </c>
    </row>
    <row r="3318" spans="1:17" x14ac:dyDescent="0.3">
      <c r="A3318">
        <v>58</v>
      </c>
      <c r="B3318" t="s">
        <v>3</v>
      </c>
      <c r="C3318" t="s">
        <v>1</v>
      </c>
      <c r="D3318">
        <v>100</v>
      </c>
      <c r="E3318">
        <f>GESTEP(smoking_health_data_final[[#This Row],[Ritmo cardiaco]],100)</f>
        <v>1</v>
      </c>
      <c r="F3318" t="str">
        <f>IF(smoking_health_data_final[[#This Row],[Taquicardia 1/0]]=0,"no","si")</f>
        <v>si</v>
      </c>
      <c r="G3318" s="2" t="s">
        <v>92</v>
      </c>
      <c r="H3318">
        <f>GESTEP(smoking_health_data_final[[#This Row],[Presión sistólica]],140)</f>
        <v>1</v>
      </c>
      <c r="I3318" t="str">
        <f>IF(smoking_health_data_final[[#This Row],[Hipertensión (0/1)]]=1,"si","no")</f>
        <v>si</v>
      </c>
      <c r="J3318" t="s">
        <v>200</v>
      </c>
      <c r="K3318">
        <v>20</v>
      </c>
      <c r="L3318">
        <v>231</v>
      </c>
      <c r="M3318">
        <f>IF(smoking_health_data_final[[#This Row],[colesterol]]="","Desconocido",smoking_health_data_final[[#This Row],[colesterol]])</f>
        <v>231</v>
      </c>
      <c r="N3318">
        <f>GESTEP(smoking_health_data_final[[#This Row],[colesterol]],200)</f>
        <v>1</v>
      </c>
      <c r="O3318">
        <f>IF(smoking_health_data_final[[#This Row],[cigs por dia]]="","n/s",smoking_health_data_final[[#This Row],[cigs por dia]])</f>
        <v>20</v>
      </c>
      <c r="P3318" t="str">
        <f>IF(smoking_health_data_final[[#This Row],[Hipercolesterolemia (y/n)]]=1,"si","no")</f>
        <v>si</v>
      </c>
      <c r="Q3318">
        <f>IF(IFERROR(VLOOKUP(smoking_health_data_final[[#This Row],[Edad]],A3319:A7218,1,FALSE),0),1,0)</f>
        <v>1</v>
      </c>
    </row>
    <row r="3319" spans="1:17" x14ac:dyDescent="0.3">
      <c r="A3319">
        <v>49</v>
      </c>
      <c r="B3319" t="s">
        <v>0</v>
      </c>
      <c r="C3319" t="s">
        <v>1</v>
      </c>
      <c r="D3319">
        <v>75</v>
      </c>
      <c r="E3319">
        <f>GESTEP(smoking_health_data_final[[#This Row],[Ritmo cardiaco]],100)</f>
        <v>0</v>
      </c>
      <c r="F3319" t="str">
        <f>IF(smoking_health_data_final[[#This Row],[Taquicardia 1/0]]=0,"no","si")</f>
        <v>no</v>
      </c>
      <c r="G3319" s="2">
        <v>160.5</v>
      </c>
      <c r="H3319">
        <f>GESTEP(smoking_health_data_final[[#This Row],[Presión sistólica]],140)</f>
        <v>1</v>
      </c>
      <c r="I3319" t="str">
        <f>IF(smoking_health_data_final[[#This Row],[Hipertensión (0/1)]]=1,"si","no")</f>
        <v>si</v>
      </c>
      <c r="J3319" t="s">
        <v>201</v>
      </c>
      <c r="K3319">
        <v>20</v>
      </c>
      <c r="L3319">
        <v>270</v>
      </c>
      <c r="M3319">
        <f>IF(smoking_health_data_final[[#This Row],[colesterol]]="","Desconocido",smoking_health_data_final[[#This Row],[colesterol]])</f>
        <v>270</v>
      </c>
      <c r="N3319">
        <f>GESTEP(smoking_health_data_final[[#This Row],[colesterol]],200)</f>
        <v>1</v>
      </c>
      <c r="O3319">
        <f>IF(smoking_health_data_final[[#This Row],[cigs por dia]]="","n/s",smoking_health_data_final[[#This Row],[cigs por dia]])</f>
        <v>20</v>
      </c>
      <c r="P3319" t="str">
        <f>IF(smoking_health_data_final[[#This Row],[Hipercolesterolemia (y/n)]]=1,"si","no")</f>
        <v>si</v>
      </c>
      <c r="Q3319">
        <f>IF(IFERROR(VLOOKUP(smoking_health_data_final[[#This Row],[Edad]],A3320:A7219,1,FALSE),0),1,0)</f>
        <v>1</v>
      </c>
    </row>
    <row r="3320" spans="1:17" x14ac:dyDescent="0.3">
      <c r="A3320">
        <v>60</v>
      </c>
      <c r="B3320" t="s">
        <v>3</v>
      </c>
      <c r="C3320" t="s">
        <v>1</v>
      </c>
      <c r="D3320">
        <v>88</v>
      </c>
      <c r="E3320">
        <f>GESTEP(smoking_health_data_final[[#This Row],[Ritmo cardiaco]],100)</f>
        <v>0</v>
      </c>
      <c r="F3320" t="str">
        <f>IF(smoking_health_data_final[[#This Row],[Taquicardia 1/0]]=0,"no","si")</f>
        <v>no</v>
      </c>
      <c r="G3320" s="2" t="s">
        <v>165</v>
      </c>
      <c r="H3320">
        <f>GESTEP(smoking_health_data_final[[#This Row],[Presión sistólica]],140)</f>
        <v>1</v>
      </c>
      <c r="I3320" t="str">
        <f>IF(smoking_health_data_final[[#This Row],[Hipertensión (0/1)]]=1,"si","no")</f>
        <v>si</v>
      </c>
      <c r="J3320" t="s">
        <v>9</v>
      </c>
      <c r="K3320">
        <v>20</v>
      </c>
      <c r="L3320">
        <v>180</v>
      </c>
      <c r="M3320">
        <f>IF(smoking_health_data_final[[#This Row],[colesterol]]="","Desconocido",smoking_health_data_final[[#This Row],[colesterol]])</f>
        <v>180</v>
      </c>
      <c r="N3320">
        <f>GESTEP(smoking_health_data_final[[#This Row],[colesterol]],200)</f>
        <v>0</v>
      </c>
      <c r="O3320">
        <f>IF(smoking_health_data_final[[#This Row],[cigs por dia]]="","n/s",smoking_health_data_final[[#This Row],[cigs por dia]])</f>
        <v>20</v>
      </c>
      <c r="P3320" t="str">
        <f>IF(smoking_health_data_final[[#This Row],[Hipercolesterolemia (y/n)]]=1,"si","no")</f>
        <v>no</v>
      </c>
      <c r="Q3320">
        <f>IF(IFERROR(VLOOKUP(smoking_health_data_final[[#This Row],[Edad]],A3321:A7220,1,FALSE),0),1,0)</f>
        <v>1</v>
      </c>
    </row>
    <row r="3321" spans="1:17" x14ac:dyDescent="0.3">
      <c r="A3321">
        <v>39</v>
      </c>
      <c r="B3321" t="s">
        <v>0</v>
      </c>
      <c r="C3321" t="s">
        <v>1</v>
      </c>
      <c r="D3321">
        <v>73</v>
      </c>
      <c r="E3321">
        <f>GESTEP(smoking_health_data_final[[#This Row],[Ritmo cardiaco]],100)</f>
        <v>0</v>
      </c>
      <c r="F3321" t="str">
        <f>IF(smoking_health_data_final[[#This Row],[Taquicardia 1/0]]=0,"no","si")</f>
        <v>no</v>
      </c>
      <c r="G3321" s="2">
        <v>97.5</v>
      </c>
      <c r="H3321">
        <f>GESTEP(smoking_health_data_final[[#This Row],[Presión sistólica]],140)</f>
        <v>0</v>
      </c>
      <c r="I3321" t="str">
        <f>IF(smoking_health_data_final[[#This Row],[Hipertensión (0/1)]]=1,"si","no")</f>
        <v>no</v>
      </c>
      <c r="J3321" t="s">
        <v>230</v>
      </c>
      <c r="K3321">
        <v>20</v>
      </c>
      <c r="L3321">
        <v>222</v>
      </c>
      <c r="M3321">
        <f>IF(smoking_health_data_final[[#This Row],[colesterol]]="","Desconocido",smoking_health_data_final[[#This Row],[colesterol]])</f>
        <v>222</v>
      </c>
      <c r="N3321">
        <f>GESTEP(smoking_health_data_final[[#This Row],[colesterol]],200)</f>
        <v>1</v>
      </c>
      <c r="O3321">
        <f>IF(smoking_health_data_final[[#This Row],[cigs por dia]]="","n/s",smoking_health_data_final[[#This Row],[cigs por dia]])</f>
        <v>20</v>
      </c>
      <c r="P3321" t="str">
        <f>IF(smoking_health_data_final[[#This Row],[Hipercolesterolemia (y/n)]]=1,"si","no")</f>
        <v>si</v>
      </c>
      <c r="Q3321">
        <f>IF(IFERROR(VLOOKUP(smoking_health_data_final[[#This Row],[Edad]],A3322:A7221,1,FALSE),0),1,0)</f>
        <v>1</v>
      </c>
    </row>
    <row r="3322" spans="1:17" x14ac:dyDescent="0.3">
      <c r="A3322">
        <v>37</v>
      </c>
      <c r="B3322" t="s">
        <v>3</v>
      </c>
      <c r="C3322" t="s">
        <v>1</v>
      </c>
      <c r="D3322">
        <v>72</v>
      </c>
      <c r="E3322">
        <f>GESTEP(smoking_health_data_final[[#This Row],[Ritmo cardiaco]],100)</f>
        <v>0</v>
      </c>
      <c r="F3322" t="str">
        <f>IF(smoking_health_data_final[[#This Row],[Taquicardia 1/0]]=0,"no","si")</f>
        <v>no</v>
      </c>
      <c r="G3322" s="2" t="s">
        <v>30</v>
      </c>
      <c r="H3322">
        <f>GESTEP(smoking_health_data_final[[#This Row],[Presión sistólica]],140)</f>
        <v>0</v>
      </c>
      <c r="I3322" t="str">
        <f>IF(smoking_health_data_final[[#This Row],[Hipertensión (0/1)]]=1,"si","no")</f>
        <v>no</v>
      </c>
      <c r="J3322" t="s">
        <v>204</v>
      </c>
      <c r="K3322">
        <v>20</v>
      </c>
      <c r="L3322">
        <v>154</v>
      </c>
      <c r="M3322">
        <f>IF(smoking_health_data_final[[#This Row],[colesterol]]="","Desconocido",smoking_health_data_final[[#This Row],[colesterol]])</f>
        <v>154</v>
      </c>
      <c r="N3322">
        <f>GESTEP(smoking_health_data_final[[#This Row],[colesterol]],200)</f>
        <v>0</v>
      </c>
      <c r="O3322">
        <f>IF(smoking_health_data_final[[#This Row],[cigs por dia]]="","n/s",smoking_health_data_final[[#This Row],[cigs por dia]])</f>
        <v>20</v>
      </c>
      <c r="P3322" t="str">
        <f>IF(smoking_health_data_final[[#This Row],[Hipercolesterolemia (y/n)]]=1,"si","no")</f>
        <v>no</v>
      </c>
      <c r="Q3322">
        <f>IF(IFERROR(VLOOKUP(smoking_health_data_final[[#This Row],[Edad]],A3323:A7222,1,FALSE),0),1,0)</f>
        <v>1</v>
      </c>
    </row>
    <row r="3323" spans="1:17" x14ac:dyDescent="0.3">
      <c r="A3323">
        <v>41</v>
      </c>
      <c r="B3323" t="s">
        <v>0</v>
      </c>
      <c r="C3323" t="s">
        <v>1</v>
      </c>
      <c r="D3323">
        <v>67</v>
      </c>
      <c r="E3323">
        <f>GESTEP(smoking_health_data_final[[#This Row],[Ritmo cardiaco]],100)</f>
        <v>0</v>
      </c>
      <c r="F3323" t="str">
        <f>IF(smoking_health_data_final[[#This Row],[Taquicardia 1/0]]=0,"no","si")</f>
        <v>no</v>
      </c>
      <c r="G3323" s="2" t="s">
        <v>28</v>
      </c>
      <c r="H3323">
        <f>GESTEP(smoking_health_data_final[[#This Row],[Presión sistólica]],140)</f>
        <v>0</v>
      </c>
      <c r="I3323" t="str">
        <f>IF(smoking_health_data_final[[#This Row],[Hipertensión (0/1)]]=1,"si","no")</f>
        <v>no</v>
      </c>
      <c r="J3323" t="s">
        <v>204</v>
      </c>
      <c r="K3323">
        <v>20</v>
      </c>
      <c r="L3323">
        <v>163</v>
      </c>
      <c r="M3323">
        <f>IF(smoking_health_data_final[[#This Row],[colesterol]]="","Desconocido",smoking_health_data_final[[#This Row],[colesterol]])</f>
        <v>163</v>
      </c>
      <c r="N3323">
        <f>GESTEP(smoking_health_data_final[[#This Row],[colesterol]],200)</f>
        <v>0</v>
      </c>
      <c r="O3323">
        <f>IF(smoking_health_data_final[[#This Row],[cigs por dia]]="","n/s",smoking_health_data_final[[#This Row],[cigs por dia]])</f>
        <v>20</v>
      </c>
      <c r="P3323" t="str">
        <f>IF(smoking_health_data_final[[#This Row],[Hipercolesterolemia (y/n)]]=1,"si","no")</f>
        <v>no</v>
      </c>
      <c r="Q3323">
        <f>IF(IFERROR(VLOOKUP(smoking_health_data_final[[#This Row],[Edad]],A3324:A7223,1,FALSE),0),1,0)</f>
        <v>1</v>
      </c>
    </row>
    <row r="3324" spans="1:17" x14ac:dyDescent="0.3">
      <c r="A3324">
        <v>36</v>
      </c>
      <c r="B3324" t="s">
        <v>3</v>
      </c>
      <c r="C3324" t="s">
        <v>1</v>
      </c>
      <c r="D3324">
        <v>71</v>
      </c>
      <c r="E3324">
        <f>GESTEP(smoking_health_data_final[[#This Row],[Ritmo cardiaco]],100)</f>
        <v>0</v>
      </c>
      <c r="F3324" t="str">
        <f>IF(smoking_health_data_final[[#This Row],[Taquicardia 1/0]]=0,"no","si")</f>
        <v>no</v>
      </c>
      <c r="G3324" s="2" t="s">
        <v>42</v>
      </c>
      <c r="H3324">
        <f>GESTEP(smoking_health_data_final[[#This Row],[Presión sistólica]],140)</f>
        <v>0</v>
      </c>
      <c r="I3324" t="str">
        <f>IF(smoking_health_data_final[[#This Row],[Hipertensión (0/1)]]=1,"si","no")</f>
        <v>no</v>
      </c>
      <c r="J3324" t="s">
        <v>206</v>
      </c>
      <c r="K3324">
        <v>20</v>
      </c>
      <c r="L3324">
        <v>177</v>
      </c>
      <c r="M3324">
        <f>IF(smoking_health_data_final[[#This Row],[colesterol]]="","Desconocido",smoking_health_data_final[[#This Row],[colesterol]])</f>
        <v>177</v>
      </c>
      <c r="N3324">
        <f>GESTEP(smoking_health_data_final[[#This Row],[colesterol]],200)</f>
        <v>0</v>
      </c>
      <c r="O3324">
        <f>IF(smoking_health_data_final[[#This Row],[cigs por dia]]="","n/s",smoking_health_data_final[[#This Row],[cigs por dia]])</f>
        <v>20</v>
      </c>
      <c r="P3324" t="str">
        <f>IF(smoking_health_data_final[[#This Row],[Hipercolesterolemia (y/n)]]=1,"si","no")</f>
        <v>no</v>
      </c>
      <c r="Q3324">
        <f>IF(IFERROR(VLOOKUP(smoking_health_data_final[[#This Row],[Edad]],A3325:A7224,1,FALSE),0),1,0)</f>
        <v>1</v>
      </c>
    </row>
    <row r="3325" spans="1:17" x14ac:dyDescent="0.3">
      <c r="A3325">
        <v>41</v>
      </c>
      <c r="B3325" t="s">
        <v>0</v>
      </c>
      <c r="C3325" t="s">
        <v>1</v>
      </c>
      <c r="D3325">
        <v>80</v>
      </c>
      <c r="E3325">
        <f>GESTEP(smoking_health_data_final[[#This Row],[Ritmo cardiaco]],100)</f>
        <v>0</v>
      </c>
      <c r="F3325" t="str">
        <f>IF(smoking_health_data_final[[#This Row],[Taquicardia 1/0]]=0,"no","si")</f>
        <v>no</v>
      </c>
      <c r="G3325" s="2" t="s">
        <v>32</v>
      </c>
      <c r="H3325">
        <f>GESTEP(smoking_health_data_final[[#This Row],[Presión sistólica]],140)</f>
        <v>0</v>
      </c>
      <c r="I3325" t="str">
        <f>IF(smoking_health_data_final[[#This Row],[Hipertensión (0/1)]]=1,"si","no")</f>
        <v>no</v>
      </c>
      <c r="J3325" t="s">
        <v>206</v>
      </c>
      <c r="K3325">
        <v>20</v>
      </c>
      <c r="L3325">
        <v>212</v>
      </c>
      <c r="M3325">
        <f>IF(smoking_health_data_final[[#This Row],[colesterol]]="","Desconocido",smoking_health_data_final[[#This Row],[colesterol]])</f>
        <v>212</v>
      </c>
      <c r="N3325">
        <f>GESTEP(smoking_health_data_final[[#This Row],[colesterol]],200)</f>
        <v>1</v>
      </c>
      <c r="O3325">
        <f>IF(smoking_health_data_final[[#This Row],[cigs por dia]]="","n/s",smoking_health_data_final[[#This Row],[cigs por dia]])</f>
        <v>20</v>
      </c>
      <c r="P3325" t="str">
        <f>IF(smoking_health_data_final[[#This Row],[Hipercolesterolemia (y/n)]]=1,"si","no")</f>
        <v>si</v>
      </c>
      <c r="Q3325">
        <f>IF(IFERROR(VLOOKUP(smoking_health_data_final[[#This Row],[Edad]],A3326:A7225,1,FALSE),0),1,0)</f>
        <v>1</v>
      </c>
    </row>
    <row r="3326" spans="1:17" x14ac:dyDescent="0.3">
      <c r="A3326">
        <v>39</v>
      </c>
      <c r="B3326" t="s">
        <v>3</v>
      </c>
      <c r="C3326" t="s">
        <v>1</v>
      </c>
      <c r="D3326">
        <v>70</v>
      </c>
      <c r="E3326">
        <f>GESTEP(smoking_health_data_final[[#This Row],[Ritmo cardiaco]],100)</f>
        <v>0</v>
      </c>
      <c r="F3326" t="str">
        <f>IF(smoking_health_data_final[[#This Row],[Taquicardia 1/0]]=0,"no","si")</f>
        <v>no</v>
      </c>
      <c r="G3326" s="2" t="s">
        <v>39</v>
      </c>
      <c r="H3326">
        <f>GESTEP(smoking_health_data_final[[#This Row],[Presión sistólica]],140)</f>
        <v>0</v>
      </c>
      <c r="I3326" t="str">
        <f>IF(smoking_health_data_final[[#This Row],[Hipertensión (0/1)]]=1,"si","no")</f>
        <v>no</v>
      </c>
      <c r="J3326" t="s">
        <v>207</v>
      </c>
      <c r="K3326">
        <v>20</v>
      </c>
      <c r="L3326">
        <v>185</v>
      </c>
      <c r="M3326">
        <f>IF(smoking_health_data_final[[#This Row],[colesterol]]="","Desconocido",smoking_health_data_final[[#This Row],[colesterol]])</f>
        <v>185</v>
      </c>
      <c r="N3326">
        <f>GESTEP(smoking_health_data_final[[#This Row],[colesterol]],200)</f>
        <v>0</v>
      </c>
      <c r="O3326">
        <f>IF(smoking_health_data_final[[#This Row],[cigs por dia]]="","n/s",smoking_health_data_final[[#This Row],[cigs por dia]])</f>
        <v>20</v>
      </c>
      <c r="P3326" t="str">
        <f>IF(smoking_health_data_final[[#This Row],[Hipercolesterolemia (y/n)]]=1,"si","no")</f>
        <v>no</v>
      </c>
      <c r="Q3326">
        <f>IF(IFERROR(VLOOKUP(smoking_health_data_final[[#This Row],[Edad]],A3327:A7226,1,FALSE),0),1,0)</f>
        <v>1</v>
      </c>
    </row>
    <row r="3327" spans="1:17" x14ac:dyDescent="0.3">
      <c r="A3327">
        <v>37</v>
      </c>
      <c r="B3327" t="s">
        <v>3</v>
      </c>
      <c r="C3327" t="s">
        <v>1</v>
      </c>
      <c r="D3327">
        <v>68</v>
      </c>
      <c r="E3327">
        <f>GESTEP(smoking_health_data_final[[#This Row],[Ritmo cardiaco]],100)</f>
        <v>0</v>
      </c>
      <c r="F3327" t="str">
        <f>IF(smoking_health_data_final[[#This Row],[Taquicardia 1/0]]=0,"no","si")</f>
        <v>no</v>
      </c>
      <c r="G3327" s="2">
        <v>96.5</v>
      </c>
      <c r="H3327">
        <f>GESTEP(smoking_health_data_final[[#This Row],[Presión sistólica]],140)</f>
        <v>0</v>
      </c>
      <c r="I3327" t="str">
        <f>IF(smoking_health_data_final[[#This Row],[Hipertensión (0/1)]]=1,"si","no")</f>
        <v>no</v>
      </c>
      <c r="J3327" t="s">
        <v>207</v>
      </c>
      <c r="K3327">
        <v>20</v>
      </c>
      <c r="L3327">
        <v>164</v>
      </c>
      <c r="M3327">
        <f>IF(smoking_health_data_final[[#This Row],[colesterol]]="","Desconocido",smoking_health_data_final[[#This Row],[colesterol]])</f>
        <v>164</v>
      </c>
      <c r="N3327">
        <f>GESTEP(smoking_health_data_final[[#This Row],[colesterol]],200)</f>
        <v>0</v>
      </c>
      <c r="O3327">
        <f>IF(smoking_health_data_final[[#This Row],[cigs por dia]]="","n/s",smoking_health_data_final[[#This Row],[cigs por dia]])</f>
        <v>20</v>
      </c>
      <c r="P3327" t="str">
        <f>IF(smoking_health_data_final[[#This Row],[Hipercolesterolemia (y/n)]]=1,"si","no")</f>
        <v>no</v>
      </c>
      <c r="Q3327">
        <f>IF(IFERROR(VLOOKUP(smoking_health_data_final[[#This Row],[Edad]],A3328:A7227,1,FALSE),0),1,0)</f>
        <v>1</v>
      </c>
    </row>
    <row r="3328" spans="1:17" x14ac:dyDescent="0.3">
      <c r="A3328">
        <v>59</v>
      </c>
      <c r="B3328" t="s">
        <v>0</v>
      </c>
      <c r="C3328" t="s">
        <v>1</v>
      </c>
      <c r="D3328">
        <v>55</v>
      </c>
      <c r="E3328">
        <f>GESTEP(smoking_health_data_final[[#This Row],[Ritmo cardiaco]],100)</f>
        <v>0</v>
      </c>
      <c r="F3328" t="str">
        <f>IF(smoking_health_data_final[[#This Row],[Taquicardia 1/0]]=0,"no","si")</f>
        <v>no</v>
      </c>
      <c r="G3328" s="2">
        <v>111.5</v>
      </c>
      <c r="H3328">
        <f>GESTEP(smoking_health_data_final[[#This Row],[Presión sistólica]],140)</f>
        <v>0</v>
      </c>
      <c r="I3328" t="str">
        <f>IF(smoking_health_data_final[[#This Row],[Hipertensión (0/1)]]=1,"si","no")</f>
        <v>no</v>
      </c>
      <c r="J3328" t="s">
        <v>207</v>
      </c>
      <c r="K3328">
        <v>20</v>
      </c>
      <c r="L3328">
        <v>207</v>
      </c>
      <c r="M3328">
        <f>IF(smoking_health_data_final[[#This Row],[colesterol]]="","Desconocido",smoking_health_data_final[[#This Row],[colesterol]])</f>
        <v>207</v>
      </c>
      <c r="N3328">
        <f>GESTEP(smoking_health_data_final[[#This Row],[colesterol]],200)</f>
        <v>1</v>
      </c>
      <c r="O3328">
        <f>IF(smoking_health_data_final[[#This Row],[cigs por dia]]="","n/s",smoking_health_data_final[[#This Row],[cigs por dia]])</f>
        <v>20</v>
      </c>
      <c r="P3328" t="str">
        <f>IF(smoking_health_data_final[[#This Row],[Hipercolesterolemia (y/n)]]=1,"si","no")</f>
        <v>si</v>
      </c>
      <c r="Q3328">
        <f>IF(IFERROR(VLOOKUP(smoking_health_data_final[[#This Row],[Edad]],A3329:A7228,1,FALSE),0),1,0)</f>
        <v>1</v>
      </c>
    </row>
    <row r="3329" spans="1:17" x14ac:dyDescent="0.3">
      <c r="A3329">
        <v>44</v>
      </c>
      <c r="B3329" t="s">
        <v>0</v>
      </c>
      <c r="C3329" t="s">
        <v>1</v>
      </c>
      <c r="D3329">
        <v>75</v>
      </c>
      <c r="E3329">
        <f>GESTEP(smoking_health_data_final[[#This Row],[Ritmo cardiaco]],100)</f>
        <v>0</v>
      </c>
      <c r="F3329" t="str">
        <f>IF(smoking_health_data_final[[#This Row],[Taquicardia 1/0]]=0,"no","si")</f>
        <v>no</v>
      </c>
      <c r="G3329" s="2" t="s">
        <v>43</v>
      </c>
      <c r="H3329">
        <f>GESTEP(smoking_health_data_final[[#This Row],[Presión sistólica]],140)</f>
        <v>0</v>
      </c>
      <c r="I3329" t="str">
        <f>IF(smoking_health_data_final[[#This Row],[Hipertensión (0/1)]]=1,"si","no")</f>
        <v>no</v>
      </c>
      <c r="J3329" t="s">
        <v>207</v>
      </c>
      <c r="K3329">
        <v>20</v>
      </c>
      <c r="L3329">
        <v>258</v>
      </c>
      <c r="M3329">
        <f>IF(smoking_health_data_final[[#This Row],[colesterol]]="","Desconocido",smoking_health_data_final[[#This Row],[colesterol]])</f>
        <v>258</v>
      </c>
      <c r="N3329">
        <f>GESTEP(smoking_health_data_final[[#This Row],[colesterol]],200)</f>
        <v>1</v>
      </c>
      <c r="O3329">
        <f>IF(smoking_health_data_final[[#This Row],[cigs por dia]]="","n/s",smoking_health_data_final[[#This Row],[cigs por dia]])</f>
        <v>20</v>
      </c>
      <c r="P3329" t="str">
        <f>IF(smoking_health_data_final[[#This Row],[Hipercolesterolemia (y/n)]]=1,"si","no")</f>
        <v>si</v>
      </c>
      <c r="Q3329">
        <f>IF(IFERROR(VLOOKUP(smoking_health_data_final[[#This Row],[Edad]],A3330:A7229,1,FALSE),0),1,0)</f>
        <v>1</v>
      </c>
    </row>
    <row r="3330" spans="1:17" x14ac:dyDescent="0.3">
      <c r="A3330">
        <v>40</v>
      </c>
      <c r="B3330" t="s">
        <v>3</v>
      </c>
      <c r="C3330" t="s">
        <v>1</v>
      </c>
      <c r="D3330">
        <v>75</v>
      </c>
      <c r="E3330">
        <f>GESTEP(smoking_health_data_final[[#This Row],[Ritmo cardiaco]],100)</f>
        <v>0</v>
      </c>
      <c r="F3330" t="str">
        <f>IF(smoking_health_data_final[[#This Row],[Taquicardia 1/0]]=0,"no","si")</f>
        <v>no</v>
      </c>
      <c r="G3330" s="2" t="s">
        <v>32</v>
      </c>
      <c r="H3330">
        <f>GESTEP(smoking_health_data_final[[#This Row],[Presión sistólica]],140)</f>
        <v>0</v>
      </c>
      <c r="I3330" t="str">
        <f>IF(smoking_health_data_final[[#This Row],[Hipertensión (0/1)]]=1,"si","no")</f>
        <v>no</v>
      </c>
      <c r="J3330" t="s">
        <v>207</v>
      </c>
      <c r="K3330">
        <v>20</v>
      </c>
      <c r="L3330">
        <v>261</v>
      </c>
      <c r="M3330">
        <f>IF(smoking_health_data_final[[#This Row],[colesterol]]="","Desconocido",smoking_health_data_final[[#This Row],[colesterol]])</f>
        <v>261</v>
      </c>
      <c r="N3330">
        <f>GESTEP(smoking_health_data_final[[#This Row],[colesterol]],200)</f>
        <v>1</v>
      </c>
      <c r="O3330">
        <f>IF(smoking_health_data_final[[#This Row],[cigs por dia]]="","n/s",smoking_health_data_final[[#This Row],[cigs por dia]])</f>
        <v>20</v>
      </c>
      <c r="P3330" t="str">
        <f>IF(smoking_health_data_final[[#This Row],[Hipercolesterolemia (y/n)]]=1,"si","no")</f>
        <v>si</v>
      </c>
      <c r="Q3330">
        <f>IF(IFERROR(VLOOKUP(smoking_health_data_final[[#This Row],[Edad]],A3331:A7230,1,FALSE),0),1,0)</f>
        <v>1</v>
      </c>
    </row>
    <row r="3331" spans="1:17" x14ac:dyDescent="0.3">
      <c r="A3331">
        <v>36</v>
      </c>
      <c r="B3331" t="s">
        <v>0</v>
      </c>
      <c r="C3331" t="s">
        <v>1</v>
      </c>
      <c r="D3331">
        <v>65</v>
      </c>
      <c r="E3331">
        <f>GESTEP(smoking_health_data_final[[#This Row],[Ritmo cardiaco]],100)</f>
        <v>0</v>
      </c>
      <c r="F3331" t="str">
        <f>IF(smoking_health_data_final[[#This Row],[Taquicardia 1/0]]=0,"no","si")</f>
        <v>no</v>
      </c>
      <c r="G3331" s="2">
        <v>101.5</v>
      </c>
      <c r="H3331">
        <f>GESTEP(smoking_health_data_final[[#This Row],[Presión sistólica]],140)</f>
        <v>0</v>
      </c>
      <c r="I3331" t="str">
        <f>IF(smoking_health_data_final[[#This Row],[Hipertensión (0/1)]]=1,"si","no")</f>
        <v>no</v>
      </c>
      <c r="J3331" t="s">
        <v>207</v>
      </c>
      <c r="K3331">
        <v>20</v>
      </c>
      <c r="L3331">
        <v>203</v>
      </c>
      <c r="M3331">
        <f>IF(smoking_health_data_final[[#This Row],[colesterol]]="","Desconocido",smoking_health_data_final[[#This Row],[colesterol]])</f>
        <v>203</v>
      </c>
      <c r="N3331">
        <f>GESTEP(smoking_health_data_final[[#This Row],[colesterol]],200)</f>
        <v>1</v>
      </c>
      <c r="O3331">
        <f>IF(smoking_health_data_final[[#This Row],[cigs por dia]]="","n/s",smoking_health_data_final[[#This Row],[cigs por dia]])</f>
        <v>20</v>
      </c>
      <c r="P3331" t="str">
        <f>IF(smoking_health_data_final[[#This Row],[Hipercolesterolemia (y/n)]]=1,"si","no")</f>
        <v>si</v>
      </c>
      <c r="Q3331">
        <f>IF(IFERROR(VLOOKUP(smoking_health_data_final[[#This Row],[Edad]],A3332:A7231,1,FALSE),0),1,0)</f>
        <v>1</v>
      </c>
    </row>
    <row r="3332" spans="1:17" x14ac:dyDescent="0.3">
      <c r="A3332">
        <v>56</v>
      </c>
      <c r="B3332" t="s">
        <v>0</v>
      </c>
      <c r="C3332" t="s">
        <v>1</v>
      </c>
      <c r="D3332">
        <v>70</v>
      </c>
      <c r="E3332">
        <f>GESTEP(smoking_health_data_final[[#This Row],[Ritmo cardiaco]],100)</f>
        <v>0</v>
      </c>
      <c r="F3332" t="str">
        <f>IF(smoking_health_data_final[[#This Row],[Taquicardia 1/0]]=0,"no","si")</f>
        <v>no</v>
      </c>
      <c r="G3332" s="2" t="s">
        <v>43</v>
      </c>
      <c r="H3332">
        <f>GESTEP(smoking_health_data_final[[#This Row],[Presión sistólica]],140)</f>
        <v>0</v>
      </c>
      <c r="I3332" t="str">
        <f>IF(smoking_health_data_final[[#This Row],[Hipertensión (0/1)]]=1,"si","no")</f>
        <v>no</v>
      </c>
      <c r="J3332" t="s">
        <v>207</v>
      </c>
      <c r="K3332">
        <v>20</v>
      </c>
      <c r="L3332">
        <v>186</v>
      </c>
      <c r="M3332">
        <f>IF(smoking_health_data_final[[#This Row],[colesterol]]="","Desconocido",smoking_health_data_final[[#This Row],[colesterol]])</f>
        <v>186</v>
      </c>
      <c r="N3332">
        <f>GESTEP(smoking_health_data_final[[#This Row],[colesterol]],200)</f>
        <v>0</v>
      </c>
      <c r="O3332">
        <f>IF(smoking_health_data_final[[#This Row],[cigs por dia]]="","n/s",smoking_health_data_final[[#This Row],[cigs por dia]])</f>
        <v>20</v>
      </c>
      <c r="P3332" t="str">
        <f>IF(smoking_health_data_final[[#This Row],[Hipercolesterolemia (y/n)]]=1,"si","no")</f>
        <v>no</v>
      </c>
      <c r="Q3332">
        <f>IF(IFERROR(VLOOKUP(smoking_health_data_final[[#This Row],[Edad]],A3333:A7232,1,FALSE),0),1,0)</f>
        <v>1</v>
      </c>
    </row>
    <row r="3333" spans="1:17" x14ac:dyDescent="0.3">
      <c r="A3333">
        <v>39</v>
      </c>
      <c r="B3333" t="s">
        <v>0</v>
      </c>
      <c r="C3333" t="s">
        <v>1</v>
      </c>
      <c r="D3333">
        <v>63</v>
      </c>
      <c r="E3333">
        <f>GESTEP(smoking_health_data_final[[#This Row],[Ritmo cardiaco]],100)</f>
        <v>0</v>
      </c>
      <c r="F3333" t="str">
        <f>IF(smoking_health_data_final[[#This Row],[Taquicardia 1/0]]=0,"no","si")</f>
        <v>no</v>
      </c>
      <c r="G3333" s="2" t="s">
        <v>27</v>
      </c>
      <c r="H3333">
        <f>GESTEP(smoking_health_data_final[[#This Row],[Presión sistólica]],140)</f>
        <v>0</v>
      </c>
      <c r="I3333" t="str">
        <f>IF(smoking_health_data_final[[#This Row],[Hipertensión (0/1)]]=1,"si","no")</f>
        <v>no</v>
      </c>
      <c r="J3333" t="s">
        <v>207</v>
      </c>
      <c r="K3333">
        <v>20</v>
      </c>
      <c r="L3333">
        <v>186</v>
      </c>
      <c r="M3333">
        <f>IF(smoking_health_data_final[[#This Row],[colesterol]]="","Desconocido",smoking_health_data_final[[#This Row],[colesterol]])</f>
        <v>186</v>
      </c>
      <c r="N3333">
        <f>GESTEP(smoking_health_data_final[[#This Row],[colesterol]],200)</f>
        <v>0</v>
      </c>
      <c r="O3333">
        <f>IF(smoking_health_data_final[[#This Row],[cigs por dia]]="","n/s",smoking_health_data_final[[#This Row],[cigs por dia]])</f>
        <v>20</v>
      </c>
      <c r="P3333" t="str">
        <f>IF(smoking_health_data_final[[#This Row],[Hipercolesterolemia (y/n)]]=1,"si","no")</f>
        <v>no</v>
      </c>
      <c r="Q3333">
        <f>IF(IFERROR(VLOOKUP(smoking_health_data_final[[#This Row],[Edad]],A3334:A7233,1,FALSE),0),1,0)</f>
        <v>1</v>
      </c>
    </row>
    <row r="3334" spans="1:17" x14ac:dyDescent="0.3">
      <c r="A3334">
        <v>45</v>
      </c>
      <c r="B3334" t="s">
        <v>3</v>
      </c>
      <c r="C3334" t="s">
        <v>1</v>
      </c>
      <c r="D3334">
        <v>79</v>
      </c>
      <c r="E3334">
        <f>GESTEP(smoking_health_data_final[[#This Row],[Ritmo cardiaco]],100)</f>
        <v>0</v>
      </c>
      <c r="F3334" t="str">
        <f>IF(smoking_health_data_final[[#This Row],[Taquicardia 1/0]]=0,"no","si")</f>
        <v>no</v>
      </c>
      <c r="G3334" s="2" t="s">
        <v>35</v>
      </c>
      <c r="H3334">
        <f>GESTEP(smoking_health_data_final[[#This Row],[Presión sistólica]],140)</f>
        <v>0</v>
      </c>
      <c r="I3334" t="str">
        <f>IF(smoking_health_data_final[[#This Row],[Hipertensión (0/1)]]=1,"si","no")</f>
        <v>no</v>
      </c>
      <c r="J3334" t="s">
        <v>208</v>
      </c>
      <c r="K3334">
        <v>20</v>
      </c>
      <c r="L3334">
        <v>313</v>
      </c>
      <c r="M3334">
        <f>IF(smoking_health_data_final[[#This Row],[colesterol]]="","Desconocido",smoking_health_data_final[[#This Row],[colesterol]])</f>
        <v>313</v>
      </c>
      <c r="N3334">
        <f>GESTEP(smoking_health_data_final[[#This Row],[colesterol]],200)</f>
        <v>1</v>
      </c>
      <c r="O3334">
        <f>IF(smoking_health_data_final[[#This Row],[cigs por dia]]="","n/s",smoking_health_data_final[[#This Row],[cigs por dia]])</f>
        <v>20</v>
      </c>
      <c r="P3334" t="str">
        <f>IF(smoking_health_data_final[[#This Row],[Hipercolesterolemia (y/n)]]=1,"si","no")</f>
        <v>si</v>
      </c>
      <c r="Q3334">
        <f>IF(IFERROR(VLOOKUP(smoking_health_data_final[[#This Row],[Edad]],A3335:A7234,1,FALSE),0),1,0)</f>
        <v>1</v>
      </c>
    </row>
    <row r="3335" spans="1:17" x14ac:dyDescent="0.3">
      <c r="A3335">
        <v>45</v>
      </c>
      <c r="B3335" t="s">
        <v>3</v>
      </c>
      <c r="C3335" t="s">
        <v>1</v>
      </c>
      <c r="D3335">
        <v>80</v>
      </c>
      <c r="E3335">
        <f>GESTEP(smoking_health_data_final[[#This Row],[Ritmo cardiaco]],100)</f>
        <v>0</v>
      </c>
      <c r="F3335" t="str">
        <f>IF(smoking_health_data_final[[#This Row],[Taquicardia 1/0]]=0,"no","si")</f>
        <v>no</v>
      </c>
      <c r="G3335" s="2" t="s">
        <v>16</v>
      </c>
      <c r="H3335">
        <f>GESTEP(smoking_health_data_final[[#This Row],[Presión sistólica]],140)</f>
        <v>0</v>
      </c>
      <c r="I3335" t="str">
        <f>IF(smoking_health_data_final[[#This Row],[Hipertensión (0/1)]]=1,"si","no")</f>
        <v>no</v>
      </c>
      <c r="J3335" t="s">
        <v>208</v>
      </c>
      <c r="K3335">
        <v>20</v>
      </c>
      <c r="L3335">
        <v>196</v>
      </c>
      <c r="M3335">
        <f>IF(smoking_health_data_final[[#This Row],[colesterol]]="","Desconocido",smoking_health_data_final[[#This Row],[colesterol]])</f>
        <v>196</v>
      </c>
      <c r="N3335">
        <f>GESTEP(smoking_health_data_final[[#This Row],[colesterol]],200)</f>
        <v>0</v>
      </c>
      <c r="O3335">
        <f>IF(smoking_health_data_final[[#This Row],[cigs por dia]]="","n/s",smoking_health_data_final[[#This Row],[cigs por dia]])</f>
        <v>20</v>
      </c>
      <c r="P3335" t="str">
        <f>IF(smoking_health_data_final[[#This Row],[Hipercolesterolemia (y/n)]]=1,"si","no")</f>
        <v>no</v>
      </c>
      <c r="Q3335">
        <f>IF(IFERROR(VLOOKUP(smoking_health_data_final[[#This Row],[Edad]],A3336:A7235,1,FALSE),0),1,0)</f>
        <v>1</v>
      </c>
    </row>
    <row r="3336" spans="1:17" x14ac:dyDescent="0.3">
      <c r="A3336">
        <v>51</v>
      </c>
      <c r="B3336" t="s">
        <v>0</v>
      </c>
      <c r="C3336" t="s">
        <v>1</v>
      </c>
      <c r="D3336">
        <v>77</v>
      </c>
      <c r="E3336">
        <f>GESTEP(smoking_health_data_final[[#This Row],[Ritmo cardiaco]],100)</f>
        <v>0</v>
      </c>
      <c r="F3336" t="str">
        <f>IF(smoking_health_data_final[[#This Row],[Taquicardia 1/0]]=0,"no","si")</f>
        <v>no</v>
      </c>
      <c r="G3336" s="2" t="s">
        <v>63</v>
      </c>
      <c r="H3336">
        <f>GESTEP(smoking_health_data_final[[#This Row],[Presión sistólica]],140)</f>
        <v>0</v>
      </c>
      <c r="I3336" t="str">
        <f>IF(smoking_health_data_final[[#This Row],[Hipertensión (0/1)]]=1,"si","no")</f>
        <v>no</v>
      </c>
      <c r="J3336" t="s">
        <v>208</v>
      </c>
      <c r="K3336">
        <v>20</v>
      </c>
      <c r="L3336">
        <v>219</v>
      </c>
      <c r="M3336">
        <f>IF(smoking_health_data_final[[#This Row],[colesterol]]="","Desconocido",smoking_health_data_final[[#This Row],[colesterol]])</f>
        <v>219</v>
      </c>
      <c r="N3336">
        <f>GESTEP(smoking_health_data_final[[#This Row],[colesterol]],200)</f>
        <v>1</v>
      </c>
      <c r="O3336">
        <f>IF(smoking_health_data_final[[#This Row],[cigs por dia]]="","n/s",smoking_health_data_final[[#This Row],[cigs por dia]])</f>
        <v>20</v>
      </c>
      <c r="P3336" t="str">
        <f>IF(smoking_health_data_final[[#This Row],[Hipercolesterolemia (y/n)]]=1,"si","no")</f>
        <v>si</v>
      </c>
      <c r="Q3336">
        <f>IF(IFERROR(VLOOKUP(smoking_health_data_final[[#This Row],[Edad]],A3337:A7236,1,FALSE),0),1,0)</f>
        <v>1</v>
      </c>
    </row>
    <row r="3337" spans="1:17" x14ac:dyDescent="0.3">
      <c r="A3337">
        <v>44</v>
      </c>
      <c r="B3337" t="s">
        <v>3</v>
      </c>
      <c r="C3337" t="s">
        <v>1</v>
      </c>
      <c r="D3337">
        <v>70</v>
      </c>
      <c r="E3337">
        <f>GESTEP(smoking_health_data_final[[#This Row],[Ritmo cardiaco]],100)</f>
        <v>0</v>
      </c>
      <c r="F3337" t="str">
        <f>IF(smoking_health_data_final[[#This Row],[Taquicardia 1/0]]=0,"no","si")</f>
        <v>no</v>
      </c>
      <c r="G3337" s="2" t="s">
        <v>130</v>
      </c>
      <c r="H3337">
        <f>GESTEP(smoking_health_data_final[[#This Row],[Presión sistólica]],140)</f>
        <v>0</v>
      </c>
      <c r="I3337" t="str">
        <f>IF(smoking_health_data_final[[#This Row],[Hipertensión (0/1)]]=1,"si","no")</f>
        <v>no</v>
      </c>
      <c r="J3337" t="s">
        <v>208</v>
      </c>
      <c r="K3337">
        <v>20</v>
      </c>
      <c r="L3337">
        <v>240</v>
      </c>
      <c r="M3337">
        <f>IF(smoking_health_data_final[[#This Row],[colesterol]]="","Desconocido",smoking_health_data_final[[#This Row],[colesterol]])</f>
        <v>240</v>
      </c>
      <c r="N3337">
        <f>GESTEP(smoking_health_data_final[[#This Row],[colesterol]],200)</f>
        <v>1</v>
      </c>
      <c r="O3337">
        <f>IF(smoking_health_data_final[[#This Row],[cigs por dia]]="","n/s",smoking_health_data_final[[#This Row],[cigs por dia]])</f>
        <v>20</v>
      </c>
      <c r="P3337" t="str">
        <f>IF(smoking_health_data_final[[#This Row],[Hipercolesterolemia (y/n)]]=1,"si","no")</f>
        <v>si</v>
      </c>
      <c r="Q3337">
        <f>IF(IFERROR(VLOOKUP(smoking_health_data_final[[#This Row],[Edad]],A3338:A7237,1,FALSE),0),1,0)</f>
        <v>1</v>
      </c>
    </row>
    <row r="3338" spans="1:17" x14ac:dyDescent="0.3">
      <c r="A3338">
        <v>46</v>
      </c>
      <c r="B3338" t="s">
        <v>0</v>
      </c>
      <c r="C3338" t="s">
        <v>1</v>
      </c>
      <c r="D3338">
        <v>80</v>
      </c>
      <c r="E3338">
        <f>GESTEP(smoking_health_data_final[[#This Row],[Ritmo cardiaco]],100)</f>
        <v>0</v>
      </c>
      <c r="F3338" t="str">
        <f>IF(smoking_health_data_final[[#This Row],[Taquicardia 1/0]]=0,"no","si")</f>
        <v>no</v>
      </c>
      <c r="G3338" s="2" t="s">
        <v>158</v>
      </c>
      <c r="H3338">
        <f>GESTEP(smoking_health_data_final[[#This Row],[Presión sistólica]],140)</f>
        <v>0</v>
      </c>
      <c r="I3338" t="str">
        <f>IF(smoking_health_data_final[[#This Row],[Hipertensión (0/1)]]=1,"si","no")</f>
        <v>no</v>
      </c>
      <c r="J3338" t="s">
        <v>208</v>
      </c>
      <c r="K3338">
        <v>20</v>
      </c>
      <c r="L3338">
        <v>259</v>
      </c>
      <c r="M3338">
        <f>IF(smoking_health_data_final[[#This Row],[colesterol]]="","Desconocido",smoking_health_data_final[[#This Row],[colesterol]])</f>
        <v>259</v>
      </c>
      <c r="N3338">
        <f>GESTEP(smoking_health_data_final[[#This Row],[colesterol]],200)</f>
        <v>1</v>
      </c>
      <c r="O3338">
        <f>IF(smoking_health_data_final[[#This Row],[cigs por dia]]="","n/s",smoking_health_data_final[[#This Row],[cigs por dia]])</f>
        <v>20</v>
      </c>
      <c r="P3338" t="str">
        <f>IF(smoking_health_data_final[[#This Row],[Hipercolesterolemia (y/n)]]=1,"si","no")</f>
        <v>si</v>
      </c>
      <c r="Q3338">
        <f>IF(IFERROR(VLOOKUP(smoking_health_data_final[[#This Row],[Edad]],A3339:A7238,1,FALSE),0),1,0)</f>
        <v>1</v>
      </c>
    </row>
    <row r="3339" spans="1:17" x14ac:dyDescent="0.3">
      <c r="A3339">
        <v>55</v>
      </c>
      <c r="B3339" t="s">
        <v>0</v>
      </c>
      <c r="C3339" t="s">
        <v>1</v>
      </c>
      <c r="D3339">
        <v>75</v>
      </c>
      <c r="E3339">
        <f>GESTEP(smoking_health_data_final[[#This Row],[Ritmo cardiaco]],100)</f>
        <v>0</v>
      </c>
      <c r="F3339" t="str">
        <f>IF(smoking_health_data_final[[#This Row],[Taquicardia 1/0]]=0,"no","si")</f>
        <v>no</v>
      </c>
      <c r="G3339" s="2" t="s">
        <v>4</v>
      </c>
      <c r="H3339">
        <f>GESTEP(smoking_health_data_final[[#This Row],[Presión sistólica]],140)</f>
        <v>0</v>
      </c>
      <c r="I3339" t="str">
        <f>IF(smoking_health_data_final[[#This Row],[Hipertensión (0/1)]]=1,"si","no")</f>
        <v>no</v>
      </c>
      <c r="J3339" t="s">
        <v>208</v>
      </c>
      <c r="K3339">
        <v>20</v>
      </c>
      <c r="L3339">
        <v>214</v>
      </c>
      <c r="M3339">
        <f>IF(smoking_health_data_final[[#This Row],[colesterol]]="","Desconocido",smoking_health_data_final[[#This Row],[colesterol]])</f>
        <v>214</v>
      </c>
      <c r="N3339">
        <f>GESTEP(smoking_health_data_final[[#This Row],[colesterol]],200)</f>
        <v>1</v>
      </c>
      <c r="O3339">
        <f>IF(smoking_health_data_final[[#This Row],[cigs por dia]]="","n/s",smoking_health_data_final[[#This Row],[cigs por dia]])</f>
        <v>20</v>
      </c>
      <c r="P3339" t="str">
        <f>IF(smoking_health_data_final[[#This Row],[Hipercolesterolemia (y/n)]]=1,"si","no")</f>
        <v>si</v>
      </c>
      <c r="Q3339">
        <f>IF(IFERROR(VLOOKUP(smoking_health_data_final[[#This Row],[Edad]],A3340:A7239,1,FALSE),0),1,0)</f>
        <v>1</v>
      </c>
    </row>
    <row r="3340" spans="1:17" x14ac:dyDescent="0.3">
      <c r="A3340">
        <v>41</v>
      </c>
      <c r="B3340" t="s">
        <v>0</v>
      </c>
      <c r="C3340" t="s">
        <v>1</v>
      </c>
      <c r="D3340">
        <v>90</v>
      </c>
      <c r="E3340">
        <f>GESTEP(smoking_health_data_final[[#This Row],[Ritmo cardiaco]],100)</f>
        <v>0</v>
      </c>
      <c r="F3340" t="str">
        <f>IF(smoking_health_data_final[[#This Row],[Taquicardia 1/0]]=0,"no","si")</f>
        <v>no</v>
      </c>
      <c r="G3340" s="2" t="s">
        <v>154</v>
      </c>
      <c r="H3340">
        <f>GESTEP(smoking_health_data_final[[#This Row],[Presión sistólica]],140)</f>
        <v>1</v>
      </c>
      <c r="I3340" t="str">
        <f>IF(smoking_health_data_final[[#This Row],[Hipertensión (0/1)]]=1,"si","no")</f>
        <v>si</v>
      </c>
      <c r="J3340" t="s">
        <v>208</v>
      </c>
      <c r="K3340">
        <v>20</v>
      </c>
      <c r="L3340">
        <v>240</v>
      </c>
      <c r="M3340">
        <f>IF(smoking_health_data_final[[#This Row],[colesterol]]="","Desconocido",smoking_health_data_final[[#This Row],[colesterol]])</f>
        <v>240</v>
      </c>
      <c r="N3340">
        <f>GESTEP(smoking_health_data_final[[#This Row],[colesterol]],200)</f>
        <v>1</v>
      </c>
      <c r="O3340">
        <f>IF(smoking_health_data_final[[#This Row],[cigs por dia]]="","n/s",smoking_health_data_final[[#This Row],[cigs por dia]])</f>
        <v>20</v>
      </c>
      <c r="P3340" t="str">
        <f>IF(smoking_health_data_final[[#This Row],[Hipercolesterolemia (y/n)]]=1,"si","no")</f>
        <v>si</v>
      </c>
      <c r="Q3340">
        <f>IF(IFERROR(VLOOKUP(smoking_health_data_final[[#This Row],[Edad]],A3341:A7240,1,FALSE),0),1,0)</f>
        <v>1</v>
      </c>
    </row>
    <row r="3341" spans="1:17" x14ac:dyDescent="0.3">
      <c r="A3341">
        <v>47</v>
      </c>
      <c r="B3341" t="s">
        <v>0</v>
      </c>
      <c r="C3341" t="s">
        <v>1</v>
      </c>
      <c r="D3341">
        <v>65</v>
      </c>
      <c r="E3341">
        <f>GESTEP(smoking_health_data_final[[#This Row],[Ritmo cardiaco]],100)</f>
        <v>0</v>
      </c>
      <c r="F3341" t="str">
        <f>IF(smoking_health_data_final[[#This Row],[Taquicardia 1/0]]=0,"no","si")</f>
        <v>no</v>
      </c>
      <c r="G3341" s="2">
        <v>102.5</v>
      </c>
      <c r="H3341">
        <f>GESTEP(smoking_health_data_final[[#This Row],[Presión sistólica]],140)</f>
        <v>0</v>
      </c>
      <c r="I3341" t="str">
        <f>IF(smoking_health_data_final[[#This Row],[Hipertensión (0/1)]]=1,"si","no")</f>
        <v>no</v>
      </c>
      <c r="J3341" t="s">
        <v>208</v>
      </c>
      <c r="K3341">
        <v>20</v>
      </c>
      <c r="L3341">
        <v>344</v>
      </c>
      <c r="M3341">
        <f>IF(smoking_health_data_final[[#This Row],[colesterol]]="","Desconocido",smoking_health_data_final[[#This Row],[colesterol]])</f>
        <v>344</v>
      </c>
      <c r="N3341">
        <f>GESTEP(smoking_health_data_final[[#This Row],[colesterol]],200)</f>
        <v>1</v>
      </c>
      <c r="O3341">
        <f>IF(smoking_health_data_final[[#This Row],[cigs por dia]]="","n/s",smoking_health_data_final[[#This Row],[cigs por dia]])</f>
        <v>20</v>
      </c>
      <c r="P3341" t="str">
        <f>IF(smoking_health_data_final[[#This Row],[Hipercolesterolemia (y/n)]]=1,"si","no")</f>
        <v>si</v>
      </c>
      <c r="Q3341">
        <f>IF(IFERROR(VLOOKUP(smoking_health_data_final[[#This Row],[Edad]],A3342:A7241,1,FALSE),0),1,0)</f>
        <v>1</v>
      </c>
    </row>
    <row r="3342" spans="1:17" x14ac:dyDescent="0.3">
      <c r="A3342">
        <v>42</v>
      </c>
      <c r="B3342" t="s">
        <v>0</v>
      </c>
      <c r="C3342" t="s">
        <v>1</v>
      </c>
      <c r="D3342">
        <v>68</v>
      </c>
      <c r="E3342">
        <f>GESTEP(smoking_health_data_final[[#This Row],[Ritmo cardiaco]],100)</f>
        <v>0</v>
      </c>
      <c r="F3342" t="str">
        <f>IF(smoking_health_data_final[[#This Row],[Taquicardia 1/0]]=0,"no","si")</f>
        <v>no</v>
      </c>
      <c r="G3342" s="2" t="s">
        <v>49</v>
      </c>
      <c r="H3342">
        <f>GESTEP(smoking_health_data_final[[#This Row],[Presión sistólica]],140)</f>
        <v>0</v>
      </c>
      <c r="I3342" t="str">
        <f>IF(smoking_health_data_final[[#This Row],[Hipertensión (0/1)]]=1,"si","no")</f>
        <v>no</v>
      </c>
      <c r="J3342" t="s">
        <v>208</v>
      </c>
      <c r="K3342">
        <v>20</v>
      </c>
      <c r="L3342">
        <v>234</v>
      </c>
      <c r="M3342">
        <f>IF(smoking_health_data_final[[#This Row],[colesterol]]="","Desconocido",smoking_health_data_final[[#This Row],[colesterol]])</f>
        <v>234</v>
      </c>
      <c r="N3342">
        <f>GESTEP(smoking_health_data_final[[#This Row],[colesterol]],200)</f>
        <v>1</v>
      </c>
      <c r="O3342">
        <f>IF(smoking_health_data_final[[#This Row],[cigs por dia]]="","n/s",smoking_health_data_final[[#This Row],[cigs por dia]])</f>
        <v>20</v>
      </c>
      <c r="P3342" t="str">
        <f>IF(smoking_health_data_final[[#This Row],[Hipercolesterolemia (y/n)]]=1,"si","no")</f>
        <v>si</v>
      </c>
      <c r="Q3342">
        <f>IF(IFERROR(VLOOKUP(smoking_health_data_final[[#This Row],[Edad]],A3343:A7242,1,FALSE),0),1,0)</f>
        <v>1</v>
      </c>
    </row>
    <row r="3343" spans="1:17" x14ac:dyDescent="0.3">
      <c r="A3343">
        <v>42</v>
      </c>
      <c r="B3343" t="s">
        <v>3</v>
      </c>
      <c r="C3343" t="s">
        <v>1</v>
      </c>
      <c r="D3343">
        <v>95</v>
      </c>
      <c r="E3343">
        <f>GESTEP(smoking_health_data_final[[#This Row],[Ritmo cardiaco]],100)</f>
        <v>0</v>
      </c>
      <c r="F3343" t="str">
        <f>IF(smoking_health_data_final[[#This Row],[Taquicardia 1/0]]=0,"no","si")</f>
        <v>no</v>
      </c>
      <c r="G3343" s="2" t="s">
        <v>39</v>
      </c>
      <c r="H3343">
        <f>GESTEP(smoking_health_data_final[[#This Row],[Presión sistólica]],140)</f>
        <v>0</v>
      </c>
      <c r="I3343" t="str">
        <f>IF(smoking_health_data_final[[#This Row],[Hipertensión (0/1)]]=1,"si","no")</f>
        <v>no</v>
      </c>
      <c r="J3343" t="s">
        <v>208</v>
      </c>
      <c r="K3343">
        <v>20</v>
      </c>
      <c r="L3343">
        <v>225</v>
      </c>
      <c r="M3343">
        <f>IF(smoking_health_data_final[[#This Row],[colesterol]]="","Desconocido",smoking_health_data_final[[#This Row],[colesterol]])</f>
        <v>225</v>
      </c>
      <c r="N3343">
        <f>GESTEP(smoking_health_data_final[[#This Row],[colesterol]],200)</f>
        <v>1</v>
      </c>
      <c r="O3343">
        <f>IF(smoking_health_data_final[[#This Row],[cigs por dia]]="","n/s",smoking_health_data_final[[#This Row],[cigs por dia]])</f>
        <v>20</v>
      </c>
      <c r="P3343" t="str">
        <f>IF(smoking_health_data_final[[#This Row],[Hipercolesterolemia (y/n)]]=1,"si","no")</f>
        <v>si</v>
      </c>
      <c r="Q3343">
        <f>IF(IFERROR(VLOOKUP(smoking_health_data_final[[#This Row],[Edad]],A3344:A7243,1,FALSE),0),1,0)</f>
        <v>1</v>
      </c>
    </row>
    <row r="3344" spans="1:17" x14ac:dyDescent="0.3">
      <c r="A3344">
        <v>46</v>
      </c>
      <c r="B3344" t="s">
        <v>3</v>
      </c>
      <c r="C3344" t="s">
        <v>1</v>
      </c>
      <c r="D3344">
        <v>80</v>
      </c>
      <c r="E3344">
        <f>GESTEP(smoking_health_data_final[[#This Row],[Ritmo cardiaco]],100)</f>
        <v>0</v>
      </c>
      <c r="F3344" t="str">
        <f>IF(smoking_health_data_final[[#This Row],[Taquicardia 1/0]]=0,"no","si")</f>
        <v>no</v>
      </c>
      <c r="G3344" s="2" t="s">
        <v>27</v>
      </c>
      <c r="H3344">
        <f>GESTEP(smoking_health_data_final[[#This Row],[Presión sistólica]],140)</f>
        <v>0</v>
      </c>
      <c r="I3344" t="str">
        <f>IF(smoking_health_data_final[[#This Row],[Hipertensión (0/1)]]=1,"si","no")</f>
        <v>no</v>
      </c>
      <c r="J3344" t="s">
        <v>208</v>
      </c>
      <c r="K3344">
        <v>20</v>
      </c>
      <c r="L3344">
        <v>275</v>
      </c>
      <c r="M3344">
        <f>IF(smoking_health_data_final[[#This Row],[colesterol]]="","Desconocido",smoking_health_data_final[[#This Row],[colesterol]])</f>
        <v>275</v>
      </c>
      <c r="N3344">
        <f>GESTEP(smoking_health_data_final[[#This Row],[colesterol]],200)</f>
        <v>1</v>
      </c>
      <c r="O3344">
        <f>IF(smoking_health_data_final[[#This Row],[cigs por dia]]="","n/s",smoking_health_data_final[[#This Row],[cigs por dia]])</f>
        <v>20</v>
      </c>
      <c r="P3344" t="str">
        <f>IF(smoking_health_data_final[[#This Row],[Hipercolesterolemia (y/n)]]=1,"si","no")</f>
        <v>si</v>
      </c>
      <c r="Q3344">
        <f>IF(IFERROR(VLOOKUP(smoking_health_data_final[[#This Row],[Edad]],A3345:A7244,1,FALSE),0),1,0)</f>
        <v>1</v>
      </c>
    </row>
    <row r="3345" spans="1:17" x14ac:dyDescent="0.3">
      <c r="A3345">
        <v>46</v>
      </c>
      <c r="B3345" t="s">
        <v>3</v>
      </c>
      <c r="C3345" t="s">
        <v>1</v>
      </c>
      <c r="D3345">
        <v>80</v>
      </c>
      <c r="E3345">
        <f>GESTEP(smoking_health_data_final[[#This Row],[Ritmo cardiaco]],100)</f>
        <v>0</v>
      </c>
      <c r="F3345" t="str">
        <f>IF(smoking_health_data_final[[#This Row],[Taquicardia 1/0]]=0,"no","si")</f>
        <v>no</v>
      </c>
      <c r="G3345" s="2">
        <v>112.5</v>
      </c>
      <c r="H3345">
        <f>GESTEP(smoking_health_data_final[[#This Row],[Presión sistólica]],140)</f>
        <v>0</v>
      </c>
      <c r="I3345" t="str">
        <f>IF(smoking_health_data_final[[#This Row],[Hipertensión (0/1)]]=1,"si","no")</f>
        <v>no</v>
      </c>
      <c r="J3345" t="s">
        <v>208</v>
      </c>
      <c r="K3345">
        <v>20</v>
      </c>
      <c r="L3345">
        <v>200</v>
      </c>
      <c r="M3345">
        <f>IF(smoking_health_data_final[[#This Row],[colesterol]]="","Desconocido",smoking_health_data_final[[#This Row],[colesterol]])</f>
        <v>200</v>
      </c>
      <c r="N3345">
        <f>GESTEP(smoking_health_data_final[[#This Row],[colesterol]],200)</f>
        <v>1</v>
      </c>
      <c r="O3345">
        <f>IF(smoking_health_data_final[[#This Row],[cigs por dia]]="","n/s",smoking_health_data_final[[#This Row],[cigs por dia]])</f>
        <v>20</v>
      </c>
      <c r="P3345" t="str">
        <f>IF(smoking_health_data_final[[#This Row],[Hipercolesterolemia (y/n)]]=1,"si","no")</f>
        <v>si</v>
      </c>
      <c r="Q3345">
        <f>IF(IFERROR(VLOOKUP(smoking_health_data_final[[#This Row],[Edad]],A3346:A7245,1,FALSE),0),1,0)</f>
        <v>1</v>
      </c>
    </row>
    <row r="3346" spans="1:17" x14ac:dyDescent="0.3">
      <c r="A3346">
        <v>45</v>
      </c>
      <c r="B3346" t="s">
        <v>0</v>
      </c>
      <c r="C3346" t="s">
        <v>1</v>
      </c>
      <c r="D3346">
        <v>66</v>
      </c>
      <c r="E3346">
        <f>GESTEP(smoking_health_data_final[[#This Row],[Ritmo cardiaco]],100)</f>
        <v>0</v>
      </c>
      <c r="F3346" t="str">
        <f>IF(smoking_health_data_final[[#This Row],[Taquicardia 1/0]]=0,"no","si")</f>
        <v>no</v>
      </c>
      <c r="G3346" s="2" t="s">
        <v>61</v>
      </c>
      <c r="H3346">
        <f>GESTEP(smoking_health_data_final[[#This Row],[Presión sistólica]],140)</f>
        <v>0</v>
      </c>
      <c r="I3346" t="str">
        <f>IF(smoking_health_data_final[[#This Row],[Hipertensión (0/1)]]=1,"si","no")</f>
        <v>no</v>
      </c>
      <c r="J3346" t="s">
        <v>208</v>
      </c>
      <c r="K3346">
        <v>20</v>
      </c>
      <c r="L3346">
        <v>212</v>
      </c>
      <c r="M3346">
        <f>IF(smoking_health_data_final[[#This Row],[colesterol]]="","Desconocido",smoking_health_data_final[[#This Row],[colesterol]])</f>
        <v>212</v>
      </c>
      <c r="N3346">
        <f>GESTEP(smoking_health_data_final[[#This Row],[colesterol]],200)</f>
        <v>1</v>
      </c>
      <c r="O3346">
        <f>IF(smoking_health_data_final[[#This Row],[cigs por dia]]="","n/s",smoking_health_data_final[[#This Row],[cigs por dia]])</f>
        <v>20</v>
      </c>
      <c r="P3346" t="str">
        <f>IF(smoking_health_data_final[[#This Row],[Hipercolesterolemia (y/n)]]=1,"si","no")</f>
        <v>si</v>
      </c>
      <c r="Q3346">
        <f>IF(IFERROR(VLOOKUP(smoking_health_data_final[[#This Row],[Edad]],A3347:A7246,1,FALSE),0),1,0)</f>
        <v>1</v>
      </c>
    </row>
    <row r="3347" spans="1:17" x14ac:dyDescent="0.3">
      <c r="A3347">
        <v>53</v>
      </c>
      <c r="B3347" t="s">
        <v>0</v>
      </c>
      <c r="C3347" t="s">
        <v>1</v>
      </c>
      <c r="D3347">
        <v>78</v>
      </c>
      <c r="E3347">
        <f>GESTEP(smoking_health_data_final[[#This Row],[Ritmo cardiaco]],100)</f>
        <v>0</v>
      </c>
      <c r="F3347" t="str">
        <f>IF(smoking_health_data_final[[#This Row],[Taquicardia 1/0]]=0,"no","si")</f>
        <v>no</v>
      </c>
      <c r="G3347" s="2">
        <v>123.5</v>
      </c>
      <c r="H3347">
        <f>GESTEP(smoking_health_data_final[[#This Row],[Presión sistólica]],140)</f>
        <v>0</v>
      </c>
      <c r="I3347" t="str">
        <f>IF(smoking_health_data_final[[#This Row],[Hipertensión (0/1)]]=1,"si","no")</f>
        <v>no</v>
      </c>
      <c r="J3347" t="s">
        <v>209</v>
      </c>
      <c r="K3347">
        <v>20</v>
      </c>
      <c r="L3347">
        <v>220</v>
      </c>
      <c r="M3347">
        <f>IF(smoking_health_data_final[[#This Row],[colesterol]]="","Desconocido",smoking_health_data_final[[#This Row],[colesterol]])</f>
        <v>220</v>
      </c>
      <c r="N3347">
        <f>GESTEP(smoking_health_data_final[[#This Row],[colesterol]],200)</f>
        <v>1</v>
      </c>
      <c r="O3347">
        <f>IF(smoking_health_data_final[[#This Row],[cigs por dia]]="","n/s",smoking_health_data_final[[#This Row],[cigs por dia]])</f>
        <v>20</v>
      </c>
      <c r="P3347" t="str">
        <f>IF(smoking_health_data_final[[#This Row],[Hipercolesterolemia (y/n)]]=1,"si","no")</f>
        <v>si</v>
      </c>
      <c r="Q3347">
        <f>IF(IFERROR(VLOOKUP(smoking_health_data_final[[#This Row],[Edad]],A3348:A7247,1,FALSE),0),1,0)</f>
        <v>1</v>
      </c>
    </row>
    <row r="3348" spans="1:17" x14ac:dyDescent="0.3">
      <c r="A3348">
        <v>42</v>
      </c>
      <c r="B3348" t="s">
        <v>3</v>
      </c>
      <c r="C3348" t="s">
        <v>1</v>
      </c>
      <c r="D3348">
        <v>70</v>
      </c>
      <c r="E3348">
        <f>GESTEP(smoking_health_data_final[[#This Row],[Ritmo cardiaco]],100)</f>
        <v>0</v>
      </c>
      <c r="F3348" t="str">
        <f>IF(smoking_health_data_final[[#This Row],[Taquicardia 1/0]]=0,"no","si")</f>
        <v>no</v>
      </c>
      <c r="G3348" s="2" t="s">
        <v>91</v>
      </c>
      <c r="H3348">
        <f>GESTEP(smoking_health_data_final[[#This Row],[Presión sistólica]],140)</f>
        <v>0</v>
      </c>
      <c r="I3348" t="str">
        <f>IF(smoking_health_data_final[[#This Row],[Hipertensión (0/1)]]=1,"si","no")</f>
        <v>no</v>
      </c>
      <c r="J3348" t="s">
        <v>209</v>
      </c>
      <c r="K3348">
        <v>20</v>
      </c>
      <c r="L3348">
        <v>237</v>
      </c>
      <c r="M3348">
        <f>IF(smoking_health_data_final[[#This Row],[colesterol]]="","Desconocido",smoking_health_data_final[[#This Row],[colesterol]])</f>
        <v>237</v>
      </c>
      <c r="N3348">
        <f>GESTEP(smoking_health_data_final[[#This Row],[colesterol]],200)</f>
        <v>1</v>
      </c>
      <c r="O3348">
        <f>IF(smoking_health_data_final[[#This Row],[cigs por dia]]="","n/s",smoking_health_data_final[[#This Row],[cigs por dia]])</f>
        <v>20</v>
      </c>
      <c r="P3348" t="str">
        <f>IF(smoking_health_data_final[[#This Row],[Hipercolesterolemia (y/n)]]=1,"si","no")</f>
        <v>si</v>
      </c>
      <c r="Q3348">
        <f>IF(IFERROR(VLOOKUP(smoking_health_data_final[[#This Row],[Edad]],A3349:A7248,1,FALSE),0),1,0)</f>
        <v>1</v>
      </c>
    </row>
    <row r="3349" spans="1:17" x14ac:dyDescent="0.3">
      <c r="A3349">
        <v>45</v>
      </c>
      <c r="B3349" t="s">
        <v>0</v>
      </c>
      <c r="C3349" t="s">
        <v>1</v>
      </c>
      <c r="D3349">
        <v>70</v>
      </c>
      <c r="E3349">
        <f>GESTEP(smoking_health_data_final[[#This Row],[Ritmo cardiaco]],100)</f>
        <v>0</v>
      </c>
      <c r="F3349" t="str">
        <f>IF(smoking_health_data_final[[#This Row],[Taquicardia 1/0]]=0,"no","si")</f>
        <v>no</v>
      </c>
      <c r="G3349" s="2" t="s">
        <v>11</v>
      </c>
      <c r="H3349">
        <f>GESTEP(smoking_health_data_final[[#This Row],[Presión sistólica]],140)</f>
        <v>0</v>
      </c>
      <c r="I3349" t="str">
        <f>IF(smoking_health_data_final[[#This Row],[Hipertensión (0/1)]]=1,"si","no")</f>
        <v>no</v>
      </c>
      <c r="J3349" t="s">
        <v>209</v>
      </c>
      <c r="K3349">
        <v>20</v>
      </c>
      <c r="L3349">
        <v>226</v>
      </c>
      <c r="M3349">
        <f>IF(smoking_health_data_final[[#This Row],[colesterol]]="","Desconocido",smoking_health_data_final[[#This Row],[colesterol]])</f>
        <v>226</v>
      </c>
      <c r="N3349">
        <f>GESTEP(smoking_health_data_final[[#This Row],[colesterol]],200)</f>
        <v>1</v>
      </c>
      <c r="O3349">
        <f>IF(smoking_health_data_final[[#This Row],[cigs por dia]]="","n/s",smoking_health_data_final[[#This Row],[cigs por dia]])</f>
        <v>20</v>
      </c>
      <c r="P3349" t="str">
        <f>IF(smoking_health_data_final[[#This Row],[Hipercolesterolemia (y/n)]]=1,"si","no")</f>
        <v>si</v>
      </c>
      <c r="Q3349">
        <f>IF(IFERROR(VLOOKUP(smoking_health_data_final[[#This Row],[Edad]],A3350:A7249,1,FALSE),0),1,0)</f>
        <v>1</v>
      </c>
    </row>
    <row r="3350" spans="1:17" x14ac:dyDescent="0.3">
      <c r="A3350">
        <v>52</v>
      </c>
      <c r="B3350" t="s">
        <v>3</v>
      </c>
      <c r="C3350" t="s">
        <v>1</v>
      </c>
      <c r="D3350">
        <v>67</v>
      </c>
      <c r="E3350">
        <f>GESTEP(smoking_health_data_final[[#This Row],[Ritmo cardiaco]],100)</f>
        <v>0</v>
      </c>
      <c r="F3350" t="str">
        <f>IF(smoking_health_data_final[[#This Row],[Taquicardia 1/0]]=0,"no","si")</f>
        <v>no</v>
      </c>
      <c r="G3350" s="2" t="s">
        <v>68</v>
      </c>
      <c r="H3350">
        <f>GESTEP(smoking_health_data_final[[#This Row],[Presión sistólica]],140)</f>
        <v>0</v>
      </c>
      <c r="I3350" t="str">
        <f>IF(smoking_health_data_final[[#This Row],[Hipertensión (0/1)]]=1,"si","no")</f>
        <v>no</v>
      </c>
      <c r="J3350" t="s">
        <v>209</v>
      </c>
      <c r="K3350">
        <v>20</v>
      </c>
      <c r="L3350">
        <v>190</v>
      </c>
      <c r="M3350">
        <f>IF(smoking_health_data_final[[#This Row],[colesterol]]="","Desconocido",smoking_health_data_final[[#This Row],[colesterol]])</f>
        <v>190</v>
      </c>
      <c r="N3350">
        <f>GESTEP(smoking_health_data_final[[#This Row],[colesterol]],200)</f>
        <v>0</v>
      </c>
      <c r="O3350">
        <f>IF(smoking_health_data_final[[#This Row],[cigs por dia]]="","n/s",smoking_health_data_final[[#This Row],[cigs por dia]])</f>
        <v>20</v>
      </c>
      <c r="P3350" t="str">
        <f>IF(smoking_health_data_final[[#This Row],[Hipercolesterolemia (y/n)]]=1,"si","no")</f>
        <v>no</v>
      </c>
      <c r="Q3350">
        <f>IF(IFERROR(VLOOKUP(smoking_health_data_final[[#This Row],[Edad]],A3351:A7250,1,FALSE),0),1,0)</f>
        <v>1</v>
      </c>
    </row>
    <row r="3351" spans="1:17" x14ac:dyDescent="0.3">
      <c r="A3351">
        <v>57</v>
      </c>
      <c r="B3351" t="s">
        <v>0</v>
      </c>
      <c r="C3351" t="s">
        <v>1</v>
      </c>
      <c r="D3351">
        <v>80</v>
      </c>
      <c r="E3351">
        <f>GESTEP(smoking_health_data_final[[#This Row],[Ritmo cardiaco]],100)</f>
        <v>0</v>
      </c>
      <c r="F3351" t="str">
        <f>IF(smoking_health_data_final[[#This Row],[Taquicardia 1/0]]=0,"no","si")</f>
        <v>no</v>
      </c>
      <c r="G3351" s="2" t="s">
        <v>57</v>
      </c>
      <c r="H3351">
        <f>GESTEP(smoking_health_data_final[[#This Row],[Presión sistólica]],140)</f>
        <v>0</v>
      </c>
      <c r="I3351" t="str">
        <f>IF(smoking_health_data_final[[#This Row],[Hipertensión (0/1)]]=1,"si","no")</f>
        <v>no</v>
      </c>
      <c r="J3351" t="s">
        <v>209</v>
      </c>
      <c r="K3351">
        <v>20</v>
      </c>
      <c r="L3351">
        <v>205</v>
      </c>
      <c r="M3351">
        <f>IF(smoking_health_data_final[[#This Row],[colesterol]]="","Desconocido",smoking_health_data_final[[#This Row],[colesterol]])</f>
        <v>205</v>
      </c>
      <c r="N3351">
        <f>GESTEP(smoking_health_data_final[[#This Row],[colesterol]],200)</f>
        <v>1</v>
      </c>
      <c r="O3351">
        <f>IF(smoking_health_data_final[[#This Row],[cigs por dia]]="","n/s",smoking_health_data_final[[#This Row],[cigs por dia]])</f>
        <v>20</v>
      </c>
      <c r="P3351" t="str">
        <f>IF(smoking_health_data_final[[#This Row],[Hipercolesterolemia (y/n)]]=1,"si","no")</f>
        <v>si</v>
      </c>
      <c r="Q3351">
        <f>IF(IFERROR(VLOOKUP(smoking_health_data_final[[#This Row],[Edad]],A3352:A7251,1,FALSE),0),1,0)</f>
        <v>1</v>
      </c>
    </row>
    <row r="3352" spans="1:17" x14ac:dyDescent="0.3">
      <c r="A3352">
        <v>45</v>
      </c>
      <c r="B3352" t="s">
        <v>3</v>
      </c>
      <c r="C3352" t="s">
        <v>1</v>
      </c>
      <c r="D3352">
        <v>79</v>
      </c>
      <c r="E3352">
        <f>GESTEP(smoking_health_data_final[[#This Row],[Ritmo cardiaco]],100)</f>
        <v>0</v>
      </c>
      <c r="F3352" t="str">
        <f>IF(smoking_health_data_final[[#This Row],[Taquicardia 1/0]]=0,"no","si")</f>
        <v>no</v>
      </c>
      <c r="G3352" s="2" t="s">
        <v>74</v>
      </c>
      <c r="H3352">
        <f>GESTEP(smoking_health_data_final[[#This Row],[Presión sistólica]],140)</f>
        <v>0</v>
      </c>
      <c r="I3352" t="str">
        <f>IF(smoking_health_data_final[[#This Row],[Hipertensión (0/1)]]=1,"si","no")</f>
        <v>no</v>
      </c>
      <c r="J3352" t="s">
        <v>209</v>
      </c>
      <c r="K3352">
        <v>20</v>
      </c>
      <c r="L3352">
        <v>215</v>
      </c>
      <c r="M3352">
        <f>IF(smoking_health_data_final[[#This Row],[colesterol]]="","Desconocido",smoking_health_data_final[[#This Row],[colesterol]])</f>
        <v>215</v>
      </c>
      <c r="N3352">
        <f>GESTEP(smoking_health_data_final[[#This Row],[colesterol]],200)</f>
        <v>1</v>
      </c>
      <c r="O3352">
        <f>IF(smoking_health_data_final[[#This Row],[cigs por dia]]="","n/s",smoking_health_data_final[[#This Row],[cigs por dia]])</f>
        <v>20</v>
      </c>
      <c r="P3352" t="str">
        <f>IF(smoking_health_data_final[[#This Row],[Hipercolesterolemia (y/n)]]=1,"si","no")</f>
        <v>si</v>
      </c>
      <c r="Q3352">
        <f>IF(IFERROR(VLOOKUP(smoking_health_data_final[[#This Row],[Edad]],A3353:A7252,1,FALSE),0),1,0)</f>
        <v>1</v>
      </c>
    </row>
    <row r="3353" spans="1:17" x14ac:dyDescent="0.3">
      <c r="A3353">
        <v>61</v>
      </c>
      <c r="B3353" t="s">
        <v>3</v>
      </c>
      <c r="C3353" t="s">
        <v>1</v>
      </c>
      <c r="D3353">
        <v>60</v>
      </c>
      <c r="E3353">
        <f>GESTEP(smoking_health_data_final[[#This Row],[Ritmo cardiaco]],100)</f>
        <v>0</v>
      </c>
      <c r="F3353" t="str">
        <f>IF(smoking_health_data_final[[#This Row],[Taquicardia 1/0]]=0,"no","si")</f>
        <v>no</v>
      </c>
      <c r="G3353" s="2" t="s">
        <v>88</v>
      </c>
      <c r="H3353">
        <f>GESTEP(smoking_health_data_final[[#This Row],[Presión sistólica]],140)</f>
        <v>1</v>
      </c>
      <c r="I3353" t="str">
        <f>IF(smoking_health_data_final[[#This Row],[Hipertensión (0/1)]]=1,"si","no")</f>
        <v>si</v>
      </c>
      <c r="J3353" t="s">
        <v>209</v>
      </c>
      <c r="K3353">
        <v>20</v>
      </c>
      <c r="L3353">
        <v>326</v>
      </c>
      <c r="M3353">
        <f>IF(smoking_health_data_final[[#This Row],[colesterol]]="","Desconocido",smoking_health_data_final[[#This Row],[colesterol]])</f>
        <v>326</v>
      </c>
      <c r="N3353">
        <f>GESTEP(smoking_health_data_final[[#This Row],[colesterol]],200)</f>
        <v>1</v>
      </c>
      <c r="O3353">
        <f>IF(smoking_health_data_final[[#This Row],[cigs por dia]]="","n/s",smoking_health_data_final[[#This Row],[cigs por dia]])</f>
        <v>20</v>
      </c>
      <c r="P3353" t="str">
        <f>IF(smoking_health_data_final[[#This Row],[Hipercolesterolemia (y/n)]]=1,"si","no")</f>
        <v>si</v>
      </c>
      <c r="Q3353">
        <f>IF(IFERROR(VLOOKUP(smoking_health_data_final[[#This Row],[Edad]],A3354:A7253,1,FALSE),0),1,0)</f>
        <v>1</v>
      </c>
    </row>
    <row r="3354" spans="1:17" x14ac:dyDescent="0.3">
      <c r="A3354">
        <v>51</v>
      </c>
      <c r="B3354" t="s">
        <v>0</v>
      </c>
      <c r="C3354" t="s">
        <v>1</v>
      </c>
      <c r="D3354">
        <v>60</v>
      </c>
      <c r="E3354">
        <f>GESTEP(smoking_health_data_final[[#This Row],[Ritmo cardiaco]],100)</f>
        <v>0</v>
      </c>
      <c r="F3354" t="str">
        <f>IF(smoking_health_data_final[[#This Row],[Taquicardia 1/0]]=0,"no","si")</f>
        <v>no</v>
      </c>
      <c r="G3354" s="2" t="s">
        <v>22</v>
      </c>
      <c r="H3354">
        <f>GESTEP(smoking_health_data_final[[#This Row],[Presión sistólica]],140)</f>
        <v>0</v>
      </c>
      <c r="I3354" t="str">
        <f>IF(smoking_health_data_final[[#This Row],[Hipertensión (0/1)]]=1,"si","no")</f>
        <v>no</v>
      </c>
      <c r="J3354" t="s">
        <v>209</v>
      </c>
      <c r="K3354">
        <v>20</v>
      </c>
      <c r="L3354">
        <v>256</v>
      </c>
      <c r="M3354">
        <f>IF(smoking_health_data_final[[#This Row],[colesterol]]="","Desconocido",smoking_health_data_final[[#This Row],[colesterol]])</f>
        <v>256</v>
      </c>
      <c r="N3354">
        <f>GESTEP(smoking_health_data_final[[#This Row],[colesterol]],200)</f>
        <v>1</v>
      </c>
      <c r="O3354">
        <f>IF(smoking_health_data_final[[#This Row],[cigs por dia]]="","n/s",smoking_health_data_final[[#This Row],[cigs por dia]])</f>
        <v>20</v>
      </c>
      <c r="P3354" t="str">
        <f>IF(smoking_health_data_final[[#This Row],[Hipercolesterolemia (y/n)]]=1,"si","no")</f>
        <v>si</v>
      </c>
      <c r="Q3354">
        <f>IF(IFERROR(VLOOKUP(smoking_health_data_final[[#This Row],[Edad]],A3355:A7254,1,FALSE),0),1,0)</f>
        <v>1</v>
      </c>
    </row>
    <row r="3355" spans="1:17" x14ac:dyDescent="0.3">
      <c r="A3355">
        <v>48</v>
      </c>
      <c r="B3355" t="s">
        <v>0</v>
      </c>
      <c r="C3355" t="s">
        <v>1</v>
      </c>
      <c r="D3355">
        <v>72</v>
      </c>
      <c r="E3355">
        <f>GESTEP(smoking_health_data_final[[#This Row],[Ritmo cardiaco]],100)</f>
        <v>0</v>
      </c>
      <c r="F3355" t="str">
        <f>IF(smoking_health_data_final[[#This Row],[Taquicardia 1/0]]=0,"no","si")</f>
        <v>no</v>
      </c>
      <c r="G3355" s="2">
        <v>112.5</v>
      </c>
      <c r="H3355">
        <f>GESTEP(smoking_health_data_final[[#This Row],[Presión sistólica]],140)</f>
        <v>0</v>
      </c>
      <c r="I3355" t="str">
        <f>IF(smoking_health_data_final[[#This Row],[Hipertensión (0/1)]]=1,"si","no")</f>
        <v>no</v>
      </c>
      <c r="J3355" t="s">
        <v>209</v>
      </c>
      <c r="K3355">
        <v>20</v>
      </c>
      <c r="L3355">
        <v>236</v>
      </c>
      <c r="M3355">
        <f>IF(smoking_health_data_final[[#This Row],[colesterol]]="","Desconocido",smoking_health_data_final[[#This Row],[colesterol]])</f>
        <v>236</v>
      </c>
      <c r="N3355">
        <f>GESTEP(smoking_health_data_final[[#This Row],[colesterol]],200)</f>
        <v>1</v>
      </c>
      <c r="O3355">
        <f>IF(smoking_health_data_final[[#This Row],[cigs por dia]]="","n/s",smoking_health_data_final[[#This Row],[cigs por dia]])</f>
        <v>20</v>
      </c>
      <c r="P3355" t="str">
        <f>IF(smoking_health_data_final[[#This Row],[Hipercolesterolemia (y/n)]]=1,"si","no")</f>
        <v>si</v>
      </c>
      <c r="Q3355">
        <f>IF(IFERROR(VLOOKUP(smoking_health_data_final[[#This Row],[Edad]],A3356:A7255,1,FALSE),0),1,0)</f>
        <v>1</v>
      </c>
    </row>
    <row r="3356" spans="1:17" x14ac:dyDescent="0.3">
      <c r="A3356">
        <v>60</v>
      </c>
      <c r="B3356" t="s">
        <v>0</v>
      </c>
      <c r="C3356" t="s">
        <v>1</v>
      </c>
      <c r="D3356">
        <v>75</v>
      </c>
      <c r="E3356">
        <f>GESTEP(smoking_health_data_final[[#This Row],[Ritmo cardiaco]],100)</f>
        <v>0</v>
      </c>
      <c r="F3356" t="str">
        <f>IF(smoking_health_data_final[[#This Row],[Taquicardia 1/0]]=0,"no","si")</f>
        <v>no</v>
      </c>
      <c r="G3356" s="2">
        <v>112.5</v>
      </c>
      <c r="H3356">
        <f>GESTEP(smoking_health_data_final[[#This Row],[Presión sistólica]],140)</f>
        <v>0</v>
      </c>
      <c r="I3356" t="str">
        <f>IF(smoking_health_data_final[[#This Row],[Hipertensión (0/1)]]=1,"si","no")</f>
        <v>no</v>
      </c>
      <c r="J3356" t="s">
        <v>209</v>
      </c>
      <c r="K3356">
        <v>20</v>
      </c>
      <c r="L3356">
        <v>305</v>
      </c>
      <c r="M3356">
        <f>IF(smoking_health_data_final[[#This Row],[colesterol]]="","Desconocido",smoking_health_data_final[[#This Row],[colesterol]])</f>
        <v>305</v>
      </c>
      <c r="N3356">
        <f>GESTEP(smoking_health_data_final[[#This Row],[colesterol]],200)</f>
        <v>1</v>
      </c>
      <c r="O3356">
        <f>IF(smoking_health_data_final[[#This Row],[cigs por dia]]="","n/s",smoking_health_data_final[[#This Row],[cigs por dia]])</f>
        <v>20</v>
      </c>
      <c r="P3356" t="str">
        <f>IF(smoking_health_data_final[[#This Row],[Hipercolesterolemia (y/n)]]=1,"si","no")</f>
        <v>si</v>
      </c>
      <c r="Q3356">
        <f>IF(IFERROR(VLOOKUP(smoking_health_data_final[[#This Row],[Edad]],A3357:A7256,1,FALSE),0),1,0)</f>
        <v>1</v>
      </c>
    </row>
    <row r="3357" spans="1:17" x14ac:dyDescent="0.3">
      <c r="A3357">
        <v>56</v>
      </c>
      <c r="B3357" t="s">
        <v>0</v>
      </c>
      <c r="C3357" t="s">
        <v>1</v>
      </c>
      <c r="D3357">
        <v>67</v>
      </c>
      <c r="E3357">
        <f>GESTEP(smoking_health_data_final[[#This Row],[Ritmo cardiaco]],100)</f>
        <v>0</v>
      </c>
      <c r="F3357" t="str">
        <f>IF(smoking_health_data_final[[#This Row],[Taquicardia 1/0]]=0,"no","si")</f>
        <v>no</v>
      </c>
      <c r="G3357" s="2" t="s">
        <v>130</v>
      </c>
      <c r="H3357">
        <f>GESTEP(smoking_health_data_final[[#This Row],[Presión sistólica]],140)</f>
        <v>0</v>
      </c>
      <c r="I3357" t="str">
        <f>IF(smoking_health_data_final[[#This Row],[Hipertensión (0/1)]]=1,"si","no")</f>
        <v>no</v>
      </c>
      <c r="J3357" t="s">
        <v>209</v>
      </c>
      <c r="K3357">
        <v>20</v>
      </c>
      <c r="L3357">
        <v>270</v>
      </c>
      <c r="M3357">
        <f>IF(smoking_health_data_final[[#This Row],[colesterol]]="","Desconocido",smoking_health_data_final[[#This Row],[colesterol]])</f>
        <v>270</v>
      </c>
      <c r="N3357">
        <f>GESTEP(smoking_health_data_final[[#This Row],[colesterol]],200)</f>
        <v>1</v>
      </c>
      <c r="O3357">
        <f>IF(smoking_health_data_final[[#This Row],[cigs por dia]]="","n/s",smoking_health_data_final[[#This Row],[cigs por dia]])</f>
        <v>20</v>
      </c>
      <c r="P3357" t="str">
        <f>IF(smoking_health_data_final[[#This Row],[Hipercolesterolemia (y/n)]]=1,"si","no")</f>
        <v>si</v>
      </c>
      <c r="Q3357">
        <f>IF(IFERROR(VLOOKUP(smoking_health_data_final[[#This Row],[Edad]],A3358:A7257,1,FALSE),0),1,0)</f>
        <v>1</v>
      </c>
    </row>
    <row r="3358" spans="1:17" x14ac:dyDescent="0.3">
      <c r="A3358">
        <v>36</v>
      </c>
      <c r="B3358" t="s">
        <v>0</v>
      </c>
      <c r="C3358" t="s">
        <v>1</v>
      </c>
      <c r="D3358">
        <v>83</v>
      </c>
      <c r="E3358">
        <f>GESTEP(smoking_health_data_final[[#This Row],[Ritmo cardiaco]],100)</f>
        <v>0</v>
      </c>
      <c r="F3358" t="str">
        <f>IF(smoking_health_data_final[[#This Row],[Taquicardia 1/0]]=0,"no","si")</f>
        <v>no</v>
      </c>
      <c r="G3358" s="2" t="s">
        <v>42</v>
      </c>
      <c r="H3358">
        <f>GESTEP(smoking_health_data_final[[#This Row],[Presión sistólica]],140)</f>
        <v>0</v>
      </c>
      <c r="I3358" t="str">
        <f>IF(smoking_health_data_final[[#This Row],[Hipertensión (0/1)]]=1,"si","no")</f>
        <v>no</v>
      </c>
      <c r="J3358" t="s">
        <v>209</v>
      </c>
      <c r="K3358">
        <v>20</v>
      </c>
      <c r="L3358">
        <v>242</v>
      </c>
      <c r="M3358">
        <f>IF(smoking_health_data_final[[#This Row],[colesterol]]="","Desconocido",smoking_health_data_final[[#This Row],[colesterol]])</f>
        <v>242</v>
      </c>
      <c r="N3358">
        <f>GESTEP(smoking_health_data_final[[#This Row],[colesterol]],200)</f>
        <v>1</v>
      </c>
      <c r="O3358">
        <f>IF(smoking_health_data_final[[#This Row],[cigs por dia]]="","n/s",smoking_health_data_final[[#This Row],[cigs por dia]])</f>
        <v>20</v>
      </c>
      <c r="P3358" t="str">
        <f>IF(smoking_health_data_final[[#This Row],[Hipercolesterolemia (y/n)]]=1,"si","no")</f>
        <v>si</v>
      </c>
      <c r="Q3358">
        <f>IF(IFERROR(VLOOKUP(smoking_health_data_final[[#This Row],[Edad]],A3359:A7258,1,FALSE),0),1,0)</f>
        <v>1</v>
      </c>
    </row>
    <row r="3359" spans="1:17" x14ac:dyDescent="0.3">
      <c r="A3359">
        <v>64</v>
      </c>
      <c r="B3359" t="s">
        <v>0</v>
      </c>
      <c r="C3359" t="s">
        <v>1</v>
      </c>
      <c r="D3359">
        <v>70</v>
      </c>
      <c r="E3359">
        <f>GESTEP(smoking_health_data_final[[#This Row],[Ritmo cardiaco]],100)</f>
        <v>0</v>
      </c>
      <c r="F3359" t="str">
        <f>IF(smoking_health_data_final[[#This Row],[Taquicardia 1/0]]=0,"no","si")</f>
        <v>no</v>
      </c>
      <c r="G3359" s="2" t="s">
        <v>38</v>
      </c>
      <c r="H3359">
        <f>GESTEP(smoking_health_data_final[[#This Row],[Presión sistólica]],140)</f>
        <v>0</v>
      </c>
      <c r="I3359" t="str">
        <f>IF(smoking_health_data_final[[#This Row],[Hipertensión (0/1)]]=1,"si","no")</f>
        <v>no</v>
      </c>
      <c r="J3359" t="s">
        <v>209</v>
      </c>
      <c r="K3359">
        <v>20</v>
      </c>
      <c r="L3359">
        <v>225</v>
      </c>
      <c r="M3359">
        <f>IF(smoking_health_data_final[[#This Row],[colesterol]]="","Desconocido",smoking_health_data_final[[#This Row],[colesterol]])</f>
        <v>225</v>
      </c>
      <c r="N3359">
        <f>GESTEP(smoking_health_data_final[[#This Row],[colesterol]],200)</f>
        <v>1</v>
      </c>
      <c r="O3359">
        <f>IF(smoking_health_data_final[[#This Row],[cigs por dia]]="","n/s",smoking_health_data_final[[#This Row],[cigs por dia]])</f>
        <v>20</v>
      </c>
      <c r="P3359" t="str">
        <f>IF(smoking_health_data_final[[#This Row],[Hipercolesterolemia (y/n)]]=1,"si","no")</f>
        <v>si</v>
      </c>
      <c r="Q3359">
        <f>IF(IFERROR(VLOOKUP(smoking_health_data_final[[#This Row],[Edad]],A3360:A7259,1,FALSE),0),1,0)</f>
        <v>1</v>
      </c>
    </row>
    <row r="3360" spans="1:17" x14ac:dyDescent="0.3">
      <c r="A3360">
        <v>51</v>
      </c>
      <c r="B3360" t="s">
        <v>0</v>
      </c>
      <c r="C3360" t="s">
        <v>1</v>
      </c>
      <c r="D3360">
        <v>70</v>
      </c>
      <c r="E3360">
        <f>GESTEP(smoking_health_data_final[[#This Row],[Ritmo cardiaco]],100)</f>
        <v>0</v>
      </c>
      <c r="F3360" t="str">
        <f>IF(smoking_health_data_final[[#This Row],[Taquicardia 1/0]]=0,"no","si")</f>
        <v>no</v>
      </c>
      <c r="G3360" s="2" t="s">
        <v>46</v>
      </c>
      <c r="H3360">
        <f>GESTEP(smoking_health_data_final[[#This Row],[Presión sistólica]],140)</f>
        <v>0</v>
      </c>
      <c r="I3360" t="str">
        <f>IF(smoking_health_data_final[[#This Row],[Hipertensión (0/1)]]=1,"si","no")</f>
        <v>no</v>
      </c>
      <c r="J3360" t="s">
        <v>209</v>
      </c>
      <c r="K3360">
        <v>20</v>
      </c>
      <c r="L3360">
        <v>274</v>
      </c>
      <c r="M3360">
        <f>IF(smoking_health_data_final[[#This Row],[colesterol]]="","Desconocido",smoking_health_data_final[[#This Row],[colesterol]])</f>
        <v>274</v>
      </c>
      <c r="N3360">
        <f>GESTEP(smoking_health_data_final[[#This Row],[colesterol]],200)</f>
        <v>1</v>
      </c>
      <c r="O3360">
        <f>IF(smoking_health_data_final[[#This Row],[cigs por dia]]="","n/s",smoking_health_data_final[[#This Row],[cigs por dia]])</f>
        <v>20</v>
      </c>
      <c r="P3360" t="str">
        <f>IF(smoking_health_data_final[[#This Row],[Hipercolesterolemia (y/n)]]=1,"si","no")</f>
        <v>si</v>
      </c>
      <c r="Q3360">
        <f>IF(IFERROR(VLOOKUP(smoking_health_data_final[[#This Row],[Edad]],A3361:A7260,1,FALSE),0),1,0)</f>
        <v>1</v>
      </c>
    </row>
    <row r="3361" spans="1:17" x14ac:dyDescent="0.3">
      <c r="A3361">
        <v>40</v>
      </c>
      <c r="B3361" t="s">
        <v>3</v>
      </c>
      <c r="C3361" t="s">
        <v>1</v>
      </c>
      <c r="D3361">
        <v>80</v>
      </c>
      <c r="E3361">
        <f>GESTEP(smoking_health_data_final[[#This Row],[Ritmo cardiaco]],100)</f>
        <v>0</v>
      </c>
      <c r="F3361" t="str">
        <f>IF(smoking_health_data_final[[#This Row],[Taquicardia 1/0]]=0,"no","si")</f>
        <v>no</v>
      </c>
      <c r="G3361" s="2" t="s">
        <v>16</v>
      </c>
      <c r="H3361">
        <f>GESTEP(smoking_health_data_final[[#This Row],[Presión sistólica]],140)</f>
        <v>0</v>
      </c>
      <c r="I3361" t="str">
        <f>IF(smoking_health_data_final[[#This Row],[Hipertensión (0/1)]]=1,"si","no")</f>
        <v>no</v>
      </c>
      <c r="J3361" t="s">
        <v>209</v>
      </c>
      <c r="K3361">
        <v>20</v>
      </c>
      <c r="L3361">
        <v>272</v>
      </c>
      <c r="M3361">
        <f>IF(smoking_health_data_final[[#This Row],[colesterol]]="","Desconocido",smoking_health_data_final[[#This Row],[colesterol]])</f>
        <v>272</v>
      </c>
      <c r="N3361">
        <f>GESTEP(smoking_health_data_final[[#This Row],[colesterol]],200)</f>
        <v>1</v>
      </c>
      <c r="O3361">
        <f>IF(smoking_health_data_final[[#This Row],[cigs por dia]]="","n/s",smoking_health_data_final[[#This Row],[cigs por dia]])</f>
        <v>20</v>
      </c>
      <c r="P3361" t="str">
        <f>IF(smoking_health_data_final[[#This Row],[Hipercolesterolemia (y/n)]]=1,"si","no")</f>
        <v>si</v>
      </c>
      <c r="Q3361">
        <f>IF(IFERROR(VLOOKUP(smoking_health_data_final[[#This Row],[Edad]],A3362:A7261,1,FALSE),0),1,0)</f>
        <v>1</v>
      </c>
    </row>
    <row r="3362" spans="1:17" x14ac:dyDescent="0.3">
      <c r="A3362">
        <v>38</v>
      </c>
      <c r="B3362" t="s">
        <v>0</v>
      </c>
      <c r="C3362" t="s">
        <v>1</v>
      </c>
      <c r="D3362">
        <v>83</v>
      </c>
      <c r="E3362">
        <f>GESTEP(smoking_health_data_final[[#This Row],[Ritmo cardiaco]],100)</f>
        <v>0</v>
      </c>
      <c r="F3362" t="str">
        <f>IF(smoking_health_data_final[[#This Row],[Taquicardia 1/0]]=0,"no","si")</f>
        <v>no</v>
      </c>
      <c r="G3362" s="2" t="s">
        <v>38</v>
      </c>
      <c r="H3362">
        <f>GESTEP(smoking_health_data_final[[#This Row],[Presión sistólica]],140)</f>
        <v>0</v>
      </c>
      <c r="I3362" t="str">
        <f>IF(smoking_health_data_final[[#This Row],[Hipertensión (0/1)]]=1,"si","no")</f>
        <v>no</v>
      </c>
      <c r="J3362" t="s">
        <v>209</v>
      </c>
      <c r="K3362">
        <v>20</v>
      </c>
      <c r="L3362">
        <v>270</v>
      </c>
      <c r="M3362">
        <f>IF(smoking_health_data_final[[#This Row],[colesterol]]="","Desconocido",smoking_health_data_final[[#This Row],[colesterol]])</f>
        <v>270</v>
      </c>
      <c r="N3362">
        <f>GESTEP(smoking_health_data_final[[#This Row],[colesterol]],200)</f>
        <v>1</v>
      </c>
      <c r="O3362">
        <f>IF(smoking_health_data_final[[#This Row],[cigs por dia]]="","n/s",smoking_health_data_final[[#This Row],[cigs por dia]])</f>
        <v>20</v>
      </c>
      <c r="P3362" t="str">
        <f>IF(smoking_health_data_final[[#This Row],[Hipercolesterolemia (y/n)]]=1,"si","no")</f>
        <v>si</v>
      </c>
      <c r="Q3362">
        <f>IF(IFERROR(VLOOKUP(smoking_health_data_final[[#This Row],[Edad]],A3363:A7262,1,FALSE),0),1,0)</f>
        <v>1</v>
      </c>
    </row>
    <row r="3363" spans="1:17" x14ac:dyDescent="0.3">
      <c r="A3363">
        <v>54</v>
      </c>
      <c r="B3363" t="s">
        <v>0</v>
      </c>
      <c r="C3363" t="s">
        <v>1</v>
      </c>
      <c r="D3363">
        <v>85</v>
      </c>
      <c r="E3363">
        <f>GESTEP(smoking_health_data_final[[#This Row],[Ritmo cardiaco]],100)</f>
        <v>0</v>
      </c>
      <c r="F3363" t="str">
        <f>IF(smoking_health_data_final[[#This Row],[Taquicardia 1/0]]=0,"no","si")</f>
        <v>no</v>
      </c>
      <c r="G3363" s="2" t="s">
        <v>76</v>
      </c>
      <c r="H3363">
        <f>GESTEP(smoking_health_data_final[[#This Row],[Presión sistólica]],140)</f>
        <v>1</v>
      </c>
      <c r="I3363" t="str">
        <f>IF(smoking_health_data_final[[#This Row],[Hipertensión (0/1)]]=1,"si","no")</f>
        <v>si</v>
      </c>
      <c r="J3363" t="s">
        <v>209</v>
      </c>
      <c r="K3363">
        <v>20</v>
      </c>
      <c r="L3363">
        <v>235</v>
      </c>
      <c r="M3363">
        <f>IF(smoking_health_data_final[[#This Row],[colesterol]]="","Desconocido",smoking_health_data_final[[#This Row],[colesterol]])</f>
        <v>235</v>
      </c>
      <c r="N3363">
        <f>GESTEP(smoking_health_data_final[[#This Row],[colesterol]],200)</f>
        <v>1</v>
      </c>
      <c r="O3363">
        <f>IF(smoking_health_data_final[[#This Row],[cigs por dia]]="","n/s",smoking_health_data_final[[#This Row],[cigs por dia]])</f>
        <v>20</v>
      </c>
      <c r="P3363" t="str">
        <f>IF(smoking_health_data_final[[#This Row],[Hipercolesterolemia (y/n)]]=1,"si","no")</f>
        <v>si</v>
      </c>
      <c r="Q3363">
        <f>IF(IFERROR(VLOOKUP(smoking_health_data_final[[#This Row],[Edad]],A3364:A7263,1,FALSE),0),1,0)</f>
        <v>1</v>
      </c>
    </row>
    <row r="3364" spans="1:17" x14ac:dyDescent="0.3">
      <c r="A3364">
        <v>52</v>
      </c>
      <c r="B3364" t="s">
        <v>0</v>
      </c>
      <c r="C3364" t="s">
        <v>1</v>
      </c>
      <c r="D3364">
        <v>85</v>
      </c>
      <c r="E3364">
        <f>GESTEP(smoking_health_data_final[[#This Row],[Ritmo cardiaco]],100)</f>
        <v>0</v>
      </c>
      <c r="F3364" t="str">
        <f>IF(smoking_health_data_final[[#This Row],[Taquicardia 1/0]]=0,"no","si")</f>
        <v>no</v>
      </c>
      <c r="G3364" s="2" t="s">
        <v>27</v>
      </c>
      <c r="H3364">
        <f>GESTEP(smoking_health_data_final[[#This Row],[Presión sistólica]],140)</f>
        <v>0</v>
      </c>
      <c r="I3364" t="str">
        <f>IF(smoking_health_data_final[[#This Row],[Hipertensión (0/1)]]=1,"si","no")</f>
        <v>no</v>
      </c>
      <c r="J3364" t="s">
        <v>209</v>
      </c>
      <c r="K3364">
        <v>20</v>
      </c>
      <c r="L3364">
        <v>225</v>
      </c>
      <c r="M3364">
        <f>IF(smoking_health_data_final[[#This Row],[colesterol]]="","Desconocido",smoking_health_data_final[[#This Row],[colesterol]])</f>
        <v>225</v>
      </c>
      <c r="N3364">
        <f>GESTEP(smoking_health_data_final[[#This Row],[colesterol]],200)</f>
        <v>1</v>
      </c>
      <c r="O3364">
        <f>IF(smoking_health_data_final[[#This Row],[cigs por dia]]="","n/s",smoking_health_data_final[[#This Row],[cigs por dia]])</f>
        <v>20</v>
      </c>
      <c r="P3364" t="str">
        <f>IF(smoking_health_data_final[[#This Row],[Hipercolesterolemia (y/n)]]=1,"si","no")</f>
        <v>si</v>
      </c>
      <c r="Q3364">
        <f>IF(IFERROR(VLOOKUP(smoking_health_data_final[[#This Row],[Edad]],A3365:A7264,1,FALSE),0),1,0)</f>
        <v>1</v>
      </c>
    </row>
    <row r="3365" spans="1:17" x14ac:dyDescent="0.3">
      <c r="A3365">
        <v>56</v>
      </c>
      <c r="B3365" t="s">
        <v>0</v>
      </c>
      <c r="C3365" t="s">
        <v>1</v>
      </c>
      <c r="D3365">
        <v>95</v>
      </c>
      <c r="E3365">
        <f>GESTEP(smoking_health_data_final[[#This Row],[Ritmo cardiaco]],100)</f>
        <v>0</v>
      </c>
      <c r="F3365" t="str">
        <f>IF(smoking_health_data_final[[#This Row],[Taquicardia 1/0]]=0,"no","si")</f>
        <v>no</v>
      </c>
      <c r="G3365" s="2" t="s">
        <v>6</v>
      </c>
      <c r="H3365">
        <f>GESTEP(smoking_health_data_final[[#This Row],[Presión sistólica]],140)</f>
        <v>0</v>
      </c>
      <c r="I3365" t="str">
        <f>IF(smoking_health_data_final[[#This Row],[Hipertensión (0/1)]]=1,"si","no")</f>
        <v>no</v>
      </c>
      <c r="J3365" t="s">
        <v>210</v>
      </c>
      <c r="K3365">
        <v>20</v>
      </c>
      <c r="L3365">
        <v>270</v>
      </c>
      <c r="M3365">
        <f>IF(smoking_health_data_final[[#This Row],[colesterol]]="","Desconocido",smoking_health_data_final[[#This Row],[colesterol]])</f>
        <v>270</v>
      </c>
      <c r="N3365">
        <f>GESTEP(smoking_health_data_final[[#This Row],[colesterol]],200)</f>
        <v>1</v>
      </c>
      <c r="O3365">
        <f>IF(smoking_health_data_final[[#This Row],[cigs por dia]]="","n/s",smoking_health_data_final[[#This Row],[cigs por dia]])</f>
        <v>20</v>
      </c>
      <c r="P3365" t="str">
        <f>IF(smoking_health_data_final[[#This Row],[Hipercolesterolemia (y/n)]]=1,"si","no")</f>
        <v>si</v>
      </c>
      <c r="Q3365">
        <f>IF(IFERROR(VLOOKUP(smoking_health_data_final[[#This Row],[Edad]],A3366:A7265,1,FALSE),0),1,0)</f>
        <v>1</v>
      </c>
    </row>
    <row r="3366" spans="1:17" x14ac:dyDescent="0.3">
      <c r="A3366">
        <v>40</v>
      </c>
      <c r="B3366" t="s">
        <v>3</v>
      </c>
      <c r="C3366" t="s">
        <v>1</v>
      </c>
      <c r="D3366">
        <v>130</v>
      </c>
      <c r="E3366">
        <f>GESTEP(smoking_health_data_final[[#This Row],[Ritmo cardiaco]],100)</f>
        <v>1</v>
      </c>
      <c r="F3366" t="str">
        <f>IF(smoking_health_data_final[[#This Row],[Taquicardia 1/0]]=0,"no","si")</f>
        <v>si</v>
      </c>
      <c r="G3366" s="2" t="s">
        <v>61</v>
      </c>
      <c r="H3366">
        <f>GESTEP(smoking_health_data_final[[#This Row],[Presión sistólica]],140)</f>
        <v>0</v>
      </c>
      <c r="I3366" t="str">
        <f>IF(smoking_health_data_final[[#This Row],[Hipertensión (0/1)]]=1,"si","no")</f>
        <v>no</v>
      </c>
      <c r="J3366" t="s">
        <v>210</v>
      </c>
      <c r="K3366">
        <v>20</v>
      </c>
      <c r="L3366">
        <v>210</v>
      </c>
      <c r="M3366">
        <f>IF(smoking_health_data_final[[#This Row],[colesterol]]="","Desconocido",smoking_health_data_final[[#This Row],[colesterol]])</f>
        <v>210</v>
      </c>
      <c r="N3366">
        <f>GESTEP(smoking_health_data_final[[#This Row],[colesterol]],200)</f>
        <v>1</v>
      </c>
      <c r="O3366">
        <f>IF(smoking_health_data_final[[#This Row],[cigs por dia]]="","n/s",smoking_health_data_final[[#This Row],[cigs por dia]])</f>
        <v>20</v>
      </c>
      <c r="P3366" t="str">
        <f>IF(smoking_health_data_final[[#This Row],[Hipercolesterolemia (y/n)]]=1,"si","no")</f>
        <v>si</v>
      </c>
      <c r="Q3366">
        <f>IF(IFERROR(VLOOKUP(smoking_health_data_final[[#This Row],[Edad]],A3367:A7266,1,FALSE),0),1,0)</f>
        <v>1</v>
      </c>
    </row>
    <row r="3367" spans="1:17" x14ac:dyDescent="0.3">
      <c r="A3367">
        <v>37</v>
      </c>
      <c r="B3367" t="s">
        <v>3</v>
      </c>
      <c r="C3367" t="s">
        <v>1</v>
      </c>
      <c r="D3367">
        <v>75</v>
      </c>
      <c r="E3367">
        <f>GESTEP(smoking_health_data_final[[#This Row],[Ritmo cardiaco]],100)</f>
        <v>0</v>
      </c>
      <c r="F3367" t="str">
        <f>IF(smoking_health_data_final[[#This Row],[Taquicardia 1/0]]=0,"no","si")</f>
        <v>no</v>
      </c>
      <c r="G3367" s="2" t="s">
        <v>38</v>
      </c>
      <c r="H3367">
        <f>GESTEP(smoking_health_data_final[[#This Row],[Presión sistólica]],140)</f>
        <v>0</v>
      </c>
      <c r="I3367" t="str">
        <f>IF(smoking_health_data_final[[#This Row],[Hipertensión (0/1)]]=1,"si","no")</f>
        <v>no</v>
      </c>
      <c r="J3367" t="s">
        <v>210</v>
      </c>
      <c r="K3367">
        <v>20</v>
      </c>
      <c r="L3367">
        <v>240</v>
      </c>
      <c r="M3367">
        <f>IF(smoking_health_data_final[[#This Row],[colesterol]]="","Desconocido",smoking_health_data_final[[#This Row],[colesterol]])</f>
        <v>240</v>
      </c>
      <c r="N3367">
        <f>GESTEP(smoking_health_data_final[[#This Row],[colesterol]],200)</f>
        <v>1</v>
      </c>
      <c r="O3367">
        <f>IF(smoking_health_data_final[[#This Row],[cigs por dia]]="","n/s",smoking_health_data_final[[#This Row],[cigs por dia]])</f>
        <v>20</v>
      </c>
      <c r="P3367" t="str">
        <f>IF(smoking_health_data_final[[#This Row],[Hipercolesterolemia (y/n)]]=1,"si","no")</f>
        <v>si</v>
      </c>
      <c r="Q3367">
        <f>IF(IFERROR(VLOOKUP(smoking_health_data_final[[#This Row],[Edad]],A3368:A7267,1,FALSE),0),1,0)</f>
        <v>1</v>
      </c>
    </row>
    <row r="3368" spans="1:17" x14ac:dyDescent="0.3">
      <c r="A3368">
        <v>53</v>
      </c>
      <c r="B3368" t="s">
        <v>3</v>
      </c>
      <c r="C3368" t="s">
        <v>1</v>
      </c>
      <c r="D3368">
        <v>70</v>
      </c>
      <c r="E3368">
        <f>GESTEP(smoking_health_data_final[[#This Row],[Ritmo cardiaco]],100)</f>
        <v>0</v>
      </c>
      <c r="F3368" t="str">
        <f>IF(smoking_health_data_final[[#This Row],[Taquicardia 1/0]]=0,"no","si")</f>
        <v>no</v>
      </c>
      <c r="G3368" s="2" t="s">
        <v>57</v>
      </c>
      <c r="H3368">
        <f>GESTEP(smoking_health_data_final[[#This Row],[Presión sistólica]],140)</f>
        <v>0</v>
      </c>
      <c r="I3368" t="str">
        <f>IF(smoking_health_data_final[[#This Row],[Hipertensión (0/1)]]=1,"si","no")</f>
        <v>no</v>
      </c>
      <c r="J3368" t="s">
        <v>210</v>
      </c>
      <c r="K3368">
        <v>20</v>
      </c>
      <c r="L3368">
        <v>242</v>
      </c>
      <c r="M3368">
        <f>IF(smoking_health_data_final[[#This Row],[colesterol]]="","Desconocido",smoking_health_data_final[[#This Row],[colesterol]])</f>
        <v>242</v>
      </c>
      <c r="N3368">
        <f>GESTEP(smoking_health_data_final[[#This Row],[colesterol]],200)</f>
        <v>1</v>
      </c>
      <c r="O3368">
        <f>IF(smoking_health_data_final[[#This Row],[cigs por dia]]="","n/s",smoking_health_data_final[[#This Row],[cigs por dia]])</f>
        <v>20</v>
      </c>
      <c r="P3368" t="str">
        <f>IF(smoking_health_data_final[[#This Row],[Hipercolesterolemia (y/n)]]=1,"si","no")</f>
        <v>si</v>
      </c>
      <c r="Q3368">
        <f>IF(IFERROR(VLOOKUP(smoking_health_data_final[[#This Row],[Edad]],A3369:A7268,1,FALSE),0),1,0)</f>
        <v>1</v>
      </c>
    </row>
    <row r="3369" spans="1:17" x14ac:dyDescent="0.3">
      <c r="A3369">
        <v>52</v>
      </c>
      <c r="B3369" t="s">
        <v>0</v>
      </c>
      <c r="C3369" t="s">
        <v>1</v>
      </c>
      <c r="D3369">
        <v>80</v>
      </c>
      <c r="E3369">
        <f>GESTEP(smoking_health_data_final[[#This Row],[Ritmo cardiaco]],100)</f>
        <v>0</v>
      </c>
      <c r="F3369" t="str">
        <f>IF(smoking_health_data_final[[#This Row],[Taquicardia 1/0]]=0,"no","si")</f>
        <v>no</v>
      </c>
      <c r="G3369" s="2" t="s">
        <v>30</v>
      </c>
      <c r="H3369">
        <f>GESTEP(smoking_health_data_final[[#This Row],[Presión sistólica]],140)</f>
        <v>0</v>
      </c>
      <c r="I3369" t="str">
        <f>IF(smoking_health_data_final[[#This Row],[Hipertensión (0/1)]]=1,"si","no")</f>
        <v>no</v>
      </c>
      <c r="J3369" t="s">
        <v>210</v>
      </c>
      <c r="K3369">
        <v>20</v>
      </c>
      <c r="L3369">
        <v>265</v>
      </c>
      <c r="M3369">
        <f>IF(smoking_health_data_final[[#This Row],[colesterol]]="","Desconocido",smoking_health_data_final[[#This Row],[colesterol]])</f>
        <v>265</v>
      </c>
      <c r="N3369">
        <f>GESTEP(smoking_health_data_final[[#This Row],[colesterol]],200)</f>
        <v>1</v>
      </c>
      <c r="O3369">
        <f>IF(smoking_health_data_final[[#This Row],[cigs por dia]]="","n/s",smoking_health_data_final[[#This Row],[cigs por dia]])</f>
        <v>20</v>
      </c>
      <c r="P3369" t="str">
        <f>IF(smoking_health_data_final[[#This Row],[Hipercolesterolemia (y/n)]]=1,"si","no")</f>
        <v>si</v>
      </c>
      <c r="Q3369">
        <f>IF(IFERROR(VLOOKUP(smoking_health_data_final[[#This Row],[Edad]],A3370:A7269,1,FALSE),0),1,0)</f>
        <v>1</v>
      </c>
    </row>
    <row r="3370" spans="1:17" x14ac:dyDescent="0.3">
      <c r="A3370">
        <v>54</v>
      </c>
      <c r="B3370" t="s">
        <v>3</v>
      </c>
      <c r="C3370" t="s">
        <v>1</v>
      </c>
      <c r="D3370">
        <v>67</v>
      </c>
      <c r="E3370">
        <f>GESTEP(smoking_health_data_final[[#This Row],[Ritmo cardiaco]],100)</f>
        <v>0</v>
      </c>
      <c r="F3370" t="str">
        <f>IF(smoking_health_data_final[[#This Row],[Taquicardia 1/0]]=0,"no","si")</f>
        <v>no</v>
      </c>
      <c r="G3370" s="2" t="s">
        <v>25</v>
      </c>
      <c r="H3370">
        <f>GESTEP(smoking_health_data_final[[#This Row],[Presión sistólica]],140)</f>
        <v>0</v>
      </c>
      <c r="I3370" t="str">
        <f>IF(smoking_health_data_final[[#This Row],[Hipertensión (0/1)]]=1,"si","no")</f>
        <v>no</v>
      </c>
      <c r="J3370" t="s">
        <v>210</v>
      </c>
      <c r="K3370">
        <v>20</v>
      </c>
      <c r="L3370">
        <v>225</v>
      </c>
      <c r="M3370">
        <f>IF(smoking_health_data_final[[#This Row],[colesterol]]="","Desconocido",smoking_health_data_final[[#This Row],[colesterol]])</f>
        <v>225</v>
      </c>
      <c r="N3370">
        <f>GESTEP(smoking_health_data_final[[#This Row],[colesterol]],200)</f>
        <v>1</v>
      </c>
      <c r="O3370">
        <f>IF(smoking_health_data_final[[#This Row],[cigs por dia]]="","n/s",smoking_health_data_final[[#This Row],[cigs por dia]])</f>
        <v>20</v>
      </c>
      <c r="P3370" t="str">
        <f>IF(smoking_health_data_final[[#This Row],[Hipercolesterolemia (y/n)]]=1,"si","no")</f>
        <v>si</v>
      </c>
      <c r="Q3370">
        <f>IF(IFERROR(VLOOKUP(smoking_health_data_final[[#This Row],[Edad]],A3371:A7270,1,FALSE),0),1,0)</f>
        <v>1</v>
      </c>
    </row>
    <row r="3371" spans="1:17" x14ac:dyDescent="0.3">
      <c r="A3371">
        <v>45</v>
      </c>
      <c r="B3371" t="s">
        <v>3</v>
      </c>
      <c r="C3371" t="s">
        <v>1</v>
      </c>
      <c r="D3371">
        <v>68</v>
      </c>
      <c r="E3371">
        <f>GESTEP(smoking_health_data_final[[#This Row],[Ritmo cardiaco]],100)</f>
        <v>0</v>
      </c>
      <c r="F3371" t="str">
        <f>IF(smoking_health_data_final[[#This Row],[Taquicardia 1/0]]=0,"no","si")</f>
        <v>no</v>
      </c>
      <c r="G3371" s="2" t="s">
        <v>83</v>
      </c>
      <c r="H3371">
        <f>GESTEP(smoking_health_data_final[[#This Row],[Presión sistólica]],140)</f>
        <v>0</v>
      </c>
      <c r="I3371" t="str">
        <f>IF(smoking_health_data_final[[#This Row],[Hipertensión (0/1)]]=1,"si","no")</f>
        <v>no</v>
      </c>
      <c r="J3371" t="s">
        <v>210</v>
      </c>
      <c r="K3371">
        <v>20</v>
      </c>
      <c r="L3371">
        <v>192</v>
      </c>
      <c r="M3371">
        <f>IF(smoking_health_data_final[[#This Row],[colesterol]]="","Desconocido",smoking_health_data_final[[#This Row],[colesterol]])</f>
        <v>192</v>
      </c>
      <c r="N3371">
        <f>GESTEP(smoking_health_data_final[[#This Row],[colesterol]],200)</f>
        <v>0</v>
      </c>
      <c r="O3371">
        <f>IF(smoking_health_data_final[[#This Row],[cigs por dia]]="","n/s",smoking_health_data_final[[#This Row],[cigs por dia]])</f>
        <v>20</v>
      </c>
      <c r="P3371" t="str">
        <f>IF(smoking_health_data_final[[#This Row],[Hipercolesterolemia (y/n)]]=1,"si","no")</f>
        <v>no</v>
      </c>
      <c r="Q3371">
        <f>IF(IFERROR(VLOOKUP(smoking_health_data_final[[#This Row],[Edad]],A3372:A7271,1,FALSE),0),1,0)</f>
        <v>1</v>
      </c>
    </row>
    <row r="3372" spans="1:17" x14ac:dyDescent="0.3">
      <c r="A3372">
        <v>40</v>
      </c>
      <c r="B3372" t="s">
        <v>0</v>
      </c>
      <c r="C3372" t="s">
        <v>1</v>
      </c>
      <c r="D3372">
        <v>85</v>
      </c>
      <c r="E3372">
        <f>GESTEP(smoking_health_data_final[[#This Row],[Ritmo cardiaco]],100)</f>
        <v>0</v>
      </c>
      <c r="F3372" t="str">
        <f>IF(smoking_health_data_final[[#This Row],[Taquicardia 1/0]]=0,"no","si")</f>
        <v>no</v>
      </c>
      <c r="G3372" s="2" t="s">
        <v>16</v>
      </c>
      <c r="H3372">
        <f>GESTEP(smoking_health_data_final[[#This Row],[Presión sistólica]],140)</f>
        <v>0</v>
      </c>
      <c r="I3372" t="str">
        <f>IF(smoking_health_data_final[[#This Row],[Hipertensión (0/1)]]=1,"si","no")</f>
        <v>no</v>
      </c>
      <c r="J3372" t="s">
        <v>210</v>
      </c>
      <c r="K3372">
        <v>20</v>
      </c>
      <c r="L3372">
        <v>160</v>
      </c>
      <c r="M3372">
        <f>IF(smoking_health_data_final[[#This Row],[colesterol]]="","Desconocido",smoking_health_data_final[[#This Row],[colesterol]])</f>
        <v>160</v>
      </c>
      <c r="N3372">
        <f>GESTEP(smoking_health_data_final[[#This Row],[colesterol]],200)</f>
        <v>0</v>
      </c>
      <c r="O3372">
        <f>IF(smoking_health_data_final[[#This Row],[cigs por dia]]="","n/s",smoking_health_data_final[[#This Row],[cigs por dia]])</f>
        <v>20</v>
      </c>
      <c r="P3372" t="str">
        <f>IF(smoking_health_data_final[[#This Row],[Hipercolesterolemia (y/n)]]=1,"si","no")</f>
        <v>no</v>
      </c>
      <c r="Q3372">
        <f>IF(IFERROR(VLOOKUP(smoking_health_data_final[[#This Row],[Edad]],A3373:A7272,1,FALSE),0),1,0)</f>
        <v>1</v>
      </c>
    </row>
    <row r="3373" spans="1:17" x14ac:dyDescent="0.3">
      <c r="A3373">
        <v>38</v>
      </c>
      <c r="B3373" t="s">
        <v>0</v>
      </c>
      <c r="C3373" t="s">
        <v>1</v>
      </c>
      <c r="D3373">
        <v>70</v>
      </c>
      <c r="E3373">
        <f>GESTEP(smoking_health_data_final[[#This Row],[Ritmo cardiaco]],100)</f>
        <v>0</v>
      </c>
      <c r="F3373" t="str">
        <f>IF(smoking_health_data_final[[#This Row],[Taquicardia 1/0]]=0,"no","si")</f>
        <v>no</v>
      </c>
      <c r="G3373" s="2" t="s">
        <v>63</v>
      </c>
      <c r="H3373">
        <f>GESTEP(smoking_health_data_final[[#This Row],[Presión sistólica]],140)</f>
        <v>0</v>
      </c>
      <c r="I3373" t="str">
        <f>IF(smoking_health_data_final[[#This Row],[Hipertensión (0/1)]]=1,"si","no")</f>
        <v>no</v>
      </c>
      <c r="J3373" t="s">
        <v>210</v>
      </c>
      <c r="K3373">
        <v>20</v>
      </c>
      <c r="L3373">
        <v>225</v>
      </c>
      <c r="M3373">
        <f>IF(smoking_health_data_final[[#This Row],[colesterol]]="","Desconocido",smoking_health_data_final[[#This Row],[colesterol]])</f>
        <v>225</v>
      </c>
      <c r="N3373">
        <f>GESTEP(smoking_health_data_final[[#This Row],[colesterol]],200)</f>
        <v>1</v>
      </c>
      <c r="O3373">
        <f>IF(smoking_health_data_final[[#This Row],[cigs por dia]]="","n/s",smoking_health_data_final[[#This Row],[cigs por dia]])</f>
        <v>20</v>
      </c>
      <c r="P3373" t="str">
        <f>IF(smoking_health_data_final[[#This Row],[Hipercolesterolemia (y/n)]]=1,"si","no")</f>
        <v>si</v>
      </c>
      <c r="Q3373">
        <f>IF(IFERROR(VLOOKUP(smoking_health_data_final[[#This Row],[Edad]],A3374:A7273,1,FALSE),0),1,0)</f>
        <v>1</v>
      </c>
    </row>
    <row r="3374" spans="1:17" x14ac:dyDescent="0.3">
      <c r="A3374">
        <v>62</v>
      </c>
      <c r="B3374" t="s">
        <v>0</v>
      </c>
      <c r="C3374" t="s">
        <v>1</v>
      </c>
      <c r="D3374">
        <v>72</v>
      </c>
      <c r="E3374">
        <f>GESTEP(smoking_health_data_final[[#This Row],[Ritmo cardiaco]],100)</f>
        <v>0</v>
      </c>
      <c r="F3374" t="str">
        <f>IF(smoking_health_data_final[[#This Row],[Taquicardia 1/0]]=0,"no","si")</f>
        <v>no</v>
      </c>
      <c r="G3374" s="2" t="s">
        <v>57</v>
      </c>
      <c r="H3374">
        <f>GESTEP(smoking_health_data_final[[#This Row],[Presión sistólica]],140)</f>
        <v>0</v>
      </c>
      <c r="I3374" t="str">
        <f>IF(smoking_health_data_final[[#This Row],[Hipertensión (0/1)]]=1,"si","no")</f>
        <v>no</v>
      </c>
      <c r="J3374" t="s">
        <v>210</v>
      </c>
      <c r="K3374">
        <v>20</v>
      </c>
      <c r="L3374">
        <v>245</v>
      </c>
      <c r="M3374">
        <f>IF(smoking_health_data_final[[#This Row],[colesterol]]="","Desconocido",smoking_health_data_final[[#This Row],[colesterol]])</f>
        <v>245</v>
      </c>
      <c r="N3374">
        <f>GESTEP(smoking_health_data_final[[#This Row],[colesterol]],200)</f>
        <v>1</v>
      </c>
      <c r="O3374">
        <f>IF(smoking_health_data_final[[#This Row],[cigs por dia]]="","n/s",smoking_health_data_final[[#This Row],[cigs por dia]])</f>
        <v>20</v>
      </c>
      <c r="P3374" t="str">
        <f>IF(smoking_health_data_final[[#This Row],[Hipercolesterolemia (y/n)]]=1,"si","no")</f>
        <v>si</v>
      </c>
      <c r="Q3374">
        <f>IF(IFERROR(VLOOKUP(smoking_health_data_final[[#This Row],[Edad]],A3375:A7274,1,FALSE),0),1,0)</f>
        <v>1</v>
      </c>
    </row>
    <row r="3375" spans="1:17" x14ac:dyDescent="0.3">
      <c r="A3375">
        <v>54</v>
      </c>
      <c r="B3375" t="s">
        <v>3</v>
      </c>
      <c r="C3375" t="s">
        <v>1</v>
      </c>
      <c r="D3375">
        <v>72</v>
      </c>
      <c r="E3375">
        <f>GESTEP(smoking_health_data_final[[#This Row],[Ritmo cardiaco]],100)</f>
        <v>0</v>
      </c>
      <c r="F3375" t="str">
        <f>IF(smoking_health_data_final[[#This Row],[Taquicardia 1/0]]=0,"no","si")</f>
        <v>no</v>
      </c>
      <c r="G3375" s="2" t="s">
        <v>43</v>
      </c>
      <c r="H3375">
        <f>GESTEP(smoking_health_data_final[[#This Row],[Presión sistólica]],140)</f>
        <v>0</v>
      </c>
      <c r="I3375" t="str">
        <f>IF(smoking_health_data_final[[#This Row],[Hipertensión (0/1)]]=1,"si","no")</f>
        <v>no</v>
      </c>
      <c r="J3375" t="s">
        <v>210</v>
      </c>
      <c r="K3375">
        <v>20</v>
      </c>
      <c r="L3375">
        <v>274</v>
      </c>
      <c r="M3375">
        <f>IF(smoking_health_data_final[[#This Row],[colesterol]]="","Desconocido",smoking_health_data_final[[#This Row],[colesterol]])</f>
        <v>274</v>
      </c>
      <c r="N3375">
        <f>GESTEP(smoking_health_data_final[[#This Row],[colesterol]],200)</f>
        <v>1</v>
      </c>
      <c r="O3375">
        <f>IF(smoking_health_data_final[[#This Row],[cigs por dia]]="","n/s",smoking_health_data_final[[#This Row],[cigs por dia]])</f>
        <v>20</v>
      </c>
      <c r="P3375" t="str">
        <f>IF(smoking_health_data_final[[#This Row],[Hipercolesterolemia (y/n)]]=1,"si","no")</f>
        <v>si</v>
      </c>
      <c r="Q3375">
        <f>IF(IFERROR(VLOOKUP(smoking_health_data_final[[#This Row],[Edad]],A3376:A7275,1,FALSE),0),1,0)</f>
        <v>1</v>
      </c>
    </row>
    <row r="3376" spans="1:17" x14ac:dyDescent="0.3">
      <c r="A3376">
        <v>42</v>
      </c>
      <c r="B3376" t="s">
        <v>0</v>
      </c>
      <c r="C3376" t="s">
        <v>1</v>
      </c>
      <c r="D3376">
        <v>92</v>
      </c>
      <c r="E3376">
        <f>GESTEP(smoking_health_data_final[[#This Row],[Ritmo cardiaco]],100)</f>
        <v>0</v>
      </c>
      <c r="F3376" t="str">
        <f>IF(smoking_health_data_final[[#This Row],[Taquicardia 1/0]]=0,"no","si")</f>
        <v>no</v>
      </c>
      <c r="G3376" s="2">
        <v>121.5</v>
      </c>
      <c r="H3376">
        <f>GESTEP(smoking_health_data_final[[#This Row],[Presión sistólica]],140)</f>
        <v>0</v>
      </c>
      <c r="I3376" t="str">
        <f>IF(smoking_health_data_final[[#This Row],[Hipertensión (0/1)]]=1,"si","no")</f>
        <v>no</v>
      </c>
      <c r="J3376" t="s">
        <v>210</v>
      </c>
      <c r="K3376">
        <v>20</v>
      </c>
      <c r="L3376">
        <v>190</v>
      </c>
      <c r="M3376">
        <f>IF(smoking_health_data_final[[#This Row],[colesterol]]="","Desconocido",smoking_health_data_final[[#This Row],[colesterol]])</f>
        <v>190</v>
      </c>
      <c r="N3376">
        <f>GESTEP(smoking_health_data_final[[#This Row],[colesterol]],200)</f>
        <v>0</v>
      </c>
      <c r="O3376">
        <f>IF(smoking_health_data_final[[#This Row],[cigs por dia]]="","n/s",smoking_health_data_final[[#This Row],[cigs por dia]])</f>
        <v>20</v>
      </c>
      <c r="P3376" t="str">
        <f>IF(smoking_health_data_final[[#This Row],[Hipercolesterolemia (y/n)]]=1,"si","no")</f>
        <v>no</v>
      </c>
      <c r="Q3376">
        <f>IF(IFERROR(VLOOKUP(smoking_health_data_final[[#This Row],[Edad]],A3377:A7276,1,FALSE),0),1,0)</f>
        <v>1</v>
      </c>
    </row>
    <row r="3377" spans="1:17" x14ac:dyDescent="0.3">
      <c r="A3377">
        <v>53</v>
      </c>
      <c r="B3377" t="s">
        <v>0</v>
      </c>
      <c r="C3377" t="s">
        <v>1</v>
      </c>
      <c r="D3377">
        <v>75</v>
      </c>
      <c r="E3377">
        <f>GESTEP(smoking_health_data_final[[#This Row],[Ritmo cardiaco]],100)</f>
        <v>0</v>
      </c>
      <c r="F3377" t="str">
        <f>IF(smoking_health_data_final[[#This Row],[Taquicardia 1/0]]=0,"no","si")</f>
        <v>no</v>
      </c>
      <c r="G3377" s="2" t="s">
        <v>4</v>
      </c>
      <c r="H3377">
        <f>GESTEP(smoking_health_data_final[[#This Row],[Presión sistólica]],140)</f>
        <v>0</v>
      </c>
      <c r="I3377" t="str">
        <f>IF(smoking_health_data_final[[#This Row],[Hipertensión (0/1)]]=1,"si","no")</f>
        <v>no</v>
      </c>
      <c r="J3377" t="s">
        <v>210</v>
      </c>
      <c r="K3377">
        <v>20</v>
      </c>
      <c r="L3377">
        <v>216</v>
      </c>
      <c r="M3377">
        <f>IF(smoking_health_data_final[[#This Row],[colesterol]]="","Desconocido",smoking_health_data_final[[#This Row],[colesterol]])</f>
        <v>216</v>
      </c>
      <c r="N3377">
        <f>GESTEP(smoking_health_data_final[[#This Row],[colesterol]],200)</f>
        <v>1</v>
      </c>
      <c r="O3377">
        <f>IF(smoking_health_data_final[[#This Row],[cigs por dia]]="","n/s",smoking_health_data_final[[#This Row],[cigs por dia]])</f>
        <v>20</v>
      </c>
      <c r="P3377" t="str">
        <f>IF(smoking_health_data_final[[#This Row],[Hipercolesterolemia (y/n)]]=1,"si","no")</f>
        <v>si</v>
      </c>
      <c r="Q3377">
        <f>IF(IFERROR(VLOOKUP(smoking_health_data_final[[#This Row],[Edad]],A3378:A7277,1,FALSE),0),1,0)</f>
        <v>1</v>
      </c>
    </row>
    <row r="3378" spans="1:17" x14ac:dyDescent="0.3">
      <c r="A3378">
        <v>46</v>
      </c>
      <c r="B3378" t="s">
        <v>0</v>
      </c>
      <c r="C3378" t="s">
        <v>1</v>
      </c>
      <c r="D3378">
        <v>70</v>
      </c>
      <c r="E3378">
        <f>GESTEP(smoking_health_data_final[[#This Row],[Ritmo cardiaco]],100)</f>
        <v>0</v>
      </c>
      <c r="F3378" t="str">
        <f>IF(smoking_health_data_final[[#This Row],[Taquicardia 1/0]]=0,"no","si")</f>
        <v>no</v>
      </c>
      <c r="G3378" s="2" t="s">
        <v>61</v>
      </c>
      <c r="H3378">
        <f>GESTEP(smoking_health_data_final[[#This Row],[Presión sistólica]],140)</f>
        <v>0</v>
      </c>
      <c r="I3378" t="str">
        <f>IF(smoking_health_data_final[[#This Row],[Hipertensión (0/1)]]=1,"si","no")</f>
        <v>no</v>
      </c>
      <c r="J3378" t="s">
        <v>210</v>
      </c>
      <c r="K3378">
        <v>20</v>
      </c>
      <c r="L3378">
        <v>219</v>
      </c>
      <c r="M3378">
        <f>IF(smoking_health_data_final[[#This Row],[colesterol]]="","Desconocido",smoking_health_data_final[[#This Row],[colesterol]])</f>
        <v>219</v>
      </c>
      <c r="N3378">
        <f>GESTEP(smoking_health_data_final[[#This Row],[colesterol]],200)</f>
        <v>1</v>
      </c>
      <c r="O3378">
        <f>IF(smoking_health_data_final[[#This Row],[cigs por dia]]="","n/s",smoking_health_data_final[[#This Row],[cigs por dia]])</f>
        <v>20</v>
      </c>
      <c r="P3378" t="str">
        <f>IF(smoking_health_data_final[[#This Row],[Hipercolesterolemia (y/n)]]=1,"si","no")</f>
        <v>si</v>
      </c>
      <c r="Q3378">
        <f>IF(IFERROR(VLOOKUP(smoking_health_data_final[[#This Row],[Edad]],A3379:A7278,1,FALSE),0),1,0)</f>
        <v>1</v>
      </c>
    </row>
    <row r="3379" spans="1:17" x14ac:dyDescent="0.3">
      <c r="A3379">
        <v>48</v>
      </c>
      <c r="B3379" t="s">
        <v>0</v>
      </c>
      <c r="C3379" t="s">
        <v>1</v>
      </c>
      <c r="D3379">
        <v>75</v>
      </c>
      <c r="E3379">
        <f>GESTEP(smoking_health_data_final[[#This Row],[Ritmo cardiaco]],100)</f>
        <v>0</v>
      </c>
      <c r="F3379" t="str">
        <f>IF(smoking_health_data_final[[#This Row],[Taquicardia 1/0]]=0,"no","si")</f>
        <v>no</v>
      </c>
      <c r="G3379" s="2" t="s">
        <v>25</v>
      </c>
      <c r="H3379">
        <f>GESTEP(smoking_health_data_final[[#This Row],[Presión sistólica]],140)</f>
        <v>0</v>
      </c>
      <c r="I3379" t="str">
        <f>IF(smoking_health_data_final[[#This Row],[Hipertensión (0/1)]]=1,"si","no")</f>
        <v>no</v>
      </c>
      <c r="J3379" t="s">
        <v>210</v>
      </c>
      <c r="K3379">
        <v>20</v>
      </c>
      <c r="L3379">
        <v>172</v>
      </c>
      <c r="M3379">
        <f>IF(smoking_health_data_final[[#This Row],[colesterol]]="","Desconocido",smoking_health_data_final[[#This Row],[colesterol]])</f>
        <v>172</v>
      </c>
      <c r="N3379">
        <f>GESTEP(smoking_health_data_final[[#This Row],[colesterol]],200)</f>
        <v>0</v>
      </c>
      <c r="O3379">
        <f>IF(smoking_health_data_final[[#This Row],[cigs por dia]]="","n/s",smoking_health_data_final[[#This Row],[cigs por dia]])</f>
        <v>20</v>
      </c>
      <c r="P3379" t="str">
        <f>IF(smoking_health_data_final[[#This Row],[Hipercolesterolemia (y/n)]]=1,"si","no")</f>
        <v>no</v>
      </c>
      <c r="Q3379">
        <f>IF(IFERROR(VLOOKUP(smoking_health_data_final[[#This Row],[Edad]],A3380:A7279,1,FALSE),0),1,0)</f>
        <v>1</v>
      </c>
    </row>
    <row r="3380" spans="1:17" x14ac:dyDescent="0.3">
      <c r="A3380">
        <v>42</v>
      </c>
      <c r="B3380" t="s">
        <v>3</v>
      </c>
      <c r="C3380" t="s">
        <v>1</v>
      </c>
      <c r="D3380">
        <v>98</v>
      </c>
      <c r="E3380">
        <f>GESTEP(smoking_health_data_final[[#This Row],[Ritmo cardiaco]],100)</f>
        <v>0</v>
      </c>
      <c r="F3380" t="str">
        <f>IF(smoking_health_data_final[[#This Row],[Taquicardia 1/0]]=0,"no","si")</f>
        <v>no</v>
      </c>
      <c r="G3380" s="2" t="s">
        <v>69</v>
      </c>
      <c r="H3380">
        <f>GESTEP(smoking_health_data_final[[#This Row],[Presión sistólica]],140)</f>
        <v>0</v>
      </c>
      <c r="I3380" t="str">
        <f>IF(smoking_health_data_final[[#This Row],[Hipertensión (0/1)]]=1,"si","no")</f>
        <v>no</v>
      </c>
      <c r="J3380" t="s">
        <v>210</v>
      </c>
      <c r="K3380">
        <v>20</v>
      </c>
      <c r="L3380">
        <v>223</v>
      </c>
      <c r="M3380">
        <f>IF(smoking_health_data_final[[#This Row],[colesterol]]="","Desconocido",smoking_health_data_final[[#This Row],[colesterol]])</f>
        <v>223</v>
      </c>
      <c r="N3380">
        <f>GESTEP(smoking_health_data_final[[#This Row],[colesterol]],200)</f>
        <v>1</v>
      </c>
      <c r="O3380">
        <f>IF(smoking_health_data_final[[#This Row],[cigs por dia]]="","n/s",smoking_health_data_final[[#This Row],[cigs por dia]])</f>
        <v>20</v>
      </c>
      <c r="P3380" t="str">
        <f>IF(smoking_health_data_final[[#This Row],[Hipercolesterolemia (y/n)]]=1,"si","no")</f>
        <v>si</v>
      </c>
      <c r="Q3380">
        <f>IF(IFERROR(VLOOKUP(smoking_health_data_final[[#This Row],[Edad]],A3381:A7280,1,FALSE),0),1,0)</f>
        <v>1</v>
      </c>
    </row>
    <row r="3381" spans="1:17" x14ac:dyDescent="0.3">
      <c r="A3381">
        <v>41</v>
      </c>
      <c r="B3381" t="s">
        <v>0</v>
      </c>
      <c r="C3381" t="s">
        <v>1</v>
      </c>
      <c r="D3381">
        <v>100</v>
      </c>
      <c r="E3381">
        <f>GESTEP(smoking_health_data_final[[#This Row],[Ritmo cardiaco]],100)</f>
        <v>1</v>
      </c>
      <c r="F3381" t="str">
        <f>IF(smoking_health_data_final[[#This Row],[Taquicardia 1/0]]=0,"no","si")</f>
        <v>si</v>
      </c>
      <c r="G3381" s="2" t="s">
        <v>4</v>
      </c>
      <c r="H3381">
        <f>GESTEP(smoking_health_data_final[[#This Row],[Presión sistólica]],140)</f>
        <v>0</v>
      </c>
      <c r="I3381" t="str">
        <f>IF(smoking_health_data_final[[#This Row],[Hipertensión (0/1)]]=1,"si","no")</f>
        <v>no</v>
      </c>
      <c r="J3381" t="s">
        <v>210</v>
      </c>
      <c r="K3381">
        <v>20</v>
      </c>
      <c r="L3381">
        <v>217</v>
      </c>
      <c r="M3381">
        <f>IF(smoking_health_data_final[[#This Row],[colesterol]]="","Desconocido",smoking_health_data_final[[#This Row],[colesterol]])</f>
        <v>217</v>
      </c>
      <c r="N3381">
        <f>GESTEP(smoking_health_data_final[[#This Row],[colesterol]],200)</f>
        <v>1</v>
      </c>
      <c r="O3381">
        <f>IF(smoking_health_data_final[[#This Row],[cigs por dia]]="","n/s",smoking_health_data_final[[#This Row],[cigs por dia]])</f>
        <v>20</v>
      </c>
      <c r="P3381" t="str">
        <f>IF(smoking_health_data_final[[#This Row],[Hipercolesterolemia (y/n)]]=1,"si","no")</f>
        <v>si</v>
      </c>
      <c r="Q3381">
        <f>IF(IFERROR(VLOOKUP(smoking_health_data_final[[#This Row],[Edad]],A3382:A7281,1,FALSE),0),1,0)</f>
        <v>1</v>
      </c>
    </row>
    <row r="3382" spans="1:17" x14ac:dyDescent="0.3">
      <c r="A3382">
        <v>56</v>
      </c>
      <c r="B3382" t="s">
        <v>3</v>
      </c>
      <c r="C3382" t="s">
        <v>1</v>
      </c>
      <c r="D3382">
        <v>80</v>
      </c>
      <c r="E3382">
        <f>GESTEP(smoking_health_data_final[[#This Row],[Ritmo cardiaco]],100)</f>
        <v>0</v>
      </c>
      <c r="F3382" t="str">
        <f>IF(smoking_health_data_final[[#This Row],[Taquicardia 1/0]]=0,"no","si")</f>
        <v>no</v>
      </c>
      <c r="G3382" s="2" t="s">
        <v>63</v>
      </c>
      <c r="H3382">
        <f>GESTEP(smoking_health_data_final[[#This Row],[Presión sistólica]],140)</f>
        <v>0</v>
      </c>
      <c r="I3382" t="str">
        <f>IF(smoking_health_data_final[[#This Row],[Hipertensión (0/1)]]=1,"si","no")</f>
        <v>no</v>
      </c>
      <c r="J3382" t="s">
        <v>210</v>
      </c>
      <c r="K3382">
        <v>20</v>
      </c>
      <c r="L3382">
        <v>240</v>
      </c>
      <c r="M3382">
        <f>IF(smoking_health_data_final[[#This Row],[colesterol]]="","Desconocido",smoking_health_data_final[[#This Row],[colesterol]])</f>
        <v>240</v>
      </c>
      <c r="N3382">
        <f>GESTEP(smoking_health_data_final[[#This Row],[colesterol]],200)</f>
        <v>1</v>
      </c>
      <c r="O3382">
        <f>IF(smoking_health_data_final[[#This Row],[cigs por dia]]="","n/s",smoking_health_data_final[[#This Row],[cigs por dia]])</f>
        <v>20</v>
      </c>
      <c r="P3382" t="str">
        <f>IF(smoking_health_data_final[[#This Row],[Hipercolesterolemia (y/n)]]=1,"si","no")</f>
        <v>si</v>
      </c>
      <c r="Q3382">
        <f>IF(IFERROR(VLOOKUP(smoking_health_data_final[[#This Row],[Edad]],A3383:A7282,1,FALSE),0),1,0)</f>
        <v>1</v>
      </c>
    </row>
    <row r="3383" spans="1:17" x14ac:dyDescent="0.3">
      <c r="A3383">
        <v>61</v>
      </c>
      <c r="B3383" t="s">
        <v>0</v>
      </c>
      <c r="C3383" t="s">
        <v>1</v>
      </c>
      <c r="D3383">
        <v>56</v>
      </c>
      <c r="E3383">
        <f>GESTEP(smoking_health_data_final[[#This Row],[Ritmo cardiaco]],100)</f>
        <v>0</v>
      </c>
      <c r="F3383" t="str">
        <f>IF(smoking_health_data_final[[#This Row],[Taquicardia 1/0]]=0,"no","si")</f>
        <v>no</v>
      </c>
      <c r="G3383" s="2" t="s">
        <v>42</v>
      </c>
      <c r="H3383">
        <f>GESTEP(smoking_health_data_final[[#This Row],[Presión sistólica]],140)</f>
        <v>0</v>
      </c>
      <c r="I3383" t="str">
        <f>IF(smoking_health_data_final[[#This Row],[Hipertensión (0/1)]]=1,"si","no")</f>
        <v>no</v>
      </c>
      <c r="J3383" t="s">
        <v>210</v>
      </c>
      <c r="K3383">
        <v>20</v>
      </c>
      <c r="L3383">
        <v>260</v>
      </c>
      <c r="M3383">
        <f>IF(smoking_health_data_final[[#This Row],[colesterol]]="","Desconocido",smoking_health_data_final[[#This Row],[colesterol]])</f>
        <v>260</v>
      </c>
      <c r="N3383">
        <f>GESTEP(smoking_health_data_final[[#This Row],[colesterol]],200)</f>
        <v>1</v>
      </c>
      <c r="O3383">
        <f>IF(smoking_health_data_final[[#This Row],[cigs por dia]]="","n/s",smoking_health_data_final[[#This Row],[cigs por dia]])</f>
        <v>20</v>
      </c>
      <c r="P3383" t="str">
        <f>IF(smoking_health_data_final[[#This Row],[Hipercolesterolemia (y/n)]]=1,"si","no")</f>
        <v>si</v>
      </c>
      <c r="Q3383">
        <f>IF(IFERROR(VLOOKUP(smoking_health_data_final[[#This Row],[Edad]],A3384:A7283,1,FALSE),0),1,0)</f>
        <v>1</v>
      </c>
    </row>
    <row r="3384" spans="1:17" x14ac:dyDescent="0.3">
      <c r="A3384">
        <v>52</v>
      </c>
      <c r="B3384" t="s">
        <v>0</v>
      </c>
      <c r="C3384" t="s">
        <v>1</v>
      </c>
      <c r="D3384">
        <v>72</v>
      </c>
      <c r="E3384">
        <f>GESTEP(smoking_health_data_final[[#This Row],[Ritmo cardiaco]],100)</f>
        <v>0</v>
      </c>
      <c r="F3384" t="str">
        <f>IF(smoking_health_data_final[[#This Row],[Taquicardia 1/0]]=0,"no","si")</f>
        <v>no</v>
      </c>
      <c r="G3384" s="2" t="s">
        <v>96</v>
      </c>
      <c r="H3384">
        <f>GESTEP(smoking_health_data_final[[#This Row],[Presión sistólica]],140)</f>
        <v>1</v>
      </c>
      <c r="I3384" t="str">
        <f>IF(smoking_health_data_final[[#This Row],[Hipertensión (0/1)]]=1,"si","no")</f>
        <v>si</v>
      </c>
      <c r="J3384" t="s">
        <v>210</v>
      </c>
      <c r="K3384">
        <v>20</v>
      </c>
      <c r="L3384">
        <v>283</v>
      </c>
      <c r="M3384">
        <f>IF(smoking_health_data_final[[#This Row],[colesterol]]="","Desconocido",smoking_health_data_final[[#This Row],[colesterol]])</f>
        <v>283</v>
      </c>
      <c r="N3384">
        <f>GESTEP(smoking_health_data_final[[#This Row],[colesterol]],200)</f>
        <v>1</v>
      </c>
      <c r="O3384">
        <f>IF(smoking_health_data_final[[#This Row],[cigs por dia]]="","n/s",smoking_health_data_final[[#This Row],[cigs por dia]])</f>
        <v>20</v>
      </c>
      <c r="P3384" t="str">
        <f>IF(smoking_health_data_final[[#This Row],[Hipercolesterolemia (y/n)]]=1,"si","no")</f>
        <v>si</v>
      </c>
      <c r="Q3384">
        <f>IF(IFERROR(VLOOKUP(smoking_health_data_final[[#This Row],[Edad]],A3385:A7284,1,FALSE),0),1,0)</f>
        <v>1</v>
      </c>
    </row>
    <row r="3385" spans="1:17" x14ac:dyDescent="0.3">
      <c r="A3385">
        <v>61</v>
      </c>
      <c r="B3385" t="s">
        <v>3</v>
      </c>
      <c r="C3385" t="s">
        <v>1</v>
      </c>
      <c r="D3385">
        <v>78</v>
      </c>
      <c r="E3385">
        <f>GESTEP(smoking_health_data_final[[#This Row],[Ritmo cardiaco]],100)</f>
        <v>0</v>
      </c>
      <c r="F3385" t="str">
        <f>IF(smoking_health_data_final[[#This Row],[Taquicardia 1/0]]=0,"no","si")</f>
        <v>no</v>
      </c>
      <c r="G3385" s="2" t="s">
        <v>70</v>
      </c>
      <c r="H3385">
        <f>GESTEP(smoking_health_data_final[[#This Row],[Presión sistólica]],140)</f>
        <v>0</v>
      </c>
      <c r="I3385" t="str">
        <f>IF(smoking_health_data_final[[#This Row],[Hipertensión (0/1)]]=1,"si","no")</f>
        <v>no</v>
      </c>
      <c r="J3385" t="s">
        <v>211</v>
      </c>
      <c r="K3385">
        <v>20</v>
      </c>
      <c r="L3385">
        <v>229</v>
      </c>
      <c r="M3385">
        <f>IF(smoking_health_data_final[[#This Row],[colesterol]]="","Desconocido",smoking_health_data_final[[#This Row],[colesterol]])</f>
        <v>229</v>
      </c>
      <c r="N3385">
        <f>GESTEP(smoking_health_data_final[[#This Row],[colesterol]],200)</f>
        <v>1</v>
      </c>
      <c r="O3385">
        <f>IF(smoking_health_data_final[[#This Row],[cigs por dia]]="","n/s",smoking_health_data_final[[#This Row],[cigs por dia]])</f>
        <v>20</v>
      </c>
      <c r="P3385" t="str">
        <f>IF(smoking_health_data_final[[#This Row],[Hipercolesterolemia (y/n)]]=1,"si","no")</f>
        <v>si</v>
      </c>
      <c r="Q3385">
        <f>IF(IFERROR(VLOOKUP(smoking_health_data_final[[#This Row],[Edad]],A3386:A7285,1,FALSE),0),1,0)</f>
        <v>1</v>
      </c>
    </row>
    <row r="3386" spans="1:17" x14ac:dyDescent="0.3">
      <c r="A3386">
        <v>38</v>
      </c>
      <c r="B3386" t="s">
        <v>0</v>
      </c>
      <c r="C3386" t="s">
        <v>1</v>
      </c>
      <c r="D3386">
        <v>72</v>
      </c>
      <c r="E3386">
        <f>GESTEP(smoking_health_data_final[[#This Row],[Ritmo cardiaco]],100)</f>
        <v>0</v>
      </c>
      <c r="F3386" t="str">
        <f>IF(smoking_health_data_final[[#This Row],[Taquicardia 1/0]]=0,"no","si")</f>
        <v>no</v>
      </c>
      <c r="G3386" s="2" t="s">
        <v>68</v>
      </c>
      <c r="H3386">
        <f>GESTEP(smoking_health_data_final[[#This Row],[Presión sistólica]],140)</f>
        <v>0</v>
      </c>
      <c r="I3386" t="str">
        <f>IF(smoking_health_data_final[[#This Row],[Hipertensión (0/1)]]=1,"si","no")</f>
        <v>no</v>
      </c>
      <c r="J3386" t="s">
        <v>211</v>
      </c>
      <c r="K3386">
        <v>20</v>
      </c>
      <c r="L3386">
        <v>268</v>
      </c>
      <c r="M3386">
        <f>IF(smoking_health_data_final[[#This Row],[colesterol]]="","Desconocido",smoking_health_data_final[[#This Row],[colesterol]])</f>
        <v>268</v>
      </c>
      <c r="N3386">
        <f>GESTEP(smoking_health_data_final[[#This Row],[colesterol]],200)</f>
        <v>1</v>
      </c>
      <c r="O3386">
        <f>IF(smoking_health_data_final[[#This Row],[cigs por dia]]="","n/s",smoking_health_data_final[[#This Row],[cigs por dia]])</f>
        <v>20</v>
      </c>
      <c r="P3386" t="str">
        <f>IF(smoking_health_data_final[[#This Row],[Hipercolesterolemia (y/n)]]=1,"si","no")</f>
        <v>si</v>
      </c>
      <c r="Q3386">
        <f>IF(IFERROR(VLOOKUP(smoking_health_data_final[[#This Row],[Edad]],A3387:A7286,1,FALSE),0),1,0)</f>
        <v>1</v>
      </c>
    </row>
    <row r="3387" spans="1:17" x14ac:dyDescent="0.3">
      <c r="A3387">
        <v>51</v>
      </c>
      <c r="B3387" t="s">
        <v>0</v>
      </c>
      <c r="C3387" t="s">
        <v>1</v>
      </c>
      <c r="D3387">
        <v>83</v>
      </c>
      <c r="E3387">
        <f>GESTEP(smoking_health_data_final[[#This Row],[Ritmo cardiaco]],100)</f>
        <v>0</v>
      </c>
      <c r="F3387" t="str">
        <f>IF(smoking_health_data_final[[#This Row],[Taquicardia 1/0]]=0,"no","si")</f>
        <v>no</v>
      </c>
      <c r="G3387" s="2">
        <v>146.5</v>
      </c>
      <c r="H3387">
        <f>GESTEP(smoking_health_data_final[[#This Row],[Presión sistólica]],140)</f>
        <v>1</v>
      </c>
      <c r="I3387" t="str">
        <f>IF(smoking_health_data_final[[#This Row],[Hipertensión (0/1)]]=1,"si","no")</f>
        <v>si</v>
      </c>
      <c r="J3387" t="s">
        <v>211</v>
      </c>
      <c r="K3387">
        <v>20</v>
      </c>
      <c r="L3387">
        <v>240</v>
      </c>
      <c r="M3387">
        <f>IF(smoking_health_data_final[[#This Row],[colesterol]]="","Desconocido",smoking_health_data_final[[#This Row],[colesterol]])</f>
        <v>240</v>
      </c>
      <c r="N3387">
        <f>GESTEP(smoking_health_data_final[[#This Row],[colesterol]],200)</f>
        <v>1</v>
      </c>
      <c r="O3387">
        <f>IF(smoking_health_data_final[[#This Row],[cigs por dia]]="","n/s",smoking_health_data_final[[#This Row],[cigs por dia]])</f>
        <v>20</v>
      </c>
      <c r="P3387" t="str">
        <f>IF(smoking_health_data_final[[#This Row],[Hipercolesterolemia (y/n)]]=1,"si","no")</f>
        <v>si</v>
      </c>
      <c r="Q3387">
        <f>IF(IFERROR(VLOOKUP(smoking_health_data_final[[#This Row],[Edad]],A3388:A7287,1,FALSE),0),1,0)</f>
        <v>1</v>
      </c>
    </row>
    <row r="3388" spans="1:17" x14ac:dyDescent="0.3">
      <c r="A3388">
        <v>40</v>
      </c>
      <c r="B3388" t="s">
        <v>3</v>
      </c>
      <c r="C3388" t="s">
        <v>1</v>
      </c>
      <c r="D3388">
        <v>85</v>
      </c>
      <c r="E3388">
        <f>GESTEP(smoking_health_data_final[[#This Row],[Ritmo cardiaco]],100)</f>
        <v>0</v>
      </c>
      <c r="F3388" t="str">
        <f>IF(smoking_health_data_final[[#This Row],[Taquicardia 1/0]]=0,"no","si")</f>
        <v>no</v>
      </c>
      <c r="G3388" s="2" t="s">
        <v>63</v>
      </c>
      <c r="H3388">
        <f>GESTEP(smoking_health_data_final[[#This Row],[Presión sistólica]],140)</f>
        <v>0</v>
      </c>
      <c r="I3388" t="str">
        <f>IF(smoking_health_data_final[[#This Row],[Hipertensión (0/1)]]=1,"si","no")</f>
        <v>no</v>
      </c>
      <c r="J3388" t="s">
        <v>211</v>
      </c>
      <c r="K3388">
        <v>20</v>
      </c>
      <c r="L3388">
        <v>247</v>
      </c>
      <c r="M3388">
        <f>IF(smoking_health_data_final[[#This Row],[colesterol]]="","Desconocido",smoking_health_data_final[[#This Row],[colesterol]])</f>
        <v>247</v>
      </c>
      <c r="N3388">
        <f>GESTEP(smoking_health_data_final[[#This Row],[colesterol]],200)</f>
        <v>1</v>
      </c>
      <c r="O3388">
        <f>IF(smoking_health_data_final[[#This Row],[cigs por dia]]="","n/s",smoking_health_data_final[[#This Row],[cigs por dia]])</f>
        <v>20</v>
      </c>
      <c r="P3388" t="str">
        <f>IF(smoking_health_data_final[[#This Row],[Hipercolesterolemia (y/n)]]=1,"si","no")</f>
        <v>si</v>
      </c>
      <c r="Q3388">
        <f>IF(IFERROR(VLOOKUP(smoking_health_data_final[[#This Row],[Edad]],A3389:A7288,1,FALSE),0),1,0)</f>
        <v>1</v>
      </c>
    </row>
    <row r="3389" spans="1:17" x14ac:dyDescent="0.3">
      <c r="A3389">
        <v>45</v>
      </c>
      <c r="B3389" t="s">
        <v>3</v>
      </c>
      <c r="C3389" t="s">
        <v>1</v>
      </c>
      <c r="D3389">
        <v>68</v>
      </c>
      <c r="E3389">
        <f>GESTEP(smoking_health_data_final[[#This Row],[Ritmo cardiaco]],100)</f>
        <v>0</v>
      </c>
      <c r="F3389" t="str">
        <f>IF(smoking_health_data_final[[#This Row],[Taquicardia 1/0]]=0,"no","si")</f>
        <v>no</v>
      </c>
      <c r="G3389" s="2" t="s">
        <v>11</v>
      </c>
      <c r="H3389">
        <f>GESTEP(smoking_health_data_final[[#This Row],[Presión sistólica]],140)</f>
        <v>0</v>
      </c>
      <c r="I3389" t="str">
        <f>IF(smoking_health_data_final[[#This Row],[Hipertensión (0/1)]]=1,"si","no")</f>
        <v>no</v>
      </c>
      <c r="J3389" t="s">
        <v>211</v>
      </c>
      <c r="K3389">
        <v>20</v>
      </c>
      <c r="L3389">
        <v>156</v>
      </c>
      <c r="M3389">
        <f>IF(smoking_health_data_final[[#This Row],[colesterol]]="","Desconocido",smoking_health_data_final[[#This Row],[colesterol]])</f>
        <v>156</v>
      </c>
      <c r="N3389">
        <f>GESTEP(smoking_health_data_final[[#This Row],[colesterol]],200)</f>
        <v>0</v>
      </c>
      <c r="O3389">
        <f>IF(smoking_health_data_final[[#This Row],[cigs por dia]]="","n/s",smoking_health_data_final[[#This Row],[cigs por dia]])</f>
        <v>20</v>
      </c>
      <c r="P3389" t="str">
        <f>IF(smoking_health_data_final[[#This Row],[Hipercolesterolemia (y/n)]]=1,"si","no")</f>
        <v>no</v>
      </c>
      <c r="Q3389">
        <f>IF(IFERROR(VLOOKUP(smoking_health_data_final[[#This Row],[Edad]],A3390:A7289,1,FALSE),0),1,0)</f>
        <v>1</v>
      </c>
    </row>
    <row r="3390" spans="1:17" x14ac:dyDescent="0.3">
      <c r="A3390">
        <v>45</v>
      </c>
      <c r="B3390" t="s">
        <v>0</v>
      </c>
      <c r="C3390" t="s">
        <v>1</v>
      </c>
      <c r="D3390">
        <v>55</v>
      </c>
      <c r="E3390">
        <f>GESTEP(smoking_health_data_final[[#This Row],[Ritmo cardiaco]],100)</f>
        <v>0</v>
      </c>
      <c r="F3390" t="str">
        <f>IF(smoking_health_data_final[[#This Row],[Taquicardia 1/0]]=0,"no","si")</f>
        <v>no</v>
      </c>
      <c r="G3390" s="2" t="s">
        <v>67</v>
      </c>
      <c r="H3390">
        <f>GESTEP(smoking_health_data_final[[#This Row],[Presión sistólica]],140)</f>
        <v>0</v>
      </c>
      <c r="I3390" t="str">
        <f>IF(smoking_health_data_final[[#This Row],[Hipertensión (0/1)]]=1,"si","no")</f>
        <v>no</v>
      </c>
      <c r="J3390" t="s">
        <v>211</v>
      </c>
      <c r="K3390">
        <v>20</v>
      </c>
      <c r="L3390">
        <v>194</v>
      </c>
      <c r="M3390">
        <f>IF(smoking_health_data_final[[#This Row],[colesterol]]="","Desconocido",smoking_health_data_final[[#This Row],[colesterol]])</f>
        <v>194</v>
      </c>
      <c r="N3390">
        <f>GESTEP(smoking_health_data_final[[#This Row],[colesterol]],200)</f>
        <v>0</v>
      </c>
      <c r="O3390">
        <f>IF(smoking_health_data_final[[#This Row],[cigs por dia]]="","n/s",smoking_health_data_final[[#This Row],[cigs por dia]])</f>
        <v>20</v>
      </c>
      <c r="P3390" t="str">
        <f>IF(smoking_health_data_final[[#This Row],[Hipercolesterolemia (y/n)]]=1,"si","no")</f>
        <v>no</v>
      </c>
      <c r="Q3390">
        <f>IF(IFERROR(VLOOKUP(smoking_health_data_final[[#This Row],[Edad]],A3391:A7290,1,FALSE),0),1,0)</f>
        <v>1</v>
      </c>
    </row>
    <row r="3391" spans="1:17" x14ac:dyDescent="0.3">
      <c r="A3391">
        <v>42</v>
      </c>
      <c r="B3391" t="s">
        <v>0</v>
      </c>
      <c r="C3391" t="s">
        <v>1</v>
      </c>
      <c r="D3391">
        <v>90</v>
      </c>
      <c r="E3391">
        <f>GESTEP(smoking_health_data_final[[#This Row],[Ritmo cardiaco]],100)</f>
        <v>0</v>
      </c>
      <c r="F3391" t="str">
        <f>IF(smoking_health_data_final[[#This Row],[Taquicardia 1/0]]=0,"no","si")</f>
        <v>no</v>
      </c>
      <c r="G3391" s="2" t="s">
        <v>43</v>
      </c>
      <c r="H3391">
        <f>GESTEP(smoking_health_data_final[[#This Row],[Presión sistólica]],140)</f>
        <v>0</v>
      </c>
      <c r="I3391" t="str">
        <f>IF(smoking_health_data_final[[#This Row],[Hipertensión (0/1)]]=1,"si","no")</f>
        <v>no</v>
      </c>
      <c r="J3391" t="s">
        <v>211</v>
      </c>
      <c r="K3391">
        <v>20</v>
      </c>
      <c r="L3391">
        <v>410</v>
      </c>
      <c r="M3391">
        <f>IF(smoking_health_data_final[[#This Row],[colesterol]]="","Desconocido",smoking_health_data_final[[#This Row],[colesterol]])</f>
        <v>410</v>
      </c>
      <c r="N3391">
        <f>GESTEP(smoking_health_data_final[[#This Row],[colesterol]],200)</f>
        <v>1</v>
      </c>
      <c r="O3391">
        <f>IF(smoking_health_data_final[[#This Row],[cigs por dia]]="","n/s",smoking_health_data_final[[#This Row],[cigs por dia]])</f>
        <v>20</v>
      </c>
      <c r="P3391" t="str">
        <f>IF(smoking_health_data_final[[#This Row],[Hipercolesterolemia (y/n)]]=1,"si","no")</f>
        <v>si</v>
      </c>
      <c r="Q3391">
        <f>IF(IFERROR(VLOOKUP(smoking_health_data_final[[#This Row],[Edad]],A3392:A7291,1,FALSE),0),1,0)</f>
        <v>1</v>
      </c>
    </row>
    <row r="3392" spans="1:17" x14ac:dyDescent="0.3">
      <c r="A3392">
        <v>54</v>
      </c>
      <c r="B3392" t="s">
        <v>0</v>
      </c>
      <c r="C3392" t="s">
        <v>1</v>
      </c>
      <c r="D3392">
        <v>80</v>
      </c>
      <c r="E3392">
        <f>GESTEP(smoking_health_data_final[[#This Row],[Ritmo cardiaco]],100)</f>
        <v>0</v>
      </c>
      <c r="F3392" t="str">
        <f>IF(smoking_health_data_final[[#This Row],[Taquicardia 1/0]]=0,"no","si")</f>
        <v>no</v>
      </c>
      <c r="G3392" s="2" t="s">
        <v>67</v>
      </c>
      <c r="H3392">
        <f>GESTEP(smoking_health_data_final[[#This Row],[Presión sistólica]],140)</f>
        <v>0</v>
      </c>
      <c r="I3392" t="str">
        <f>IF(smoking_health_data_final[[#This Row],[Hipertensión (0/1)]]=1,"si","no")</f>
        <v>no</v>
      </c>
      <c r="J3392" t="s">
        <v>211</v>
      </c>
      <c r="K3392">
        <v>20</v>
      </c>
      <c r="L3392">
        <v>225</v>
      </c>
      <c r="M3392">
        <f>IF(smoking_health_data_final[[#This Row],[colesterol]]="","Desconocido",smoking_health_data_final[[#This Row],[colesterol]])</f>
        <v>225</v>
      </c>
      <c r="N3392">
        <f>GESTEP(smoking_health_data_final[[#This Row],[colesterol]],200)</f>
        <v>1</v>
      </c>
      <c r="O3392">
        <f>IF(smoking_health_data_final[[#This Row],[cigs por dia]]="","n/s",smoking_health_data_final[[#This Row],[cigs por dia]])</f>
        <v>20</v>
      </c>
      <c r="P3392" t="str">
        <f>IF(smoking_health_data_final[[#This Row],[Hipercolesterolemia (y/n)]]=1,"si","no")</f>
        <v>si</v>
      </c>
      <c r="Q3392">
        <f>IF(IFERROR(VLOOKUP(smoking_health_data_final[[#This Row],[Edad]],A3393:A7292,1,FALSE),0),1,0)</f>
        <v>1</v>
      </c>
    </row>
    <row r="3393" spans="1:17" x14ac:dyDescent="0.3">
      <c r="A3393">
        <v>42</v>
      </c>
      <c r="B3393" t="s">
        <v>0</v>
      </c>
      <c r="C3393" t="s">
        <v>1</v>
      </c>
      <c r="D3393">
        <v>85</v>
      </c>
      <c r="E3393">
        <f>GESTEP(smoking_health_data_final[[#This Row],[Ritmo cardiaco]],100)</f>
        <v>0</v>
      </c>
      <c r="F3393" t="str">
        <f>IF(smoking_health_data_final[[#This Row],[Taquicardia 1/0]]=0,"no","si")</f>
        <v>no</v>
      </c>
      <c r="G3393" s="2" t="s">
        <v>38</v>
      </c>
      <c r="H3393">
        <f>GESTEP(smoking_health_data_final[[#This Row],[Presión sistólica]],140)</f>
        <v>0</v>
      </c>
      <c r="I3393" t="str">
        <f>IF(smoking_health_data_final[[#This Row],[Hipertensión (0/1)]]=1,"si","no")</f>
        <v>no</v>
      </c>
      <c r="J3393" t="s">
        <v>211</v>
      </c>
      <c r="K3393">
        <v>20</v>
      </c>
      <c r="L3393">
        <v>182</v>
      </c>
      <c r="M3393">
        <f>IF(smoking_health_data_final[[#This Row],[colesterol]]="","Desconocido",smoking_health_data_final[[#This Row],[colesterol]])</f>
        <v>182</v>
      </c>
      <c r="N3393">
        <f>GESTEP(smoking_health_data_final[[#This Row],[colesterol]],200)</f>
        <v>0</v>
      </c>
      <c r="O3393">
        <f>IF(smoking_health_data_final[[#This Row],[cigs por dia]]="","n/s",smoking_health_data_final[[#This Row],[cigs por dia]])</f>
        <v>20</v>
      </c>
      <c r="P3393" t="str">
        <f>IF(smoking_health_data_final[[#This Row],[Hipercolesterolemia (y/n)]]=1,"si","no")</f>
        <v>no</v>
      </c>
      <c r="Q3393">
        <f>IF(IFERROR(VLOOKUP(smoking_health_data_final[[#This Row],[Edad]],A3394:A7293,1,FALSE),0),1,0)</f>
        <v>1</v>
      </c>
    </row>
    <row r="3394" spans="1:17" x14ac:dyDescent="0.3">
      <c r="A3394">
        <v>50</v>
      </c>
      <c r="B3394" t="s">
        <v>3</v>
      </c>
      <c r="C3394" t="s">
        <v>1</v>
      </c>
      <c r="D3394">
        <v>90</v>
      </c>
      <c r="E3394">
        <f>GESTEP(smoking_health_data_final[[#This Row],[Ritmo cardiaco]],100)</f>
        <v>0</v>
      </c>
      <c r="F3394" t="str">
        <f>IF(smoking_health_data_final[[#This Row],[Taquicardia 1/0]]=0,"no","si")</f>
        <v>no</v>
      </c>
      <c r="G3394" s="2" t="s">
        <v>16</v>
      </c>
      <c r="H3394">
        <f>GESTEP(smoking_health_data_final[[#This Row],[Presión sistólica]],140)</f>
        <v>0</v>
      </c>
      <c r="I3394" t="str">
        <f>IF(smoking_health_data_final[[#This Row],[Hipertensión (0/1)]]=1,"si","no")</f>
        <v>no</v>
      </c>
      <c r="J3394" t="s">
        <v>211</v>
      </c>
      <c r="K3394">
        <v>20</v>
      </c>
      <c r="L3394">
        <v>275</v>
      </c>
      <c r="M3394">
        <f>IF(smoking_health_data_final[[#This Row],[colesterol]]="","Desconocido",smoking_health_data_final[[#This Row],[colesterol]])</f>
        <v>275</v>
      </c>
      <c r="N3394">
        <f>GESTEP(smoking_health_data_final[[#This Row],[colesterol]],200)</f>
        <v>1</v>
      </c>
      <c r="O3394">
        <f>IF(smoking_health_data_final[[#This Row],[cigs por dia]]="","n/s",smoking_health_data_final[[#This Row],[cigs por dia]])</f>
        <v>20</v>
      </c>
      <c r="P3394" t="str">
        <f>IF(smoking_health_data_final[[#This Row],[Hipercolesterolemia (y/n)]]=1,"si","no")</f>
        <v>si</v>
      </c>
      <c r="Q3394">
        <f>IF(IFERROR(VLOOKUP(smoking_health_data_final[[#This Row],[Edad]],A3395:A7294,1,FALSE),0),1,0)</f>
        <v>1</v>
      </c>
    </row>
    <row r="3395" spans="1:17" x14ac:dyDescent="0.3">
      <c r="A3395">
        <v>51</v>
      </c>
      <c r="B3395" t="s">
        <v>3</v>
      </c>
      <c r="C3395" t="s">
        <v>1</v>
      </c>
      <c r="D3395">
        <v>104</v>
      </c>
      <c r="E3395">
        <f>GESTEP(smoking_health_data_final[[#This Row],[Ritmo cardiaco]],100)</f>
        <v>1</v>
      </c>
      <c r="F3395" t="str">
        <f>IF(smoking_health_data_final[[#This Row],[Taquicardia 1/0]]=0,"no","si")</f>
        <v>si</v>
      </c>
      <c r="G3395" s="2" t="s">
        <v>32</v>
      </c>
      <c r="H3395">
        <f>GESTEP(smoking_health_data_final[[#This Row],[Presión sistólica]],140)</f>
        <v>0</v>
      </c>
      <c r="I3395" t="str">
        <f>IF(smoking_health_data_final[[#This Row],[Hipertensión (0/1)]]=1,"si","no")</f>
        <v>no</v>
      </c>
      <c r="J3395" t="s">
        <v>211</v>
      </c>
      <c r="K3395">
        <v>20</v>
      </c>
      <c r="L3395">
        <v>326</v>
      </c>
      <c r="M3395">
        <f>IF(smoking_health_data_final[[#This Row],[colesterol]]="","Desconocido",smoking_health_data_final[[#This Row],[colesterol]])</f>
        <v>326</v>
      </c>
      <c r="N3395">
        <f>GESTEP(smoking_health_data_final[[#This Row],[colesterol]],200)</f>
        <v>1</v>
      </c>
      <c r="O3395">
        <f>IF(smoking_health_data_final[[#This Row],[cigs por dia]]="","n/s",smoking_health_data_final[[#This Row],[cigs por dia]])</f>
        <v>20</v>
      </c>
      <c r="P3395" t="str">
        <f>IF(smoking_health_data_final[[#This Row],[Hipercolesterolemia (y/n)]]=1,"si","no")</f>
        <v>si</v>
      </c>
      <c r="Q3395">
        <f>IF(IFERROR(VLOOKUP(smoking_health_data_final[[#This Row],[Edad]],A3396:A7295,1,FALSE),0),1,0)</f>
        <v>1</v>
      </c>
    </row>
    <row r="3396" spans="1:17" x14ac:dyDescent="0.3">
      <c r="A3396">
        <v>50</v>
      </c>
      <c r="B3396" t="s">
        <v>3</v>
      </c>
      <c r="C3396" t="s">
        <v>1</v>
      </c>
      <c r="D3396">
        <v>75</v>
      </c>
      <c r="E3396">
        <f>GESTEP(smoking_health_data_final[[#This Row],[Ritmo cardiaco]],100)</f>
        <v>0</v>
      </c>
      <c r="F3396" t="str">
        <f>IF(smoking_health_data_final[[#This Row],[Taquicardia 1/0]]=0,"no","si")</f>
        <v>no</v>
      </c>
      <c r="G3396" s="2">
        <v>131.5</v>
      </c>
      <c r="H3396">
        <f>GESTEP(smoking_health_data_final[[#This Row],[Presión sistólica]],140)</f>
        <v>0</v>
      </c>
      <c r="I3396" t="str">
        <f>IF(smoking_health_data_final[[#This Row],[Hipertensión (0/1)]]=1,"si","no")</f>
        <v>no</v>
      </c>
      <c r="J3396" t="s">
        <v>211</v>
      </c>
      <c r="K3396">
        <v>20</v>
      </c>
      <c r="L3396">
        <v>195</v>
      </c>
      <c r="M3396">
        <f>IF(smoking_health_data_final[[#This Row],[colesterol]]="","Desconocido",smoking_health_data_final[[#This Row],[colesterol]])</f>
        <v>195</v>
      </c>
      <c r="N3396">
        <f>GESTEP(smoking_health_data_final[[#This Row],[colesterol]],200)</f>
        <v>0</v>
      </c>
      <c r="O3396">
        <f>IF(smoking_health_data_final[[#This Row],[cigs por dia]]="","n/s",smoking_health_data_final[[#This Row],[cigs por dia]])</f>
        <v>20</v>
      </c>
      <c r="P3396" t="str">
        <f>IF(smoking_health_data_final[[#This Row],[Hipercolesterolemia (y/n)]]=1,"si","no")</f>
        <v>no</v>
      </c>
      <c r="Q3396">
        <f>IF(IFERROR(VLOOKUP(smoking_health_data_final[[#This Row],[Edad]],A3397:A7296,1,FALSE),0),1,0)</f>
        <v>1</v>
      </c>
    </row>
    <row r="3397" spans="1:17" x14ac:dyDescent="0.3">
      <c r="A3397">
        <v>37</v>
      </c>
      <c r="B3397" t="s">
        <v>0</v>
      </c>
      <c r="C3397" t="s">
        <v>1</v>
      </c>
      <c r="D3397">
        <v>68</v>
      </c>
      <c r="E3397">
        <f>GESTEP(smoking_health_data_final[[#This Row],[Ritmo cardiaco]],100)</f>
        <v>0</v>
      </c>
      <c r="F3397" t="str">
        <f>IF(smoking_health_data_final[[#This Row],[Taquicardia 1/0]]=0,"no","si")</f>
        <v>no</v>
      </c>
      <c r="G3397" s="2" t="s">
        <v>22</v>
      </c>
      <c r="H3397">
        <f>GESTEP(smoking_health_data_final[[#This Row],[Presión sistólica]],140)</f>
        <v>0</v>
      </c>
      <c r="I3397" t="str">
        <f>IF(smoking_health_data_final[[#This Row],[Hipertensión (0/1)]]=1,"si","no")</f>
        <v>no</v>
      </c>
      <c r="J3397" t="s">
        <v>211</v>
      </c>
      <c r="K3397">
        <v>20</v>
      </c>
      <c r="L3397">
        <v>220</v>
      </c>
      <c r="M3397">
        <f>IF(smoking_health_data_final[[#This Row],[colesterol]]="","Desconocido",smoking_health_data_final[[#This Row],[colesterol]])</f>
        <v>220</v>
      </c>
      <c r="N3397">
        <f>GESTEP(smoking_health_data_final[[#This Row],[colesterol]],200)</f>
        <v>1</v>
      </c>
      <c r="O3397">
        <f>IF(smoking_health_data_final[[#This Row],[cigs por dia]]="","n/s",smoking_health_data_final[[#This Row],[cigs por dia]])</f>
        <v>20</v>
      </c>
      <c r="P3397" t="str">
        <f>IF(smoking_health_data_final[[#This Row],[Hipercolesterolemia (y/n)]]=1,"si","no")</f>
        <v>si</v>
      </c>
      <c r="Q3397">
        <f>IF(IFERROR(VLOOKUP(smoking_health_data_final[[#This Row],[Edad]],A3398:A7297,1,FALSE),0),1,0)</f>
        <v>1</v>
      </c>
    </row>
    <row r="3398" spans="1:17" x14ac:dyDescent="0.3">
      <c r="A3398">
        <v>46</v>
      </c>
      <c r="B3398" t="s">
        <v>3</v>
      </c>
      <c r="C3398" t="s">
        <v>1</v>
      </c>
      <c r="D3398">
        <v>66</v>
      </c>
      <c r="E3398">
        <f>GESTEP(smoking_health_data_final[[#This Row],[Ritmo cardiaco]],100)</f>
        <v>0</v>
      </c>
      <c r="F3398" t="str">
        <f>IF(smoking_health_data_final[[#This Row],[Taquicardia 1/0]]=0,"no","si")</f>
        <v>no</v>
      </c>
      <c r="G3398" s="2" t="s">
        <v>69</v>
      </c>
      <c r="H3398">
        <f>GESTEP(smoking_health_data_final[[#This Row],[Presión sistólica]],140)</f>
        <v>0</v>
      </c>
      <c r="I3398" t="str">
        <f>IF(smoking_health_data_final[[#This Row],[Hipertensión (0/1)]]=1,"si","no")</f>
        <v>no</v>
      </c>
      <c r="J3398" t="s">
        <v>211</v>
      </c>
      <c r="K3398">
        <v>20</v>
      </c>
      <c r="L3398">
        <v>259</v>
      </c>
      <c r="M3398">
        <f>IF(smoking_health_data_final[[#This Row],[colesterol]]="","Desconocido",smoking_health_data_final[[#This Row],[colesterol]])</f>
        <v>259</v>
      </c>
      <c r="N3398">
        <f>GESTEP(smoking_health_data_final[[#This Row],[colesterol]],200)</f>
        <v>1</v>
      </c>
      <c r="O3398">
        <f>IF(smoking_health_data_final[[#This Row],[cigs por dia]]="","n/s",smoking_health_data_final[[#This Row],[cigs por dia]])</f>
        <v>20</v>
      </c>
      <c r="P3398" t="str">
        <f>IF(smoking_health_data_final[[#This Row],[Hipercolesterolemia (y/n)]]=1,"si","no")</f>
        <v>si</v>
      </c>
      <c r="Q3398">
        <f>IF(IFERROR(VLOOKUP(smoking_health_data_final[[#This Row],[Edad]],A3399:A7298,1,FALSE),0),1,0)</f>
        <v>1</v>
      </c>
    </row>
    <row r="3399" spans="1:17" x14ac:dyDescent="0.3">
      <c r="A3399">
        <v>47</v>
      </c>
      <c r="B3399" t="s">
        <v>3</v>
      </c>
      <c r="C3399" t="s">
        <v>1</v>
      </c>
      <c r="D3399">
        <v>65</v>
      </c>
      <c r="E3399">
        <f>GESTEP(smoking_health_data_final[[#This Row],[Ritmo cardiaco]],100)</f>
        <v>0</v>
      </c>
      <c r="F3399" t="str">
        <f>IF(smoking_health_data_final[[#This Row],[Taquicardia 1/0]]=0,"no","si")</f>
        <v>no</v>
      </c>
      <c r="G3399" s="2">
        <v>132.5</v>
      </c>
      <c r="H3399">
        <f>GESTEP(smoking_health_data_final[[#This Row],[Presión sistólica]],140)</f>
        <v>0</v>
      </c>
      <c r="I3399" t="str">
        <f>IF(smoking_health_data_final[[#This Row],[Hipertensión (0/1)]]=1,"si","no")</f>
        <v>no</v>
      </c>
      <c r="J3399" t="s">
        <v>212</v>
      </c>
      <c r="K3399">
        <v>20</v>
      </c>
      <c r="L3399">
        <v>220</v>
      </c>
      <c r="M3399">
        <f>IF(smoking_health_data_final[[#This Row],[colesterol]]="","Desconocido",smoking_health_data_final[[#This Row],[colesterol]])</f>
        <v>220</v>
      </c>
      <c r="N3399">
        <f>GESTEP(smoking_health_data_final[[#This Row],[colesterol]],200)</f>
        <v>1</v>
      </c>
      <c r="O3399">
        <f>IF(smoking_health_data_final[[#This Row],[cigs por dia]]="","n/s",smoking_health_data_final[[#This Row],[cigs por dia]])</f>
        <v>20</v>
      </c>
      <c r="P3399" t="str">
        <f>IF(smoking_health_data_final[[#This Row],[Hipercolesterolemia (y/n)]]=1,"si","no")</f>
        <v>si</v>
      </c>
      <c r="Q3399">
        <f>IF(IFERROR(VLOOKUP(smoking_health_data_final[[#This Row],[Edad]],A3400:A7299,1,FALSE),0),1,0)</f>
        <v>1</v>
      </c>
    </row>
    <row r="3400" spans="1:17" x14ac:dyDescent="0.3">
      <c r="A3400">
        <v>45</v>
      </c>
      <c r="B3400" t="s">
        <v>3</v>
      </c>
      <c r="C3400" t="s">
        <v>1</v>
      </c>
      <c r="D3400">
        <v>65</v>
      </c>
      <c r="E3400">
        <f>GESTEP(smoking_health_data_final[[#This Row],[Ritmo cardiaco]],100)</f>
        <v>0</v>
      </c>
      <c r="F3400" t="str">
        <f>IF(smoking_health_data_final[[#This Row],[Taquicardia 1/0]]=0,"no","si")</f>
        <v>no</v>
      </c>
      <c r="G3400" s="2" t="s">
        <v>43</v>
      </c>
      <c r="H3400">
        <f>GESTEP(smoking_health_data_final[[#This Row],[Presión sistólica]],140)</f>
        <v>0</v>
      </c>
      <c r="I3400" t="str">
        <f>IF(smoking_health_data_final[[#This Row],[Hipertensión (0/1)]]=1,"si","no")</f>
        <v>no</v>
      </c>
      <c r="J3400" t="s">
        <v>212</v>
      </c>
      <c r="K3400">
        <v>20</v>
      </c>
      <c r="L3400">
        <v>285</v>
      </c>
      <c r="M3400">
        <f>IF(smoking_health_data_final[[#This Row],[colesterol]]="","Desconocido",smoking_health_data_final[[#This Row],[colesterol]])</f>
        <v>285</v>
      </c>
      <c r="N3400">
        <f>GESTEP(smoking_health_data_final[[#This Row],[colesterol]],200)</f>
        <v>1</v>
      </c>
      <c r="O3400">
        <f>IF(smoking_health_data_final[[#This Row],[cigs por dia]]="","n/s",smoking_health_data_final[[#This Row],[cigs por dia]])</f>
        <v>20</v>
      </c>
      <c r="P3400" t="str">
        <f>IF(smoking_health_data_final[[#This Row],[Hipercolesterolemia (y/n)]]=1,"si","no")</f>
        <v>si</v>
      </c>
      <c r="Q3400">
        <f>IF(IFERROR(VLOOKUP(smoking_health_data_final[[#This Row],[Edad]],A3401:A7300,1,FALSE),0),1,0)</f>
        <v>1</v>
      </c>
    </row>
    <row r="3401" spans="1:17" x14ac:dyDescent="0.3">
      <c r="A3401">
        <v>47</v>
      </c>
      <c r="B3401" t="s">
        <v>3</v>
      </c>
      <c r="C3401" t="s">
        <v>1</v>
      </c>
      <c r="D3401">
        <v>92</v>
      </c>
      <c r="E3401">
        <f>GESTEP(smoking_health_data_final[[#This Row],[Ritmo cardiaco]],100)</f>
        <v>0</v>
      </c>
      <c r="F3401" t="str">
        <f>IF(smoking_health_data_final[[#This Row],[Taquicardia 1/0]]=0,"no","si")</f>
        <v>no</v>
      </c>
      <c r="G3401" s="2" t="s">
        <v>86</v>
      </c>
      <c r="H3401">
        <f>GESTEP(smoking_health_data_final[[#This Row],[Presión sistólica]],140)</f>
        <v>0</v>
      </c>
      <c r="I3401" t="str">
        <f>IF(smoking_health_data_final[[#This Row],[Hipertensión (0/1)]]=1,"si","no")</f>
        <v>no</v>
      </c>
      <c r="J3401" t="s">
        <v>212</v>
      </c>
      <c r="K3401">
        <v>20</v>
      </c>
      <c r="L3401">
        <v>328</v>
      </c>
      <c r="M3401">
        <f>IF(smoking_health_data_final[[#This Row],[colesterol]]="","Desconocido",smoking_health_data_final[[#This Row],[colesterol]])</f>
        <v>328</v>
      </c>
      <c r="N3401">
        <f>GESTEP(smoking_health_data_final[[#This Row],[colesterol]],200)</f>
        <v>1</v>
      </c>
      <c r="O3401">
        <f>IF(smoking_health_data_final[[#This Row],[cigs por dia]]="","n/s",smoking_health_data_final[[#This Row],[cigs por dia]])</f>
        <v>20</v>
      </c>
      <c r="P3401" t="str">
        <f>IF(smoking_health_data_final[[#This Row],[Hipercolesterolemia (y/n)]]=1,"si","no")</f>
        <v>si</v>
      </c>
      <c r="Q3401">
        <f>IF(IFERROR(VLOOKUP(smoking_health_data_final[[#This Row],[Edad]],A3402:A7301,1,FALSE),0),1,0)</f>
        <v>1</v>
      </c>
    </row>
    <row r="3402" spans="1:17" x14ac:dyDescent="0.3">
      <c r="A3402">
        <v>62</v>
      </c>
      <c r="B3402" t="s">
        <v>0</v>
      </c>
      <c r="C3402" t="s">
        <v>1</v>
      </c>
      <c r="D3402">
        <v>65</v>
      </c>
      <c r="E3402">
        <f>GESTEP(smoking_health_data_final[[#This Row],[Ritmo cardiaco]],100)</f>
        <v>0</v>
      </c>
      <c r="F3402" t="str">
        <f>IF(smoking_health_data_final[[#This Row],[Taquicardia 1/0]]=0,"no","si")</f>
        <v>no</v>
      </c>
      <c r="G3402" s="2">
        <v>129.5</v>
      </c>
      <c r="H3402">
        <f>GESTEP(smoking_health_data_final[[#This Row],[Presión sistólica]],140)</f>
        <v>0</v>
      </c>
      <c r="I3402" t="str">
        <f>IF(smoking_health_data_final[[#This Row],[Hipertensión (0/1)]]=1,"si","no")</f>
        <v>no</v>
      </c>
      <c r="J3402" t="s">
        <v>212</v>
      </c>
      <c r="K3402">
        <v>20</v>
      </c>
      <c r="L3402">
        <v>168</v>
      </c>
      <c r="M3402">
        <f>IF(smoking_health_data_final[[#This Row],[colesterol]]="","Desconocido",smoking_health_data_final[[#This Row],[colesterol]])</f>
        <v>168</v>
      </c>
      <c r="N3402">
        <f>GESTEP(smoking_health_data_final[[#This Row],[colesterol]],200)</f>
        <v>0</v>
      </c>
      <c r="O3402">
        <f>IF(smoking_health_data_final[[#This Row],[cigs por dia]]="","n/s",smoking_health_data_final[[#This Row],[cigs por dia]])</f>
        <v>20</v>
      </c>
      <c r="P3402" t="str">
        <f>IF(smoking_health_data_final[[#This Row],[Hipercolesterolemia (y/n)]]=1,"si","no")</f>
        <v>no</v>
      </c>
      <c r="Q3402">
        <f>IF(IFERROR(VLOOKUP(smoking_health_data_final[[#This Row],[Edad]],A3403:A7302,1,FALSE),0),1,0)</f>
        <v>1</v>
      </c>
    </row>
    <row r="3403" spans="1:17" x14ac:dyDescent="0.3">
      <c r="A3403">
        <v>42</v>
      </c>
      <c r="B3403" t="s">
        <v>0</v>
      </c>
      <c r="C3403" t="s">
        <v>1</v>
      </c>
      <c r="D3403">
        <v>75</v>
      </c>
      <c r="E3403">
        <f>GESTEP(smoking_health_data_final[[#This Row],[Ritmo cardiaco]],100)</f>
        <v>0</v>
      </c>
      <c r="F3403" t="str">
        <f>IF(smoking_health_data_final[[#This Row],[Taquicardia 1/0]]=0,"no","si")</f>
        <v>no</v>
      </c>
      <c r="G3403" s="2" t="s">
        <v>16</v>
      </c>
      <c r="H3403">
        <f>GESTEP(smoking_health_data_final[[#This Row],[Presión sistólica]],140)</f>
        <v>0</v>
      </c>
      <c r="I3403" t="str">
        <f>IF(smoking_health_data_final[[#This Row],[Hipertensión (0/1)]]=1,"si","no")</f>
        <v>no</v>
      </c>
      <c r="J3403" t="s">
        <v>212</v>
      </c>
      <c r="K3403">
        <v>20</v>
      </c>
      <c r="L3403">
        <v>231</v>
      </c>
      <c r="M3403">
        <f>IF(smoking_health_data_final[[#This Row],[colesterol]]="","Desconocido",smoking_health_data_final[[#This Row],[colesterol]])</f>
        <v>231</v>
      </c>
      <c r="N3403">
        <f>GESTEP(smoking_health_data_final[[#This Row],[colesterol]],200)</f>
        <v>1</v>
      </c>
      <c r="O3403">
        <f>IF(smoking_health_data_final[[#This Row],[cigs por dia]]="","n/s",smoking_health_data_final[[#This Row],[cigs por dia]])</f>
        <v>20</v>
      </c>
      <c r="P3403" t="str">
        <f>IF(smoking_health_data_final[[#This Row],[Hipercolesterolemia (y/n)]]=1,"si","no")</f>
        <v>si</v>
      </c>
      <c r="Q3403">
        <f>IF(IFERROR(VLOOKUP(smoking_health_data_final[[#This Row],[Edad]],A3404:A7303,1,FALSE),0),1,0)</f>
        <v>1</v>
      </c>
    </row>
    <row r="3404" spans="1:17" x14ac:dyDescent="0.3">
      <c r="A3404">
        <v>45</v>
      </c>
      <c r="B3404" t="s">
        <v>3</v>
      </c>
      <c r="C3404" t="s">
        <v>1</v>
      </c>
      <c r="D3404">
        <v>96</v>
      </c>
      <c r="E3404">
        <f>GESTEP(smoking_health_data_final[[#This Row],[Ritmo cardiaco]],100)</f>
        <v>0</v>
      </c>
      <c r="F3404" t="str">
        <f>IF(smoking_health_data_final[[#This Row],[Taquicardia 1/0]]=0,"no","si")</f>
        <v>no</v>
      </c>
      <c r="G3404" s="2" t="s">
        <v>164</v>
      </c>
      <c r="H3404">
        <f>GESTEP(smoking_health_data_final[[#This Row],[Presión sistólica]],140)</f>
        <v>1</v>
      </c>
      <c r="I3404" t="str">
        <f>IF(smoking_health_data_final[[#This Row],[Hipertensión (0/1)]]=1,"si","no")</f>
        <v>si</v>
      </c>
      <c r="J3404" t="s">
        <v>212</v>
      </c>
      <c r="K3404">
        <v>20</v>
      </c>
      <c r="L3404">
        <v>234</v>
      </c>
      <c r="M3404">
        <f>IF(smoking_health_data_final[[#This Row],[colesterol]]="","Desconocido",smoking_health_data_final[[#This Row],[colesterol]])</f>
        <v>234</v>
      </c>
      <c r="N3404">
        <f>GESTEP(smoking_health_data_final[[#This Row],[colesterol]],200)</f>
        <v>1</v>
      </c>
      <c r="O3404">
        <f>IF(smoking_health_data_final[[#This Row],[cigs por dia]]="","n/s",smoking_health_data_final[[#This Row],[cigs por dia]])</f>
        <v>20</v>
      </c>
      <c r="P3404" t="str">
        <f>IF(smoking_health_data_final[[#This Row],[Hipercolesterolemia (y/n)]]=1,"si","no")</f>
        <v>si</v>
      </c>
      <c r="Q3404">
        <f>IF(IFERROR(VLOOKUP(smoking_health_data_final[[#This Row],[Edad]],A3405:A7304,1,FALSE),0),1,0)</f>
        <v>1</v>
      </c>
    </row>
    <row r="3405" spans="1:17" x14ac:dyDescent="0.3">
      <c r="A3405">
        <v>43</v>
      </c>
      <c r="B3405" t="s">
        <v>3</v>
      </c>
      <c r="C3405" t="s">
        <v>1</v>
      </c>
      <c r="D3405">
        <v>86</v>
      </c>
      <c r="E3405">
        <f>GESTEP(smoking_health_data_final[[#This Row],[Ritmo cardiaco]],100)</f>
        <v>0</v>
      </c>
      <c r="F3405" t="str">
        <f>IF(smoking_health_data_final[[#This Row],[Taquicardia 1/0]]=0,"no","si")</f>
        <v>no</v>
      </c>
      <c r="G3405" s="2" t="s">
        <v>38</v>
      </c>
      <c r="H3405">
        <f>GESTEP(smoking_health_data_final[[#This Row],[Presión sistólica]],140)</f>
        <v>0</v>
      </c>
      <c r="I3405" t="str">
        <f>IF(smoking_health_data_final[[#This Row],[Hipertensión (0/1)]]=1,"si","no")</f>
        <v>no</v>
      </c>
      <c r="J3405" t="s">
        <v>212</v>
      </c>
      <c r="K3405">
        <v>20</v>
      </c>
      <c r="L3405">
        <v>259</v>
      </c>
      <c r="M3405">
        <f>IF(smoking_health_data_final[[#This Row],[colesterol]]="","Desconocido",smoking_health_data_final[[#This Row],[colesterol]])</f>
        <v>259</v>
      </c>
      <c r="N3405">
        <f>GESTEP(smoking_health_data_final[[#This Row],[colesterol]],200)</f>
        <v>1</v>
      </c>
      <c r="O3405">
        <f>IF(smoking_health_data_final[[#This Row],[cigs por dia]]="","n/s",smoking_health_data_final[[#This Row],[cigs por dia]])</f>
        <v>20</v>
      </c>
      <c r="P3405" t="str">
        <f>IF(smoking_health_data_final[[#This Row],[Hipercolesterolemia (y/n)]]=1,"si","no")</f>
        <v>si</v>
      </c>
      <c r="Q3405">
        <f>IF(IFERROR(VLOOKUP(smoking_health_data_final[[#This Row],[Edad]],A3406:A7305,1,FALSE),0),1,0)</f>
        <v>1</v>
      </c>
    </row>
    <row r="3406" spans="1:17" x14ac:dyDescent="0.3">
      <c r="A3406">
        <v>38</v>
      </c>
      <c r="B3406" t="s">
        <v>0</v>
      </c>
      <c r="C3406" t="s">
        <v>1</v>
      </c>
      <c r="D3406">
        <v>76</v>
      </c>
      <c r="E3406">
        <f>GESTEP(smoking_health_data_final[[#This Row],[Ritmo cardiaco]],100)</f>
        <v>0</v>
      </c>
      <c r="F3406" t="str">
        <f>IF(smoking_health_data_final[[#This Row],[Taquicardia 1/0]]=0,"no","si")</f>
        <v>no</v>
      </c>
      <c r="G3406" s="2" t="s">
        <v>59</v>
      </c>
      <c r="H3406">
        <f>GESTEP(smoking_health_data_final[[#This Row],[Presión sistólica]],140)</f>
        <v>0</v>
      </c>
      <c r="I3406" t="str">
        <f>IF(smoking_health_data_final[[#This Row],[Hipertensión (0/1)]]=1,"si","no")</f>
        <v>no</v>
      </c>
      <c r="J3406" t="s">
        <v>212</v>
      </c>
      <c r="K3406">
        <v>20</v>
      </c>
      <c r="L3406">
        <v>279</v>
      </c>
      <c r="M3406">
        <f>IF(smoking_health_data_final[[#This Row],[colesterol]]="","Desconocido",smoking_health_data_final[[#This Row],[colesterol]])</f>
        <v>279</v>
      </c>
      <c r="N3406">
        <f>GESTEP(smoking_health_data_final[[#This Row],[colesterol]],200)</f>
        <v>1</v>
      </c>
      <c r="O3406">
        <f>IF(smoking_health_data_final[[#This Row],[cigs por dia]]="","n/s",smoking_health_data_final[[#This Row],[cigs por dia]])</f>
        <v>20</v>
      </c>
      <c r="P3406" t="str">
        <f>IF(smoking_health_data_final[[#This Row],[Hipercolesterolemia (y/n)]]=1,"si","no")</f>
        <v>si</v>
      </c>
      <c r="Q3406">
        <f>IF(IFERROR(VLOOKUP(smoking_health_data_final[[#This Row],[Edad]],A3407:A7306,1,FALSE),0),1,0)</f>
        <v>1</v>
      </c>
    </row>
    <row r="3407" spans="1:17" x14ac:dyDescent="0.3">
      <c r="A3407">
        <v>42</v>
      </c>
      <c r="B3407" t="s">
        <v>3</v>
      </c>
      <c r="C3407" t="s">
        <v>1</v>
      </c>
      <c r="D3407">
        <v>97</v>
      </c>
      <c r="E3407">
        <f>GESTEP(smoking_health_data_final[[#This Row],[Ritmo cardiaco]],100)</f>
        <v>0</v>
      </c>
      <c r="F3407" t="str">
        <f>IF(smoking_health_data_final[[#This Row],[Taquicardia 1/0]]=0,"no","si")</f>
        <v>no</v>
      </c>
      <c r="G3407" s="2" t="s">
        <v>96</v>
      </c>
      <c r="H3407">
        <f>GESTEP(smoking_health_data_final[[#This Row],[Presión sistólica]],140)</f>
        <v>1</v>
      </c>
      <c r="I3407" t="str">
        <f>IF(smoking_health_data_final[[#This Row],[Hipertensión (0/1)]]=1,"si","no")</f>
        <v>si</v>
      </c>
      <c r="J3407" t="s">
        <v>212</v>
      </c>
      <c r="K3407">
        <v>20</v>
      </c>
      <c r="L3407">
        <v>196</v>
      </c>
      <c r="M3407">
        <f>IF(smoking_health_data_final[[#This Row],[colesterol]]="","Desconocido",smoking_health_data_final[[#This Row],[colesterol]])</f>
        <v>196</v>
      </c>
      <c r="N3407">
        <f>GESTEP(smoking_health_data_final[[#This Row],[colesterol]],200)</f>
        <v>0</v>
      </c>
      <c r="O3407">
        <f>IF(smoking_health_data_final[[#This Row],[cigs por dia]]="","n/s",smoking_health_data_final[[#This Row],[cigs por dia]])</f>
        <v>20</v>
      </c>
      <c r="P3407" t="str">
        <f>IF(smoking_health_data_final[[#This Row],[Hipercolesterolemia (y/n)]]=1,"si","no")</f>
        <v>no</v>
      </c>
      <c r="Q3407">
        <f>IF(IFERROR(VLOOKUP(smoking_health_data_final[[#This Row],[Edad]],A3408:A7307,1,FALSE),0),1,0)</f>
        <v>1</v>
      </c>
    </row>
    <row r="3408" spans="1:17" x14ac:dyDescent="0.3">
      <c r="A3408">
        <v>55</v>
      </c>
      <c r="B3408" t="s">
        <v>0</v>
      </c>
      <c r="C3408" t="s">
        <v>1</v>
      </c>
      <c r="D3408">
        <v>70</v>
      </c>
      <c r="E3408">
        <f>GESTEP(smoking_health_data_final[[#This Row],[Ritmo cardiaco]],100)</f>
        <v>0</v>
      </c>
      <c r="F3408" t="str">
        <f>IF(smoking_health_data_final[[#This Row],[Taquicardia 1/0]]=0,"no","si")</f>
        <v>no</v>
      </c>
      <c r="G3408" s="2" t="s">
        <v>54</v>
      </c>
      <c r="H3408">
        <f>GESTEP(smoking_health_data_final[[#This Row],[Presión sistólica]],140)</f>
        <v>0</v>
      </c>
      <c r="I3408" t="str">
        <f>IF(smoking_health_data_final[[#This Row],[Hipertensión (0/1)]]=1,"si","no")</f>
        <v>no</v>
      </c>
      <c r="J3408" t="s">
        <v>212</v>
      </c>
      <c r="K3408">
        <v>20</v>
      </c>
      <c r="L3408">
        <v>268</v>
      </c>
      <c r="M3408">
        <f>IF(smoking_health_data_final[[#This Row],[colesterol]]="","Desconocido",smoking_health_data_final[[#This Row],[colesterol]])</f>
        <v>268</v>
      </c>
      <c r="N3408">
        <f>GESTEP(smoking_health_data_final[[#This Row],[colesterol]],200)</f>
        <v>1</v>
      </c>
      <c r="O3408">
        <f>IF(smoking_health_data_final[[#This Row],[cigs por dia]]="","n/s",smoking_health_data_final[[#This Row],[cigs por dia]])</f>
        <v>20</v>
      </c>
      <c r="P3408" t="str">
        <f>IF(smoking_health_data_final[[#This Row],[Hipercolesterolemia (y/n)]]=1,"si","no")</f>
        <v>si</v>
      </c>
      <c r="Q3408">
        <f>IF(IFERROR(VLOOKUP(smoking_health_data_final[[#This Row],[Edad]],A3409:A7308,1,FALSE),0),1,0)</f>
        <v>1</v>
      </c>
    </row>
    <row r="3409" spans="1:17" x14ac:dyDescent="0.3">
      <c r="A3409">
        <v>53</v>
      </c>
      <c r="B3409" t="s">
        <v>3</v>
      </c>
      <c r="C3409" t="s">
        <v>1</v>
      </c>
      <c r="D3409">
        <v>80</v>
      </c>
      <c r="E3409">
        <f>GESTEP(smoking_health_data_final[[#This Row],[Ritmo cardiaco]],100)</f>
        <v>0</v>
      </c>
      <c r="F3409" t="str">
        <f>IF(smoking_health_data_final[[#This Row],[Taquicardia 1/0]]=0,"no","si")</f>
        <v>no</v>
      </c>
      <c r="G3409" s="2">
        <v>163.5</v>
      </c>
      <c r="H3409">
        <f>GESTEP(smoking_health_data_final[[#This Row],[Presión sistólica]],140)</f>
        <v>1</v>
      </c>
      <c r="I3409" t="str">
        <f>IF(smoking_health_data_final[[#This Row],[Hipertensión (0/1)]]=1,"si","no")</f>
        <v>si</v>
      </c>
      <c r="J3409" t="s">
        <v>212</v>
      </c>
      <c r="K3409">
        <v>20</v>
      </c>
      <c r="L3409">
        <v>181</v>
      </c>
      <c r="M3409">
        <f>IF(smoking_health_data_final[[#This Row],[colesterol]]="","Desconocido",smoking_health_data_final[[#This Row],[colesterol]])</f>
        <v>181</v>
      </c>
      <c r="N3409">
        <f>GESTEP(smoking_health_data_final[[#This Row],[colesterol]],200)</f>
        <v>0</v>
      </c>
      <c r="O3409">
        <f>IF(smoking_health_data_final[[#This Row],[cigs por dia]]="","n/s",smoking_health_data_final[[#This Row],[cigs por dia]])</f>
        <v>20</v>
      </c>
      <c r="P3409" t="str">
        <f>IF(smoking_health_data_final[[#This Row],[Hipercolesterolemia (y/n)]]=1,"si","no")</f>
        <v>no</v>
      </c>
      <c r="Q3409">
        <f>IF(IFERROR(VLOOKUP(smoking_health_data_final[[#This Row],[Edad]],A3410:A7309,1,FALSE),0),1,0)</f>
        <v>1</v>
      </c>
    </row>
    <row r="3410" spans="1:17" x14ac:dyDescent="0.3">
      <c r="A3410">
        <v>35</v>
      </c>
      <c r="B3410" t="s">
        <v>0</v>
      </c>
      <c r="C3410" t="s">
        <v>1</v>
      </c>
      <c r="D3410">
        <v>71</v>
      </c>
      <c r="E3410">
        <f>GESTEP(smoking_health_data_final[[#This Row],[Ritmo cardiaco]],100)</f>
        <v>0</v>
      </c>
      <c r="F3410" t="str">
        <f>IF(smoking_health_data_final[[#This Row],[Taquicardia 1/0]]=0,"no","si")</f>
        <v>no</v>
      </c>
      <c r="G3410" s="2" t="s">
        <v>25</v>
      </c>
      <c r="H3410">
        <f>GESTEP(smoking_health_data_final[[#This Row],[Presión sistólica]],140)</f>
        <v>0</v>
      </c>
      <c r="I3410" t="str">
        <f>IF(smoking_health_data_final[[#This Row],[Hipertensión (0/1)]]=1,"si","no")</f>
        <v>no</v>
      </c>
      <c r="J3410" t="s">
        <v>212</v>
      </c>
      <c r="K3410">
        <v>20</v>
      </c>
      <c r="L3410">
        <v>200</v>
      </c>
      <c r="M3410">
        <f>IF(smoking_health_data_final[[#This Row],[colesterol]]="","Desconocido",smoking_health_data_final[[#This Row],[colesterol]])</f>
        <v>200</v>
      </c>
      <c r="N3410">
        <f>GESTEP(smoking_health_data_final[[#This Row],[colesterol]],200)</f>
        <v>1</v>
      </c>
      <c r="O3410">
        <f>IF(smoking_health_data_final[[#This Row],[cigs por dia]]="","n/s",smoking_health_data_final[[#This Row],[cigs por dia]])</f>
        <v>20</v>
      </c>
      <c r="P3410" t="str">
        <f>IF(smoking_health_data_final[[#This Row],[Hipercolesterolemia (y/n)]]=1,"si","no")</f>
        <v>si</v>
      </c>
      <c r="Q3410">
        <f>IF(IFERROR(VLOOKUP(smoking_health_data_final[[#This Row],[Edad]],A3411:A7310,1,FALSE),0),1,0)</f>
        <v>1</v>
      </c>
    </row>
    <row r="3411" spans="1:17" x14ac:dyDescent="0.3">
      <c r="A3411">
        <v>42</v>
      </c>
      <c r="B3411" t="s">
        <v>0</v>
      </c>
      <c r="C3411" t="s">
        <v>1</v>
      </c>
      <c r="D3411">
        <v>70</v>
      </c>
      <c r="E3411">
        <f>GESTEP(smoking_health_data_final[[#This Row],[Ritmo cardiaco]],100)</f>
        <v>0</v>
      </c>
      <c r="F3411" t="str">
        <f>IF(smoking_health_data_final[[#This Row],[Taquicardia 1/0]]=0,"no","si")</f>
        <v>no</v>
      </c>
      <c r="G3411" s="2">
        <v>119.5</v>
      </c>
      <c r="H3411">
        <f>GESTEP(smoking_health_data_final[[#This Row],[Presión sistólica]],140)</f>
        <v>0</v>
      </c>
      <c r="I3411" t="str">
        <f>IF(smoking_health_data_final[[#This Row],[Hipertensión (0/1)]]=1,"si","no")</f>
        <v>no</v>
      </c>
      <c r="J3411" t="s">
        <v>212</v>
      </c>
      <c r="K3411">
        <v>20</v>
      </c>
      <c r="L3411">
        <v>223</v>
      </c>
      <c r="M3411">
        <f>IF(smoking_health_data_final[[#This Row],[colesterol]]="","Desconocido",smoking_health_data_final[[#This Row],[colesterol]])</f>
        <v>223</v>
      </c>
      <c r="N3411">
        <f>GESTEP(smoking_health_data_final[[#This Row],[colesterol]],200)</f>
        <v>1</v>
      </c>
      <c r="O3411">
        <f>IF(smoking_health_data_final[[#This Row],[cigs por dia]]="","n/s",smoking_health_data_final[[#This Row],[cigs por dia]])</f>
        <v>20</v>
      </c>
      <c r="P3411" t="str">
        <f>IF(smoking_health_data_final[[#This Row],[Hipercolesterolemia (y/n)]]=1,"si","no")</f>
        <v>si</v>
      </c>
      <c r="Q3411">
        <f>IF(IFERROR(VLOOKUP(smoking_health_data_final[[#This Row],[Edad]],A3412:A7311,1,FALSE),0),1,0)</f>
        <v>1</v>
      </c>
    </row>
    <row r="3412" spans="1:17" x14ac:dyDescent="0.3">
      <c r="A3412">
        <v>45</v>
      </c>
      <c r="B3412" t="s">
        <v>0</v>
      </c>
      <c r="C3412" t="s">
        <v>1</v>
      </c>
      <c r="D3412">
        <v>72</v>
      </c>
      <c r="E3412">
        <f>GESTEP(smoking_health_data_final[[#This Row],[Ritmo cardiaco]],100)</f>
        <v>0</v>
      </c>
      <c r="F3412" t="str">
        <f>IF(smoking_health_data_final[[#This Row],[Taquicardia 1/0]]=0,"no","si")</f>
        <v>no</v>
      </c>
      <c r="G3412" s="2" t="s">
        <v>22</v>
      </c>
      <c r="H3412">
        <f>GESTEP(smoking_health_data_final[[#This Row],[Presión sistólica]],140)</f>
        <v>0</v>
      </c>
      <c r="I3412" t="str">
        <f>IF(smoking_health_data_final[[#This Row],[Hipertensión (0/1)]]=1,"si","no")</f>
        <v>no</v>
      </c>
      <c r="J3412" t="s">
        <v>212</v>
      </c>
      <c r="K3412">
        <v>20</v>
      </c>
      <c r="L3412">
        <v>218</v>
      </c>
      <c r="M3412">
        <f>IF(smoking_health_data_final[[#This Row],[colesterol]]="","Desconocido",smoking_health_data_final[[#This Row],[colesterol]])</f>
        <v>218</v>
      </c>
      <c r="N3412">
        <f>GESTEP(smoking_health_data_final[[#This Row],[colesterol]],200)</f>
        <v>1</v>
      </c>
      <c r="O3412">
        <f>IF(smoking_health_data_final[[#This Row],[cigs por dia]]="","n/s",smoking_health_data_final[[#This Row],[cigs por dia]])</f>
        <v>20</v>
      </c>
      <c r="P3412" t="str">
        <f>IF(smoking_health_data_final[[#This Row],[Hipercolesterolemia (y/n)]]=1,"si","no")</f>
        <v>si</v>
      </c>
      <c r="Q3412">
        <f>IF(IFERROR(VLOOKUP(smoking_health_data_final[[#This Row],[Edad]],A3413:A7312,1,FALSE),0),1,0)</f>
        <v>1</v>
      </c>
    </row>
    <row r="3413" spans="1:17" x14ac:dyDescent="0.3">
      <c r="A3413">
        <v>39</v>
      </c>
      <c r="B3413" t="s">
        <v>0</v>
      </c>
      <c r="C3413" t="s">
        <v>1</v>
      </c>
      <c r="D3413">
        <v>100</v>
      </c>
      <c r="E3413">
        <f>GESTEP(smoking_health_data_final[[#This Row],[Ritmo cardiaco]],100)</f>
        <v>1</v>
      </c>
      <c r="F3413" t="str">
        <f>IF(smoking_health_data_final[[#This Row],[Taquicardia 1/0]]=0,"no","si")</f>
        <v>si</v>
      </c>
      <c r="G3413" s="2">
        <v>122.5</v>
      </c>
      <c r="H3413">
        <f>GESTEP(smoking_health_data_final[[#This Row],[Presión sistólica]],140)</f>
        <v>0</v>
      </c>
      <c r="I3413" t="str">
        <f>IF(smoking_health_data_final[[#This Row],[Hipertensión (0/1)]]=1,"si","no")</f>
        <v>no</v>
      </c>
      <c r="J3413" t="s">
        <v>212</v>
      </c>
      <c r="K3413">
        <v>20</v>
      </c>
      <c r="L3413">
        <v>228</v>
      </c>
      <c r="M3413">
        <f>IF(smoking_health_data_final[[#This Row],[colesterol]]="","Desconocido",smoking_health_data_final[[#This Row],[colesterol]])</f>
        <v>228</v>
      </c>
      <c r="N3413">
        <f>GESTEP(smoking_health_data_final[[#This Row],[colesterol]],200)</f>
        <v>1</v>
      </c>
      <c r="O3413">
        <f>IF(smoking_health_data_final[[#This Row],[cigs por dia]]="","n/s",smoking_health_data_final[[#This Row],[cigs por dia]])</f>
        <v>20</v>
      </c>
      <c r="P3413" t="str">
        <f>IF(smoking_health_data_final[[#This Row],[Hipercolesterolemia (y/n)]]=1,"si","no")</f>
        <v>si</v>
      </c>
      <c r="Q3413">
        <f>IF(IFERROR(VLOOKUP(smoking_health_data_final[[#This Row],[Edad]],A3414:A7313,1,FALSE),0),1,0)</f>
        <v>1</v>
      </c>
    </row>
    <row r="3414" spans="1:17" x14ac:dyDescent="0.3">
      <c r="A3414">
        <v>61</v>
      </c>
      <c r="B3414" t="s">
        <v>3</v>
      </c>
      <c r="C3414" t="s">
        <v>1</v>
      </c>
      <c r="D3414">
        <v>82</v>
      </c>
      <c r="E3414">
        <f>GESTEP(smoking_health_data_final[[#This Row],[Ritmo cardiaco]],100)</f>
        <v>0</v>
      </c>
      <c r="F3414" t="str">
        <f>IF(smoking_health_data_final[[#This Row],[Taquicardia 1/0]]=0,"no","si")</f>
        <v>no</v>
      </c>
      <c r="G3414" s="2" t="s">
        <v>54</v>
      </c>
      <c r="H3414">
        <f>GESTEP(smoking_health_data_final[[#This Row],[Presión sistólica]],140)</f>
        <v>0</v>
      </c>
      <c r="I3414" t="str">
        <f>IF(smoking_health_data_final[[#This Row],[Hipertensión (0/1)]]=1,"si","no")</f>
        <v>no</v>
      </c>
      <c r="J3414" t="s">
        <v>212</v>
      </c>
      <c r="K3414">
        <v>20</v>
      </c>
      <c r="L3414">
        <v>231</v>
      </c>
      <c r="M3414">
        <f>IF(smoking_health_data_final[[#This Row],[colesterol]]="","Desconocido",smoking_health_data_final[[#This Row],[colesterol]])</f>
        <v>231</v>
      </c>
      <c r="N3414">
        <f>GESTEP(smoking_health_data_final[[#This Row],[colesterol]],200)</f>
        <v>1</v>
      </c>
      <c r="O3414">
        <f>IF(smoking_health_data_final[[#This Row],[cigs por dia]]="","n/s",smoking_health_data_final[[#This Row],[cigs por dia]])</f>
        <v>20</v>
      </c>
      <c r="P3414" t="str">
        <f>IF(smoking_health_data_final[[#This Row],[Hipercolesterolemia (y/n)]]=1,"si","no")</f>
        <v>si</v>
      </c>
      <c r="Q3414">
        <f>IF(IFERROR(VLOOKUP(smoking_health_data_final[[#This Row],[Edad]],A3415:A7314,1,FALSE),0),1,0)</f>
        <v>1</v>
      </c>
    </row>
    <row r="3415" spans="1:17" x14ac:dyDescent="0.3">
      <c r="A3415">
        <v>40</v>
      </c>
      <c r="B3415" t="s">
        <v>3</v>
      </c>
      <c r="C3415" t="s">
        <v>1</v>
      </c>
      <c r="D3415">
        <v>89</v>
      </c>
      <c r="E3415">
        <f>GESTEP(smoking_health_data_final[[#This Row],[Ritmo cardiaco]],100)</f>
        <v>0</v>
      </c>
      <c r="F3415" t="str">
        <f>IF(smoking_health_data_final[[#This Row],[Taquicardia 1/0]]=0,"no","si")</f>
        <v>no</v>
      </c>
      <c r="G3415" s="2" t="s">
        <v>69</v>
      </c>
      <c r="H3415">
        <f>GESTEP(smoking_health_data_final[[#This Row],[Presión sistólica]],140)</f>
        <v>0</v>
      </c>
      <c r="I3415" t="str">
        <f>IF(smoking_health_data_final[[#This Row],[Hipertensión (0/1)]]=1,"si","no")</f>
        <v>no</v>
      </c>
      <c r="J3415" t="s">
        <v>212</v>
      </c>
      <c r="K3415">
        <v>20</v>
      </c>
      <c r="L3415">
        <v>231</v>
      </c>
      <c r="M3415">
        <f>IF(smoking_health_data_final[[#This Row],[colesterol]]="","Desconocido",smoking_health_data_final[[#This Row],[colesterol]])</f>
        <v>231</v>
      </c>
      <c r="N3415">
        <f>GESTEP(smoking_health_data_final[[#This Row],[colesterol]],200)</f>
        <v>1</v>
      </c>
      <c r="O3415">
        <f>IF(smoking_health_data_final[[#This Row],[cigs por dia]]="","n/s",smoking_health_data_final[[#This Row],[cigs por dia]])</f>
        <v>20</v>
      </c>
      <c r="P3415" t="str">
        <f>IF(smoking_health_data_final[[#This Row],[Hipercolesterolemia (y/n)]]=1,"si","no")</f>
        <v>si</v>
      </c>
      <c r="Q3415">
        <f>IF(IFERROR(VLOOKUP(smoking_health_data_final[[#This Row],[Edad]],A3416:A7315,1,FALSE),0),1,0)</f>
        <v>1</v>
      </c>
    </row>
    <row r="3416" spans="1:17" x14ac:dyDescent="0.3">
      <c r="A3416">
        <v>48</v>
      </c>
      <c r="B3416" t="s">
        <v>3</v>
      </c>
      <c r="C3416" t="s">
        <v>1</v>
      </c>
      <c r="D3416">
        <v>60</v>
      </c>
      <c r="E3416">
        <f>GESTEP(smoking_health_data_final[[#This Row],[Ritmo cardiaco]],100)</f>
        <v>0</v>
      </c>
      <c r="F3416" t="str">
        <f>IF(smoking_health_data_final[[#This Row],[Taquicardia 1/0]]=0,"no","si")</f>
        <v>no</v>
      </c>
      <c r="G3416" s="2" t="s">
        <v>55</v>
      </c>
      <c r="H3416">
        <f>GESTEP(smoking_health_data_final[[#This Row],[Presión sistólica]],140)</f>
        <v>0</v>
      </c>
      <c r="I3416" t="str">
        <f>IF(smoking_health_data_final[[#This Row],[Hipertensión (0/1)]]=1,"si","no")</f>
        <v>no</v>
      </c>
      <c r="J3416" t="s">
        <v>212</v>
      </c>
      <c r="K3416">
        <v>20</v>
      </c>
      <c r="L3416">
        <v>246</v>
      </c>
      <c r="M3416">
        <f>IF(smoking_health_data_final[[#This Row],[colesterol]]="","Desconocido",smoking_health_data_final[[#This Row],[colesterol]])</f>
        <v>246</v>
      </c>
      <c r="N3416">
        <f>GESTEP(smoking_health_data_final[[#This Row],[colesterol]],200)</f>
        <v>1</v>
      </c>
      <c r="O3416">
        <f>IF(smoking_health_data_final[[#This Row],[cigs por dia]]="","n/s",smoking_health_data_final[[#This Row],[cigs por dia]])</f>
        <v>20</v>
      </c>
      <c r="P3416" t="str">
        <f>IF(smoking_health_data_final[[#This Row],[Hipercolesterolemia (y/n)]]=1,"si","no")</f>
        <v>si</v>
      </c>
      <c r="Q3416">
        <f>IF(IFERROR(VLOOKUP(smoking_health_data_final[[#This Row],[Edad]],A3417:A7316,1,FALSE),0),1,0)</f>
        <v>1</v>
      </c>
    </row>
    <row r="3417" spans="1:17" x14ac:dyDescent="0.3">
      <c r="A3417">
        <v>35</v>
      </c>
      <c r="B3417" t="s">
        <v>0</v>
      </c>
      <c r="C3417" t="s">
        <v>1</v>
      </c>
      <c r="D3417">
        <v>73</v>
      </c>
      <c r="E3417">
        <f>GESTEP(smoking_health_data_final[[#This Row],[Ritmo cardiaco]],100)</f>
        <v>0</v>
      </c>
      <c r="F3417" t="str">
        <f>IF(smoking_health_data_final[[#This Row],[Taquicardia 1/0]]=0,"no","si")</f>
        <v>no</v>
      </c>
      <c r="G3417" s="2" t="s">
        <v>83</v>
      </c>
      <c r="H3417">
        <f>GESTEP(smoking_health_data_final[[#This Row],[Presión sistólica]],140)</f>
        <v>0</v>
      </c>
      <c r="I3417" t="str">
        <f>IF(smoking_health_data_final[[#This Row],[Hipertensión (0/1)]]=1,"si","no")</f>
        <v>no</v>
      </c>
      <c r="J3417" t="s">
        <v>214</v>
      </c>
      <c r="K3417">
        <v>20</v>
      </c>
      <c r="L3417">
        <v>225</v>
      </c>
      <c r="M3417">
        <f>IF(smoking_health_data_final[[#This Row],[colesterol]]="","Desconocido",smoking_health_data_final[[#This Row],[colesterol]])</f>
        <v>225</v>
      </c>
      <c r="N3417">
        <f>GESTEP(smoking_health_data_final[[#This Row],[colesterol]],200)</f>
        <v>1</v>
      </c>
      <c r="O3417">
        <f>IF(smoking_health_data_final[[#This Row],[cigs por dia]]="","n/s",smoking_health_data_final[[#This Row],[cigs por dia]])</f>
        <v>20</v>
      </c>
      <c r="P3417" t="str">
        <f>IF(smoking_health_data_final[[#This Row],[Hipercolesterolemia (y/n)]]=1,"si","no")</f>
        <v>si</v>
      </c>
      <c r="Q3417">
        <f>IF(IFERROR(VLOOKUP(smoking_health_data_final[[#This Row],[Edad]],A3418:A7317,1,FALSE),0),1,0)</f>
        <v>1</v>
      </c>
    </row>
    <row r="3418" spans="1:17" x14ac:dyDescent="0.3">
      <c r="A3418">
        <v>37</v>
      </c>
      <c r="B3418" t="s">
        <v>3</v>
      </c>
      <c r="C3418" t="s">
        <v>1</v>
      </c>
      <c r="D3418">
        <v>66</v>
      </c>
      <c r="E3418">
        <f>GESTEP(smoking_health_data_final[[#This Row],[Ritmo cardiaco]],100)</f>
        <v>0</v>
      </c>
      <c r="F3418" t="str">
        <f>IF(smoking_health_data_final[[#This Row],[Taquicardia 1/0]]=0,"no","si")</f>
        <v>no</v>
      </c>
      <c r="G3418" s="2" t="s">
        <v>80</v>
      </c>
      <c r="H3418">
        <f>GESTEP(smoking_health_data_final[[#This Row],[Presión sistólica]],140)</f>
        <v>0</v>
      </c>
      <c r="I3418" t="str">
        <f>IF(smoking_health_data_final[[#This Row],[Hipertensión (0/1)]]=1,"si","no")</f>
        <v>no</v>
      </c>
      <c r="J3418" t="s">
        <v>214</v>
      </c>
      <c r="K3418">
        <v>20</v>
      </c>
      <c r="L3418">
        <v>186</v>
      </c>
      <c r="M3418">
        <f>IF(smoking_health_data_final[[#This Row],[colesterol]]="","Desconocido",smoking_health_data_final[[#This Row],[colesterol]])</f>
        <v>186</v>
      </c>
      <c r="N3418">
        <f>GESTEP(smoking_health_data_final[[#This Row],[colesterol]],200)</f>
        <v>0</v>
      </c>
      <c r="O3418">
        <f>IF(smoking_health_data_final[[#This Row],[cigs por dia]]="","n/s",smoking_health_data_final[[#This Row],[cigs por dia]])</f>
        <v>20</v>
      </c>
      <c r="P3418" t="str">
        <f>IF(smoking_health_data_final[[#This Row],[Hipercolesterolemia (y/n)]]=1,"si","no")</f>
        <v>no</v>
      </c>
      <c r="Q3418">
        <f>IF(IFERROR(VLOOKUP(smoking_health_data_final[[#This Row],[Edad]],A3419:A7318,1,FALSE),0),1,0)</f>
        <v>1</v>
      </c>
    </row>
    <row r="3419" spans="1:17" x14ac:dyDescent="0.3">
      <c r="A3419">
        <v>47</v>
      </c>
      <c r="B3419" t="s">
        <v>0</v>
      </c>
      <c r="C3419" t="s">
        <v>1</v>
      </c>
      <c r="D3419">
        <v>73</v>
      </c>
      <c r="E3419">
        <f>GESTEP(smoking_health_data_final[[#This Row],[Ritmo cardiaco]],100)</f>
        <v>0</v>
      </c>
      <c r="F3419" t="str">
        <f>IF(smoking_health_data_final[[#This Row],[Taquicardia 1/0]]=0,"no","si")</f>
        <v>no</v>
      </c>
      <c r="G3419" s="2" t="s">
        <v>71</v>
      </c>
      <c r="H3419">
        <f>GESTEP(smoking_health_data_final[[#This Row],[Presión sistólica]],140)</f>
        <v>0</v>
      </c>
      <c r="I3419" t="str">
        <f>IF(smoking_health_data_final[[#This Row],[Hipertensión (0/1)]]=1,"si","no")</f>
        <v>no</v>
      </c>
      <c r="J3419" t="s">
        <v>214</v>
      </c>
      <c r="K3419">
        <v>20</v>
      </c>
      <c r="L3419">
        <v>284</v>
      </c>
      <c r="M3419">
        <f>IF(smoking_health_data_final[[#This Row],[colesterol]]="","Desconocido",smoking_health_data_final[[#This Row],[colesterol]])</f>
        <v>284</v>
      </c>
      <c r="N3419">
        <f>GESTEP(smoking_health_data_final[[#This Row],[colesterol]],200)</f>
        <v>1</v>
      </c>
      <c r="O3419">
        <f>IF(smoking_health_data_final[[#This Row],[cigs por dia]]="","n/s",smoking_health_data_final[[#This Row],[cigs por dia]])</f>
        <v>20</v>
      </c>
      <c r="P3419" t="str">
        <f>IF(smoking_health_data_final[[#This Row],[Hipercolesterolemia (y/n)]]=1,"si","no")</f>
        <v>si</v>
      </c>
      <c r="Q3419">
        <f>IF(IFERROR(VLOOKUP(smoking_health_data_final[[#This Row],[Edad]],A3420:A7319,1,FALSE),0),1,0)</f>
        <v>1</v>
      </c>
    </row>
    <row r="3420" spans="1:17" x14ac:dyDescent="0.3">
      <c r="A3420">
        <v>39</v>
      </c>
      <c r="B3420" t="s">
        <v>0</v>
      </c>
      <c r="C3420" t="s">
        <v>1</v>
      </c>
      <c r="D3420">
        <v>63</v>
      </c>
      <c r="E3420">
        <f>GESTEP(smoking_health_data_final[[#This Row],[Ritmo cardiaco]],100)</f>
        <v>0</v>
      </c>
      <c r="F3420" t="str">
        <f>IF(smoking_health_data_final[[#This Row],[Taquicardia 1/0]]=0,"no","si")</f>
        <v>no</v>
      </c>
      <c r="G3420" s="2">
        <v>141.5</v>
      </c>
      <c r="H3420">
        <f>GESTEP(smoking_health_data_final[[#This Row],[Presión sistólica]],140)</f>
        <v>1</v>
      </c>
      <c r="I3420" t="str">
        <f>IF(smoking_health_data_final[[#This Row],[Hipertensión (0/1)]]=1,"si","no")</f>
        <v>si</v>
      </c>
      <c r="J3420" t="s">
        <v>214</v>
      </c>
      <c r="K3420">
        <v>20</v>
      </c>
      <c r="L3420">
        <v>222</v>
      </c>
      <c r="M3420">
        <f>IF(smoking_health_data_final[[#This Row],[colesterol]]="","Desconocido",smoking_health_data_final[[#This Row],[colesterol]])</f>
        <v>222</v>
      </c>
      <c r="N3420">
        <f>GESTEP(smoking_health_data_final[[#This Row],[colesterol]],200)</f>
        <v>1</v>
      </c>
      <c r="O3420">
        <f>IF(smoking_health_data_final[[#This Row],[cigs por dia]]="","n/s",smoking_health_data_final[[#This Row],[cigs por dia]])</f>
        <v>20</v>
      </c>
      <c r="P3420" t="str">
        <f>IF(smoking_health_data_final[[#This Row],[Hipercolesterolemia (y/n)]]=1,"si","no")</f>
        <v>si</v>
      </c>
      <c r="Q3420">
        <f>IF(IFERROR(VLOOKUP(smoking_health_data_final[[#This Row],[Edad]],A3421:A7320,1,FALSE),0),1,0)</f>
        <v>1</v>
      </c>
    </row>
    <row r="3421" spans="1:17" x14ac:dyDescent="0.3">
      <c r="A3421">
        <v>45</v>
      </c>
      <c r="B3421" t="s">
        <v>3</v>
      </c>
      <c r="C3421" t="s">
        <v>1</v>
      </c>
      <c r="D3421">
        <v>87</v>
      </c>
      <c r="E3421">
        <f>GESTEP(smoking_health_data_final[[#This Row],[Ritmo cardiaco]],100)</f>
        <v>0</v>
      </c>
      <c r="F3421" t="str">
        <f>IF(smoking_health_data_final[[#This Row],[Taquicardia 1/0]]=0,"no","si")</f>
        <v>no</v>
      </c>
      <c r="G3421" s="2" t="s">
        <v>66</v>
      </c>
      <c r="H3421">
        <f>GESTEP(smoking_health_data_final[[#This Row],[Presión sistólica]],140)</f>
        <v>1</v>
      </c>
      <c r="I3421" t="str">
        <f>IF(smoking_health_data_final[[#This Row],[Hipertensión (0/1)]]=1,"si","no")</f>
        <v>si</v>
      </c>
      <c r="J3421" t="s">
        <v>214</v>
      </c>
      <c r="K3421">
        <v>20</v>
      </c>
      <c r="L3421">
        <v>297</v>
      </c>
      <c r="M3421">
        <f>IF(smoking_health_data_final[[#This Row],[colesterol]]="","Desconocido",smoking_health_data_final[[#This Row],[colesterol]])</f>
        <v>297</v>
      </c>
      <c r="N3421">
        <f>GESTEP(smoking_health_data_final[[#This Row],[colesterol]],200)</f>
        <v>1</v>
      </c>
      <c r="O3421">
        <f>IF(smoking_health_data_final[[#This Row],[cigs por dia]]="","n/s",smoking_health_data_final[[#This Row],[cigs por dia]])</f>
        <v>20</v>
      </c>
      <c r="P3421" t="str">
        <f>IF(smoking_health_data_final[[#This Row],[Hipercolesterolemia (y/n)]]=1,"si","no")</f>
        <v>si</v>
      </c>
      <c r="Q3421">
        <f>IF(IFERROR(VLOOKUP(smoking_health_data_final[[#This Row],[Edad]],A3422:A7321,1,FALSE),0),1,0)</f>
        <v>1</v>
      </c>
    </row>
    <row r="3422" spans="1:17" x14ac:dyDescent="0.3">
      <c r="A3422">
        <v>40</v>
      </c>
      <c r="B3422" t="s">
        <v>0</v>
      </c>
      <c r="C3422" t="s">
        <v>1</v>
      </c>
      <c r="D3422">
        <v>80</v>
      </c>
      <c r="E3422">
        <f>GESTEP(smoking_health_data_final[[#This Row],[Ritmo cardiaco]],100)</f>
        <v>0</v>
      </c>
      <c r="F3422" t="str">
        <f>IF(smoking_health_data_final[[#This Row],[Taquicardia 1/0]]=0,"no","si")</f>
        <v>no</v>
      </c>
      <c r="G3422" s="2" t="s">
        <v>75</v>
      </c>
      <c r="H3422">
        <f>GESTEP(smoking_health_data_final[[#This Row],[Presión sistólica]],140)</f>
        <v>1</v>
      </c>
      <c r="I3422" t="str">
        <f>IF(smoking_health_data_final[[#This Row],[Hipertensión (0/1)]]=1,"si","no")</f>
        <v>si</v>
      </c>
      <c r="J3422" t="s">
        <v>215</v>
      </c>
      <c r="K3422">
        <v>20</v>
      </c>
      <c r="L3422">
        <v>283</v>
      </c>
      <c r="M3422">
        <f>IF(smoking_health_data_final[[#This Row],[colesterol]]="","Desconocido",smoking_health_data_final[[#This Row],[colesterol]])</f>
        <v>283</v>
      </c>
      <c r="N3422">
        <f>GESTEP(smoking_health_data_final[[#This Row],[colesterol]],200)</f>
        <v>1</v>
      </c>
      <c r="O3422">
        <f>IF(smoking_health_data_final[[#This Row],[cigs por dia]]="","n/s",smoking_health_data_final[[#This Row],[cigs por dia]])</f>
        <v>20</v>
      </c>
      <c r="P3422" t="str">
        <f>IF(smoking_health_data_final[[#This Row],[Hipercolesterolemia (y/n)]]=1,"si","no")</f>
        <v>si</v>
      </c>
      <c r="Q3422">
        <f>IF(IFERROR(VLOOKUP(smoking_health_data_final[[#This Row],[Edad]],A3423:A7322,1,FALSE),0),1,0)</f>
        <v>1</v>
      </c>
    </row>
    <row r="3423" spans="1:17" x14ac:dyDescent="0.3">
      <c r="A3423">
        <v>46</v>
      </c>
      <c r="B3423" t="s">
        <v>0</v>
      </c>
      <c r="C3423" t="s">
        <v>1</v>
      </c>
      <c r="D3423">
        <v>75</v>
      </c>
      <c r="E3423">
        <f>GESTEP(smoking_health_data_final[[#This Row],[Ritmo cardiaco]],100)</f>
        <v>0</v>
      </c>
      <c r="F3423" t="str">
        <f>IF(smoking_health_data_final[[#This Row],[Taquicardia 1/0]]=0,"no","si")</f>
        <v>no</v>
      </c>
      <c r="G3423" s="2" t="s">
        <v>80</v>
      </c>
      <c r="H3423">
        <f>GESTEP(smoking_health_data_final[[#This Row],[Presión sistólica]],140)</f>
        <v>0</v>
      </c>
      <c r="I3423" t="str">
        <f>IF(smoking_health_data_final[[#This Row],[Hipertensión (0/1)]]=1,"si","no")</f>
        <v>no</v>
      </c>
      <c r="J3423" t="s">
        <v>215</v>
      </c>
      <c r="K3423">
        <v>20</v>
      </c>
      <c r="L3423">
        <v>269</v>
      </c>
      <c r="M3423">
        <f>IF(smoking_health_data_final[[#This Row],[colesterol]]="","Desconocido",smoking_health_data_final[[#This Row],[colesterol]])</f>
        <v>269</v>
      </c>
      <c r="N3423">
        <f>GESTEP(smoking_health_data_final[[#This Row],[colesterol]],200)</f>
        <v>1</v>
      </c>
      <c r="O3423">
        <f>IF(smoking_health_data_final[[#This Row],[cigs por dia]]="","n/s",smoking_health_data_final[[#This Row],[cigs por dia]])</f>
        <v>20</v>
      </c>
      <c r="P3423" t="str">
        <f>IF(smoking_health_data_final[[#This Row],[Hipercolesterolemia (y/n)]]=1,"si","no")</f>
        <v>si</v>
      </c>
      <c r="Q3423">
        <f>IF(IFERROR(VLOOKUP(smoking_health_data_final[[#This Row],[Edad]],A3424:A7323,1,FALSE),0),1,0)</f>
        <v>1</v>
      </c>
    </row>
    <row r="3424" spans="1:17" x14ac:dyDescent="0.3">
      <c r="A3424">
        <v>59</v>
      </c>
      <c r="B3424" t="s">
        <v>3</v>
      </c>
      <c r="C3424" t="s">
        <v>1</v>
      </c>
      <c r="D3424">
        <v>95</v>
      </c>
      <c r="E3424">
        <f>GESTEP(smoking_health_data_final[[#This Row],[Ritmo cardiaco]],100)</f>
        <v>0</v>
      </c>
      <c r="F3424" t="str">
        <f>IF(smoking_health_data_final[[#This Row],[Taquicardia 1/0]]=0,"no","si")</f>
        <v>no</v>
      </c>
      <c r="G3424" s="2" t="s">
        <v>82</v>
      </c>
      <c r="H3424">
        <f>GESTEP(smoking_health_data_final[[#This Row],[Presión sistólica]],140)</f>
        <v>1</v>
      </c>
      <c r="I3424" t="str">
        <f>IF(smoking_health_data_final[[#This Row],[Hipertensión (0/1)]]=1,"si","no")</f>
        <v>si</v>
      </c>
      <c r="J3424" t="s">
        <v>215</v>
      </c>
      <c r="K3424">
        <v>20</v>
      </c>
      <c r="L3424">
        <v>270</v>
      </c>
      <c r="M3424">
        <f>IF(smoking_health_data_final[[#This Row],[colesterol]]="","Desconocido",smoking_health_data_final[[#This Row],[colesterol]])</f>
        <v>270</v>
      </c>
      <c r="N3424">
        <f>GESTEP(smoking_health_data_final[[#This Row],[colesterol]],200)</f>
        <v>1</v>
      </c>
      <c r="O3424">
        <f>IF(smoking_health_data_final[[#This Row],[cigs por dia]]="","n/s",smoking_health_data_final[[#This Row],[cigs por dia]])</f>
        <v>20</v>
      </c>
      <c r="P3424" t="str">
        <f>IF(smoking_health_data_final[[#This Row],[Hipercolesterolemia (y/n)]]=1,"si","no")</f>
        <v>si</v>
      </c>
      <c r="Q3424">
        <f>IF(IFERROR(VLOOKUP(smoking_health_data_final[[#This Row],[Edad]],A3425:A7324,1,FALSE),0),1,0)</f>
        <v>1</v>
      </c>
    </row>
    <row r="3425" spans="1:17" x14ac:dyDescent="0.3">
      <c r="A3425">
        <v>47</v>
      </c>
      <c r="B3425" t="s">
        <v>3</v>
      </c>
      <c r="C3425" t="s">
        <v>1</v>
      </c>
      <c r="D3425">
        <v>95</v>
      </c>
      <c r="E3425">
        <f>GESTEP(smoking_health_data_final[[#This Row],[Ritmo cardiaco]],100)</f>
        <v>0</v>
      </c>
      <c r="F3425" t="str">
        <f>IF(smoking_health_data_final[[#This Row],[Taquicardia 1/0]]=0,"no","si")</f>
        <v>no</v>
      </c>
      <c r="G3425" s="2" t="s">
        <v>104</v>
      </c>
      <c r="H3425">
        <f>GESTEP(smoking_health_data_final[[#This Row],[Presión sistólica]],140)</f>
        <v>1</v>
      </c>
      <c r="I3425" t="str">
        <f>IF(smoking_health_data_final[[#This Row],[Hipertensión (0/1)]]=1,"si","no")</f>
        <v>si</v>
      </c>
      <c r="J3425" t="s">
        <v>215</v>
      </c>
      <c r="K3425">
        <v>20</v>
      </c>
      <c r="L3425">
        <v>325</v>
      </c>
      <c r="M3425">
        <f>IF(smoking_health_data_final[[#This Row],[colesterol]]="","Desconocido",smoking_health_data_final[[#This Row],[colesterol]])</f>
        <v>325</v>
      </c>
      <c r="N3425">
        <f>GESTEP(smoking_health_data_final[[#This Row],[colesterol]],200)</f>
        <v>1</v>
      </c>
      <c r="O3425">
        <f>IF(smoking_health_data_final[[#This Row],[cigs por dia]]="","n/s",smoking_health_data_final[[#This Row],[cigs por dia]])</f>
        <v>20</v>
      </c>
      <c r="P3425" t="str">
        <f>IF(smoking_health_data_final[[#This Row],[Hipercolesterolemia (y/n)]]=1,"si","no")</f>
        <v>si</v>
      </c>
      <c r="Q3425">
        <f>IF(IFERROR(VLOOKUP(smoking_health_data_final[[#This Row],[Edad]],A3426:A7325,1,FALSE),0),1,0)</f>
        <v>1</v>
      </c>
    </row>
    <row r="3426" spans="1:17" x14ac:dyDescent="0.3">
      <c r="A3426">
        <v>68</v>
      </c>
      <c r="B3426" t="s">
        <v>3</v>
      </c>
      <c r="C3426" t="s">
        <v>1</v>
      </c>
      <c r="D3426">
        <v>95</v>
      </c>
      <c r="E3426">
        <f>GESTEP(smoking_health_data_final[[#This Row],[Ritmo cardiaco]],100)</f>
        <v>0</v>
      </c>
      <c r="F3426" t="str">
        <f>IF(smoking_health_data_final[[#This Row],[Taquicardia 1/0]]=0,"no","si")</f>
        <v>no</v>
      </c>
      <c r="G3426" s="2" t="s">
        <v>105</v>
      </c>
      <c r="H3426">
        <f>GESTEP(smoking_health_data_final[[#This Row],[Presión sistólica]],140)</f>
        <v>1</v>
      </c>
      <c r="I3426" t="str">
        <f>IF(smoking_health_data_final[[#This Row],[Hipertensión (0/1)]]=1,"si","no")</f>
        <v>si</v>
      </c>
      <c r="J3426" t="s">
        <v>215</v>
      </c>
      <c r="K3426">
        <v>20</v>
      </c>
      <c r="L3426">
        <v>322</v>
      </c>
      <c r="M3426">
        <f>IF(smoking_health_data_final[[#This Row],[colesterol]]="","Desconocido",smoking_health_data_final[[#This Row],[colesterol]])</f>
        <v>322</v>
      </c>
      <c r="N3426">
        <f>GESTEP(smoking_health_data_final[[#This Row],[colesterol]],200)</f>
        <v>1</v>
      </c>
      <c r="O3426">
        <f>IF(smoking_health_data_final[[#This Row],[cigs por dia]]="","n/s",smoking_health_data_final[[#This Row],[cigs por dia]])</f>
        <v>20</v>
      </c>
      <c r="P3426" t="str">
        <f>IF(smoking_health_data_final[[#This Row],[Hipercolesterolemia (y/n)]]=1,"si","no")</f>
        <v>si</v>
      </c>
      <c r="Q3426">
        <f>IF(IFERROR(VLOOKUP(smoking_health_data_final[[#This Row],[Edad]],A3427:A7326,1,FALSE),0),1,0)</f>
        <v>0</v>
      </c>
    </row>
    <row r="3427" spans="1:17" x14ac:dyDescent="0.3">
      <c r="A3427">
        <v>44</v>
      </c>
      <c r="B3427" t="s">
        <v>0</v>
      </c>
      <c r="C3427" t="s">
        <v>1</v>
      </c>
      <c r="D3427">
        <v>75</v>
      </c>
      <c r="E3427">
        <f>GESTEP(smoking_health_data_final[[#This Row],[Ritmo cardiaco]],100)</f>
        <v>0</v>
      </c>
      <c r="F3427" t="str">
        <f>IF(smoking_health_data_final[[#This Row],[Taquicardia 1/0]]=0,"no","si")</f>
        <v>no</v>
      </c>
      <c r="G3427" s="2" t="s">
        <v>80</v>
      </c>
      <c r="H3427">
        <f>GESTEP(smoking_health_data_final[[#This Row],[Presión sistólica]],140)</f>
        <v>0</v>
      </c>
      <c r="I3427" t="str">
        <f>IF(smoking_health_data_final[[#This Row],[Hipertensión (0/1)]]=1,"si","no")</f>
        <v>no</v>
      </c>
      <c r="J3427" t="s">
        <v>215</v>
      </c>
      <c r="K3427">
        <v>20</v>
      </c>
      <c r="L3427">
        <v>316</v>
      </c>
      <c r="M3427">
        <f>IF(smoking_health_data_final[[#This Row],[colesterol]]="","Desconocido",smoking_health_data_final[[#This Row],[colesterol]])</f>
        <v>316</v>
      </c>
      <c r="N3427">
        <f>GESTEP(smoking_health_data_final[[#This Row],[colesterol]],200)</f>
        <v>1</v>
      </c>
      <c r="O3427">
        <f>IF(smoking_health_data_final[[#This Row],[cigs por dia]]="","n/s",smoking_health_data_final[[#This Row],[cigs por dia]])</f>
        <v>20</v>
      </c>
      <c r="P3427" t="str">
        <f>IF(smoking_health_data_final[[#This Row],[Hipercolesterolemia (y/n)]]=1,"si","no")</f>
        <v>si</v>
      </c>
      <c r="Q3427">
        <f>IF(IFERROR(VLOOKUP(smoking_health_data_final[[#This Row],[Edad]],A3428:A7327,1,FALSE),0),1,0)</f>
        <v>1</v>
      </c>
    </row>
    <row r="3428" spans="1:17" x14ac:dyDescent="0.3">
      <c r="A3428">
        <v>39</v>
      </c>
      <c r="B3428" t="s">
        <v>0</v>
      </c>
      <c r="C3428" t="s">
        <v>1</v>
      </c>
      <c r="D3428">
        <v>73</v>
      </c>
      <c r="E3428">
        <f>GESTEP(smoking_health_data_final[[#This Row],[Ritmo cardiaco]],100)</f>
        <v>0</v>
      </c>
      <c r="F3428" t="str">
        <f>IF(smoking_health_data_final[[#This Row],[Taquicardia 1/0]]=0,"no","si")</f>
        <v>no</v>
      </c>
      <c r="G3428" s="2" t="s">
        <v>96</v>
      </c>
      <c r="H3428">
        <f>GESTEP(smoking_health_data_final[[#This Row],[Presión sistólica]],140)</f>
        <v>1</v>
      </c>
      <c r="I3428" t="str">
        <f>IF(smoking_health_data_final[[#This Row],[Hipertensión (0/1)]]=1,"si","no")</f>
        <v>si</v>
      </c>
      <c r="J3428" t="s">
        <v>24</v>
      </c>
      <c r="K3428">
        <v>20</v>
      </c>
      <c r="L3428">
        <v>220</v>
      </c>
      <c r="M3428">
        <f>IF(smoking_health_data_final[[#This Row],[colesterol]]="","Desconocido",smoking_health_data_final[[#This Row],[colesterol]])</f>
        <v>220</v>
      </c>
      <c r="N3428">
        <f>GESTEP(smoking_health_data_final[[#This Row],[colesterol]],200)</f>
        <v>1</v>
      </c>
      <c r="O3428">
        <f>IF(smoking_health_data_final[[#This Row],[cigs por dia]]="","n/s",smoking_health_data_final[[#This Row],[cigs por dia]])</f>
        <v>20</v>
      </c>
      <c r="P3428" t="str">
        <f>IF(smoking_health_data_final[[#This Row],[Hipercolesterolemia (y/n)]]=1,"si","no")</f>
        <v>si</v>
      </c>
      <c r="Q3428">
        <f>IF(IFERROR(VLOOKUP(smoking_health_data_final[[#This Row],[Edad]],A3429:A7328,1,FALSE),0),1,0)</f>
        <v>1</v>
      </c>
    </row>
    <row r="3429" spans="1:17" x14ac:dyDescent="0.3">
      <c r="A3429">
        <v>49</v>
      </c>
      <c r="B3429" t="s">
        <v>0</v>
      </c>
      <c r="C3429" t="s">
        <v>1</v>
      </c>
      <c r="D3429">
        <v>60</v>
      </c>
      <c r="E3429">
        <f>GESTEP(smoking_health_data_final[[#This Row],[Ritmo cardiaco]],100)</f>
        <v>0</v>
      </c>
      <c r="F3429" t="str">
        <f>IF(smoking_health_data_final[[#This Row],[Taquicardia 1/0]]=0,"no","si")</f>
        <v>no</v>
      </c>
      <c r="G3429" s="2" t="s">
        <v>88</v>
      </c>
      <c r="H3429">
        <f>GESTEP(smoking_health_data_final[[#This Row],[Presión sistólica]],140)</f>
        <v>1</v>
      </c>
      <c r="I3429" t="str">
        <f>IF(smoking_health_data_final[[#This Row],[Hipertensión (0/1)]]=1,"si","no")</f>
        <v>si</v>
      </c>
      <c r="J3429" t="s">
        <v>24</v>
      </c>
      <c r="K3429">
        <v>20</v>
      </c>
      <c r="L3429">
        <v>212</v>
      </c>
      <c r="M3429">
        <f>IF(smoking_health_data_final[[#This Row],[colesterol]]="","Desconocido",smoking_health_data_final[[#This Row],[colesterol]])</f>
        <v>212</v>
      </c>
      <c r="N3429">
        <f>GESTEP(smoking_health_data_final[[#This Row],[colesterol]],200)</f>
        <v>1</v>
      </c>
      <c r="O3429">
        <f>IF(smoking_health_data_final[[#This Row],[cigs por dia]]="","n/s",smoking_health_data_final[[#This Row],[cigs por dia]])</f>
        <v>20</v>
      </c>
      <c r="P3429" t="str">
        <f>IF(smoking_health_data_final[[#This Row],[Hipercolesterolemia (y/n)]]=1,"si","no")</f>
        <v>si</v>
      </c>
      <c r="Q3429">
        <f>IF(IFERROR(VLOOKUP(smoking_health_data_final[[#This Row],[Edad]],A3430:A7329,1,FALSE),0),1,0)</f>
        <v>1</v>
      </c>
    </row>
    <row r="3430" spans="1:17" x14ac:dyDescent="0.3">
      <c r="A3430">
        <v>61</v>
      </c>
      <c r="B3430" t="s">
        <v>0</v>
      </c>
      <c r="C3430" t="s">
        <v>1</v>
      </c>
      <c r="D3430">
        <v>95</v>
      </c>
      <c r="E3430">
        <f>GESTEP(smoking_health_data_final[[#This Row],[Ritmo cardiaco]],100)</f>
        <v>0</v>
      </c>
      <c r="F3430" t="str">
        <f>IF(smoking_health_data_final[[#This Row],[Taquicardia 1/0]]=0,"no","si")</f>
        <v>no</v>
      </c>
      <c r="G3430" s="2" t="s">
        <v>152</v>
      </c>
      <c r="H3430">
        <f>GESTEP(smoking_health_data_final[[#This Row],[Presión sistólica]],140)</f>
        <v>1</v>
      </c>
      <c r="I3430" t="str">
        <f>IF(smoking_health_data_final[[#This Row],[Hipertensión (0/1)]]=1,"si","no")</f>
        <v>si</v>
      </c>
      <c r="J3430" t="s">
        <v>24</v>
      </c>
      <c r="K3430">
        <v>20</v>
      </c>
      <c r="L3430">
        <v>360</v>
      </c>
      <c r="M3430">
        <f>IF(smoking_health_data_final[[#This Row],[colesterol]]="","Desconocido",smoking_health_data_final[[#This Row],[colesterol]])</f>
        <v>360</v>
      </c>
      <c r="N3430">
        <f>GESTEP(smoking_health_data_final[[#This Row],[colesterol]],200)</f>
        <v>1</v>
      </c>
      <c r="O3430">
        <f>IF(smoking_health_data_final[[#This Row],[cigs por dia]]="","n/s",smoking_health_data_final[[#This Row],[cigs por dia]])</f>
        <v>20</v>
      </c>
      <c r="P3430" t="str">
        <f>IF(smoking_health_data_final[[#This Row],[Hipercolesterolemia (y/n)]]=1,"si","no")</f>
        <v>si</v>
      </c>
      <c r="Q3430">
        <f>IF(IFERROR(VLOOKUP(smoking_health_data_final[[#This Row],[Edad]],A3431:A7330,1,FALSE),0),1,0)</f>
        <v>1</v>
      </c>
    </row>
    <row r="3431" spans="1:17" x14ac:dyDescent="0.3">
      <c r="A3431">
        <v>58</v>
      </c>
      <c r="B3431" t="s">
        <v>0</v>
      </c>
      <c r="C3431" t="s">
        <v>1</v>
      </c>
      <c r="D3431">
        <v>60</v>
      </c>
      <c r="E3431">
        <f>GESTEP(smoking_health_data_final[[#This Row],[Ritmo cardiaco]],100)</f>
        <v>0</v>
      </c>
      <c r="F3431" t="str">
        <f>IF(smoking_health_data_final[[#This Row],[Taquicardia 1/0]]=0,"no","si")</f>
        <v>no</v>
      </c>
      <c r="G3431" s="2" t="s">
        <v>119</v>
      </c>
      <c r="H3431">
        <f>GESTEP(smoking_health_data_final[[#This Row],[Presión sistólica]],140)</f>
        <v>1</v>
      </c>
      <c r="I3431" t="str">
        <f>IF(smoking_health_data_final[[#This Row],[Hipertensión (0/1)]]=1,"si","no")</f>
        <v>si</v>
      </c>
      <c r="J3431" t="s">
        <v>24</v>
      </c>
      <c r="K3431">
        <v>20</v>
      </c>
      <c r="L3431">
        <v>213</v>
      </c>
      <c r="M3431">
        <f>IF(smoking_health_data_final[[#This Row],[colesterol]]="","Desconocido",smoking_health_data_final[[#This Row],[colesterol]])</f>
        <v>213</v>
      </c>
      <c r="N3431">
        <f>GESTEP(smoking_health_data_final[[#This Row],[colesterol]],200)</f>
        <v>1</v>
      </c>
      <c r="O3431">
        <f>IF(smoking_health_data_final[[#This Row],[cigs por dia]]="","n/s",smoking_health_data_final[[#This Row],[cigs por dia]])</f>
        <v>20</v>
      </c>
      <c r="P3431" t="str">
        <f>IF(smoking_health_data_final[[#This Row],[Hipercolesterolemia (y/n)]]=1,"si","no")</f>
        <v>si</v>
      </c>
      <c r="Q3431">
        <f>IF(IFERROR(VLOOKUP(smoking_health_data_final[[#This Row],[Edad]],A3432:A7331,1,FALSE),0),1,0)</f>
        <v>1</v>
      </c>
    </row>
    <row r="3432" spans="1:17" x14ac:dyDescent="0.3">
      <c r="A3432">
        <v>59</v>
      </c>
      <c r="B3432" t="s">
        <v>0</v>
      </c>
      <c r="C3432" t="s">
        <v>1</v>
      </c>
      <c r="D3432">
        <v>96</v>
      </c>
      <c r="E3432">
        <f>GESTEP(smoking_health_data_final[[#This Row],[Ritmo cardiaco]],100)</f>
        <v>0</v>
      </c>
      <c r="F3432" t="str">
        <f>IF(smoking_health_data_final[[#This Row],[Taquicardia 1/0]]=0,"no","si")</f>
        <v>no</v>
      </c>
      <c r="G3432" s="2" t="s">
        <v>92</v>
      </c>
      <c r="H3432">
        <f>GESTEP(smoking_health_data_final[[#This Row],[Presión sistólica]],140)</f>
        <v>1</v>
      </c>
      <c r="I3432" t="str">
        <f>IF(smoking_health_data_final[[#This Row],[Hipertensión (0/1)]]=1,"si","no")</f>
        <v>si</v>
      </c>
      <c r="J3432" t="s">
        <v>24</v>
      </c>
      <c r="K3432">
        <v>20</v>
      </c>
      <c r="L3432">
        <v>266</v>
      </c>
      <c r="M3432">
        <f>IF(smoking_health_data_final[[#This Row],[colesterol]]="","Desconocido",smoking_health_data_final[[#This Row],[colesterol]])</f>
        <v>266</v>
      </c>
      <c r="N3432">
        <f>GESTEP(smoking_health_data_final[[#This Row],[colesterol]],200)</f>
        <v>1</v>
      </c>
      <c r="O3432">
        <f>IF(smoking_health_data_final[[#This Row],[cigs por dia]]="","n/s",smoking_health_data_final[[#This Row],[cigs por dia]])</f>
        <v>20</v>
      </c>
      <c r="P3432" t="str">
        <f>IF(smoking_health_data_final[[#This Row],[Hipercolesterolemia (y/n)]]=1,"si","no")</f>
        <v>si</v>
      </c>
      <c r="Q3432">
        <f>IF(IFERROR(VLOOKUP(smoking_health_data_final[[#This Row],[Edad]],A3433:A7332,1,FALSE),0),1,0)</f>
        <v>1</v>
      </c>
    </row>
    <row r="3433" spans="1:17" x14ac:dyDescent="0.3">
      <c r="A3433">
        <v>64</v>
      </c>
      <c r="B3433" t="s">
        <v>0</v>
      </c>
      <c r="C3433" t="s">
        <v>1</v>
      </c>
      <c r="D3433">
        <v>75</v>
      </c>
      <c r="E3433">
        <f>GESTEP(smoking_health_data_final[[#This Row],[Ritmo cardiaco]],100)</f>
        <v>0</v>
      </c>
      <c r="F3433" t="str">
        <f>IF(smoking_health_data_final[[#This Row],[Taquicardia 1/0]]=0,"no","si")</f>
        <v>no</v>
      </c>
      <c r="G3433" s="2" t="s">
        <v>89</v>
      </c>
      <c r="H3433">
        <f>GESTEP(smoking_health_data_final[[#This Row],[Presión sistólica]],140)</f>
        <v>1</v>
      </c>
      <c r="I3433" t="str">
        <f>IF(smoking_health_data_final[[#This Row],[Hipertensión (0/1)]]=1,"si","no")</f>
        <v>si</v>
      </c>
      <c r="J3433" t="s">
        <v>24</v>
      </c>
      <c r="K3433">
        <v>20</v>
      </c>
      <c r="L3433">
        <v>214</v>
      </c>
      <c r="M3433">
        <f>IF(smoking_health_data_final[[#This Row],[colesterol]]="","Desconocido",smoking_health_data_final[[#This Row],[colesterol]])</f>
        <v>214</v>
      </c>
      <c r="N3433">
        <f>GESTEP(smoking_health_data_final[[#This Row],[colesterol]],200)</f>
        <v>1</v>
      </c>
      <c r="O3433">
        <f>IF(smoking_health_data_final[[#This Row],[cigs por dia]]="","n/s",smoking_health_data_final[[#This Row],[cigs por dia]])</f>
        <v>20</v>
      </c>
      <c r="P3433" t="str">
        <f>IF(smoking_health_data_final[[#This Row],[Hipercolesterolemia (y/n)]]=1,"si","no")</f>
        <v>si</v>
      </c>
      <c r="Q3433">
        <f>IF(IFERROR(VLOOKUP(smoking_health_data_final[[#This Row],[Edad]],A3434:A7333,1,FALSE),0),1,0)</f>
        <v>1</v>
      </c>
    </row>
    <row r="3434" spans="1:17" x14ac:dyDescent="0.3">
      <c r="A3434">
        <v>49</v>
      </c>
      <c r="B3434" t="s">
        <v>0</v>
      </c>
      <c r="C3434" t="s">
        <v>1</v>
      </c>
      <c r="D3434">
        <v>85</v>
      </c>
      <c r="E3434">
        <f>GESTEP(smoking_health_data_final[[#This Row],[Ritmo cardiaco]],100)</f>
        <v>0</v>
      </c>
      <c r="F3434" t="str">
        <f>IF(smoking_health_data_final[[#This Row],[Taquicardia 1/0]]=0,"no","si")</f>
        <v>no</v>
      </c>
      <c r="G3434" s="2" t="s">
        <v>104</v>
      </c>
      <c r="H3434">
        <f>GESTEP(smoking_health_data_final[[#This Row],[Presión sistólica]],140)</f>
        <v>1</v>
      </c>
      <c r="I3434" t="str">
        <f>IF(smoking_health_data_final[[#This Row],[Hipertensión (0/1)]]=1,"si","no")</f>
        <v>si</v>
      </c>
      <c r="J3434" t="s">
        <v>24</v>
      </c>
      <c r="K3434">
        <v>20</v>
      </c>
      <c r="L3434">
        <v>291</v>
      </c>
      <c r="M3434">
        <f>IF(smoking_health_data_final[[#This Row],[colesterol]]="","Desconocido",smoking_health_data_final[[#This Row],[colesterol]])</f>
        <v>291</v>
      </c>
      <c r="N3434">
        <f>GESTEP(smoking_health_data_final[[#This Row],[colesterol]],200)</f>
        <v>1</v>
      </c>
      <c r="O3434">
        <f>IF(smoking_health_data_final[[#This Row],[cigs por dia]]="","n/s",smoking_health_data_final[[#This Row],[cigs por dia]])</f>
        <v>20</v>
      </c>
      <c r="P3434" t="str">
        <f>IF(smoking_health_data_final[[#This Row],[Hipercolesterolemia (y/n)]]=1,"si","no")</f>
        <v>si</v>
      </c>
      <c r="Q3434">
        <f>IF(IFERROR(VLOOKUP(smoking_health_data_final[[#This Row],[Edad]],A3435:A7334,1,FALSE),0),1,0)</f>
        <v>1</v>
      </c>
    </row>
    <row r="3435" spans="1:17" x14ac:dyDescent="0.3">
      <c r="A3435">
        <v>41</v>
      </c>
      <c r="B3435" t="s">
        <v>0</v>
      </c>
      <c r="C3435" t="s">
        <v>1</v>
      </c>
      <c r="D3435">
        <v>82</v>
      </c>
      <c r="E3435">
        <f>GESTEP(smoking_health_data_final[[#This Row],[Ritmo cardiaco]],100)</f>
        <v>0</v>
      </c>
      <c r="F3435" t="str">
        <f>IF(smoking_health_data_final[[#This Row],[Taquicardia 1/0]]=0,"no","si")</f>
        <v>no</v>
      </c>
      <c r="G3435" s="2" t="s">
        <v>77</v>
      </c>
      <c r="H3435">
        <f>GESTEP(smoking_health_data_final[[#This Row],[Presión sistólica]],140)</f>
        <v>1</v>
      </c>
      <c r="I3435" t="str">
        <f>IF(smoking_health_data_final[[#This Row],[Hipertensión (0/1)]]=1,"si","no")</f>
        <v>si</v>
      </c>
      <c r="J3435" t="s">
        <v>24</v>
      </c>
      <c r="K3435">
        <v>20</v>
      </c>
      <c r="L3435">
        <v>196</v>
      </c>
      <c r="M3435">
        <f>IF(smoking_health_data_final[[#This Row],[colesterol]]="","Desconocido",smoking_health_data_final[[#This Row],[colesterol]])</f>
        <v>196</v>
      </c>
      <c r="N3435">
        <f>GESTEP(smoking_health_data_final[[#This Row],[colesterol]],200)</f>
        <v>0</v>
      </c>
      <c r="O3435">
        <f>IF(smoking_health_data_final[[#This Row],[cigs por dia]]="","n/s",smoking_health_data_final[[#This Row],[cigs por dia]])</f>
        <v>20</v>
      </c>
      <c r="P3435" t="str">
        <f>IF(smoking_health_data_final[[#This Row],[Hipercolesterolemia (y/n)]]=1,"si","no")</f>
        <v>no</v>
      </c>
      <c r="Q3435">
        <f>IF(IFERROR(VLOOKUP(smoking_health_data_final[[#This Row],[Edad]],A3436:A7335,1,FALSE),0),1,0)</f>
        <v>1</v>
      </c>
    </row>
    <row r="3436" spans="1:17" x14ac:dyDescent="0.3">
      <c r="A3436">
        <v>40</v>
      </c>
      <c r="B3436" t="s">
        <v>0</v>
      </c>
      <c r="C3436" t="s">
        <v>1</v>
      </c>
      <c r="D3436">
        <v>85</v>
      </c>
      <c r="E3436">
        <f>GESTEP(smoking_health_data_final[[#This Row],[Ritmo cardiaco]],100)</f>
        <v>0</v>
      </c>
      <c r="F3436" t="str">
        <f>IF(smoking_health_data_final[[#This Row],[Taquicardia 1/0]]=0,"no","si")</f>
        <v>no</v>
      </c>
      <c r="G3436" s="2" t="s">
        <v>97</v>
      </c>
      <c r="H3436">
        <f>GESTEP(smoking_health_data_final[[#This Row],[Presión sistólica]],140)</f>
        <v>1</v>
      </c>
      <c r="I3436" t="str">
        <f>IF(smoking_health_data_final[[#This Row],[Hipertensión (0/1)]]=1,"si","no")</f>
        <v>si</v>
      </c>
      <c r="J3436" t="s">
        <v>49</v>
      </c>
      <c r="K3436">
        <v>20</v>
      </c>
      <c r="L3436">
        <v>229</v>
      </c>
      <c r="M3436">
        <f>IF(smoking_health_data_final[[#This Row],[colesterol]]="","Desconocido",smoking_health_data_final[[#This Row],[colesterol]])</f>
        <v>229</v>
      </c>
      <c r="N3436">
        <f>GESTEP(smoking_health_data_final[[#This Row],[colesterol]],200)</f>
        <v>1</v>
      </c>
      <c r="O3436">
        <f>IF(smoking_health_data_final[[#This Row],[cigs por dia]]="","n/s",smoking_health_data_final[[#This Row],[cigs por dia]])</f>
        <v>20</v>
      </c>
      <c r="P3436" t="str">
        <f>IF(smoking_health_data_final[[#This Row],[Hipercolesterolemia (y/n)]]=1,"si","no")</f>
        <v>si</v>
      </c>
      <c r="Q3436">
        <f>IF(IFERROR(VLOOKUP(smoking_health_data_final[[#This Row],[Edad]],A3437:A7336,1,FALSE),0),1,0)</f>
        <v>1</v>
      </c>
    </row>
    <row r="3437" spans="1:17" x14ac:dyDescent="0.3">
      <c r="A3437">
        <v>60</v>
      </c>
      <c r="B3437" t="s">
        <v>0</v>
      </c>
      <c r="C3437" t="s">
        <v>1</v>
      </c>
      <c r="D3437">
        <v>72</v>
      </c>
      <c r="E3437">
        <f>GESTEP(smoking_health_data_final[[#This Row],[Ritmo cardiaco]],100)</f>
        <v>0</v>
      </c>
      <c r="F3437" t="str">
        <f>IF(smoking_health_data_final[[#This Row],[Taquicardia 1/0]]=0,"no","si")</f>
        <v>no</v>
      </c>
      <c r="G3437" s="2" t="s">
        <v>135</v>
      </c>
      <c r="H3437">
        <f>GESTEP(smoking_health_data_final[[#This Row],[Presión sistólica]],140)</f>
        <v>1</v>
      </c>
      <c r="I3437" t="str">
        <f>IF(smoking_health_data_final[[#This Row],[Hipertensión (0/1)]]=1,"si","no")</f>
        <v>si</v>
      </c>
      <c r="J3437" t="s">
        <v>49</v>
      </c>
      <c r="K3437">
        <v>20</v>
      </c>
      <c r="L3437">
        <v>260</v>
      </c>
      <c r="M3437">
        <f>IF(smoking_health_data_final[[#This Row],[colesterol]]="","Desconocido",smoking_health_data_final[[#This Row],[colesterol]])</f>
        <v>260</v>
      </c>
      <c r="N3437">
        <f>GESTEP(smoking_health_data_final[[#This Row],[colesterol]],200)</f>
        <v>1</v>
      </c>
      <c r="O3437">
        <f>IF(smoking_health_data_final[[#This Row],[cigs por dia]]="","n/s",smoking_health_data_final[[#This Row],[cigs por dia]])</f>
        <v>20</v>
      </c>
      <c r="P3437" t="str">
        <f>IF(smoking_health_data_final[[#This Row],[Hipercolesterolemia (y/n)]]=1,"si","no")</f>
        <v>si</v>
      </c>
      <c r="Q3437">
        <f>IF(IFERROR(VLOOKUP(smoking_health_data_final[[#This Row],[Edad]],A3438:A7337,1,FALSE),0),1,0)</f>
        <v>1</v>
      </c>
    </row>
    <row r="3438" spans="1:17" x14ac:dyDescent="0.3">
      <c r="A3438">
        <v>56</v>
      </c>
      <c r="B3438" t="s">
        <v>0</v>
      </c>
      <c r="C3438" t="s">
        <v>1</v>
      </c>
      <c r="D3438">
        <v>65</v>
      </c>
      <c r="E3438">
        <f>GESTEP(smoking_health_data_final[[#This Row],[Ritmo cardiaco]],100)</f>
        <v>0</v>
      </c>
      <c r="F3438" t="str">
        <f>IF(smoking_health_data_final[[#This Row],[Taquicardia 1/0]]=0,"no","si")</f>
        <v>no</v>
      </c>
      <c r="G3438" s="2">
        <v>151.5</v>
      </c>
      <c r="H3438">
        <f>GESTEP(smoking_health_data_final[[#This Row],[Presión sistólica]],140)</f>
        <v>1</v>
      </c>
      <c r="I3438" t="str">
        <f>IF(smoking_health_data_final[[#This Row],[Hipertensión (0/1)]]=1,"si","no")</f>
        <v>si</v>
      </c>
      <c r="J3438" t="s">
        <v>49</v>
      </c>
      <c r="K3438">
        <v>20</v>
      </c>
      <c r="L3438">
        <v>228</v>
      </c>
      <c r="M3438">
        <f>IF(smoking_health_data_final[[#This Row],[colesterol]]="","Desconocido",smoking_health_data_final[[#This Row],[colesterol]])</f>
        <v>228</v>
      </c>
      <c r="N3438">
        <f>GESTEP(smoking_health_data_final[[#This Row],[colesterol]],200)</f>
        <v>1</v>
      </c>
      <c r="O3438">
        <f>IF(smoking_health_data_final[[#This Row],[cigs por dia]]="","n/s",smoking_health_data_final[[#This Row],[cigs por dia]])</f>
        <v>20</v>
      </c>
      <c r="P3438" t="str">
        <f>IF(smoking_health_data_final[[#This Row],[Hipercolesterolemia (y/n)]]=1,"si","no")</f>
        <v>si</v>
      </c>
      <c r="Q3438">
        <f>IF(IFERROR(VLOOKUP(smoking_health_data_final[[#This Row],[Edad]],A3439:A7338,1,FALSE),0),1,0)</f>
        <v>1</v>
      </c>
    </row>
    <row r="3439" spans="1:17" x14ac:dyDescent="0.3">
      <c r="A3439">
        <v>46</v>
      </c>
      <c r="B3439" t="s">
        <v>0</v>
      </c>
      <c r="C3439" t="s">
        <v>1</v>
      </c>
      <c r="D3439">
        <v>63</v>
      </c>
      <c r="E3439">
        <f>GESTEP(smoking_health_data_final[[#This Row],[Ritmo cardiaco]],100)</f>
        <v>0</v>
      </c>
      <c r="F3439" t="str">
        <f>IF(smoking_health_data_final[[#This Row],[Taquicardia 1/0]]=0,"no","si")</f>
        <v>no</v>
      </c>
      <c r="G3439" s="2" t="s">
        <v>116</v>
      </c>
      <c r="H3439">
        <f>GESTEP(smoking_health_data_final[[#This Row],[Presión sistólica]],140)</f>
        <v>1</v>
      </c>
      <c r="I3439" t="str">
        <f>IF(smoking_health_data_final[[#This Row],[Hipertensión (0/1)]]=1,"si","no")</f>
        <v>si</v>
      </c>
      <c r="J3439" t="s">
        <v>74</v>
      </c>
      <c r="K3439">
        <v>20</v>
      </c>
      <c r="L3439">
        <v>208</v>
      </c>
      <c r="M3439">
        <f>IF(smoking_health_data_final[[#This Row],[colesterol]]="","Desconocido",smoking_health_data_final[[#This Row],[colesterol]])</f>
        <v>208</v>
      </c>
      <c r="N3439">
        <f>GESTEP(smoking_health_data_final[[#This Row],[colesterol]],200)</f>
        <v>1</v>
      </c>
      <c r="O3439">
        <f>IF(smoking_health_data_final[[#This Row],[cigs por dia]]="","n/s",smoking_health_data_final[[#This Row],[cigs por dia]])</f>
        <v>20</v>
      </c>
      <c r="P3439" t="str">
        <f>IF(smoking_health_data_final[[#This Row],[Hipercolesterolemia (y/n)]]=1,"si","no")</f>
        <v>si</v>
      </c>
      <c r="Q3439">
        <f>IF(IFERROR(VLOOKUP(smoking_health_data_final[[#This Row],[Edad]],A3440:A7339,1,FALSE),0),1,0)</f>
        <v>1</v>
      </c>
    </row>
    <row r="3440" spans="1:17" x14ac:dyDescent="0.3">
      <c r="A3440">
        <v>56</v>
      </c>
      <c r="B3440" t="s">
        <v>0</v>
      </c>
      <c r="C3440" t="s">
        <v>1</v>
      </c>
      <c r="D3440">
        <v>80</v>
      </c>
      <c r="E3440">
        <f>GESTEP(smoking_health_data_final[[#This Row],[Ritmo cardiaco]],100)</f>
        <v>0</v>
      </c>
      <c r="F3440" t="str">
        <f>IF(smoking_health_data_final[[#This Row],[Taquicardia 1/0]]=0,"no","si")</f>
        <v>no</v>
      </c>
      <c r="G3440" s="2" t="s">
        <v>122</v>
      </c>
      <c r="H3440">
        <f>GESTEP(smoking_health_data_final[[#This Row],[Presión sistólica]],140)</f>
        <v>1</v>
      </c>
      <c r="I3440" t="str">
        <f>IF(smoking_health_data_final[[#This Row],[Hipertensión (0/1)]]=1,"si","no")</f>
        <v>si</v>
      </c>
      <c r="J3440" t="s">
        <v>74</v>
      </c>
      <c r="K3440">
        <v>20</v>
      </c>
      <c r="L3440">
        <v>285</v>
      </c>
      <c r="M3440">
        <f>IF(smoking_health_data_final[[#This Row],[colesterol]]="","Desconocido",smoking_health_data_final[[#This Row],[colesterol]])</f>
        <v>285</v>
      </c>
      <c r="N3440">
        <f>GESTEP(smoking_health_data_final[[#This Row],[colesterol]],200)</f>
        <v>1</v>
      </c>
      <c r="O3440">
        <f>IF(smoking_health_data_final[[#This Row],[cigs por dia]]="","n/s",smoking_health_data_final[[#This Row],[cigs por dia]])</f>
        <v>20</v>
      </c>
      <c r="P3440" t="str">
        <f>IF(smoking_health_data_final[[#This Row],[Hipercolesterolemia (y/n)]]=1,"si","no")</f>
        <v>si</v>
      </c>
      <c r="Q3440">
        <f>IF(IFERROR(VLOOKUP(smoking_health_data_final[[#This Row],[Edad]],A3441:A7340,1,FALSE),0),1,0)</f>
        <v>1</v>
      </c>
    </row>
    <row r="3441" spans="1:17" x14ac:dyDescent="0.3">
      <c r="A3441">
        <v>57</v>
      </c>
      <c r="B3441" t="s">
        <v>0</v>
      </c>
      <c r="C3441" t="s">
        <v>1</v>
      </c>
      <c r="D3441">
        <v>66</v>
      </c>
      <c r="E3441">
        <f>GESTEP(smoking_health_data_final[[#This Row],[Ritmo cardiaco]],100)</f>
        <v>0</v>
      </c>
      <c r="F3441" t="str">
        <f>IF(smoking_health_data_final[[#This Row],[Taquicardia 1/0]]=0,"no","si")</f>
        <v>no</v>
      </c>
      <c r="G3441" s="2">
        <v>158.5</v>
      </c>
      <c r="H3441">
        <f>GESTEP(smoking_health_data_final[[#This Row],[Presión sistólica]],140)</f>
        <v>1</v>
      </c>
      <c r="I3441" t="str">
        <f>IF(smoking_health_data_final[[#This Row],[Hipertensión (0/1)]]=1,"si","no")</f>
        <v>si</v>
      </c>
      <c r="J3441" t="s">
        <v>74</v>
      </c>
      <c r="K3441">
        <v>20</v>
      </c>
      <c r="L3441">
        <v>257</v>
      </c>
      <c r="M3441">
        <f>IF(smoking_health_data_final[[#This Row],[colesterol]]="","Desconocido",smoking_health_data_final[[#This Row],[colesterol]])</f>
        <v>257</v>
      </c>
      <c r="N3441">
        <f>GESTEP(smoking_health_data_final[[#This Row],[colesterol]],200)</f>
        <v>1</v>
      </c>
      <c r="O3441">
        <f>IF(smoking_health_data_final[[#This Row],[cigs por dia]]="","n/s",smoking_health_data_final[[#This Row],[cigs por dia]])</f>
        <v>20</v>
      </c>
      <c r="P3441" t="str">
        <f>IF(smoking_health_data_final[[#This Row],[Hipercolesterolemia (y/n)]]=1,"si","no")</f>
        <v>si</v>
      </c>
      <c r="Q3441">
        <f>IF(IFERROR(VLOOKUP(smoking_health_data_final[[#This Row],[Edad]],A3442:A7341,1,FALSE),0),1,0)</f>
        <v>1</v>
      </c>
    </row>
    <row r="3442" spans="1:17" x14ac:dyDescent="0.3">
      <c r="A3442">
        <v>54</v>
      </c>
      <c r="B3442" t="s">
        <v>3</v>
      </c>
      <c r="C3442" t="s">
        <v>1</v>
      </c>
      <c r="D3442">
        <v>90</v>
      </c>
      <c r="E3442">
        <f>GESTEP(smoking_health_data_final[[#This Row],[Ritmo cardiaco]],100)</f>
        <v>0</v>
      </c>
      <c r="F3442" t="str">
        <f>IF(smoking_health_data_final[[#This Row],[Taquicardia 1/0]]=0,"no","si")</f>
        <v>no</v>
      </c>
      <c r="G3442" s="2" t="s">
        <v>106</v>
      </c>
      <c r="H3442">
        <f>GESTEP(smoking_health_data_final[[#This Row],[Presión sistólica]],140)</f>
        <v>1</v>
      </c>
      <c r="I3442" t="str">
        <f>IF(smoking_health_data_final[[#This Row],[Hipertensión (0/1)]]=1,"si","no")</f>
        <v>si</v>
      </c>
      <c r="J3442" t="s">
        <v>74</v>
      </c>
      <c r="K3442">
        <v>20</v>
      </c>
      <c r="L3442">
        <v>325</v>
      </c>
      <c r="M3442">
        <f>IF(smoking_health_data_final[[#This Row],[colesterol]]="","Desconocido",smoking_health_data_final[[#This Row],[colesterol]])</f>
        <v>325</v>
      </c>
      <c r="N3442">
        <f>GESTEP(smoking_health_data_final[[#This Row],[colesterol]],200)</f>
        <v>1</v>
      </c>
      <c r="O3442">
        <f>IF(smoking_health_data_final[[#This Row],[cigs por dia]]="","n/s",smoking_health_data_final[[#This Row],[cigs por dia]])</f>
        <v>20</v>
      </c>
      <c r="P3442" t="str">
        <f>IF(smoking_health_data_final[[#This Row],[Hipercolesterolemia (y/n)]]=1,"si","no")</f>
        <v>si</v>
      </c>
      <c r="Q3442">
        <f>IF(IFERROR(VLOOKUP(smoking_health_data_final[[#This Row],[Edad]],A3443:A7342,1,FALSE),0),1,0)</f>
        <v>1</v>
      </c>
    </row>
    <row r="3443" spans="1:17" x14ac:dyDescent="0.3">
      <c r="A3443">
        <v>38</v>
      </c>
      <c r="B3443" t="s">
        <v>3</v>
      </c>
      <c r="C3443" t="s">
        <v>1</v>
      </c>
      <c r="D3443">
        <v>78</v>
      </c>
      <c r="E3443">
        <f>GESTEP(smoking_health_data_final[[#This Row],[Ritmo cardiaco]],100)</f>
        <v>0</v>
      </c>
      <c r="F3443" t="str">
        <f>IF(smoking_health_data_final[[#This Row],[Taquicardia 1/0]]=0,"no","si")</f>
        <v>no</v>
      </c>
      <c r="G3443" s="2">
        <v>117.5</v>
      </c>
      <c r="H3443">
        <f>GESTEP(smoking_health_data_final[[#This Row],[Presión sistólica]],140)</f>
        <v>0</v>
      </c>
      <c r="I3443" t="str">
        <f>IF(smoking_health_data_final[[#This Row],[Hipertensión (0/1)]]=1,"si","no")</f>
        <v>no</v>
      </c>
      <c r="J3443" t="s">
        <v>218</v>
      </c>
      <c r="K3443">
        <v>20</v>
      </c>
      <c r="L3443">
        <v>229</v>
      </c>
      <c r="M3443">
        <f>IF(smoking_health_data_final[[#This Row],[colesterol]]="","Desconocido",smoking_health_data_final[[#This Row],[colesterol]])</f>
        <v>229</v>
      </c>
      <c r="N3443">
        <f>GESTEP(smoking_health_data_final[[#This Row],[colesterol]],200)</f>
        <v>1</v>
      </c>
      <c r="O3443">
        <f>IF(smoking_health_data_final[[#This Row],[cigs por dia]]="","n/s",smoking_health_data_final[[#This Row],[cigs por dia]])</f>
        <v>20</v>
      </c>
      <c r="P3443" t="str">
        <f>IF(smoking_health_data_final[[#This Row],[Hipercolesterolemia (y/n)]]=1,"si","no")</f>
        <v>si</v>
      </c>
      <c r="Q3443">
        <f>IF(IFERROR(VLOOKUP(smoking_health_data_final[[#This Row],[Edad]],A3444:A7343,1,FALSE),0),1,0)</f>
        <v>1</v>
      </c>
    </row>
    <row r="3444" spans="1:17" x14ac:dyDescent="0.3">
      <c r="A3444">
        <v>39</v>
      </c>
      <c r="B3444" t="s">
        <v>0</v>
      </c>
      <c r="C3444" t="s">
        <v>1</v>
      </c>
      <c r="D3444">
        <v>87</v>
      </c>
      <c r="E3444">
        <f>GESTEP(smoking_health_data_final[[#This Row],[Ritmo cardiaco]],100)</f>
        <v>0</v>
      </c>
      <c r="F3444" t="str">
        <f>IF(smoking_health_data_final[[#This Row],[Taquicardia 1/0]]=0,"no","si")</f>
        <v>no</v>
      </c>
      <c r="G3444" s="2">
        <v>107.5</v>
      </c>
      <c r="H3444">
        <f>GESTEP(smoking_health_data_final[[#This Row],[Presión sistólica]],140)</f>
        <v>0</v>
      </c>
      <c r="I3444" t="str">
        <f>IF(smoking_health_data_final[[#This Row],[Hipertensión (0/1)]]=1,"si","no")</f>
        <v>no</v>
      </c>
      <c r="J3444" t="s">
        <v>218</v>
      </c>
      <c r="K3444">
        <v>20</v>
      </c>
      <c r="L3444">
        <v>212</v>
      </c>
      <c r="M3444">
        <f>IF(smoking_health_data_final[[#This Row],[colesterol]]="","Desconocido",smoking_health_data_final[[#This Row],[colesterol]])</f>
        <v>212</v>
      </c>
      <c r="N3444">
        <f>GESTEP(smoking_health_data_final[[#This Row],[colesterol]],200)</f>
        <v>1</v>
      </c>
      <c r="O3444">
        <f>IF(smoking_health_data_final[[#This Row],[cigs por dia]]="","n/s",smoking_health_data_final[[#This Row],[cigs por dia]])</f>
        <v>20</v>
      </c>
      <c r="P3444" t="str">
        <f>IF(smoking_health_data_final[[#This Row],[Hipercolesterolemia (y/n)]]=1,"si","no")</f>
        <v>si</v>
      </c>
      <c r="Q3444">
        <f>IF(IFERROR(VLOOKUP(smoking_health_data_final[[#This Row],[Edad]],A3445:A7344,1,FALSE),0),1,0)</f>
        <v>1</v>
      </c>
    </row>
    <row r="3445" spans="1:17" x14ac:dyDescent="0.3">
      <c r="A3445">
        <v>34</v>
      </c>
      <c r="B3445" t="s">
        <v>3</v>
      </c>
      <c r="C3445" t="s">
        <v>1</v>
      </c>
      <c r="D3445">
        <v>63</v>
      </c>
      <c r="E3445">
        <f>GESTEP(smoking_health_data_final[[#This Row],[Ritmo cardiaco]],100)</f>
        <v>0</v>
      </c>
      <c r="F3445" t="str">
        <f>IF(smoking_health_data_final[[#This Row],[Taquicardia 1/0]]=0,"no","si")</f>
        <v>no</v>
      </c>
      <c r="G3445" s="2">
        <v>117.5</v>
      </c>
      <c r="H3445">
        <f>GESTEP(smoking_health_data_final[[#This Row],[Presión sistólica]],140)</f>
        <v>0</v>
      </c>
      <c r="I3445" t="str">
        <f>IF(smoking_health_data_final[[#This Row],[Hipertensión (0/1)]]=1,"si","no")</f>
        <v>no</v>
      </c>
      <c r="J3445" t="s">
        <v>218</v>
      </c>
      <c r="K3445">
        <v>20</v>
      </c>
      <c r="L3445">
        <v>220</v>
      </c>
      <c r="M3445">
        <f>IF(smoking_health_data_final[[#This Row],[colesterol]]="","Desconocido",smoking_health_data_final[[#This Row],[colesterol]])</f>
        <v>220</v>
      </c>
      <c r="N3445">
        <f>GESTEP(smoking_health_data_final[[#This Row],[colesterol]],200)</f>
        <v>1</v>
      </c>
      <c r="O3445">
        <f>IF(smoking_health_data_final[[#This Row],[cigs por dia]]="","n/s",smoking_health_data_final[[#This Row],[cigs por dia]])</f>
        <v>20</v>
      </c>
      <c r="P3445" t="str">
        <f>IF(smoking_health_data_final[[#This Row],[Hipercolesterolemia (y/n)]]=1,"si","no")</f>
        <v>si</v>
      </c>
      <c r="Q3445">
        <f>IF(IFERROR(VLOOKUP(smoking_health_data_final[[#This Row],[Edad]],A3446:A7345,1,FALSE),0),1,0)</f>
        <v>1</v>
      </c>
    </row>
    <row r="3446" spans="1:17" x14ac:dyDescent="0.3">
      <c r="A3446">
        <v>61</v>
      </c>
      <c r="B3446" t="s">
        <v>0</v>
      </c>
      <c r="C3446" t="s">
        <v>1</v>
      </c>
      <c r="D3446">
        <v>88</v>
      </c>
      <c r="E3446">
        <f>GESTEP(smoking_health_data_final[[#This Row],[Ritmo cardiaco]],100)</f>
        <v>0</v>
      </c>
      <c r="F3446" t="str">
        <f>IF(smoking_health_data_final[[#This Row],[Taquicardia 1/0]]=0,"no","si")</f>
        <v>no</v>
      </c>
      <c r="G3446" s="2" t="s">
        <v>91</v>
      </c>
      <c r="H3446">
        <f>GESTEP(smoking_health_data_final[[#This Row],[Presión sistólica]],140)</f>
        <v>0</v>
      </c>
      <c r="I3446" t="str">
        <f>IF(smoking_health_data_final[[#This Row],[Hipertensión (0/1)]]=1,"si","no")</f>
        <v>no</v>
      </c>
      <c r="J3446" t="s">
        <v>218</v>
      </c>
      <c r="K3446">
        <v>20</v>
      </c>
      <c r="L3446">
        <v>167</v>
      </c>
      <c r="M3446">
        <f>IF(smoking_health_data_final[[#This Row],[colesterol]]="","Desconocido",smoking_health_data_final[[#This Row],[colesterol]])</f>
        <v>167</v>
      </c>
      <c r="N3446">
        <f>GESTEP(smoking_health_data_final[[#This Row],[colesterol]],200)</f>
        <v>0</v>
      </c>
      <c r="O3446">
        <f>IF(smoking_health_data_final[[#This Row],[cigs por dia]]="","n/s",smoking_health_data_final[[#This Row],[cigs por dia]])</f>
        <v>20</v>
      </c>
      <c r="P3446" t="str">
        <f>IF(smoking_health_data_final[[#This Row],[Hipercolesterolemia (y/n)]]=1,"si","no")</f>
        <v>no</v>
      </c>
      <c r="Q3446">
        <f>IF(IFERROR(VLOOKUP(smoking_health_data_final[[#This Row],[Edad]],A3447:A7346,1,FALSE),0),1,0)</f>
        <v>1</v>
      </c>
    </row>
    <row r="3447" spans="1:17" x14ac:dyDescent="0.3">
      <c r="A3447">
        <v>52</v>
      </c>
      <c r="B3447" t="s">
        <v>3</v>
      </c>
      <c r="C3447" t="s">
        <v>1</v>
      </c>
      <c r="D3447">
        <v>75</v>
      </c>
      <c r="E3447">
        <f>GESTEP(smoking_health_data_final[[#This Row],[Ritmo cardiaco]],100)</f>
        <v>0</v>
      </c>
      <c r="F3447" t="str">
        <f>IF(smoking_health_data_final[[#This Row],[Taquicardia 1/0]]=0,"no","si")</f>
        <v>no</v>
      </c>
      <c r="G3447" s="2" t="s">
        <v>91</v>
      </c>
      <c r="H3447">
        <f>GESTEP(smoking_health_data_final[[#This Row],[Presión sistólica]],140)</f>
        <v>0</v>
      </c>
      <c r="I3447" t="str">
        <f>IF(smoking_health_data_final[[#This Row],[Hipertensión (0/1)]]=1,"si","no")</f>
        <v>no</v>
      </c>
      <c r="J3447" t="s">
        <v>218</v>
      </c>
      <c r="K3447">
        <v>20</v>
      </c>
      <c r="L3447">
        <v>410</v>
      </c>
      <c r="M3447">
        <f>IF(smoking_health_data_final[[#This Row],[colesterol]]="","Desconocido",smoking_health_data_final[[#This Row],[colesterol]])</f>
        <v>410</v>
      </c>
      <c r="N3447">
        <f>GESTEP(smoking_health_data_final[[#This Row],[colesterol]],200)</f>
        <v>1</v>
      </c>
      <c r="O3447">
        <f>IF(smoking_health_data_final[[#This Row],[cigs por dia]]="","n/s",smoking_health_data_final[[#This Row],[cigs por dia]])</f>
        <v>20</v>
      </c>
      <c r="P3447" t="str">
        <f>IF(smoking_health_data_final[[#This Row],[Hipercolesterolemia (y/n)]]=1,"si","no")</f>
        <v>si</v>
      </c>
      <c r="Q3447">
        <f>IF(IFERROR(VLOOKUP(smoking_health_data_final[[#This Row],[Edad]],A3448:A7347,1,FALSE),0),1,0)</f>
        <v>1</v>
      </c>
    </row>
    <row r="3448" spans="1:17" x14ac:dyDescent="0.3">
      <c r="A3448">
        <v>53</v>
      </c>
      <c r="B3448" t="s">
        <v>0</v>
      </c>
      <c r="C3448" t="s">
        <v>1</v>
      </c>
      <c r="D3448">
        <v>75</v>
      </c>
      <c r="E3448">
        <f>GESTEP(smoking_health_data_final[[#This Row],[Ritmo cardiaco]],100)</f>
        <v>0</v>
      </c>
      <c r="F3448" t="str">
        <f>IF(smoking_health_data_final[[#This Row],[Taquicardia 1/0]]=0,"no","si")</f>
        <v>no</v>
      </c>
      <c r="G3448" s="2" t="s">
        <v>22</v>
      </c>
      <c r="H3448">
        <f>GESTEP(smoking_health_data_final[[#This Row],[Presión sistólica]],140)</f>
        <v>0</v>
      </c>
      <c r="I3448" t="str">
        <f>IF(smoking_health_data_final[[#This Row],[Hipertensión (0/1)]]=1,"si","no")</f>
        <v>no</v>
      </c>
      <c r="J3448" t="s">
        <v>219</v>
      </c>
      <c r="K3448">
        <v>20</v>
      </c>
      <c r="L3448">
        <v>231</v>
      </c>
      <c r="M3448">
        <f>IF(smoking_health_data_final[[#This Row],[colesterol]]="","Desconocido",smoking_health_data_final[[#This Row],[colesterol]])</f>
        <v>231</v>
      </c>
      <c r="N3448">
        <f>GESTEP(smoking_health_data_final[[#This Row],[colesterol]],200)</f>
        <v>1</v>
      </c>
      <c r="O3448">
        <f>IF(smoking_health_data_final[[#This Row],[cigs por dia]]="","n/s",smoking_health_data_final[[#This Row],[cigs por dia]])</f>
        <v>20</v>
      </c>
      <c r="P3448" t="str">
        <f>IF(smoking_health_data_final[[#This Row],[Hipercolesterolemia (y/n)]]=1,"si","no")</f>
        <v>si</v>
      </c>
      <c r="Q3448">
        <f>IF(IFERROR(VLOOKUP(smoking_health_data_final[[#This Row],[Edad]],A3449:A7348,1,FALSE),0),1,0)</f>
        <v>1</v>
      </c>
    </row>
    <row r="3449" spans="1:17" x14ac:dyDescent="0.3">
      <c r="A3449">
        <v>46</v>
      </c>
      <c r="B3449" t="s">
        <v>3</v>
      </c>
      <c r="C3449" t="s">
        <v>1</v>
      </c>
      <c r="D3449">
        <v>67</v>
      </c>
      <c r="E3449">
        <f>GESTEP(smoking_health_data_final[[#This Row],[Ritmo cardiaco]],100)</f>
        <v>0</v>
      </c>
      <c r="F3449" t="str">
        <f>IF(smoking_health_data_final[[#This Row],[Taquicardia 1/0]]=0,"no","si")</f>
        <v>no</v>
      </c>
      <c r="G3449" s="2">
        <v>122.5</v>
      </c>
      <c r="H3449">
        <f>GESTEP(smoking_health_data_final[[#This Row],[Presión sistólica]],140)</f>
        <v>0</v>
      </c>
      <c r="I3449" t="str">
        <f>IF(smoking_health_data_final[[#This Row],[Hipertensión (0/1)]]=1,"si","no")</f>
        <v>no</v>
      </c>
      <c r="J3449" t="s">
        <v>220</v>
      </c>
      <c r="K3449">
        <v>20</v>
      </c>
      <c r="L3449">
        <v>212</v>
      </c>
      <c r="M3449">
        <f>IF(smoking_health_data_final[[#This Row],[colesterol]]="","Desconocido",smoking_health_data_final[[#This Row],[colesterol]])</f>
        <v>212</v>
      </c>
      <c r="N3449">
        <f>GESTEP(smoking_health_data_final[[#This Row],[colesterol]],200)</f>
        <v>1</v>
      </c>
      <c r="O3449">
        <f>IF(smoking_health_data_final[[#This Row],[cigs por dia]]="","n/s",smoking_health_data_final[[#This Row],[cigs por dia]])</f>
        <v>20</v>
      </c>
      <c r="P3449" t="str">
        <f>IF(smoking_health_data_final[[#This Row],[Hipercolesterolemia (y/n)]]=1,"si","no")</f>
        <v>si</v>
      </c>
      <c r="Q3449">
        <f>IF(IFERROR(VLOOKUP(smoking_health_data_final[[#This Row],[Edad]],A3450:A7349,1,FALSE),0),1,0)</f>
        <v>1</v>
      </c>
    </row>
    <row r="3450" spans="1:17" x14ac:dyDescent="0.3">
      <c r="A3450">
        <v>59</v>
      </c>
      <c r="B3450" t="s">
        <v>0</v>
      </c>
      <c r="C3450" t="s">
        <v>1</v>
      </c>
      <c r="D3450">
        <v>58</v>
      </c>
      <c r="E3450">
        <f>GESTEP(smoking_health_data_final[[#This Row],[Ritmo cardiaco]],100)</f>
        <v>0</v>
      </c>
      <c r="F3450" t="str">
        <f>IF(smoking_health_data_final[[#This Row],[Taquicardia 1/0]]=0,"no","si")</f>
        <v>no</v>
      </c>
      <c r="G3450" s="2">
        <v>112.5</v>
      </c>
      <c r="H3450">
        <f>GESTEP(smoking_health_data_final[[#This Row],[Presión sistólica]],140)</f>
        <v>0</v>
      </c>
      <c r="I3450" t="str">
        <f>IF(smoking_health_data_final[[#This Row],[Hipertensión (0/1)]]=1,"si","no")</f>
        <v>no</v>
      </c>
      <c r="J3450" t="s">
        <v>220</v>
      </c>
      <c r="K3450">
        <v>20</v>
      </c>
      <c r="L3450">
        <v>238</v>
      </c>
      <c r="M3450">
        <f>IF(smoking_health_data_final[[#This Row],[colesterol]]="","Desconocido",smoking_health_data_final[[#This Row],[colesterol]])</f>
        <v>238</v>
      </c>
      <c r="N3450">
        <f>GESTEP(smoking_health_data_final[[#This Row],[colesterol]],200)</f>
        <v>1</v>
      </c>
      <c r="O3450">
        <f>IF(smoking_health_data_final[[#This Row],[cigs por dia]]="","n/s",smoking_health_data_final[[#This Row],[cigs por dia]])</f>
        <v>20</v>
      </c>
      <c r="P3450" t="str">
        <f>IF(smoking_health_data_final[[#This Row],[Hipercolesterolemia (y/n)]]=1,"si","no")</f>
        <v>si</v>
      </c>
      <c r="Q3450">
        <f>IF(IFERROR(VLOOKUP(smoking_health_data_final[[#This Row],[Edad]],A3451:A7350,1,FALSE),0),1,0)</f>
        <v>1</v>
      </c>
    </row>
    <row r="3451" spans="1:17" x14ac:dyDescent="0.3">
      <c r="A3451">
        <v>45</v>
      </c>
      <c r="B3451" t="s">
        <v>0</v>
      </c>
      <c r="C3451" t="s">
        <v>1</v>
      </c>
      <c r="D3451">
        <v>88</v>
      </c>
      <c r="E3451">
        <f>GESTEP(smoking_health_data_final[[#This Row],[Ritmo cardiaco]],100)</f>
        <v>0</v>
      </c>
      <c r="F3451" t="str">
        <f>IF(smoking_health_data_final[[#This Row],[Taquicardia 1/0]]=0,"no","si")</f>
        <v>no</v>
      </c>
      <c r="G3451" s="2" t="s">
        <v>55</v>
      </c>
      <c r="H3451">
        <f>GESTEP(smoking_health_data_final[[#This Row],[Presión sistólica]],140)</f>
        <v>0</v>
      </c>
      <c r="I3451" t="str">
        <f>IF(smoking_health_data_final[[#This Row],[Hipertensión (0/1)]]=1,"si","no")</f>
        <v>no</v>
      </c>
      <c r="J3451" t="s">
        <v>220</v>
      </c>
      <c r="K3451">
        <v>20</v>
      </c>
      <c r="L3451">
        <v>200</v>
      </c>
      <c r="M3451">
        <f>IF(smoking_health_data_final[[#This Row],[colesterol]]="","Desconocido",smoking_health_data_final[[#This Row],[colesterol]])</f>
        <v>200</v>
      </c>
      <c r="N3451">
        <f>GESTEP(smoking_health_data_final[[#This Row],[colesterol]],200)</f>
        <v>1</v>
      </c>
      <c r="O3451">
        <f>IF(smoking_health_data_final[[#This Row],[cigs por dia]]="","n/s",smoking_health_data_final[[#This Row],[cigs por dia]])</f>
        <v>20</v>
      </c>
      <c r="P3451" t="str">
        <f>IF(smoking_health_data_final[[#This Row],[Hipercolesterolemia (y/n)]]=1,"si","no")</f>
        <v>si</v>
      </c>
      <c r="Q3451">
        <f>IF(IFERROR(VLOOKUP(smoking_health_data_final[[#This Row],[Edad]],A3452:A7351,1,FALSE),0),1,0)</f>
        <v>1</v>
      </c>
    </row>
    <row r="3452" spans="1:17" x14ac:dyDescent="0.3">
      <c r="A3452">
        <v>37</v>
      </c>
      <c r="B3452" t="s">
        <v>0</v>
      </c>
      <c r="C3452" t="s">
        <v>1</v>
      </c>
      <c r="D3452">
        <v>82</v>
      </c>
      <c r="E3452">
        <f>GESTEP(smoking_health_data_final[[#This Row],[Ritmo cardiaco]],100)</f>
        <v>0</v>
      </c>
      <c r="F3452" t="str">
        <f>IF(smoking_health_data_final[[#This Row],[Taquicardia 1/0]]=0,"no","si")</f>
        <v>no</v>
      </c>
      <c r="G3452" s="2" t="s">
        <v>61</v>
      </c>
      <c r="H3452">
        <f>GESTEP(smoking_health_data_final[[#This Row],[Presión sistólica]],140)</f>
        <v>0</v>
      </c>
      <c r="I3452" t="str">
        <f>IF(smoking_health_data_final[[#This Row],[Hipertensión (0/1)]]=1,"si","no")</f>
        <v>no</v>
      </c>
      <c r="J3452" t="s">
        <v>221</v>
      </c>
      <c r="K3452">
        <v>20</v>
      </c>
      <c r="L3452">
        <v>315</v>
      </c>
      <c r="M3452">
        <f>IF(smoking_health_data_final[[#This Row],[colesterol]]="","Desconocido",smoking_health_data_final[[#This Row],[colesterol]])</f>
        <v>315</v>
      </c>
      <c r="N3452">
        <f>GESTEP(smoking_health_data_final[[#This Row],[colesterol]],200)</f>
        <v>1</v>
      </c>
      <c r="O3452">
        <f>IF(smoking_health_data_final[[#This Row],[cigs por dia]]="","n/s",smoking_health_data_final[[#This Row],[cigs por dia]])</f>
        <v>20</v>
      </c>
      <c r="P3452" t="str">
        <f>IF(smoking_health_data_final[[#This Row],[Hipercolesterolemia (y/n)]]=1,"si","no")</f>
        <v>si</v>
      </c>
      <c r="Q3452">
        <f>IF(IFERROR(VLOOKUP(smoking_health_data_final[[#This Row],[Edad]],A3453:A7352,1,FALSE),0),1,0)</f>
        <v>1</v>
      </c>
    </row>
    <row r="3453" spans="1:17" x14ac:dyDescent="0.3">
      <c r="A3453">
        <v>43</v>
      </c>
      <c r="B3453" t="s">
        <v>0</v>
      </c>
      <c r="C3453" t="s">
        <v>1</v>
      </c>
      <c r="D3453">
        <v>63</v>
      </c>
      <c r="E3453">
        <f>GESTEP(smoking_health_data_final[[#This Row],[Ritmo cardiaco]],100)</f>
        <v>0</v>
      </c>
      <c r="F3453" t="str">
        <f>IF(smoking_health_data_final[[#This Row],[Taquicardia 1/0]]=0,"no","si")</f>
        <v>no</v>
      </c>
      <c r="G3453" s="2" t="s">
        <v>22</v>
      </c>
      <c r="H3453">
        <f>GESTEP(smoking_health_data_final[[#This Row],[Presión sistólica]],140)</f>
        <v>0</v>
      </c>
      <c r="I3453" t="str">
        <f>IF(smoking_health_data_final[[#This Row],[Hipertensión (0/1)]]=1,"si","no")</f>
        <v>no</v>
      </c>
      <c r="J3453" t="s">
        <v>222</v>
      </c>
      <c r="K3453">
        <v>20</v>
      </c>
      <c r="L3453">
        <v>153</v>
      </c>
      <c r="M3453">
        <f>IF(smoking_health_data_final[[#This Row],[colesterol]]="","Desconocido",smoking_health_data_final[[#This Row],[colesterol]])</f>
        <v>153</v>
      </c>
      <c r="N3453">
        <f>GESTEP(smoking_health_data_final[[#This Row],[colesterol]],200)</f>
        <v>0</v>
      </c>
      <c r="O3453">
        <f>IF(smoking_health_data_final[[#This Row],[cigs por dia]]="","n/s",smoking_health_data_final[[#This Row],[cigs por dia]])</f>
        <v>20</v>
      </c>
      <c r="P3453" t="str">
        <f>IF(smoking_health_data_final[[#This Row],[Hipercolesterolemia (y/n)]]=1,"si","no")</f>
        <v>no</v>
      </c>
      <c r="Q3453">
        <f>IF(IFERROR(VLOOKUP(smoking_health_data_final[[#This Row],[Edad]],A3454:A7353,1,FALSE),0),1,0)</f>
        <v>1</v>
      </c>
    </row>
    <row r="3454" spans="1:17" x14ac:dyDescent="0.3">
      <c r="A3454">
        <v>42</v>
      </c>
      <c r="B3454" t="s">
        <v>0</v>
      </c>
      <c r="C3454" t="s">
        <v>1</v>
      </c>
      <c r="D3454">
        <v>80</v>
      </c>
      <c r="E3454">
        <f>GESTEP(smoking_health_data_final[[#This Row],[Ritmo cardiaco]],100)</f>
        <v>0</v>
      </c>
      <c r="F3454" t="str">
        <f>IF(smoking_health_data_final[[#This Row],[Taquicardia 1/0]]=0,"no","si")</f>
        <v>no</v>
      </c>
      <c r="G3454" s="2" t="s">
        <v>38</v>
      </c>
      <c r="H3454">
        <f>GESTEP(smoking_health_data_final[[#This Row],[Presión sistólica]],140)</f>
        <v>0</v>
      </c>
      <c r="I3454" t="str">
        <f>IF(smoking_health_data_final[[#This Row],[Hipertensión (0/1)]]=1,"si","no")</f>
        <v>no</v>
      </c>
      <c r="J3454" t="s">
        <v>222</v>
      </c>
      <c r="K3454">
        <v>20</v>
      </c>
      <c r="L3454">
        <v>274</v>
      </c>
      <c r="M3454">
        <f>IF(smoking_health_data_final[[#This Row],[colesterol]]="","Desconocido",smoking_health_data_final[[#This Row],[colesterol]])</f>
        <v>274</v>
      </c>
      <c r="N3454">
        <f>GESTEP(smoking_health_data_final[[#This Row],[colesterol]],200)</f>
        <v>1</v>
      </c>
      <c r="O3454">
        <f>IF(smoking_health_data_final[[#This Row],[cigs por dia]]="","n/s",smoking_health_data_final[[#This Row],[cigs por dia]])</f>
        <v>20</v>
      </c>
      <c r="P3454" t="str">
        <f>IF(smoking_health_data_final[[#This Row],[Hipercolesterolemia (y/n)]]=1,"si","no")</f>
        <v>si</v>
      </c>
      <c r="Q3454">
        <f>IF(IFERROR(VLOOKUP(smoking_health_data_final[[#This Row],[Edad]],A3455:A7354,1,FALSE),0),1,0)</f>
        <v>1</v>
      </c>
    </row>
    <row r="3455" spans="1:17" x14ac:dyDescent="0.3">
      <c r="A3455">
        <v>38</v>
      </c>
      <c r="B3455" t="s">
        <v>0</v>
      </c>
      <c r="C3455" t="s">
        <v>1</v>
      </c>
      <c r="D3455">
        <v>68</v>
      </c>
      <c r="E3455">
        <f>GESTEP(smoking_health_data_final[[#This Row],[Ritmo cardiaco]],100)</f>
        <v>0</v>
      </c>
      <c r="F3455" t="str">
        <f>IF(smoking_health_data_final[[#This Row],[Taquicardia 1/0]]=0,"no","si")</f>
        <v>no</v>
      </c>
      <c r="G3455" s="2" t="s">
        <v>11</v>
      </c>
      <c r="H3455">
        <f>GESTEP(smoking_health_data_final[[#This Row],[Presión sistólica]],140)</f>
        <v>0</v>
      </c>
      <c r="I3455" t="str">
        <f>IF(smoking_health_data_final[[#This Row],[Hipertensión (0/1)]]=1,"si","no")</f>
        <v>no</v>
      </c>
      <c r="J3455" t="s">
        <v>222</v>
      </c>
      <c r="K3455">
        <v>20</v>
      </c>
      <c r="L3455">
        <v>238</v>
      </c>
      <c r="M3455">
        <f>IF(smoking_health_data_final[[#This Row],[colesterol]]="","Desconocido",smoking_health_data_final[[#This Row],[colesterol]])</f>
        <v>238</v>
      </c>
      <c r="N3455">
        <f>GESTEP(smoking_health_data_final[[#This Row],[colesterol]],200)</f>
        <v>1</v>
      </c>
      <c r="O3455">
        <f>IF(smoking_health_data_final[[#This Row],[cigs por dia]]="","n/s",smoking_health_data_final[[#This Row],[cigs por dia]])</f>
        <v>20</v>
      </c>
      <c r="P3455" t="str">
        <f>IF(smoking_health_data_final[[#This Row],[Hipercolesterolemia (y/n)]]=1,"si","no")</f>
        <v>si</v>
      </c>
      <c r="Q3455">
        <f>IF(IFERROR(VLOOKUP(smoking_health_data_final[[#This Row],[Edad]],A3456:A7355,1,FALSE),0),1,0)</f>
        <v>1</v>
      </c>
    </row>
    <row r="3456" spans="1:17" x14ac:dyDescent="0.3">
      <c r="A3456">
        <v>38</v>
      </c>
      <c r="B3456" t="s">
        <v>0</v>
      </c>
      <c r="C3456" t="s">
        <v>1</v>
      </c>
      <c r="D3456">
        <v>78</v>
      </c>
      <c r="E3456">
        <f>GESTEP(smoking_health_data_final[[#This Row],[Ritmo cardiaco]],100)</f>
        <v>0</v>
      </c>
      <c r="F3456" t="str">
        <f>IF(smoking_health_data_final[[#This Row],[Taquicardia 1/0]]=0,"no","si")</f>
        <v>no</v>
      </c>
      <c r="G3456" s="2" t="s">
        <v>38</v>
      </c>
      <c r="H3456">
        <f>GESTEP(smoking_health_data_final[[#This Row],[Presión sistólica]],140)</f>
        <v>0</v>
      </c>
      <c r="I3456" t="str">
        <f>IF(smoking_health_data_final[[#This Row],[Hipertensión (0/1)]]=1,"si","no")</f>
        <v>no</v>
      </c>
      <c r="J3456" t="s">
        <v>222</v>
      </c>
      <c r="K3456">
        <v>20</v>
      </c>
      <c r="L3456">
        <v>113</v>
      </c>
      <c r="M3456">
        <f>IF(smoking_health_data_final[[#This Row],[colesterol]]="","Desconocido",smoking_health_data_final[[#This Row],[colesterol]])</f>
        <v>113</v>
      </c>
      <c r="N3456">
        <f>GESTEP(smoking_health_data_final[[#This Row],[colesterol]],200)</f>
        <v>0</v>
      </c>
      <c r="O3456">
        <f>IF(smoking_health_data_final[[#This Row],[cigs por dia]]="","n/s",smoking_health_data_final[[#This Row],[cigs por dia]])</f>
        <v>20</v>
      </c>
      <c r="P3456" t="str">
        <f>IF(smoking_health_data_final[[#This Row],[Hipercolesterolemia (y/n)]]=1,"si","no")</f>
        <v>no</v>
      </c>
      <c r="Q3456">
        <f>IF(IFERROR(VLOOKUP(smoking_health_data_final[[#This Row],[Edad]],A3457:A7356,1,FALSE),0),1,0)</f>
        <v>1</v>
      </c>
    </row>
    <row r="3457" spans="1:17" x14ac:dyDescent="0.3">
      <c r="A3457">
        <v>47</v>
      </c>
      <c r="B3457" t="s">
        <v>3</v>
      </c>
      <c r="C3457" t="s">
        <v>1</v>
      </c>
      <c r="D3457">
        <v>80</v>
      </c>
      <c r="E3457">
        <f>GESTEP(smoking_health_data_final[[#This Row],[Ritmo cardiaco]],100)</f>
        <v>0</v>
      </c>
      <c r="F3457" t="str">
        <f>IF(smoking_health_data_final[[#This Row],[Taquicardia 1/0]]=0,"no","si")</f>
        <v>no</v>
      </c>
      <c r="G3457" s="2">
        <v>127.5</v>
      </c>
      <c r="H3457">
        <f>GESTEP(smoking_health_data_final[[#This Row],[Presión sistólica]],140)</f>
        <v>0</v>
      </c>
      <c r="I3457" t="str">
        <f>IF(smoking_health_data_final[[#This Row],[Hipertensión (0/1)]]=1,"si","no")</f>
        <v>no</v>
      </c>
      <c r="J3457" t="s">
        <v>223</v>
      </c>
      <c r="K3457">
        <v>20</v>
      </c>
      <c r="L3457">
        <v>272</v>
      </c>
      <c r="M3457">
        <f>IF(smoking_health_data_final[[#This Row],[colesterol]]="","Desconocido",smoking_health_data_final[[#This Row],[colesterol]])</f>
        <v>272</v>
      </c>
      <c r="N3457">
        <f>GESTEP(smoking_health_data_final[[#This Row],[colesterol]],200)</f>
        <v>1</v>
      </c>
      <c r="O3457">
        <f>IF(smoking_health_data_final[[#This Row],[cigs por dia]]="","n/s",smoking_health_data_final[[#This Row],[cigs por dia]])</f>
        <v>20</v>
      </c>
      <c r="P3457" t="str">
        <f>IF(smoking_health_data_final[[#This Row],[Hipercolesterolemia (y/n)]]=1,"si","no")</f>
        <v>si</v>
      </c>
      <c r="Q3457">
        <f>IF(IFERROR(VLOOKUP(smoking_health_data_final[[#This Row],[Edad]],A3458:A7357,1,FALSE),0),1,0)</f>
        <v>1</v>
      </c>
    </row>
    <row r="3458" spans="1:17" x14ac:dyDescent="0.3">
      <c r="A3458">
        <v>62</v>
      </c>
      <c r="B3458" t="s">
        <v>0</v>
      </c>
      <c r="C3458" t="s">
        <v>1</v>
      </c>
      <c r="D3458">
        <v>81</v>
      </c>
      <c r="E3458">
        <f>GESTEP(smoking_health_data_final[[#This Row],[Ritmo cardiaco]],100)</f>
        <v>0</v>
      </c>
      <c r="F3458" t="str">
        <f>IF(smoking_health_data_final[[#This Row],[Taquicardia 1/0]]=0,"no","si")</f>
        <v>no</v>
      </c>
      <c r="G3458" s="2">
        <v>145.5</v>
      </c>
      <c r="H3458">
        <f>GESTEP(smoking_health_data_final[[#This Row],[Presión sistólica]],140)</f>
        <v>1</v>
      </c>
      <c r="I3458" t="str">
        <f>IF(smoking_health_data_final[[#This Row],[Hipertensión (0/1)]]=1,"si","no")</f>
        <v>si</v>
      </c>
      <c r="J3458" t="s">
        <v>223</v>
      </c>
      <c r="K3458">
        <v>20</v>
      </c>
      <c r="L3458">
        <v>270</v>
      </c>
      <c r="M3458">
        <f>IF(smoking_health_data_final[[#This Row],[colesterol]]="","Desconocido",smoking_health_data_final[[#This Row],[colesterol]])</f>
        <v>270</v>
      </c>
      <c r="N3458">
        <f>GESTEP(smoking_health_data_final[[#This Row],[colesterol]],200)</f>
        <v>1</v>
      </c>
      <c r="O3458">
        <f>IF(smoking_health_data_final[[#This Row],[cigs por dia]]="","n/s",smoking_health_data_final[[#This Row],[cigs por dia]])</f>
        <v>20</v>
      </c>
      <c r="P3458" t="str">
        <f>IF(smoking_health_data_final[[#This Row],[Hipercolesterolemia (y/n)]]=1,"si","no")</f>
        <v>si</v>
      </c>
      <c r="Q3458">
        <f>IF(IFERROR(VLOOKUP(smoking_health_data_final[[#This Row],[Edad]],A3459:A7358,1,FALSE),0),1,0)</f>
        <v>1</v>
      </c>
    </row>
    <row r="3459" spans="1:17" x14ac:dyDescent="0.3">
      <c r="A3459">
        <v>46</v>
      </c>
      <c r="B3459" t="s">
        <v>0</v>
      </c>
      <c r="C3459" t="s">
        <v>1</v>
      </c>
      <c r="D3459">
        <v>80</v>
      </c>
      <c r="E3459">
        <f>GESTEP(smoking_health_data_final[[#This Row],[Ritmo cardiaco]],100)</f>
        <v>0</v>
      </c>
      <c r="F3459" t="str">
        <f>IF(smoking_health_data_final[[#This Row],[Taquicardia 1/0]]=0,"no","si")</f>
        <v>no</v>
      </c>
      <c r="G3459" s="2" t="s">
        <v>70</v>
      </c>
      <c r="H3459">
        <f>GESTEP(smoking_health_data_final[[#This Row],[Presión sistólica]],140)</f>
        <v>0</v>
      </c>
      <c r="I3459" t="str">
        <f>IF(smoking_health_data_final[[#This Row],[Hipertensión (0/1)]]=1,"si","no")</f>
        <v>no</v>
      </c>
      <c r="J3459" t="s">
        <v>223</v>
      </c>
      <c r="K3459">
        <v>20</v>
      </c>
      <c r="L3459">
        <v>181</v>
      </c>
      <c r="M3459">
        <f>IF(smoking_health_data_final[[#This Row],[colesterol]]="","Desconocido",smoking_health_data_final[[#This Row],[colesterol]])</f>
        <v>181</v>
      </c>
      <c r="N3459">
        <f>GESTEP(smoking_health_data_final[[#This Row],[colesterol]],200)</f>
        <v>0</v>
      </c>
      <c r="O3459">
        <f>IF(smoking_health_data_final[[#This Row],[cigs por dia]]="","n/s",smoking_health_data_final[[#This Row],[cigs por dia]])</f>
        <v>20</v>
      </c>
      <c r="P3459" t="str">
        <f>IF(smoking_health_data_final[[#This Row],[Hipercolesterolemia (y/n)]]=1,"si","no")</f>
        <v>no</v>
      </c>
      <c r="Q3459">
        <f>IF(IFERROR(VLOOKUP(smoking_health_data_final[[#This Row],[Edad]],A3460:A7359,1,FALSE),0),1,0)</f>
        <v>1</v>
      </c>
    </row>
    <row r="3460" spans="1:17" x14ac:dyDescent="0.3">
      <c r="A3460">
        <v>60</v>
      </c>
      <c r="B3460" t="s">
        <v>0</v>
      </c>
      <c r="C3460" t="s">
        <v>1</v>
      </c>
      <c r="D3460">
        <v>64</v>
      </c>
      <c r="E3460">
        <f>GESTEP(smoking_health_data_final[[#This Row],[Ritmo cardiaco]],100)</f>
        <v>0</v>
      </c>
      <c r="F3460" t="str">
        <f>IF(smoking_health_data_final[[#This Row],[Taquicardia 1/0]]=0,"no","si")</f>
        <v>no</v>
      </c>
      <c r="G3460" s="2">
        <v>138.5</v>
      </c>
      <c r="H3460">
        <f>GESTEP(smoking_health_data_final[[#This Row],[Presión sistólica]],140)</f>
        <v>0</v>
      </c>
      <c r="I3460" t="str">
        <f>IF(smoking_health_data_final[[#This Row],[Hipertensión (0/1)]]=1,"si","no")</f>
        <v>no</v>
      </c>
      <c r="J3460" t="s">
        <v>223</v>
      </c>
      <c r="K3460">
        <v>20</v>
      </c>
      <c r="L3460">
        <v>212</v>
      </c>
      <c r="M3460">
        <f>IF(smoking_health_data_final[[#This Row],[colesterol]]="","Desconocido",smoking_health_data_final[[#This Row],[colesterol]])</f>
        <v>212</v>
      </c>
      <c r="N3460">
        <f>GESTEP(smoking_health_data_final[[#This Row],[colesterol]],200)</f>
        <v>1</v>
      </c>
      <c r="O3460">
        <f>IF(smoking_health_data_final[[#This Row],[cigs por dia]]="","n/s",smoking_health_data_final[[#This Row],[cigs por dia]])</f>
        <v>20</v>
      </c>
      <c r="P3460" t="str">
        <f>IF(smoking_health_data_final[[#This Row],[Hipercolesterolemia (y/n)]]=1,"si","no")</f>
        <v>si</v>
      </c>
      <c r="Q3460">
        <f>IF(IFERROR(VLOOKUP(smoking_health_data_final[[#This Row],[Edad]],A3461:A7360,1,FALSE),0),1,0)</f>
        <v>1</v>
      </c>
    </row>
    <row r="3461" spans="1:17" x14ac:dyDescent="0.3">
      <c r="A3461">
        <v>41</v>
      </c>
      <c r="B3461" t="s">
        <v>3</v>
      </c>
      <c r="C3461" t="s">
        <v>1</v>
      </c>
      <c r="D3461">
        <v>75</v>
      </c>
      <c r="E3461">
        <f>GESTEP(smoking_health_data_final[[#This Row],[Ritmo cardiaco]],100)</f>
        <v>0</v>
      </c>
      <c r="F3461" t="str">
        <f>IF(smoking_health_data_final[[#This Row],[Taquicardia 1/0]]=0,"no","si")</f>
        <v>no</v>
      </c>
      <c r="G3461" s="2">
        <v>147.5</v>
      </c>
      <c r="H3461">
        <f>GESTEP(smoking_health_data_final[[#This Row],[Presión sistólica]],140)</f>
        <v>1</v>
      </c>
      <c r="I3461" t="str">
        <f>IF(smoking_health_data_final[[#This Row],[Hipertensión (0/1)]]=1,"si","no")</f>
        <v>si</v>
      </c>
      <c r="J3461" t="s">
        <v>223</v>
      </c>
      <c r="K3461">
        <v>20</v>
      </c>
      <c r="L3461">
        <v>167</v>
      </c>
      <c r="M3461">
        <f>IF(smoking_health_data_final[[#This Row],[colesterol]]="","Desconocido",smoking_health_data_final[[#This Row],[colesterol]])</f>
        <v>167</v>
      </c>
      <c r="N3461">
        <f>GESTEP(smoking_health_data_final[[#This Row],[colesterol]],200)</f>
        <v>0</v>
      </c>
      <c r="O3461">
        <f>IF(smoking_health_data_final[[#This Row],[cigs por dia]]="","n/s",smoking_health_data_final[[#This Row],[cigs por dia]])</f>
        <v>20</v>
      </c>
      <c r="P3461" t="str">
        <f>IF(smoking_health_data_final[[#This Row],[Hipercolesterolemia (y/n)]]=1,"si","no")</f>
        <v>no</v>
      </c>
      <c r="Q3461">
        <f>IF(IFERROR(VLOOKUP(smoking_health_data_final[[#This Row],[Edad]],A3462:A7361,1,FALSE),0),1,0)</f>
        <v>1</v>
      </c>
    </row>
    <row r="3462" spans="1:17" x14ac:dyDescent="0.3">
      <c r="A3462">
        <v>44</v>
      </c>
      <c r="B3462" t="s">
        <v>0</v>
      </c>
      <c r="C3462" t="s">
        <v>1</v>
      </c>
      <c r="D3462">
        <v>88</v>
      </c>
      <c r="E3462">
        <f>GESTEP(smoking_health_data_final[[#This Row],[Ritmo cardiaco]],100)</f>
        <v>0</v>
      </c>
      <c r="F3462" t="str">
        <f>IF(smoking_health_data_final[[#This Row],[Taquicardia 1/0]]=0,"no","si")</f>
        <v>no</v>
      </c>
      <c r="G3462" s="2">
        <v>137.5</v>
      </c>
      <c r="H3462">
        <f>GESTEP(smoking_health_data_final[[#This Row],[Presión sistólica]],140)</f>
        <v>0</v>
      </c>
      <c r="I3462" t="str">
        <f>IF(smoking_health_data_final[[#This Row],[Hipertensión (0/1)]]=1,"si","no")</f>
        <v>no</v>
      </c>
      <c r="J3462" t="s">
        <v>223</v>
      </c>
      <c r="K3462">
        <v>20</v>
      </c>
      <c r="L3462">
        <v>232</v>
      </c>
      <c r="M3462">
        <f>IF(smoking_health_data_final[[#This Row],[colesterol]]="","Desconocido",smoking_health_data_final[[#This Row],[colesterol]])</f>
        <v>232</v>
      </c>
      <c r="N3462">
        <f>GESTEP(smoking_health_data_final[[#This Row],[colesterol]],200)</f>
        <v>1</v>
      </c>
      <c r="O3462">
        <f>IF(smoking_health_data_final[[#This Row],[cigs por dia]]="","n/s",smoking_health_data_final[[#This Row],[cigs por dia]])</f>
        <v>20</v>
      </c>
      <c r="P3462" t="str">
        <f>IF(smoking_health_data_final[[#This Row],[Hipercolesterolemia (y/n)]]=1,"si","no")</f>
        <v>si</v>
      </c>
      <c r="Q3462">
        <f>IF(IFERROR(VLOOKUP(smoking_health_data_final[[#This Row],[Edad]],A3463:A7362,1,FALSE),0),1,0)</f>
        <v>1</v>
      </c>
    </row>
    <row r="3463" spans="1:17" x14ac:dyDescent="0.3">
      <c r="A3463">
        <v>42</v>
      </c>
      <c r="B3463" t="s">
        <v>3</v>
      </c>
      <c r="C3463" t="s">
        <v>1</v>
      </c>
      <c r="D3463">
        <v>95</v>
      </c>
      <c r="E3463">
        <f>GESTEP(smoking_health_data_final[[#This Row],[Ritmo cardiaco]],100)</f>
        <v>0</v>
      </c>
      <c r="F3463" t="str">
        <f>IF(smoking_health_data_final[[#This Row],[Taquicardia 1/0]]=0,"no","si")</f>
        <v>no</v>
      </c>
      <c r="G3463" s="2" t="s">
        <v>69</v>
      </c>
      <c r="H3463">
        <f>GESTEP(smoking_health_data_final[[#This Row],[Presión sistólica]],140)</f>
        <v>0</v>
      </c>
      <c r="I3463" t="str">
        <f>IF(smoking_health_data_final[[#This Row],[Hipertensión (0/1)]]=1,"si","no")</f>
        <v>no</v>
      </c>
      <c r="J3463" t="s">
        <v>224</v>
      </c>
      <c r="K3463">
        <v>20</v>
      </c>
      <c r="L3463">
        <v>193</v>
      </c>
      <c r="M3463">
        <f>IF(smoking_health_data_final[[#This Row],[colesterol]]="","Desconocido",smoking_health_data_final[[#This Row],[colesterol]])</f>
        <v>193</v>
      </c>
      <c r="N3463">
        <f>GESTEP(smoking_health_data_final[[#This Row],[colesterol]],200)</f>
        <v>0</v>
      </c>
      <c r="O3463">
        <f>IF(smoking_health_data_final[[#This Row],[cigs por dia]]="","n/s",smoking_health_data_final[[#This Row],[cigs por dia]])</f>
        <v>20</v>
      </c>
      <c r="P3463" t="str">
        <f>IF(smoking_health_data_final[[#This Row],[Hipercolesterolemia (y/n)]]=1,"si","no")</f>
        <v>no</v>
      </c>
      <c r="Q3463">
        <f>IF(IFERROR(VLOOKUP(smoking_health_data_final[[#This Row],[Edad]],A3464:A7363,1,FALSE),0),1,0)</f>
        <v>1</v>
      </c>
    </row>
    <row r="3464" spans="1:17" x14ac:dyDescent="0.3">
      <c r="A3464">
        <v>57</v>
      </c>
      <c r="B3464" t="s">
        <v>0</v>
      </c>
      <c r="C3464" t="s">
        <v>1</v>
      </c>
      <c r="D3464">
        <v>78</v>
      </c>
      <c r="E3464">
        <f>GESTEP(smoking_health_data_final[[#This Row],[Ritmo cardiaco]],100)</f>
        <v>0</v>
      </c>
      <c r="F3464" t="str">
        <f>IF(smoking_health_data_final[[#This Row],[Taquicardia 1/0]]=0,"no","si")</f>
        <v>no</v>
      </c>
      <c r="G3464" s="2" t="s">
        <v>81</v>
      </c>
      <c r="H3464">
        <f>GESTEP(smoking_health_data_final[[#This Row],[Presión sistólica]],140)</f>
        <v>1</v>
      </c>
      <c r="I3464" t="str">
        <f>IF(smoking_health_data_final[[#This Row],[Hipertensión (0/1)]]=1,"si","no")</f>
        <v>si</v>
      </c>
      <c r="J3464" t="s">
        <v>179</v>
      </c>
      <c r="K3464">
        <v>20</v>
      </c>
      <c r="L3464">
        <v>235</v>
      </c>
      <c r="M3464">
        <f>IF(smoking_health_data_final[[#This Row],[colesterol]]="","Desconocido",smoking_health_data_final[[#This Row],[colesterol]])</f>
        <v>235</v>
      </c>
      <c r="N3464">
        <f>GESTEP(smoking_health_data_final[[#This Row],[colesterol]],200)</f>
        <v>1</v>
      </c>
      <c r="O3464">
        <f>IF(smoking_health_data_final[[#This Row],[cigs por dia]]="","n/s",smoking_health_data_final[[#This Row],[cigs por dia]])</f>
        <v>20</v>
      </c>
      <c r="P3464" t="str">
        <f>IF(smoking_health_data_final[[#This Row],[Hipercolesterolemia (y/n)]]=1,"si","no")</f>
        <v>si</v>
      </c>
      <c r="Q3464">
        <f>IF(IFERROR(VLOOKUP(smoking_health_data_final[[#This Row],[Edad]],A3465:A7364,1,FALSE),0),1,0)</f>
        <v>1</v>
      </c>
    </row>
    <row r="3465" spans="1:17" x14ac:dyDescent="0.3">
      <c r="A3465">
        <v>44</v>
      </c>
      <c r="B3465" t="s">
        <v>0</v>
      </c>
      <c r="C3465" t="s">
        <v>1</v>
      </c>
      <c r="D3465">
        <v>80</v>
      </c>
      <c r="E3465">
        <f>GESTEP(smoking_health_data_final[[#This Row],[Ritmo cardiaco]],100)</f>
        <v>0</v>
      </c>
      <c r="F3465" t="str">
        <f>IF(smoking_health_data_final[[#This Row],[Taquicardia 1/0]]=0,"no","si")</f>
        <v>no</v>
      </c>
      <c r="G3465" s="2" t="s">
        <v>42</v>
      </c>
      <c r="H3465">
        <f>GESTEP(smoking_health_data_final[[#This Row],[Presión sistólica]],140)</f>
        <v>0</v>
      </c>
      <c r="I3465" t="str">
        <f>IF(smoking_health_data_final[[#This Row],[Hipertensión (0/1)]]=1,"si","no")</f>
        <v>no</v>
      </c>
      <c r="J3465" t="s">
        <v>8</v>
      </c>
      <c r="K3465">
        <v>23</v>
      </c>
      <c r="L3465">
        <v>272</v>
      </c>
      <c r="M3465">
        <f>IF(smoking_health_data_final[[#This Row],[colesterol]]="","Desconocido",smoking_health_data_final[[#This Row],[colesterol]])</f>
        <v>272</v>
      </c>
      <c r="N3465">
        <f>GESTEP(smoking_health_data_final[[#This Row],[colesterol]],200)</f>
        <v>1</v>
      </c>
      <c r="O3465">
        <f>IF(smoking_health_data_final[[#This Row],[cigs por dia]]="","n/s",smoking_health_data_final[[#This Row],[cigs por dia]])</f>
        <v>23</v>
      </c>
      <c r="P3465" t="str">
        <f>IF(smoking_health_data_final[[#This Row],[Hipercolesterolemia (y/n)]]=1,"si","no")</f>
        <v>si</v>
      </c>
      <c r="Q3465">
        <f>IF(IFERROR(VLOOKUP(smoking_health_data_final[[#This Row],[Edad]],A3466:A7365,1,FALSE),0),1,0)</f>
        <v>1</v>
      </c>
    </row>
    <row r="3466" spans="1:17" x14ac:dyDescent="0.3">
      <c r="A3466">
        <v>45</v>
      </c>
      <c r="B3466" t="s">
        <v>0</v>
      </c>
      <c r="C3466" t="s">
        <v>1</v>
      </c>
      <c r="D3466">
        <v>68</v>
      </c>
      <c r="E3466">
        <f>GESTEP(smoking_health_data_final[[#This Row],[Ritmo cardiaco]],100)</f>
        <v>0</v>
      </c>
      <c r="F3466" t="str">
        <f>IF(smoking_health_data_final[[#This Row],[Taquicardia 1/0]]=0,"no","si")</f>
        <v>no</v>
      </c>
      <c r="G3466" s="2" t="s">
        <v>42</v>
      </c>
      <c r="H3466">
        <f>GESTEP(smoking_health_data_final[[#This Row],[Presión sistólica]],140)</f>
        <v>0</v>
      </c>
      <c r="I3466" t="str">
        <f>IF(smoking_health_data_final[[#This Row],[Hipertensión (0/1)]]=1,"si","no")</f>
        <v>no</v>
      </c>
      <c r="J3466" t="s">
        <v>8</v>
      </c>
      <c r="K3466">
        <v>23</v>
      </c>
      <c r="L3466">
        <v>263</v>
      </c>
      <c r="M3466">
        <f>IF(smoking_health_data_final[[#This Row],[colesterol]]="","Desconocido",smoking_health_data_final[[#This Row],[colesterol]])</f>
        <v>263</v>
      </c>
      <c r="N3466">
        <f>GESTEP(smoking_health_data_final[[#This Row],[colesterol]],200)</f>
        <v>1</v>
      </c>
      <c r="O3466">
        <f>IF(smoking_health_data_final[[#This Row],[cigs por dia]]="","n/s",smoking_health_data_final[[#This Row],[cigs por dia]])</f>
        <v>23</v>
      </c>
      <c r="P3466" t="str">
        <f>IF(smoking_health_data_final[[#This Row],[Hipercolesterolemia (y/n)]]=1,"si","no")</f>
        <v>si</v>
      </c>
      <c r="Q3466">
        <f>IF(IFERROR(VLOOKUP(smoking_health_data_final[[#This Row],[Edad]],A3467:A7366,1,FALSE),0),1,0)</f>
        <v>1</v>
      </c>
    </row>
    <row r="3467" spans="1:17" x14ac:dyDescent="0.3">
      <c r="A3467">
        <v>38</v>
      </c>
      <c r="B3467" t="s">
        <v>0</v>
      </c>
      <c r="C3467" t="s">
        <v>1</v>
      </c>
      <c r="D3467">
        <v>90</v>
      </c>
      <c r="E3467">
        <f>GESTEP(smoking_health_data_final[[#This Row],[Ritmo cardiaco]],100)</f>
        <v>0</v>
      </c>
      <c r="F3467" t="str">
        <f>IF(smoking_health_data_final[[#This Row],[Taquicardia 1/0]]=0,"no","si")</f>
        <v>no</v>
      </c>
      <c r="G3467" s="2" t="s">
        <v>54</v>
      </c>
      <c r="H3467">
        <f>GESTEP(smoking_health_data_final[[#This Row],[Presión sistólica]],140)</f>
        <v>0</v>
      </c>
      <c r="I3467" t="str">
        <f>IF(smoking_health_data_final[[#This Row],[Hipertensión (0/1)]]=1,"si","no")</f>
        <v>no</v>
      </c>
      <c r="J3467" t="s">
        <v>10</v>
      </c>
      <c r="K3467">
        <v>23</v>
      </c>
      <c r="L3467">
        <v>165</v>
      </c>
      <c r="M3467">
        <f>IF(smoking_health_data_final[[#This Row],[colesterol]]="","Desconocido",smoking_health_data_final[[#This Row],[colesterol]])</f>
        <v>165</v>
      </c>
      <c r="N3467">
        <f>GESTEP(smoking_health_data_final[[#This Row],[colesterol]],200)</f>
        <v>0</v>
      </c>
      <c r="O3467">
        <f>IF(smoking_health_data_final[[#This Row],[cigs por dia]]="","n/s",smoking_health_data_final[[#This Row],[cigs por dia]])</f>
        <v>23</v>
      </c>
      <c r="P3467" t="str">
        <f>IF(smoking_health_data_final[[#This Row],[Hipercolesterolemia (y/n)]]=1,"si","no")</f>
        <v>no</v>
      </c>
      <c r="Q3467">
        <f>IF(IFERROR(VLOOKUP(smoking_health_data_final[[#This Row],[Edad]],A3468:A7367,1,FALSE),0),1,0)</f>
        <v>1</v>
      </c>
    </row>
    <row r="3468" spans="1:17" x14ac:dyDescent="0.3">
      <c r="A3468">
        <v>46</v>
      </c>
      <c r="B3468" t="s">
        <v>3</v>
      </c>
      <c r="C3468" t="s">
        <v>1</v>
      </c>
      <c r="D3468">
        <v>85</v>
      </c>
      <c r="E3468">
        <f>GESTEP(smoking_health_data_final[[#This Row],[Ritmo cardiaco]],100)</f>
        <v>0</v>
      </c>
      <c r="F3468" t="str">
        <f>IF(smoking_health_data_final[[#This Row],[Taquicardia 1/0]]=0,"no","si")</f>
        <v>no</v>
      </c>
      <c r="G3468" s="2" t="s">
        <v>22</v>
      </c>
      <c r="H3468">
        <f>GESTEP(smoking_health_data_final[[#This Row],[Presión sistólica]],140)</f>
        <v>0</v>
      </c>
      <c r="I3468" t="str">
        <f>IF(smoking_health_data_final[[#This Row],[Hipertensión (0/1)]]=1,"si","no")</f>
        <v>no</v>
      </c>
      <c r="J3468" t="s">
        <v>90</v>
      </c>
      <c r="K3468">
        <v>23</v>
      </c>
      <c r="L3468">
        <v>285</v>
      </c>
      <c r="M3468">
        <f>IF(smoking_health_data_final[[#This Row],[colesterol]]="","Desconocido",smoking_health_data_final[[#This Row],[colesterol]])</f>
        <v>285</v>
      </c>
      <c r="N3468">
        <f>GESTEP(smoking_health_data_final[[#This Row],[colesterol]],200)</f>
        <v>1</v>
      </c>
      <c r="O3468">
        <f>IF(smoking_health_data_final[[#This Row],[cigs por dia]]="","n/s",smoking_health_data_final[[#This Row],[cigs por dia]])</f>
        <v>23</v>
      </c>
      <c r="P3468" t="str">
        <f>IF(smoking_health_data_final[[#This Row],[Hipercolesterolemia (y/n)]]=1,"si","no")</f>
        <v>si</v>
      </c>
      <c r="Q3468">
        <f>IF(IFERROR(VLOOKUP(smoking_health_data_final[[#This Row],[Edad]],A3469:A7368,1,FALSE),0),1,0)</f>
        <v>1</v>
      </c>
    </row>
    <row r="3469" spans="1:17" x14ac:dyDescent="0.3">
      <c r="A3469">
        <v>62</v>
      </c>
      <c r="B3469" t="s">
        <v>0</v>
      </c>
      <c r="C3469" t="s">
        <v>1</v>
      </c>
      <c r="D3469">
        <v>85</v>
      </c>
      <c r="E3469">
        <f>GESTEP(smoking_health_data_final[[#This Row],[Ritmo cardiaco]],100)</f>
        <v>0</v>
      </c>
      <c r="F3469" t="str">
        <f>IF(smoking_health_data_final[[#This Row],[Taquicardia 1/0]]=0,"no","si")</f>
        <v>no</v>
      </c>
      <c r="G3469" s="2" t="s">
        <v>116</v>
      </c>
      <c r="H3469">
        <f>GESTEP(smoking_health_data_final[[#This Row],[Presión sistólica]],140)</f>
        <v>1</v>
      </c>
      <c r="I3469" t="str">
        <f>IF(smoking_health_data_final[[#This Row],[Hipertensión (0/1)]]=1,"si","no")</f>
        <v>si</v>
      </c>
      <c r="J3469" t="s">
        <v>93</v>
      </c>
      <c r="K3469">
        <v>23</v>
      </c>
      <c r="L3469">
        <v>286</v>
      </c>
      <c r="M3469">
        <f>IF(smoking_health_data_final[[#This Row],[colesterol]]="","Desconocido",smoking_health_data_final[[#This Row],[colesterol]])</f>
        <v>286</v>
      </c>
      <c r="N3469">
        <f>GESTEP(smoking_health_data_final[[#This Row],[colesterol]],200)</f>
        <v>1</v>
      </c>
      <c r="O3469">
        <f>IF(smoking_health_data_final[[#This Row],[cigs por dia]]="","n/s",smoking_health_data_final[[#This Row],[cigs por dia]])</f>
        <v>23</v>
      </c>
      <c r="P3469" t="str">
        <f>IF(smoking_health_data_final[[#This Row],[Hipercolesterolemia (y/n)]]=1,"si","no")</f>
        <v>si</v>
      </c>
      <c r="Q3469">
        <f>IF(IFERROR(VLOOKUP(smoking_health_data_final[[#This Row],[Edad]],A3470:A7369,1,FALSE),0),1,0)</f>
        <v>1</v>
      </c>
    </row>
    <row r="3470" spans="1:17" x14ac:dyDescent="0.3">
      <c r="A3470">
        <v>69</v>
      </c>
      <c r="B3470" t="s">
        <v>0</v>
      </c>
      <c r="C3470" t="s">
        <v>1</v>
      </c>
      <c r="D3470">
        <v>72</v>
      </c>
      <c r="E3470">
        <f>GESTEP(smoking_health_data_final[[#This Row],[Ritmo cardiaco]],100)</f>
        <v>0</v>
      </c>
      <c r="F3470" t="str">
        <f>IF(smoking_health_data_final[[#This Row],[Taquicardia 1/0]]=0,"no","si")</f>
        <v>no</v>
      </c>
      <c r="G3470" s="2" t="s">
        <v>114</v>
      </c>
      <c r="H3470">
        <f>GESTEP(smoking_health_data_final[[#This Row],[Presión sistólica]],140)</f>
        <v>1</v>
      </c>
      <c r="I3470" t="str">
        <f>IF(smoking_health_data_final[[#This Row],[Hipertensión (0/1)]]=1,"si","no")</f>
        <v>si</v>
      </c>
      <c r="J3470" t="s">
        <v>155</v>
      </c>
      <c r="K3470">
        <v>23</v>
      </c>
      <c r="L3470">
        <v>186</v>
      </c>
      <c r="M3470">
        <f>IF(smoking_health_data_final[[#This Row],[colesterol]]="","Desconocido",smoking_health_data_final[[#This Row],[colesterol]])</f>
        <v>186</v>
      </c>
      <c r="N3470">
        <f>GESTEP(smoking_health_data_final[[#This Row],[colesterol]],200)</f>
        <v>0</v>
      </c>
      <c r="O3470">
        <f>IF(smoking_health_data_final[[#This Row],[cigs por dia]]="","n/s",smoking_health_data_final[[#This Row],[cigs por dia]])</f>
        <v>23</v>
      </c>
      <c r="P3470" t="str">
        <f>IF(smoking_health_data_final[[#This Row],[Hipercolesterolemia (y/n)]]=1,"si","no")</f>
        <v>no</v>
      </c>
      <c r="Q3470">
        <f>IF(IFERROR(VLOOKUP(smoking_health_data_final[[#This Row],[Edad]],A3471:A7370,1,FALSE),0),1,0)</f>
        <v>0</v>
      </c>
    </row>
    <row r="3471" spans="1:17" x14ac:dyDescent="0.3">
      <c r="A3471">
        <v>39</v>
      </c>
      <c r="B3471" t="s">
        <v>3</v>
      </c>
      <c r="C3471" t="s">
        <v>1</v>
      </c>
      <c r="D3471">
        <v>79</v>
      </c>
      <c r="E3471">
        <f>GESTEP(smoking_health_data_final[[#This Row],[Ritmo cardiaco]],100)</f>
        <v>0</v>
      </c>
      <c r="F3471" t="str">
        <f>IF(smoking_health_data_final[[#This Row],[Taquicardia 1/0]]=0,"no","si")</f>
        <v>no</v>
      </c>
      <c r="G3471" s="2" t="s">
        <v>4</v>
      </c>
      <c r="H3471">
        <f>GESTEP(smoking_health_data_final[[#This Row],[Presión sistólica]],140)</f>
        <v>0</v>
      </c>
      <c r="I3471" t="str">
        <f>IF(smoking_health_data_final[[#This Row],[Hipertensión (0/1)]]=1,"si","no")</f>
        <v>no</v>
      </c>
      <c r="J3471" t="s">
        <v>53</v>
      </c>
      <c r="K3471">
        <v>25</v>
      </c>
      <c r="L3471">
        <v>200</v>
      </c>
      <c r="M3471">
        <f>IF(smoking_health_data_final[[#This Row],[colesterol]]="","Desconocido",smoking_health_data_final[[#This Row],[colesterol]])</f>
        <v>200</v>
      </c>
      <c r="N3471">
        <f>GESTEP(smoking_health_data_final[[#This Row],[colesterol]],200)</f>
        <v>1</v>
      </c>
      <c r="O3471">
        <f>IF(smoking_health_data_final[[#This Row],[cigs por dia]]="","n/s",smoking_health_data_final[[#This Row],[cigs por dia]])</f>
        <v>25</v>
      </c>
      <c r="P3471" t="str">
        <f>IF(smoking_health_data_final[[#This Row],[Hipercolesterolemia (y/n)]]=1,"si","no")</f>
        <v>si</v>
      </c>
      <c r="Q3471">
        <f>IF(IFERROR(VLOOKUP(smoking_health_data_final[[#This Row],[Edad]],A3472:A7371,1,FALSE),0),1,0)</f>
        <v>1</v>
      </c>
    </row>
    <row r="3472" spans="1:17" x14ac:dyDescent="0.3">
      <c r="A3472">
        <v>56</v>
      </c>
      <c r="B3472" t="s">
        <v>0</v>
      </c>
      <c r="C3472" t="s">
        <v>1</v>
      </c>
      <c r="D3472">
        <v>67</v>
      </c>
      <c r="E3472">
        <f>GESTEP(smoking_health_data_final[[#This Row],[Ritmo cardiaco]],100)</f>
        <v>0</v>
      </c>
      <c r="F3472" t="str">
        <f>IF(smoking_health_data_final[[#This Row],[Taquicardia 1/0]]=0,"no","si")</f>
        <v>no</v>
      </c>
      <c r="G3472" s="2" t="s">
        <v>64</v>
      </c>
      <c r="H3472">
        <f>GESTEP(smoking_health_data_final[[#This Row],[Presión sistólica]],140)</f>
        <v>0</v>
      </c>
      <c r="I3472" t="str">
        <f>IF(smoking_health_data_final[[#This Row],[Hipertensión (0/1)]]=1,"si","no")</f>
        <v>no</v>
      </c>
      <c r="J3472" t="s">
        <v>10</v>
      </c>
      <c r="K3472">
        <v>25</v>
      </c>
      <c r="L3472">
        <v>255</v>
      </c>
      <c r="M3472">
        <f>IF(smoking_health_data_final[[#This Row],[colesterol]]="","Desconocido",smoking_health_data_final[[#This Row],[colesterol]])</f>
        <v>255</v>
      </c>
      <c r="N3472">
        <f>GESTEP(smoking_health_data_final[[#This Row],[colesterol]],200)</f>
        <v>1</v>
      </c>
      <c r="O3472">
        <f>IF(smoking_health_data_final[[#This Row],[cigs por dia]]="","n/s",smoking_health_data_final[[#This Row],[cigs por dia]])</f>
        <v>25</v>
      </c>
      <c r="P3472" t="str">
        <f>IF(smoking_health_data_final[[#This Row],[Hipercolesterolemia (y/n)]]=1,"si","no")</f>
        <v>si</v>
      </c>
      <c r="Q3472">
        <f>IF(IFERROR(VLOOKUP(smoking_health_data_final[[#This Row],[Edad]],A3473:A7372,1,FALSE),0),1,0)</f>
        <v>1</v>
      </c>
    </row>
    <row r="3473" spans="1:17" x14ac:dyDescent="0.3">
      <c r="A3473">
        <v>50</v>
      </c>
      <c r="B3473" t="s">
        <v>0</v>
      </c>
      <c r="C3473" t="s">
        <v>1</v>
      </c>
      <c r="D3473">
        <v>67</v>
      </c>
      <c r="E3473">
        <f>GESTEP(smoking_health_data_final[[#This Row],[Ritmo cardiaco]],100)</f>
        <v>0</v>
      </c>
      <c r="F3473" t="str">
        <f>IF(smoking_health_data_final[[#This Row],[Taquicardia 1/0]]=0,"no","si")</f>
        <v>no</v>
      </c>
      <c r="G3473" s="2" t="s">
        <v>86</v>
      </c>
      <c r="H3473">
        <f>GESTEP(smoking_health_data_final[[#This Row],[Presión sistólica]],140)</f>
        <v>0</v>
      </c>
      <c r="I3473" t="str">
        <f>IF(smoking_health_data_final[[#This Row],[Hipertensión (0/1)]]=1,"si","no")</f>
        <v>no</v>
      </c>
      <c r="J3473" t="s">
        <v>10</v>
      </c>
      <c r="K3473">
        <v>25</v>
      </c>
      <c r="L3473">
        <v>215</v>
      </c>
      <c r="M3473">
        <f>IF(smoking_health_data_final[[#This Row],[colesterol]]="","Desconocido",smoking_health_data_final[[#This Row],[colesterol]])</f>
        <v>215</v>
      </c>
      <c r="N3473">
        <f>GESTEP(smoking_health_data_final[[#This Row],[colesterol]],200)</f>
        <v>1</v>
      </c>
      <c r="O3473">
        <f>IF(smoking_health_data_final[[#This Row],[cigs por dia]]="","n/s",smoking_health_data_final[[#This Row],[cigs por dia]])</f>
        <v>25</v>
      </c>
      <c r="P3473" t="str">
        <f>IF(smoking_health_data_final[[#This Row],[Hipercolesterolemia (y/n)]]=1,"si","no")</f>
        <v>si</v>
      </c>
      <c r="Q3473">
        <f>IF(IFERROR(VLOOKUP(smoking_health_data_final[[#This Row],[Edad]],A3474:A7373,1,FALSE),0),1,0)</f>
        <v>1</v>
      </c>
    </row>
    <row r="3474" spans="1:17" x14ac:dyDescent="0.3">
      <c r="A3474">
        <v>42</v>
      </c>
      <c r="B3474" t="s">
        <v>3</v>
      </c>
      <c r="C3474" t="s">
        <v>1</v>
      </c>
      <c r="D3474">
        <v>75</v>
      </c>
      <c r="E3474">
        <f>GESTEP(smoking_health_data_final[[#This Row],[Ritmo cardiaco]],100)</f>
        <v>0</v>
      </c>
      <c r="F3474" t="str">
        <f>IF(smoking_health_data_final[[#This Row],[Taquicardia 1/0]]=0,"no","si")</f>
        <v>no</v>
      </c>
      <c r="G3474" s="2">
        <v>133.5</v>
      </c>
      <c r="H3474">
        <f>GESTEP(smoking_health_data_final[[#This Row],[Presión sistólica]],140)</f>
        <v>0</v>
      </c>
      <c r="I3474" t="str">
        <f>IF(smoking_health_data_final[[#This Row],[Hipertensión (0/1)]]=1,"si","no")</f>
        <v>no</v>
      </c>
      <c r="J3474" t="s">
        <v>10</v>
      </c>
      <c r="K3474">
        <v>25</v>
      </c>
      <c r="L3474">
        <v>286</v>
      </c>
      <c r="M3474">
        <f>IF(smoking_health_data_final[[#This Row],[colesterol]]="","Desconocido",smoking_health_data_final[[#This Row],[colesterol]])</f>
        <v>286</v>
      </c>
      <c r="N3474">
        <f>GESTEP(smoking_health_data_final[[#This Row],[colesterol]],200)</f>
        <v>1</v>
      </c>
      <c r="O3474">
        <f>IF(smoking_health_data_final[[#This Row],[cigs por dia]]="","n/s",smoking_health_data_final[[#This Row],[cigs por dia]])</f>
        <v>25</v>
      </c>
      <c r="P3474" t="str">
        <f>IF(smoking_health_data_final[[#This Row],[Hipercolesterolemia (y/n)]]=1,"si","no")</f>
        <v>si</v>
      </c>
      <c r="Q3474">
        <f>IF(IFERROR(VLOOKUP(smoking_health_data_final[[#This Row],[Edad]],A3475:A7374,1,FALSE),0),1,0)</f>
        <v>1</v>
      </c>
    </row>
    <row r="3475" spans="1:17" x14ac:dyDescent="0.3">
      <c r="A3475">
        <v>42</v>
      </c>
      <c r="B3475" t="s">
        <v>0</v>
      </c>
      <c r="C3475" t="s">
        <v>1</v>
      </c>
      <c r="D3475">
        <v>66</v>
      </c>
      <c r="E3475">
        <f>GESTEP(smoking_health_data_final[[#This Row],[Ritmo cardiaco]],100)</f>
        <v>0</v>
      </c>
      <c r="F3475" t="str">
        <f>IF(smoking_health_data_final[[#This Row],[Taquicardia 1/0]]=0,"no","si")</f>
        <v>no</v>
      </c>
      <c r="G3475" s="2" t="s">
        <v>70</v>
      </c>
      <c r="H3475">
        <f>GESTEP(smoking_health_data_final[[#This Row],[Presión sistólica]],140)</f>
        <v>0</v>
      </c>
      <c r="I3475" t="str">
        <f>IF(smoking_health_data_final[[#This Row],[Hipertensión (0/1)]]=1,"si","no")</f>
        <v>no</v>
      </c>
      <c r="J3475" t="s">
        <v>90</v>
      </c>
      <c r="K3475">
        <v>25</v>
      </c>
      <c r="L3475">
        <v>231</v>
      </c>
      <c r="M3475">
        <f>IF(smoking_health_data_final[[#This Row],[colesterol]]="","Desconocido",smoking_health_data_final[[#This Row],[colesterol]])</f>
        <v>231</v>
      </c>
      <c r="N3475">
        <f>GESTEP(smoking_health_data_final[[#This Row],[colesterol]],200)</f>
        <v>1</v>
      </c>
      <c r="O3475">
        <f>IF(smoking_health_data_final[[#This Row],[cigs por dia]]="","n/s",smoking_health_data_final[[#This Row],[cigs por dia]])</f>
        <v>25</v>
      </c>
      <c r="P3475" t="str">
        <f>IF(smoking_health_data_final[[#This Row],[Hipercolesterolemia (y/n)]]=1,"si","no")</f>
        <v>si</v>
      </c>
      <c r="Q3475">
        <f>IF(IFERROR(VLOOKUP(smoking_health_data_final[[#This Row],[Edad]],A3476:A7375,1,FALSE),0),1,0)</f>
        <v>1</v>
      </c>
    </row>
    <row r="3476" spans="1:17" x14ac:dyDescent="0.3">
      <c r="A3476">
        <v>36</v>
      </c>
      <c r="B3476" t="s">
        <v>0</v>
      </c>
      <c r="C3476" t="s">
        <v>1</v>
      </c>
      <c r="D3476">
        <v>75</v>
      </c>
      <c r="E3476">
        <f>GESTEP(smoking_health_data_final[[#This Row],[Ritmo cardiaco]],100)</f>
        <v>0</v>
      </c>
      <c r="F3476" t="str">
        <f>IF(smoking_health_data_final[[#This Row],[Taquicardia 1/0]]=0,"no","si")</f>
        <v>no</v>
      </c>
      <c r="G3476" s="2" t="s">
        <v>68</v>
      </c>
      <c r="H3476">
        <f>GESTEP(smoking_health_data_final[[#This Row],[Presión sistólica]],140)</f>
        <v>0</v>
      </c>
      <c r="I3476" t="str">
        <f>IF(smoking_health_data_final[[#This Row],[Hipertensión (0/1)]]=1,"si","no")</f>
        <v>no</v>
      </c>
      <c r="J3476" t="s">
        <v>90</v>
      </c>
      <c r="K3476">
        <v>25</v>
      </c>
      <c r="L3476">
        <v>210</v>
      </c>
      <c r="M3476">
        <f>IF(smoking_health_data_final[[#This Row],[colesterol]]="","Desconocido",smoking_health_data_final[[#This Row],[colesterol]])</f>
        <v>210</v>
      </c>
      <c r="N3476">
        <f>GESTEP(smoking_health_data_final[[#This Row],[colesterol]],200)</f>
        <v>1</v>
      </c>
      <c r="O3476">
        <f>IF(smoking_health_data_final[[#This Row],[cigs por dia]]="","n/s",smoking_health_data_final[[#This Row],[cigs por dia]])</f>
        <v>25</v>
      </c>
      <c r="P3476" t="str">
        <f>IF(smoking_health_data_final[[#This Row],[Hipercolesterolemia (y/n)]]=1,"si","no")</f>
        <v>si</v>
      </c>
      <c r="Q3476">
        <f>IF(IFERROR(VLOOKUP(smoking_health_data_final[[#This Row],[Edad]],A3477:A7376,1,FALSE),0),1,0)</f>
        <v>1</v>
      </c>
    </row>
    <row r="3477" spans="1:17" x14ac:dyDescent="0.3">
      <c r="A3477">
        <v>40</v>
      </c>
      <c r="B3477" t="s">
        <v>0</v>
      </c>
      <c r="C3477" t="s">
        <v>1</v>
      </c>
      <c r="D3477">
        <v>85</v>
      </c>
      <c r="E3477">
        <f>GESTEP(smoking_health_data_final[[#This Row],[Ritmo cardiaco]],100)</f>
        <v>0</v>
      </c>
      <c r="F3477" t="str">
        <f>IF(smoking_health_data_final[[#This Row],[Taquicardia 1/0]]=0,"no","si")</f>
        <v>no</v>
      </c>
      <c r="G3477" s="2">
        <v>136.5</v>
      </c>
      <c r="H3477">
        <f>GESTEP(smoking_health_data_final[[#This Row],[Presión sistólica]],140)</f>
        <v>0</v>
      </c>
      <c r="I3477" t="str">
        <f>IF(smoking_health_data_final[[#This Row],[Hipertensión (0/1)]]=1,"si","no")</f>
        <v>no</v>
      </c>
      <c r="J3477" t="s">
        <v>90</v>
      </c>
      <c r="K3477">
        <v>25</v>
      </c>
      <c r="L3477">
        <v>335</v>
      </c>
      <c r="M3477">
        <f>IF(smoking_health_data_final[[#This Row],[colesterol]]="","Desconocido",smoking_health_data_final[[#This Row],[colesterol]])</f>
        <v>335</v>
      </c>
      <c r="N3477">
        <f>GESTEP(smoking_health_data_final[[#This Row],[colesterol]],200)</f>
        <v>1</v>
      </c>
      <c r="O3477">
        <f>IF(smoking_health_data_final[[#This Row],[cigs por dia]]="","n/s",smoking_health_data_final[[#This Row],[cigs por dia]])</f>
        <v>25</v>
      </c>
      <c r="P3477" t="str">
        <f>IF(smoking_health_data_final[[#This Row],[Hipercolesterolemia (y/n)]]=1,"si","no")</f>
        <v>si</v>
      </c>
      <c r="Q3477">
        <f>IF(IFERROR(VLOOKUP(smoking_health_data_final[[#This Row],[Edad]],A3478:A7377,1,FALSE),0),1,0)</f>
        <v>1</v>
      </c>
    </row>
    <row r="3478" spans="1:17" x14ac:dyDescent="0.3">
      <c r="A3478">
        <v>67</v>
      </c>
      <c r="B3478" t="s">
        <v>0</v>
      </c>
      <c r="C3478" t="s">
        <v>1</v>
      </c>
      <c r="D3478">
        <v>72</v>
      </c>
      <c r="E3478">
        <f>GESTEP(smoking_health_data_final[[#This Row],[Ritmo cardiaco]],100)</f>
        <v>0</v>
      </c>
      <c r="F3478" t="str">
        <f>IF(smoking_health_data_final[[#This Row],[Taquicardia 1/0]]=0,"no","si")</f>
        <v>no</v>
      </c>
      <c r="G3478" s="2" t="s">
        <v>72</v>
      </c>
      <c r="H3478">
        <f>GESTEP(smoking_health_data_final[[#This Row],[Presión sistólica]],140)</f>
        <v>1</v>
      </c>
      <c r="I3478" t="str">
        <f>IF(smoking_health_data_final[[#This Row],[Hipertensión (0/1)]]=1,"si","no")</f>
        <v>si</v>
      </c>
      <c r="J3478" t="s">
        <v>90</v>
      </c>
      <c r="K3478">
        <v>25</v>
      </c>
      <c r="L3478">
        <v>221</v>
      </c>
      <c r="M3478">
        <f>IF(smoking_health_data_final[[#This Row],[colesterol]]="","Desconocido",smoking_health_data_final[[#This Row],[colesterol]])</f>
        <v>221</v>
      </c>
      <c r="N3478">
        <f>GESTEP(smoking_health_data_final[[#This Row],[colesterol]],200)</f>
        <v>1</v>
      </c>
      <c r="O3478">
        <f>IF(smoking_health_data_final[[#This Row],[cigs por dia]]="","n/s",smoking_health_data_final[[#This Row],[cigs por dia]])</f>
        <v>25</v>
      </c>
      <c r="P3478" t="str">
        <f>IF(smoking_health_data_final[[#This Row],[Hipercolesterolemia (y/n)]]=1,"si","no")</f>
        <v>si</v>
      </c>
      <c r="Q3478">
        <f>IF(IFERROR(VLOOKUP(smoking_health_data_final[[#This Row],[Edad]],A3479:A7378,1,FALSE),0),1,0)</f>
        <v>1</v>
      </c>
    </row>
    <row r="3479" spans="1:17" x14ac:dyDescent="0.3">
      <c r="A3479">
        <v>43</v>
      </c>
      <c r="B3479" t="s">
        <v>3</v>
      </c>
      <c r="C3479" t="s">
        <v>1</v>
      </c>
      <c r="D3479">
        <v>88</v>
      </c>
      <c r="E3479">
        <f>GESTEP(smoking_health_data_final[[#This Row],[Ritmo cardiaco]],100)</f>
        <v>0</v>
      </c>
      <c r="F3479" t="str">
        <f>IF(smoking_health_data_final[[#This Row],[Taquicardia 1/0]]=0,"no","si")</f>
        <v>no</v>
      </c>
      <c r="G3479" s="2">
        <v>161.5</v>
      </c>
      <c r="H3479">
        <f>GESTEP(smoking_health_data_final[[#This Row],[Presión sistólica]],140)</f>
        <v>1</v>
      </c>
      <c r="I3479" t="str">
        <f>IF(smoking_health_data_final[[#This Row],[Hipertensión (0/1)]]=1,"si","no")</f>
        <v>si</v>
      </c>
      <c r="J3479" t="s">
        <v>45</v>
      </c>
      <c r="K3479">
        <v>25</v>
      </c>
      <c r="L3479">
        <v>258</v>
      </c>
      <c r="M3479">
        <f>IF(smoking_health_data_final[[#This Row],[colesterol]]="","Desconocido",smoking_health_data_final[[#This Row],[colesterol]])</f>
        <v>258</v>
      </c>
      <c r="N3479">
        <f>GESTEP(smoking_health_data_final[[#This Row],[colesterol]],200)</f>
        <v>1</v>
      </c>
      <c r="O3479">
        <f>IF(smoking_health_data_final[[#This Row],[cigs por dia]]="","n/s",smoking_health_data_final[[#This Row],[cigs por dia]])</f>
        <v>25</v>
      </c>
      <c r="P3479" t="str">
        <f>IF(smoking_health_data_final[[#This Row],[Hipercolesterolemia (y/n)]]=1,"si","no")</f>
        <v>si</v>
      </c>
      <c r="Q3479">
        <f>IF(IFERROR(VLOOKUP(smoking_health_data_final[[#This Row],[Edad]],A3480:A7379,1,FALSE),0),1,0)</f>
        <v>1</v>
      </c>
    </row>
    <row r="3480" spans="1:17" x14ac:dyDescent="0.3">
      <c r="A3480">
        <v>48</v>
      </c>
      <c r="B3480" t="s">
        <v>3</v>
      </c>
      <c r="C3480" t="s">
        <v>1</v>
      </c>
      <c r="D3480">
        <v>72</v>
      </c>
      <c r="E3480">
        <f>GESTEP(smoking_health_data_final[[#This Row],[Ritmo cardiaco]],100)</f>
        <v>0</v>
      </c>
      <c r="F3480" t="str">
        <f>IF(smoking_health_data_final[[#This Row],[Taquicardia 1/0]]=0,"no","si")</f>
        <v>no</v>
      </c>
      <c r="G3480" s="2" t="s">
        <v>49</v>
      </c>
      <c r="H3480">
        <f>GESTEP(smoking_health_data_final[[#This Row],[Presión sistólica]],140)</f>
        <v>0</v>
      </c>
      <c r="I3480" t="str">
        <f>IF(smoking_health_data_final[[#This Row],[Hipertensión (0/1)]]=1,"si","no")</f>
        <v>no</v>
      </c>
      <c r="J3480" t="s">
        <v>131</v>
      </c>
      <c r="K3480">
        <v>25</v>
      </c>
      <c r="L3480">
        <v>250</v>
      </c>
      <c r="M3480">
        <f>IF(smoking_health_data_final[[#This Row],[colesterol]]="","Desconocido",smoking_health_data_final[[#This Row],[colesterol]])</f>
        <v>250</v>
      </c>
      <c r="N3480">
        <f>GESTEP(smoking_health_data_final[[#This Row],[colesterol]],200)</f>
        <v>1</v>
      </c>
      <c r="O3480">
        <f>IF(smoking_health_data_final[[#This Row],[cigs por dia]]="","n/s",smoking_health_data_final[[#This Row],[cigs por dia]])</f>
        <v>25</v>
      </c>
      <c r="P3480" t="str">
        <f>IF(smoking_health_data_final[[#This Row],[Hipercolesterolemia (y/n)]]=1,"si","no")</f>
        <v>si</v>
      </c>
      <c r="Q3480">
        <f>IF(IFERROR(VLOOKUP(smoking_health_data_final[[#This Row],[Edad]],A3481:A7380,1,FALSE),0),1,0)</f>
        <v>1</v>
      </c>
    </row>
    <row r="3481" spans="1:17" x14ac:dyDescent="0.3">
      <c r="A3481">
        <v>43</v>
      </c>
      <c r="B3481" t="s">
        <v>0</v>
      </c>
      <c r="C3481" t="s">
        <v>1</v>
      </c>
      <c r="D3481">
        <v>92</v>
      </c>
      <c r="E3481">
        <f>GESTEP(smoking_health_data_final[[#This Row],[Ritmo cardiaco]],100)</f>
        <v>0</v>
      </c>
      <c r="F3481" t="str">
        <f>IF(smoking_health_data_final[[#This Row],[Taquicardia 1/0]]=0,"no","si")</f>
        <v>no</v>
      </c>
      <c r="G3481" s="2" t="s">
        <v>27</v>
      </c>
      <c r="H3481">
        <f>GESTEP(smoking_health_data_final[[#This Row],[Presión sistólica]],140)</f>
        <v>0</v>
      </c>
      <c r="I3481" t="str">
        <f>IF(smoking_health_data_final[[#This Row],[Hipertensión (0/1)]]=1,"si","no")</f>
        <v>no</v>
      </c>
      <c r="J3481" t="s">
        <v>134</v>
      </c>
      <c r="K3481">
        <v>25</v>
      </c>
      <c r="L3481">
        <v>245</v>
      </c>
      <c r="M3481">
        <f>IF(smoking_health_data_final[[#This Row],[colesterol]]="","Desconocido",smoking_health_data_final[[#This Row],[colesterol]])</f>
        <v>245</v>
      </c>
      <c r="N3481">
        <f>GESTEP(smoking_health_data_final[[#This Row],[colesterol]],200)</f>
        <v>1</v>
      </c>
      <c r="O3481">
        <f>IF(smoking_health_data_final[[#This Row],[cigs por dia]]="","n/s",smoking_health_data_final[[#This Row],[cigs por dia]])</f>
        <v>25</v>
      </c>
      <c r="P3481" t="str">
        <f>IF(smoking_health_data_final[[#This Row],[Hipercolesterolemia (y/n)]]=1,"si","no")</f>
        <v>si</v>
      </c>
      <c r="Q3481">
        <f>IF(IFERROR(VLOOKUP(smoking_health_data_final[[#This Row],[Edad]],A3482:A7381,1,FALSE),0),1,0)</f>
        <v>1</v>
      </c>
    </row>
    <row r="3482" spans="1:17" x14ac:dyDescent="0.3">
      <c r="A3482">
        <v>52</v>
      </c>
      <c r="B3482" t="s">
        <v>0</v>
      </c>
      <c r="C3482" t="s">
        <v>1</v>
      </c>
      <c r="D3482">
        <v>70</v>
      </c>
      <c r="E3482">
        <f>GESTEP(smoking_health_data_final[[#This Row],[Ritmo cardiaco]],100)</f>
        <v>0</v>
      </c>
      <c r="F3482" t="str">
        <f>IF(smoking_health_data_final[[#This Row],[Taquicardia 1/0]]=0,"no","si")</f>
        <v>no</v>
      </c>
      <c r="G3482" s="2" t="s">
        <v>6</v>
      </c>
      <c r="H3482">
        <f>GESTEP(smoking_health_data_final[[#This Row],[Presión sistólica]],140)</f>
        <v>0</v>
      </c>
      <c r="I3482" t="str">
        <f>IF(smoking_health_data_final[[#This Row],[Hipertensión (0/1)]]=1,"si","no")</f>
        <v>no</v>
      </c>
      <c r="J3482" t="s">
        <v>17</v>
      </c>
      <c r="K3482">
        <v>25</v>
      </c>
      <c r="L3482">
        <v>271</v>
      </c>
      <c r="M3482">
        <f>IF(smoking_health_data_final[[#This Row],[colesterol]]="","Desconocido",smoking_health_data_final[[#This Row],[colesterol]])</f>
        <v>271</v>
      </c>
      <c r="N3482">
        <f>GESTEP(smoking_health_data_final[[#This Row],[colesterol]],200)</f>
        <v>1</v>
      </c>
      <c r="O3482">
        <f>IF(smoking_health_data_final[[#This Row],[cigs por dia]]="","n/s",smoking_health_data_final[[#This Row],[cigs por dia]])</f>
        <v>25</v>
      </c>
      <c r="P3482" t="str">
        <f>IF(smoking_health_data_final[[#This Row],[Hipercolesterolemia (y/n)]]=1,"si","no")</f>
        <v>si</v>
      </c>
      <c r="Q3482">
        <f>IF(IFERROR(VLOOKUP(smoking_health_data_final[[#This Row],[Edad]],A3483:A7382,1,FALSE),0),1,0)</f>
        <v>1</v>
      </c>
    </row>
    <row r="3483" spans="1:17" x14ac:dyDescent="0.3">
      <c r="A3483">
        <v>41</v>
      </c>
      <c r="B3483" t="s">
        <v>3</v>
      </c>
      <c r="C3483" t="s">
        <v>1</v>
      </c>
      <c r="D3483">
        <v>85</v>
      </c>
      <c r="E3483">
        <f>GESTEP(smoking_health_data_final[[#This Row],[Ritmo cardiaco]],100)</f>
        <v>0</v>
      </c>
      <c r="F3483" t="str">
        <f>IF(smoking_health_data_final[[#This Row],[Taquicardia 1/0]]=0,"no","si")</f>
        <v>no</v>
      </c>
      <c r="G3483" s="2" t="s">
        <v>46</v>
      </c>
      <c r="H3483">
        <f>GESTEP(smoking_health_data_final[[#This Row],[Presión sistólica]],140)</f>
        <v>0</v>
      </c>
      <c r="I3483" t="str">
        <f>IF(smoking_health_data_final[[#This Row],[Hipertensión (0/1)]]=1,"si","no")</f>
        <v>no</v>
      </c>
      <c r="J3483" t="s">
        <v>17</v>
      </c>
      <c r="K3483">
        <v>25</v>
      </c>
      <c r="L3483">
        <v>172</v>
      </c>
      <c r="M3483">
        <f>IF(smoking_health_data_final[[#This Row],[colesterol]]="","Desconocido",smoking_health_data_final[[#This Row],[colesterol]])</f>
        <v>172</v>
      </c>
      <c r="N3483">
        <f>GESTEP(smoking_health_data_final[[#This Row],[colesterol]],200)</f>
        <v>0</v>
      </c>
      <c r="O3483">
        <f>IF(smoking_health_data_final[[#This Row],[cigs por dia]]="","n/s",smoking_health_data_final[[#This Row],[cigs por dia]])</f>
        <v>25</v>
      </c>
      <c r="P3483" t="str">
        <f>IF(smoking_health_data_final[[#This Row],[Hipercolesterolemia (y/n)]]=1,"si","no")</f>
        <v>no</v>
      </c>
      <c r="Q3483">
        <f>IF(IFERROR(VLOOKUP(smoking_health_data_final[[#This Row],[Edad]],A3484:A7383,1,FALSE),0),1,0)</f>
        <v>1</v>
      </c>
    </row>
    <row r="3484" spans="1:17" x14ac:dyDescent="0.3">
      <c r="A3484">
        <v>34</v>
      </c>
      <c r="B3484" t="s">
        <v>0</v>
      </c>
      <c r="C3484" t="s">
        <v>1</v>
      </c>
      <c r="D3484">
        <v>63</v>
      </c>
      <c r="E3484">
        <f>GESTEP(smoking_health_data_final[[#This Row],[Ritmo cardiaco]],100)</f>
        <v>0</v>
      </c>
      <c r="F3484" t="str">
        <f>IF(smoking_health_data_final[[#This Row],[Taquicardia 1/0]]=0,"no","si")</f>
        <v>no</v>
      </c>
      <c r="G3484" s="2" t="s">
        <v>11</v>
      </c>
      <c r="H3484">
        <f>GESTEP(smoking_health_data_final[[#This Row],[Presión sistólica]],140)</f>
        <v>0</v>
      </c>
      <c r="I3484" t="str">
        <f>IF(smoking_health_data_final[[#This Row],[Hipertensión (0/1)]]=1,"si","no")</f>
        <v>no</v>
      </c>
      <c r="J3484" t="s">
        <v>18</v>
      </c>
      <c r="K3484">
        <v>25</v>
      </c>
      <c r="L3484">
        <v>250</v>
      </c>
      <c r="M3484">
        <f>IF(smoking_health_data_final[[#This Row],[colesterol]]="","Desconocido",smoking_health_data_final[[#This Row],[colesterol]])</f>
        <v>250</v>
      </c>
      <c r="N3484">
        <f>GESTEP(smoking_health_data_final[[#This Row],[colesterol]],200)</f>
        <v>1</v>
      </c>
      <c r="O3484">
        <f>IF(smoking_health_data_final[[#This Row],[cigs por dia]]="","n/s",smoking_health_data_final[[#This Row],[cigs por dia]])</f>
        <v>25</v>
      </c>
      <c r="P3484" t="str">
        <f>IF(smoking_health_data_final[[#This Row],[Hipercolesterolemia (y/n)]]=1,"si","no")</f>
        <v>si</v>
      </c>
      <c r="Q3484">
        <f>IF(IFERROR(VLOOKUP(smoking_health_data_final[[#This Row],[Edad]],A3485:A7384,1,FALSE),0),1,0)</f>
        <v>0</v>
      </c>
    </row>
    <row r="3485" spans="1:17" x14ac:dyDescent="0.3">
      <c r="A3485">
        <v>45</v>
      </c>
      <c r="B3485" t="s">
        <v>0</v>
      </c>
      <c r="C3485" t="s">
        <v>1</v>
      </c>
      <c r="D3485">
        <v>69</v>
      </c>
      <c r="E3485">
        <f>GESTEP(smoking_health_data_final[[#This Row],[Ritmo cardiaco]],100)</f>
        <v>0</v>
      </c>
      <c r="F3485" t="str">
        <f>IF(smoking_health_data_final[[#This Row],[Taquicardia 1/0]]=0,"no","si")</f>
        <v>no</v>
      </c>
      <c r="G3485" s="2" t="s">
        <v>59</v>
      </c>
      <c r="H3485">
        <f>GESTEP(smoking_health_data_final[[#This Row],[Presión sistólica]],140)</f>
        <v>0</v>
      </c>
      <c r="I3485" t="str">
        <f>IF(smoking_health_data_final[[#This Row],[Hipertensión (0/1)]]=1,"si","no")</f>
        <v>no</v>
      </c>
      <c r="J3485" t="s">
        <v>148</v>
      </c>
      <c r="K3485">
        <v>25</v>
      </c>
      <c r="L3485">
        <v>288</v>
      </c>
      <c r="M3485">
        <f>IF(smoking_health_data_final[[#This Row],[colesterol]]="","Desconocido",smoking_health_data_final[[#This Row],[colesterol]])</f>
        <v>288</v>
      </c>
      <c r="N3485">
        <f>GESTEP(smoking_health_data_final[[#This Row],[colesterol]],200)</f>
        <v>1</v>
      </c>
      <c r="O3485">
        <f>IF(smoking_health_data_final[[#This Row],[cigs por dia]]="","n/s",smoking_health_data_final[[#This Row],[cigs por dia]])</f>
        <v>25</v>
      </c>
      <c r="P3485" t="str">
        <f>IF(smoking_health_data_final[[#This Row],[Hipercolesterolemia (y/n)]]=1,"si","no")</f>
        <v>si</v>
      </c>
      <c r="Q3485">
        <f>IF(IFERROR(VLOOKUP(smoking_health_data_final[[#This Row],[Edad]],A3486:A7385,1,FALSE),0),1,0)</f>
        <v>1</v>
      </c>
    </row>
    <row r="3486" spans="1:17" x14ac:dyDescent="0.3">
      <c r="A3486">
        <v>36</v>
      </c>
      <c r="B3486" t="s">
        <v>3</v>
      </c>
      <c r="C3486" t="s">
        <v>1</v>
      </c>
      <c r="D3486">
        <v>95</v>
      </c>
      <c r="E3486">
        <f>GESTEP(smoking_health_data_final[[#This Row],[Ritmo cardiaco]],100)</f>
        <v>0</v>
      </c>
      <c r="F3486" t="str">
        <f>IF(smoking_health_data_final[[#This Row],[Taquicardia 1/0]]=0,"no","si")</f>
        <v>no</v>
      </c>
      <c r="G3486" s="2" t="s">
        <v>63</v>
      </c>
      <c r="H3486">
        <f>GESTEP(smoking_health_data_final[[#This Row],[Presión sistólica]],140)</f>
        <v>0</v>
      </c>
      <c r="I3486" t="str">
        <f>IF(smoking_health_data_final[[#This Row],[Hipertensión (0/1)]]=1,"si","no")</f>
        <v>no</v>
      </c>
      <c r="J3486" t="s">
        <v>149</v>
      </c>
      <c r="K3486">
        <v>25</v>
      </c>
      <c r="L3486">
        <v>220</v>
      </c>
      <c r="M3486">
        <f>IF(smoking_health_data_final[[#This Row],[colesterol]]="","Desconocido",smoking_health_data_final[[#This Row],[colesterol]])</f>
        <v>220</v>
      </c>
      <c r="N3486">
        <f>GESTEP(smoking_health_data_final[[#This Row],[colesterol]],200)</f>
        <v>1</v>
      </c>
      <c r="O3486">
        <f>IF(smoking_health_data_final[[#This Row],[cigs por dia]]="","n/s",smoking_health_data_final[[#This Row],[cigs por dia]])</f>
        <v>25</v>
      </c>
      <c r="P3486" t="str">
        <f>IF(smoking_health_data_final[[#This Row],[Hipercolesterolemia (y/n)]]=1,"si","no")</f>
        <v>si</v>
      </c>
      <c r="Q3486">
        <f>IF(IFERROR(VLOOKUP(smoking_health_data_final[[#This Row],[Edad]],A3487:A7386,1,FALSE),0),1,0)</f>
        <v>1</v>
      </c>
    </row>
    <row r="3487" spans="1:17" x14ac:dyDescent="0.3">
      <c r="A3487">
        <v>39</v>
      </c>
      <c r="B3487" t="s">
        <v>0</v>
      </c>
      <c r="C3487" t="s">
        <v>1</v>
      </c>
      <c r="D3487">
        <v>66</v>
      </c>
      <c r="E3487">
        <f>GESTEP(smoking_health_data_final[[#This Row],[Ritmo cardiaco]],100)</f>
        <v>0</v>
      </c>
      <c r="F3487" t="str">
        <f>IF(smoking_health_data_final[[#This Row],[Taquicardia 1/0]]=0,"no","si")</f>
        <v>no</v>
      </c>
      <c r="G3487" s="2" t="s">
        <v>11</v>
      </c>
      <c r="H3487">
        <f>GESTEP(smoking_health_data_final[[#This Row],[Presión sistólica]],140)</f>
        <v>0</v>
      </c>
      <c r="I3487" t="str">
        <f>IF(smoking_health_data_final[[#This Row],[Hipertensión (0/1)]]=1,"si","no")</f>
        <v>no</v>
      </c>
      <c r="J3487" t="s">
        <v>149</v>
      </c>
      <c r="K3487">
        <v>25</v>
      </c>
      <c r="L3487">
        <v>217</v>
      </c>
      <c r="M3487">
        <f>IF(smoking_health_data_final[[#This Row],[colesterol]]="","Desconocido",smoking_health_data_final[[#This Row],[colesterol]])</f>
        <v>217</v>
      </c>
      <c r="N3487">
        <f>GESTEP(smoking_health_data_final[[#This Row],[colesterol]],200)</f>
        <v>1</v>
      </c>
      <c r="O3487">
        <f>IF(smoking_health_data_final[[#This Row],[cigs por dia]]="","n/s",smoking_health_data_final[[#This Row],[cigs por dia]])</f>
        <v>25</v>
      </c>
      <c r="P3487" t="str">
        <f>IF(smoking_health_data_final[[#This Row],[Hipercolesterolemia (y/n)]]=1,"si","no")</f>
        <v>si</v>
      </c>
      <c r="Q3487">
        <f>IF(IFERROR(VLOOKUP(smoking_health_data_final[[#This Row],[Edad]],A3488:A7387,1,FALSE),0),1,0)</f>
        <v>1</v>
      </c>
    </row>
    <row r="3488" spans="1:17" x14ac:dyDescent="0.3">
      <c r="A3488">
        <v>47</v>
      </c>
      <c r="B3488" t="s">
        <v>0</v>
      </c>
      <c r="C3488" t="s">
        <v>1</v>
      </c>
      <c r="D3488">
        <v>94</v>
      </c>
      <c r="E3488">
        <f>GESTEP(smoking_health_data_final[[#This Row],[Ritmo cardiaco]],100)</f>
        <v>0</v>
      </c>
      <c r="F3488" t="str">
        <f>IF(smoking_health_data_final[[#This Row],[Taquicardia 1/0]]=0,"no","si")</f>
        <v>no</v>
      </c>
      <c r="G3488" s="2" t="s">
        <v>77</v>
      </c>
      <c r="H3488">
        <f>GESTEP(smoking_health_data_final[[#This Row],[Presión sistólica]],140)</f>
        <v>1</v>
      </c>
      <c r="I3488" t="str">
        <f>IF(smoking_health_data_final[[#This Row],[Hipertensión (0/1)]]=1,"si","no")</f>
        <v>si</v>
      </c>
      <c r="J3488" t="s">
        <v>155</v>
      </c>
      <c r="K3488">
        <v>25</v>
      </c>
      <c r="L3488">
        <v>236</v>
      </c>
      <c r="M3488">
        <f>IF(smoking_health_data_final[[#This Row],[colesterol]]="","Desconocido",smoking_health_data_final[[#This Row],[colesterol]])</f>
        <v>236</v>
      </c>
      <c r="N3488">
        <f>GESTEP(smoking_health_data_final[[#This Row],[colesterol]],200)</f>
        <v>1</v>
      </c>
      <c r="O3488">
        <f>IF(smoking_health_data_final[[#This Row],[cigs por dia]]="","n/s",smoking_health_data_final[[#This Row],[cigs por dia]])</f>
        <v>25</v>
      </c>
      <c r="P3488" t="str">
        <f>IF(smoking_health_data_final[[#This Row],[Hipercolesterolemia (y/n)]]=1,"si","no")</f>
        <v>si</v>
      </c>
      <c r="Q3488">
        <f>IF(IFERROR(VLOOKUP(smoking_health_data_final[[#This Row],[Edad]],A3489:A7388,1,FALSE),0),1,0)</f>
        <v>1</v>
      </c>
    </row>
    <row r="3489" spans="1:17" x14ac:dyDescent="0.3">
      <c r="A3489">
        <v>52</v>
      </c>
      <c r="B3489" t="s">
        <v>0</v>
      </c>
      <c r="C3489" t="s">
        <v>1</v>
      </c>
      <c r="D3489">
        <v>75</v>
      </c>
      <c r="E3489">
        <f>GESTEP(smoking_health_data_final[[#This Row],[Ritmo cardiaco]],100)</f>
        <v>0</v>
      </c>
      <c r="F3489" t="str">
        <f>IF(smoking_health_data_final[[#This Row],[Taquicardia 1/0]]=0,"no","si")</f>
        <v>no</v>
      </c>
      <c r="G3489" s="2" t="s">
        <v>99</v>
      </c>
      <c r="H3489">
        <f>GESTEP(smoking_health_data_final[[#This Row],[Presión sistólica]],140)</f>
        <v>1</v>
      </c>
      <c r="I3489" t="str">
        <f>IF(smoking_health_data_final[[#This Row],[Hipertensión (0/1)]]=1,"si","no")</f>
        <v>si</v>
      </c>
      <c r="J3489" t="s">
        <v>68</v>
      </c>
      <c r="K3489">
        <v>25</v>
      </c>
      <c r="L3489">
        <v>206</v>
      </c>
      <c r="M3489">
        <f>IF(smoking_health_data_final[[#This Row],[colesterol]]="","Desconocido",smoking_health_data_final[[#This Row],[colesterol]])</f>
        <v>206</v>
      </c>
      <c r="N3489">
        <f>GESTEP(smoking_health_data_final[[#This Row],[colesterol]],200)</f>
        <v>1</v>
      </c>
      <c r="O3489">
        <f>IF(smoking_health_data_final[[#This Row],[cigs por dia]]="","n/s",smoking_health_data_final[[#This Row],[cigs por dia]])</f>
        <v>25</v>
      </c>
      <c r="P3489" t="str">
        <f>IF(smoking_health_data_final[[#This Row],[Hipercolesterolemia (y/n)]]=1,"si","no")</f>
        <v>si</v>
      </c>
      <c r="Q3489">
        <f>IF(IFERROR(VLOOKUP(smoking_health_data_final[[#This Row],[Edad]],A3490:A7389,1,FALSE),0),1,0)</f>
        <v>1</v>
      </c>
    </row>
    <row r="3490" spans="1:17" x14ac:dyDescent="0.3">
      <c r="A3490">
        <v>63</v>
      </c>
      <c r="B3490" t="s">
        <v>0</v>
      </c>
      <c r="C3490" t="s">
        <v>1</v>
      </c>
      <c r="D3490">
        <v>80</v>
      </c>
      <c r="E3490">
        <f>GESTEP(smoking_health_data_final[[#This Row],[Ritmo cardiaco]],100)</f>
        <v>0</v>
      </c>
      <c r="F3490" t="str">
        <f>IF(smoking_health_data_final[[#This Row],[Taquicardia 1/0]]=0,"no","si")</f>
        <v>no</v>
      </c>
      <c r="G3490" s="2">
        <v>192.5</v>
      </c>
      <c r="H3490">
        <f>GESTEP(smoking_health_data_final[[#This Row],[Presión sistólica]],140)</f>
        <v>1</v>
      </c>
      <c r="I3490" t="str">
        <f>IF(smoking_health_data_final[[#This Row],[Hipertensión (0/1)]]=1,"si","no")</f>
        <v>si</v>
      </c>
      <c r="J3490" t="s">
        <v>63</v>
      </c>
      <c r="K3490">
        <v>25</v>
      </c>
      <c r="L3490">
        <v>203</v>
      </c>
      <c r="M3490">
        <f>IF(smoking_health_data_final[[#This Row],[colesterol]]="","Desconocido",smoking_health_data_final[[#This Row],[colesterol]])</f>
        <v>203</v>
      </c>
      <c r="N3490">
        <f>GESTEP(smoking_health_data_final[[#This Row],[colesterol]],200)</f>
        <v>1</v>
      </c>
      <c r="O3490">
        <f>IF(smoking_health_data_final[[#This Row],[cigs por dia]]="","n/s",smoking_health_data_final[[#This Row],[cigs por dia]])</f>
        <v>25</v>
      </c>
      <c r="P3490" t="str">
        <f>IF(smoking_health_data_final[[#This Row],[Hipercolesterolemia (y/n)]]=1,"si","no")</f>
        <v>si</v>
      </c>
      <c r="Q3490">
        <f>IF(IFERROR(VLOOKUP(smoking_health_data_final[[#This Row],[Edad]],A3491:A7390,1,FALSE),0),1,0)</f>
        <v>1</v>
      </c>
    </row>
    <row r="3491" spans="1:17" x14ac:dyDescent="0.3">
      <c r="A3491">
        <v>47</v>
      </c>
      <c r="B3491" t="s">
        <v>0</v>
      </c>
      <c r="C3491" t="s">
        <v>1</v>
      </c>
      <c r="D3491">
        <v>68</v>
      </c>
      <c r="E3491">
        <f>GESTEP(smoking_health_data_final[[#This Row],[Ritmo cardiaco]],100)</f>
        <v>0</v>
      </c>
      <c r="F3491" t="str">
        <f>IF(smoking_health_data_final[[#This Row],[Taquicardia 1/0]]=0,"no","si")</f>
        <v>no</v>
      </c>
      <c r="G3491" s="2">
        <v>117.5</v>
      </c>
      <c r="H3491">
        <f>GESTEP(smoking_health_data_final[[#This Row],[Presión sistólica]],140)</f>
        <v>0</v>
      </c>
      <c r="I3491" t="str">
        <f>IF(smoking_health_data_final[[#This Row],[Hipertensión (0/1)]]=1,"si","no")</f>
        <v>no</v>
      </c>
      <c r="J3491" t="s">
        <v>171</v>
      </c>
      <c r="K3491">
        <v>25</v>
      </c>
      <c r="L3491">
        <v>173</v>
      </c>
      <c r="M3491">
        <f>IF(smoking_health_data_final[[#This Row],[colesterol]]="","Desconocido",smoking_health_data_final[[#This Row],[colesterol]])</f>
        <v>173</v>
      </c>
      <c r="N3491">
        <f>GESTEP(smoking_health_data_final[[#This Row],[colesterol]],200)</f>
        <v>0</v>
      </c>
      <c r="O3491">
        <f>IF(smoking_health_data_final[[#This Row],[cigs por dia]]="","n/s",smoking_health_data_final[[#This Row],[cigs por dia]])</f>
        <v>25</v>
      </c>
      <c r="P3491" t="str">
        <f>IF(smoking_health_data_final[[#This Row],[Hipercolesterolemia (y/n)]]=1,"si","no")</f>
        <v>no</v>
      </c>
      <c r="Q3491">
        <f>IF(IFERROR(VLOOKUP(smoking_health_data_final[[#This Row],[Edad]],A3492:A7391,1,FALSE),0),1,0)</f>
        <v>1</v>
      </c>
    </row>
    <row r="3492" spans="1:17" x14ac:dyDescent="0.3">
      <c r="A3492">
        <v>46</v>
      </c>
      <c r="B3492" t="s">
        <v>3</v>
      </c>
      <c r="C3492" t="s">
        <v>1</v>
      </c>
      <c r="D3492">
        <v>72</v>
      </c>
      <c r="E3492">
        <f>GESTEP(smoking_health_data_final[[#This Row],[Ritmo cardiaco]],100)</f>
        <v>0</v>
      </c>
      <c r="F3492" t="str">
        <f>IF(smoking_health_data_final[[#This Row],[Taquicardia 1/0]]=0,"no","si")</f>
        <v>no</v>
      </c>
      <c r="G3492" s="2">
        <v>99.5</v>
      </c>
      <c r="H3492">
        <f>GESTEP(smoking_health_data_final[[#This Row],[Presión sistólica]],140)</f>
        <v>0</v>
      </c>
      <c r="I3492" t="str">
        <f>IF(smoking_health_data_final[[#This Row],[Hipertensión (0/1)]]=1,"si","no")</f>
        <v>no</v>
      </c>
      <c r="J3492" t="s">
        <v>183</v>
      </c>
      <c r="K3492">
        <v>25</v>
      </c>
      <c r="L3492">
        <v>165</v>
      </c>
      <c r="M3492">
        <f>IF(smoking_health_data_final[[#This Row],[colesterol]]="","Desconocido",smoking_health_data_final[[#This Row],[colesterol]])</f>
        <v>165</v>
      </c>
      <c r="N3492">
        <f>GESTEP(smoking_health_data_final[[#This Row],[colesterol]],200)</f>
        <v>0</v>
      </c>
      <c r="O3492">
        <f>IF(smoking_health_data_final[[#This Row],[cigs por dia]]="","n/s",smoking_health_data_final[[#This Row],[cigs por dia]])</f>
        <v>25</v>
      </c>
      <c r="P3492" t="str">
        <f>IF(smoking_health_data_final[[#This Row],[Hipercolesterolemia (y/n)]]=1,"si","no")</f>
        <v>no</v>
      </c>
      <c r="Q3492">
        <f>IF(IFERROR(VLOOKUP(smoking_health_data_final[[#This Row],[Edad]],A3493:A7392,1,FALSE),0),1,0)</f>
        <v>1</v>
      </c>
    </row>
    <row r="3493" spans="1:17" x14ac:dyDescent="0.3">
      <c r="A3493">
        <v>51</v>
      </c>
      <c r="B3493" t="s">
        <v>3</v>
      </c>
      <c r="C3493" t="s">
        <v>1</v>
      </c>
      <c r="D3493">
        <v>90</v>
      </c>
      <c r="E3493">
        <f>GESTEP(smoking_health_data_final[[#This Row],[Ritmo cardiaco]],100)</f>
        <v>0</v>
      </c>
      <c r="F3493" t="str">
        <f>IF(smoking_health_data_final[[#This Row],[Taquicardia 1/0]]=0,"no","si")</f>
        <v>no</v>
      </c>
      <c r="G3493" s="2" t="s">
        <v>68</v>
      </c>
      <c r="H3493">
        <f>GESTEP(smoking_health_data_final[[#This Row],[Presión sistólica]],140)</f>
        <v>0</v>
      </c>
      <c r="I3493" t="str">
        <f>IF(smoking_health_data_final[[#This Row],[Hipertensión (0/1)]]=1,"si","no")</f>
        <v>no</v>
      </c>
      <c r="J3493" t="s">
        <v>184</v>
      </c>
      <c r="K3493">
        <v>25</v>
      </c>
      <c r="L3493">
        <v>327</v>
      </c>
      <c r="M3493">
        <f>IF(smoking_health_data_final[[#This Row],[colesterol]]="","Desconocido",smoking_health_data_final[[#This Row],[colesterol]])</f>
        <v>327</v>
      </c>
      <c r="N3493">
        <f>GESTEP(smoking_health_data_final[[#This Row],[colesterol]],200)</f>
        <v>1</v>
      </c>
      <c r="O3493">
        <f>IF(smoking_health_data_final[[#This Row],[cigs por dia]]="","n/s",smoking_health_data_final[[#This Row],[cigs por dia]])</f>
        <v>25</v>
      </c>
      <c r="P3493" t="str">
        <f>IF(smoking_health_data_final[[#This Row],[Hipercolesterolemia (y/n)]]=1,"si","no")</f>
        <v>si</v>
      </c>
      <c r="Q3493">
        <f>IF(IFERROR(VLOOKUP(smoking_health_data_final[[#This Row],[Edad]],A3494:A7393,1,FALSE),0),1,0)</f>
        <v>1</v>
      </c>
    </row>
    <row r="3494" spans="1:17" x14ac:dyDescent="0.3">
      <c r="A3494">
        <v>47</v>
      </c>
      <c r="B3494" t="s">
        <v>0</v>
      </c>
      <c r="C3494" t="s">
        <v>1</v>
      </c>
      <c r="D3494">
        <v>85</v>
      </c>
      <c r="E3494">
        <f>GESTEP(smoking_health_data_final[[#This Row],[Ritmo cardiaco]],100)</f>
        <v>0</v>
      </c>
      <c r="F3494" t="str">
        <f>IF(smoking_health_data_final[[#This Row],[Taquicardia 1/0]]=0,"no","si")</f>
        <v>no</v>
      </c>
      <c r="G3494" s="2" t="s">
        <v>91</v>
      </c>
      <c r="H3494">
        <f>GESTEP(smoking_health_data_final[[#This Row],[Presión sistólica]],140)</f>
        <v>0</v>
      </c>
      <c r="I3494" t="str">
        <f>IF(smoking_health_data_final[[#This Row],[Hipertensión (0/1)]]=1,"si","no")</f>
        <v>no</v>
      </c>
      <c r="J3494" t="s">
        <v>185</v>
      </c>
      <c r="K3494">
        <v>25</v>
      </c>
      <c r="L3494">
        <v>261</v>
      </c>
      <c r="M3494">
        <f>IF(smoking_health_data_final[[#This Row],[colesterol]]="","Desconocido",smoking_health_data_final[[#This Row],[colesterol]])</f>
        <v>261</v>
      </c>
      <c r="N3494">
        <f>GESTEP(smoking_health_data_final[[#This Row],[colesterol]],200)</f>
        <v>1</v>
      </c>
      <c r="O3494">
        <f>IF(smoking_health_data_final[[#This Row],[cigs por dia]]="","n/s",smoking_health_data_final[[#This Row],[cigs por dia]])</f>
        <v>25</v>
      </c>
      <c r="P3494" t="str">
        <f>IF(smoking_health_data_final[[#This Row],[Hipercolesterolemia (y/n)]]=1,"si","no")</f>
        <v>si</v>
      </c>
      <c r="Q3494">
        <f>IF(IFERROR(VLOOKUP(smoking_health_data_final[[#This Row],[Edad]],A3495:A7394,1,FALSE),0),1,0)</f>
        <v>1</v>
      </c>
    </row>
    <row r="3495" spans="1:17" x14ac:dyDescent="0.3">
      <c r="A3495">
        <v>42</v>
      </c>
      <c r="B3495" t="s">
        <v>0</v>
      </c>
      <c r="C3495" t="s">
        <v>1</v>
      </c>
      <c r="D3495">
        <v>70</v>
      </c>
      <c r="E3495">
        <f>GESTEP(smoking_health_data_final[[#This Row],[Ritmo cardiaco]],100)</f>
        <v>0</v>
      </c>
      <c r="F3495" t="str">
        <f>IF(smoking_health_data_final[[#This Row],[Taquicardia 1/0]]=0,"no","si")</f>
        <v>no</v>
      </c>
      <c r="G3495" s="2">
        <v>121.5</v>
      </c>
      <c r="H3495">
        <f>GESTEP(smoking_health_data_final[[#This Row],[Presión sistólica]],140)</f>
        <v>0</v>
      </c>
      <c r="I3495" t="str">
        <f>IF(smoking_health_data_final[[#This Row],[Hipertensión (0/1)]]=1,"si","no")</f>
        <v>no</v>
      </c>
      <c r="J3495" t="s">
        <v>185</v>
      </c>
      <c r="K3495">
        <v>25</v>
      </c>
      <c r="L3495">
        <v>256</v>
      </c>
      <c r="M3495">
        <f>IF(smoking_health_data_final[[#This Row],[colesterol]]="","Desconocido",smoking_health_data_final[[#This Row],[colesterol]])</f>
        <v>256</v>
      </c>
      <c r="N3495">
        <f>GESTEP(smoking_health_data_final[[#This Row],[colesterol]],200)</f>
        <v>1</v>
      </c>
      <c r="O3495">
        <f>IF(smoking_health_data_final[[#This Row],[cigs por dia]]="","n/s",smoking_health_data_final[[#This Row],[cigs por dia]])</f>
        <v>25</v>
      </c>
      <c r="P3495" t="str">
        <f>IF(smoking_health_data_final[[#This Row],[Hipercolesterolemia (y/n)]]=1,"si","no")</f>
        <v>si</v>
      </c>
      <c r="Q3495">
        <f>IF(IFERROR(VLOOKUP(smoking_health_data_final[[#This Row],[Edad]],A3496:A7395,1,FALSE),0),1,0)</f>
        <v>1</v>
      </c>
    </row>
    <row r="3496" spans="1:17" x14ac:dyDescent="0.3">
      <c r="A3496">
        <v>55</v>
      </c>
      <c r="B3496" t="s">
        <v>0</v>
      </c>
      <c r="C3496" t="s">
        <v>1</v>
      </c>
      <c r="D3496">
        <v>72</v>
      </c>
      <c r="E3496">
        <f>GESTEP(smoking_health_data_final[[#This Row],[Ritmo cardiaco]],100)</f>
        <v>0</v>
      </c>
      <c r="F3496" t="str">
        <f>IF(smoking_health_data_final[[#This Row],[Taquicardia 1/0]]=0,"no","si")</f>
        <v>no</v>
      </c>
      <c r="G3496" s="2" t="s">
        <v>66</v>
      </c>
      <c r="H3496">
        <f>GESTEP(smoking_health_data_final[[#This Row],[Presión sistólica]],140)</f>
        <v>1</v>
      </c>
      <c r="I3496" t="str">
        <f>IF(smoking_health_data_final[[#This Row],[Hipertensión (0/1)]]=1,"si","no")</f>
        <v>si</v>
      </c>
      <c r="J3496" t="s">
        <v>185</v>
      </c>
      <c r="K3496">
        <v>25</v>
      </c>
      <c r="L3496">
        <v>230</v>
      </c>
      <c r="M3496">
        <f>IF(smoking_health_data_final[[#This Row],[colesterol]]="","Desconocido",smoking_health_data_final[[#This Row],[colesterol]])</f>
        <v>230</v>
      </c>
      <c r="N3496">
        <f>GESTEP(smoking_health_data_final[[#This Row],[colesterol]],200)</f>
        <v>1</v>
      </c>
      <c r="O3496">
        <f>IF(smoking_health_data_final[[#This Row],[cigs por dia]]="","n/s",smoking_health_data_final[[#This Row],[cigs por dia]])</f>
        <v>25</v>
      </c>
      <c r="P3496" t="str">
        <f>IF(smoking_health_data_final[[#This Row],[Hipercolesterolemia (y/n)]]=1,"si","no")</f>
        <v>si</v>
      </c>
      <c r="Q3496">
        <f>IF(IFERROR(VLOOKUP(smoking_health_data_final[[#This Row],[Edad]],A3497:A7396,1,FALSE),0),1,0)</f>
        <v>1</v>
      </c>
    </row>
    <row r="3497" spans="1:17" x14ac:dyDescent="0.3">
      <c r="A3497">
        <v>44</v>
      </c>
      <c r="B3497" t="s">
        <v>0</v>
      </c>
      <c r="C3497" t="s">
        <v>1</v>
      </c>
      <c r="D3497">
        <v>62</v>
      </c>
      <c r="E3497">
        <f>GESTEP(smoking_health_data_final[[#This Row],[Ritmo cardiaco]],100)</f>
        <v>0</v>
      </c>
      <c r="F3497" t="str">
        <f>IF(smoking_health_data_final[[#This Row],[Taquicardia 1/0]]=0,"no","si")</f>
        <v>no</v>
      </c>
      <c r="G3497" s="2" t="s">
        <v>49</v>
      </c>
      <c r="H3497">
        <f>GESTEP(smoking_health_data_final[[#This Row],[Presión sistólica]],140)</f>
        <v>0</v>
      </c>
      <c r="I3497" t="str">
        <f>IF(smoking_health_data_final[[#This Row],[Hipertensión (0/1)]]=1,"si","no")</f>
        <v>no</v>
      </c>
      <c r="J3497" t="s">
        <v>186</v>
      </c>
      <c r="K3497">
        <v>25</v>
      </c>
      <c r="L3497">
        <v>210</v>
      </c>
      <c r="M3497">
        <f>IF(smoking_health_data_final[[#This Row],[colesterol]]="","Desconocido",smoking_health_data_final[[#This Row],[colesterol]])</f>
        <v>210</v>
      </c>
      <c r="N3497">
        <f>GESTEP(smoking_health_data_final[[#This Row],[colesterol]],200)</f>
        <v>1</v>
      </c>
      <c r="O3497">
        <f>IF(smoking_health_data_final[[#This Row],[cigs por dia]]="","n/s",smoking_health_data_final[[#This Row],[cigs por dia]])</f>
        <v>25</v>
      </c>
      <c r="P3497" t="str">
        <f>IF(smoking_health_data_final[[#This Row],[Hipercolesterolemia (y/n)]]=1,"si","no")</f>
        <v>si</v>
      </c>
      <c r="Q3497">
        <f>IF(IFERROR(VLOOKUP(smoking_health_data_final[[#This Row],[Edad]],A3498:A7397,1,FALSE),0),1,0)</f>
        <v>1</v>
      </c>
    </row>
    <row r="3498" spans="1:17" x14ac:dyDescent="0.3">
      <c r="A3498">
        <v>44</v>
      </c>
      <c r="B3498" t="s">
        <v>0</v>
      </c>
      <c r="C3498" t="s">
        <v>1</v>
      </c>
      <c r="D3498">
        <v>85</v>
      </c>
      <c r="E3498">
        <f>GESTEP(smoking_health_data_final[[#This Row],[Ritmo cardiaco]],100)</f>
        <v>0</v>
      </c>
      <c r="F3498" t="str">
        <f>IF(smoking_health_data_final[[#This Row],[Taquicardia 1/0]]=0,"no","si")</f>
        <v>no</v>
      </c>
      <c r="G3498" s="2" t="s">
        <v>39</v>
      </c>
      <c r="H3498">
        <f>GESTEP(smoking_health_data_final[[#This Row],[Presión sistólica]],140)</f>
        <v>0</v>
      </c>
      <c r="I3498" t="str">
        <f>IF(smoking_health_data_final[[#This Row],[Hipertensión (0/1)]]=1,"si","no")</f>
        <v>no</v>
      </c>
      <c r="J3498" t="s">
        <v>186</v>
      </c>
      <c r="K3498">
        <v>25</v>
      </c>
      <c r="L3498">
        <v>241</v>
      </c>
      <c r="M3498">
        <f>IF(smoking_health_data_final[[#This Row],[colesterol]]="","Desconocido",smoking_health_data_final[[#This Row],[colesterol]])</f>
        <v>241</v>
      </c>
      <c r="N3498">
        <f>GESTEP(smoking_health_data_final[[#This Row],[colesterol]],200)</f>
        <v>1</v>
      </c>
      <c r="O3498">
        <f>IF(smoking_health_data_final[[#This Row],[cigs por dia]]="","n/s",smoking_health_data_final[[#This Row],[cigs por dia]])</f>
        <v>25</v>
      </c>
      <c r="P3498" t="str">
        <f>IF(smoking_health_data_final[[#This Row],[Hipercolesterolemia (y/n)]]=1,"si","no")</f>
        <v>si</v>
      </c>
      <c r="Q3498">
        <f>IF(IFERROR(VLOOKUP(smoking_health_data_final[[#This Row],[Edad]],A3499:A7398,1,FALSE),0),1,0)</f>
        <v>1</v>
      </c>
    </row>
    <row r="3499" spans="1:17" x14ac:dyDescent="0.3">
      <c r="A3499">
        <v>40</v>
      </c>
      <c r="B3499" t="s">
        <v>0</v>
      </c>
      <c r="C3499" t="s">
        <v>1</v>
      </c>
      <c r="D3499">
        <v>80</v>
      </c>
      <c r="E3499">
        <f>GESTEP(smoking_health_data_final[[#This Row],[Ritmo cardiaco]],100)</f>
        <v>0</v>
      </c>
      <c r="F3499" t="str">
        <f>IF(smoking_health_data_final[[#This Row],[Taquicardia 1/0]]=0,"no","si")</f>
        <v>no</v>
      </c>
      <c r="G3499" s="2" t="s">
        <v>32</v>
      </c>
      <c r="H3499">
        <f>GESTEP(smoking_health_data_final[[#This Row],[Presión sistólica]],140)</f>
        <v>0</v>
      </c>
      <c r="I3499" t="str">
        <f>IF(smoking_health_data_final[[#This Row],[Hipertensión (0/1)]]=1,"si","no")</f>
        <v>no</v>
      </c>
      <c r="J3499" t="s">
        <v>186</v>
      </c>
      <c r="K3499">
        <v>25</v>
      </c>
      <c r="L3499">
        <v>258</v>
      </c>
      <c r="M3499">
        <f>IF(smoking_health_data_final[[#This Row],[colesterol]]="","Desconocido",smoking_health_data_final[[#This Row],[colesterol]])</f>
        <v>258</v>
      </c>
      <c r="N3499">
        <f>GESTEP(smoking_health_data_final[[#This Row],[colesterol]],200)</f>
        <v>1</v>
      </c>
      <c r="O3499">
        <f>IF(smoking_health_data_final[[#This Row],[cigs por dia]]="","n/s",smoking_health_data_final[[#This Row],[cigs por dia]])</f>
        <v>25</v>
      </c>
      <c r="P3499" t="str">
        <f>IF(smoking_health_data_final[[#This Row],[Hipercolesterolemia (y/n)]]=1,"si","no")</f>
        <v>si</v>
      </c>
      <c r="Q3499">
        <f>IF(IFERROR(VLOOKUP(smoking_health_data_final[[#This Row],[Edad]],A3500:A7399,1,FALSE),0),1,0)</f>
        <v>1</v>
      </c>
    </row>
    <row r="3500" spans="1:17" x14ac:dyDescent="0.3">
      <c r="A3500">
        <v>39</v>
      </c>
      <c r="B3500" t="s">
        <v>0</v>
      </c>
      <c r="C3500" t="s">
        <v>1</v>
      </c>
      <c r="D3500">
        <v>69</v>
      </c>
      <c r="E3500">
        <f>GESTEP(smoking_health_data_final[[#This Row],[Ritmo cardiaco]],100)</f>
        <v>0</v>
      </c>
      <c r="F3500" t="str">
        <f>IF(smoking_health_data_final[[#This Row],[Taquicardia 1/0]]=0,"no","si")</f>
        <v>no</v>
      </c>
      <c r="G3500" s="2" t="s">
        <v>59</v>
      </c>
      <c r="H3500">
        <f>GESTEP(smoking_health_data_final[[#This Row],[Presión sistólica]],140)</f>
        <v>0</v>
      </c>
      <c r="I3500" t="str">
        <f>IF(smoking_health_data_final[[#This Row],[Hipertensión (0/1)]]=1,"si","no")</f>
        <v>no</v>
      </c>
      <c r="J3500" t="s">
        <v>186</v>
      </c>
      <c r="K3500">
        <v>25</v>
      </c>
      <c r="L3500">
        <v>206</v>
      </c>
      <c r="M3500">
        <f>IF(smoking_health_data_final[[#This Row],[colesterol]]="","Desconocido",smoking_health_data_final[[#This Row],[colesterol]])</f>
        <v>206</v>
      </c>
      <c r="N3500">
        <f>GESTEP(smoking_health_data_final[[#This Row],[colesterol]],200)</f>
        <v>1</v>
      </c>
      <c r="O3500">
        <f>IF(smoking_health_data_final[[#This Row],[cigs por dia]]="","n/s",smoking_health_data_final[[#This Row],[cigs por dia]])</f>
        <v>25</v>
      </c>
      <c r="P3500" t="str">
        <f>IF(smoking_health_data_final[[#This Row],[Hipercolesterolemia (y/n)]]=1,"si","no")</f>
        <v>si</v>
      </c>
      <c r="Q3500">
        <f>IF(IFERROR(VLOOKUP(smoking_health_data_final[[#This Row],[Edad]],A3501:A7400,1,FALSE),0),1,0)</f>
        <v>1</v>
      </c>
    </row>
    <row r="3501" spans="1:17" x14ac:dyDescent="0.3">
      <c r="A3501">
        <v>52</v>
      </c>
      <c r="B3501" t="s">
        <v>3</v>
      </c>
      <c r="C3501" t="s">
        <v>1</v>
      </c>
      <c r="D3501">
        <v>77</v>
      </c>
      <c r="E3501">
        <f>GESTEP(smoking_health_data_final[[#This Row],[Ritmo cardiaco]],100)</f>
        <v>0</v>
      </c>
      <c r="F3501" t="str">
        <f>IF(smoking_health_data_final[[#This Row],[Taquicardia 1/0]]=0,"no","si")</f>
        <v>no</v>
      </c>
      <c r="G3501" s="2" t="s">
        <v>11</v>
      </c>
      <c r="H3501">
        <f>GESTEP(smoking_health_data_final[[#This Row],[Presión sistólica]],140)</f>
        <v>0</v>
      </c>
      <c r="I3501" t="str">
        <f>IF(smoking_health_data_final[[#This Row],[Hipertensión (0/1)]]=1,"si","no")</f>
        <v>no</v>
      </c>
      <c r="J3501" t="s">
        <v>21</v>
      </c>
      <c r="K3501">
        <v>25</v>
      </c>
      <c r="L3501">
        <v>235</v>
      </c>
      <c r="M3501">
        <f>IF(smoking_health_data_final[[#This Row],[colesterol]]="","Desconocido",smoking_health_data_final[[#This Row],[colesterol]])</f>
        <v>235</v>
      </c>
      <c r="N3501">
        <f>GESTEP(smoking_health_data_final[[#This Row],[colesterol]],200)</f>
        <v>1</v>
      </c>
      <c r="O3501">
        <f>IF(smoking_health_data_final[[#This Row],[cigs por dia]]="","n/s",smoking_health_data_final[[#This Row],[cigs por dia]])</f>
        <v>25</v>
      </c>
      <c r="P3501" t="str">
        <f>IF(smoking_health_data_final[[#This Row],[Hipercolesterolemia (y/n)]]=1,"si","no")</f>
        <v>si</v>
      </c>
      <c r="Q3501">
        <f>IF(IFERROR(VLOOKUP(smoking_health_data_final[[#This Row],[Edad]],A3502:A7401,1,FALSE),0),1,0)</f>
        <v>1</v>
      </c>
    </row>
    <row r="3502" spans="1:17" x14ac:dyDescent="0.3">
      <c r="A3502">
        <v>55</v>
      </c>
      <c r="B3502" t="s">
        <v>0</v>
      </c>
      <c r="C3502" t="s">
        <v>1</v>
      </c>
      <c r="D3502">
        <v>88</v>
      </c>
      <c r="E3502">
        <f>GESTEP(smoking_health_data_final[[#This Row],[Ritmo cardiaco]],100)</f>
        <v>0</v>
      </c>
      <c r="F3502" t="str">
        <f>IF(smoking_health_data_final[[#This Row],[Taquicardia 1/0]]=0,"no","si")</f>
        <v>no</v>
      </c>
      <c r="G3502" s="2" t="s">
        <v>69</v>
      </c>
      <c r="H3502">
        <f>GESTEP(smoking_health_data_final[[#This Row],[Presión sistólica]],140)</f>
        <v>0</v>
      </c>
      <c r="I3502" t="str">
        <f>IF(smoking_health_data_final[[#This Row],[Hipertensión (0/1)]]=1,"si","no")</f>
        <v>no</v>
      </c>
      <c r="J3502" t="s">
        <v>21</v>
      </c>
      <c r="K3502">
        <v>25</v>
      </c>
      <c r="L3502">
        <v>270</v>
      </c>
      <c r="M3502">
        <f>IF(smoking_health_data_final[[#This Row],[colesterol]]="","Desconocido",smoking_health_data_final[[#This Row],[colesterol]])</f>
        <v>270</v>
      </c>
      <c r="N3502">
        <f>GESTEP(smoking_health_data_final[[#This Row],[colesterol]],200)</f>
        <v>1</v>
      </c>
      <c r="O3502">
        <f>IF(smoking_health_data_final[[#This Row],[cigs por dia]]="","n/s",smoking_health_data_final[[#This Row],[cigs por dia]])</f>
        <v>25</v>
      </c>
      <c r="P3502" t="str">
        <f>IF(smoking_health_data_final[[#This Row],[Hipercolesterolemia (y/n)]]=1,"si","no")</f>
        <v>si</v>
      </c>
      <c r="Q3502">
        <f>IF(IFERROR(VLOOKUP(smoking_health_data_final[[#This Row],[Edad]],A3503:A7402,1,FALSE),0),1,0)</f>
        <v>1</v>
      </c>
    </row>
    <row r="3503" spans="1:17" x14ac:dyDescent="0.3">
      <c r="A3503">
        <v>50</v>
      </c>
      <c r="B3503" t="s">
        <v>0</v>
      </c>
      <c r="C3503" t="s">
        <v>1</v>
      </c>
      <c r="D3503">
        <v>66</v>
      </c>
      <c r="E3503">
        <f>GESTEP(smoking_health_data_final[[#This Row],[Ritmo cardiaco]],100)</f>
        <v>0</v>
      </c>
      <c r="F3503" t="str">
        <f>IF(smoking_health_data_final[[#This Row],[Taquicardia 1/0]]=0,"no","si")</f>
        <v>no</v>
      </c>
      <c r="G3503" s="2" t="s">
        <v>32</v>
      </c>
      <c r="H3503">
        <f>GESTEP(smoking_health_data_final[[#This Row],[Presión sistólica]],140)</f>
        <v>0</v>
      </c>
      <c r="I3503" t="str">
        <f>IF(smoking_health_data_final[[#This Row],[Hipertensión (0/1)]]=1,"si","no")</f>
        <v>no</v>
      </c>
      <c r="J3503" t="s">
        <v>21</v>
      </c>
      <c r="K3503">
        <v>25</v>
      </c>
      <c r="L3503">
        <v>240</v>
      </c>
      <c r="M3503">
        <f>IF(smoking_health_data_final[[#This Row],[colesterol]]="","Desconocido",smoking_health_data_final[[#This Row],[colesterol]])</f>
        <v>240</v>
      </c>
      <c r="N3503">
        <f>GESTEP(smoking_health_data_final[[#This Row],[colesterol]],200)</f>
        <v>1</v>
      </c>
      <c r="O3503">
        <f>IF(smoking_health_data_final[[#This Row],[cigs por dia]]="","n/s",smoking_health_data_final[[#This Row],[cigs por dia]])</f>
        <v>25</v>
      </c>
      <c r="P3503" t="str">
        <f>IF(smoking_health_data_final[[#This Row],[Hipercolesterolemia (y/n)]]=1,"si","no")</f>
        <v>si</v>
      </c>
      <c r="Q3503">
        <f>IF(IFERROR(VLOOKUP(smoking_health_data_final[[#This Row],[Edad]],A3504:A7403,1,FALSE),0),1,0)</f>
        <v>1</v>
      </c>
    </row>
    <row r="3504" spans="1:17" x14ac:dyDescent="0.3">
      <c r="A3504">
        <v>43</v>
      </c>
      <c r="B3504" t="s">
        <v>0</v>
      </c>
      <c r="C3504" t="s">
        <v>1</v>
      </c>
      <c r="D3504">
        <v>70</v>
      </c>
      <c r="E3504">
        <f>GESTEP(smoking_health_data_final[[#This Row],[Ritmo cardiaco]],100)</f>
        <v>0</v>
      </c>
      <c r="F3504" t="str">
        <f>IF(smoking_health_data_final[[#This Row],[Taquicardia 1/0]]=0,"no","si")</f>
        <v>no</v>
      </c>
      <c r="G3504" s="2" t="s">
        <v>6</v>
      </c>
      <c r="H3504">
        <f>GESTEP(smoking_health_data_final[[#This Row],[Presión sistólica]],140)</f>
        <v>0</v>
      </c>
      <c r="I3504" t="str">
        <f>IF(smoking_health_data_final[[#This Row],[Hipertensión (0/1)]]=1,"si","no")</f>
        <v>no</v>
      </c>
      <c r="J3504" t="s">
        <v>21</v>
      </c>
      <c r="K3504">
        <v>25</v>
      </c>
      <c r="L3504">
        <v>201</v>
      </c>
      <c r="M3504">
        <f>IF(smoking_health_data_final[[#This Row],[colesterol]]="","Desconocido",smoking_health_data_final[[#This Row],[colesterol]])</f>
        <v>201</v>
      </c>
      <c r="N3504">
        <f>GESTEP(smoking_health_data_final[[#This Row],[colesterol]],200)</f>
        <v>1</v>
      </c>
      <c r="O3504">
        <f>IF(smoking_health_data_final[[#This Row],[cigs por dia]]="","n/s",smoking_health_data_final[[#This Row],[cigs por dia]])</f>
        <v>25</v>
      </c>
      <c r="P3504" t="str">
        <f>IF(smoking_health_data_final[[#This Row],[Hipercolesterolemia (y/n)]]=1,"si","no")</f>
        <v>si</v>
      </c>
      <c r="Q3504">
        <f>IF(IFERROR(VLOOKUP(smoking_health_data_final[[#This Row],[Edad]],A3505:A7404,1,FALSE),0),1,0)</f>
        <v>1</v>
      </c>
    </row>
    <row r="3505" spans="1:17" x14ac:dyDescent="0.3">
      <c r="A3505">
        <v>56</v>
      </c>
      <c r="B3505" t="s">
        <v>3</v>
      </c>
      <c r="C3505" t="s">
        <v>1</v>
      </c>
      <c r="D3505">
        <v>90</v>
      </c>
      <c r="E3505">
        <f>GESTEP(smoking_health_data_final[[#This Row],[Ritmo cardiaco]],100)</f>
        <v>0</v>
      </c>
      <c r="F3505" t="str">
        <f>IF(smoking_health_data_final[[#This Row],[Taquicardia 1/0]]=0,"no","si")</f>
        <v>no</v>
      </c>
      <c r="G3505" s="2">
        <v>130.5</v>
      </c>
      <c r="H3505">
        <f>GESTEP(smoking_health_data_final[[#This Row],[Presión sistólica]],140)</f>
        <v>0</v>
      </c>
      <c r="I3505" t="str">
        <f>IF(smoking_health_data_final[[#This Row],[Hipertensión (0/1)]]=1,"si","no")</f>
        <v>no</v>
      </c>
      <c r="J3505" t="s">
        <v>21</v>
      </c>
      <c r="K3505">
        <v>25</v>
      </c>
      <c r="L3505">
        <v>273</v>
      </c>
      <c r="M3505">
        <f>IF(smoking_health_data_final[[#This Row],[colesterol]]="","Desconocido",smoking_health_data_final[[#This Row],[colesterol]])</f>
        <v>273</v>
      </c>
      <c r="N3505">
        <f>GESTEP(smoking_health_data_final[[#This Row],[colesterol]],200)</f>
        <v>1</v>
      </c>
      <c r="O3505">
        <f>IF(smoking_health_data_final[[#This Row],[cigs por dia]]="","n/s",smoking_health_data_final[[#This Row],[cigs por dia]])</f>
        <v>25</v>
      </c>
      <c r="P3505" t="str">
        <f>IF(smoking_health_data_final[[#This Row],[Hipercolesterolemia (y/n)]]=1,"si","no")</f>
        <v>si</v>
      </c>
      <c r="Q3505">
        <f>IF(IFERROR(VLOOKUP(smoking_health_data_final[[#This Row],[Edad]],A3506:A7405,1,FALSE),0),1,0)</f>
        <v>1</v>
      </c>
    </row>
    <row r="3506" spans="1:17" x14ac:dyDescent="0.3">
      <c r="A3506">
        <v>44</v>
      </c>
      <c r="B3506" t="s">
        <v>0</v>
      </c>
      <c r="C3506" t="s">
        <v>1</v>
      </c>
      <c r="D3506">
        <v>87</v>
      </c>
      <c r="E3506">
        <f>GESTEP(smoking_health_data_final[[#This Row],[Ritmo cardiaco]],100)</f>
        <v>0</v>
      </c>
      <c r="F3506" t="str">
        <f>IF(smoking_health_data_final[[#This Row],[Taquicardia 1/0]]=0,"no","si")</f>
        <v>no</v>
      </c>
      <c r="G3506" s="2" t="s">
        <v>16</v>
      </c>
      <c r="H3506">
        <f>GESTEP(smoking_health_data_final[[#This Row],[Presión sistólica]],140)</f>
        <v>0</v>
      </c>
      <c r="I3506" t="str">
        <f>IF(smoking_health_data_final[[#This Row],[Hipertensión (0/1)]]=1,"si","no")</f>
        <v>no</v>
      </c>
      <c r="J3506" t="s">
        <v>21</v>
      </c>
      <c r="K3506">
        <v>25</v>
      </c>
      <c r="L3506">
        <v>254</v>
      </c>
      <c r="M3506">
        <f>IF(smoking_health_data_final[[#This Row],[colesterol]]="","Desconocido",smoking_health_data_final[[#This Row],[colesterol]])</f>
        <v>254</v>
      </c>
      <c r="N3506">
        <f>GESTEP(smoking_health_data_final[[#This Row],[colesterol]],200)</f>
        <v>1</v>
      </c>
      <c r="O3506">
        <f>IF(smoking_health_data_final[[#This Row],[cigs por dia]]="","n/s",smoking_health_data_final[[#This Row],[cigs por dia]])</f>
        <v>25</v>
      </c>
      <c r="P3506" t="str">
        <f>IF(smoking_health_data_final[[#This Row],[Hipercolesterolemia (y/n)]]=1,"si","no")</f>
        <v>si</v>
      </c>
      <c r="Q3506">
        <f>IF(IFERROR(VLOOKUP(smoking_health_data_final[[#This Row],[Edad]],A3507:A7406,1,FALSE),0),1,0)</f>
        <v>1</v>
      </c>
    </row>
    <row r="3507" spans="1:17" x14ac:dyDescent="0.3">
      <c r="A3507">
        <v>45</v>
      </c>
      <c r="B3507" t="s">
        <v>0</v>
      </c>
      <c r="C3507" t="s">
        <v>1</v>
      </c>
      <c r="D3507">
        <v>78</v>
      </c>
      <c r="E3507">
        <f>GESTEP(smoking_health_data_final[[#This Row],[Ritmo cardiaco]],100)</f>
        <v>0</v>
      </c>
      <c r="F3507" t="str">
        <f>IF(smoking_health_data_final[[#This Row],[Taquicardia 1/0]]=0,"no","si")</f>
        <v>no</v>
      </c>
      <c r="G3507" s="2" t="s">
        <v>92</v>
      </c>
      <c r="H3507">
        <f>GESTEP(smoking_health_data_final[[#This Row],[Presión sistólica]],140)</f>
        <v>1</v>
      </c>
      <c r="I3507" t="str">
        <f>IF(smoking_health_data_final[[#This Row],[Hipertensión (0/1)]]=1,"si","no")</f>
        <v>si</v>
      </c>
      <c r="J3507" t="s">
        <v>23</v>
      </c>
      <c r="K3507">
        <v>25</v>
      </c>
      <c r="L3507">
        <v>232</v>
      </c>
      <c r="M3507">
        <f>IF(smoking_health_data_final[[#This Row],[colesterol]]="","Desconocido",smoking_health_data_final[[#This Row],[colesterol]])</f>
        <v>232</v>
      </c>
      <c r="N3507">
        <f>GESTEP(smoking_health_data_final[[#This Row],[colesterol]],200)</f>
        <v>1</v>
      </c>
      <c r="O3507">
        <f>IF(smoking_health_data_final[[#This Row],[cigs por dia]]="","n/s",smoking_health_data_final[[#This Row],[cigs por dia]])</f>
        <v>25</v>
      </c>
      <c r="P3507" t="str">
        <f>IF(smoking_health_data_final[[#This Row],[Hipercolesterolemia (y/n)]]=1,"si","no")</f>
        <v>si</v>
      </c>
      <c r="Q3507">
        <f>IF(IFERROR(VLOOKUP(smoking_health_data_final[[#This Row],[Edad]],A3508:A7407,1,FALSE),0),1,0)</f>
        <v>1</v>
      </c>
    </row>
    <row r="3508" spans="1:17" x14ac:dyDescent="0.3">
      <c r="A3508">
        <v>43</v>
      </c>
      <c r="B3508" t="s">
        <v>0</v>
      </c>
      <c r="C3508" t="s">
        <v>1</v>
      </c>
      <c r="D3508">
        <v>72</v>
      </c>
      <c r="E3508">
        <f>GESTEP(smoking_health_data_final[[#This Row],[Ritmo cardiaco]],100)</f>
        <v>0</v>
      </c>
      <c r="F3508" t="str">
        <f>IF(smoking_health_data_final[[#This Row],[Taquicardia 1/0]]=0,"no","si")</f>
        <v>no</v>
      </c>
      <c r="G3508" s="2" t="s">
        <v>71</v>
      </c>
      <c r="H3508">
        <f>GESTEP(smoking_health_data_final[[#This Row],[Presión sistólica]],140)</f>
        <v>0</v>
      </c>
      <c r="I3508" t="str">
        <f>IF(smoking_health_data_final[[#This Row],[Hipertensión (0/1)]]=1,"si","no")</f>
        <v>no</v>
      </c>
      <c r="J3508" t="s">
        <v>34</v>
      </c>
      <c r="K3508">
        <v>25</v>
      </c>
      <c r="L3508">
        <v>296</v>
      </c>
      <c r="M3508">
        <f>IF(smoking_health_data_final[[#This Row],[colesterol]]="","Desconocido",smoking_health_data_final[[#This Row],[colesterol]])</f>
        <v>296</v>
      </c>
      <c r="N3508">
        <f>GESTEP(smoking_health_data_final[[#This Row],[colesterol]],200)</f>
        <v>1</v>
      </c>
      <c r="O3508">
        <f>IF(smoking_health_data_final[[#This Row],[cigs por dia]]="","n/s",smoking_health_data_final[[#This Row],[cigs por dia]])</f>
        <v>25</v>
      </c>
      <c r="P3508" t="str">
        <f>IF(smoking_health_data_final[[#This Row],[Hipercolesterolemia (y/n)]]=1,"si","no")</f>
        <v>si</v>
      </c>
      <c r="Q3508">
        <f>IF(IFERROR(VLOOKUP(smoking_health_data_final[[#This Row],[Edad]],A3509:A7408,1,FALSE),0),1,0)</f>
        <v>1</v>
      </c>
    </row>
    <row r="3509" spans="1:17" x14ac:dyDescent="0.3">
      <c r="A3509">
        <v>48</v>
      </c>
      <c r="B3509" t="s">
        <v>3</v>
      </c>
      <c r="C3509" t="s">
        <v>1</v>
      </c>
      <c r="D3509">
        <v>100</v>
      </c>
      <c r="E3509">
        <f>GESTEP(smoking_health_data_final[[#This Row],[Ritmo cardiaco]],100)</f>
        <v>1</v>
      </c>
      <c r="F3509" t="str">
        <f>IF(smoking_health_data_final[[#This Row],[Taquicardia 1/0]]=0,"no","si")</f>
        <v>si</v>
      </c>
      <c r="G3509" s="2" t="s">
        <v>28</v>
      </c>
      <c r="H3509">
        <f>GESTEP(smoking_health_data_final[[#This Row],[Presión sistólica]],140)</f>
        <v>0</v>
      </c>
      <c r="I3509" t="str">
        <f>IF(smoking_health_data_final[[#This Row],[Hipertensión (0/1)]]=1,"si","no")</f>
        <v>no</v>
      </c>
      <c r="J3509" t="s">
        <v>192</v>
      </c>
      <c r="K3509">
        <v>25</v>
      </c>
      <c r="L3509">
        <v>304</v>
      </c>
      <c r="M3509">
        <f>IF(smoking_health_data_final[[#This Row],[colesterol]]="","Desconocido",smoking_health_data_final[[#This Row],[colesterol]])</f>
        <v>304</v>
      </c>
      <c r="N3509">
        <f>GESTEP(smoking_health_data_final[[#This Row],[colesterol]],200)</f>
        <v>1</v>
      </c>
      <c r="O3509">
        <f>IF(smoking_health_data_final[[#This Row],[cigs por dia]]="","n/s",smoking_health_data_final[[#This Row],[cigs por dia]])</f>
        <v>25</v>
      </c>
      <c r="P3509" t="str">
        <f>IF(smoking_health_data_final[[#This Row],[Hipercolesterolemia (y/n)]]=1,"si","no")</f>
        <v>si</v>
      </c>
      <c r="Q3509">
        <f>IF(IFERROR(VLOOKUP(smoking_health_data_final[[#This Row],[Edad]],A3510:A7409,1,FALSE),0),1,0)</f>
        <v>1</v>
      </c>
    </row>
    <row r="3510" spans="1:17" x14ac:dyDescent="0.3">
      <c r="A3510">
        <v>54</v>
      </c>
      <c r="B3510" t="s">
        <v>0</v>
      </c>
      <c r="C3510" t="s">
        <v>1</v>
      </c>
      <c r="D3510">
        <v>75</v>
      </c>
      <c r="E3510">
        <f>GESTEP(smoking_health_data_final[[#This Row],[Ritmo cardiaco]],100)</f>
        <v>0</v>
      </c>
      <c r="F3510" t="str">
        <f>IF(smoking_health_data_final[[#This Row],[Taquicardia 1/0]]=0,"no","si")</f>
        <v>no</v>
      </c>
      <c r="G3510" s="2">
        <v>137.5</v>
      </c>
      <c r="H3510">
        <f>GESTEP(smoking_health_data_final[[#This Row],[Presión sistólica]],140)</f>
        <v>0</v>
      </c>
      <c r="I3510" t="str">
        <f>IF(smoking_health_data_final[[#This Row],[Hipertensión (0/1)]]=1,"si","no")</f>
        <v>no</v>
      </c>
      <c r="J3510" t="s">
        <v>197</v>
      </c>
      <c r="K3510">
        <v>25</v>
      </c>
      <c r="L3510">
        <v>208</v>
      </c>
      <c r="M3510">
        <f>IF(smoking_health_data_final[[#This Row],[colesterol]]="","Desconocido",smoking_health_data_final[[#This Row],[colesterol]])</f>
        <v>208</v>
      </c>
      <c r="N3510">
        <f>GESTEP(smoking_health_data_final[[#This Row],[colesterol]],200)</f>
        <v>1</v>
      </c>
      <c r="O3510">
        <f>IF(smoking_health_data_final[[#This Row],[cigs por dia]]="","n/s",smoking_health_data_final[[#This Row],[cigs por dia]])</f>
        <v>25</v>
      </c>
      <c r="P3510" t="str">
        <f>IF(smoking_health_data_final[[#This Row],[Hipercolesterolemia (y/n)]]=1,"si","no")</f>
        <v>si</v>
      </c>
      <c r="Q3510">
        <f>IF(IFERROR(VLOOKUP(smoking_health_data_final[[#This Row],[Edad]],A3511:A7410,1,FALSE),0),1,0)</f>
        <v>1</v>
      </c>
    </row>
    <row r="3511" spans="1:17" x14ac:dyDescent="0.3">
      <c r="A3511">
        <v>36</v>
      </c>
      <c r="B3511" t="s">
        <v>0</v>
      </c>
      <c r="C3511" t="s">
        <v>1</v>
      </c>
      <c r="D3511">
        <v>63</v>
      </c>
      <c r="E3511">
        <f>GESTEP(smoking_health_data_final[[#This Row],[Ritmo cardiaco]],100)</f>
        <v>0</v>
      </c>
      <c r="F3511" t="str">
        <f>IF(smoking_health_data_final[[#This Row],[Taquicardia 1/0]]=0,"no","si")</f>
        <v>no</v>
      </c>
      <c r="G3511" s="2" t="s">
        <v>4</v>
      </c>
      <c r="H3511">
        <f>GESTEP(smoking_health_data_final[[#This Row],[Presión sistólica]],140)</f>
        <v>0</v>
      </c>
      <c r="I3511" t="str">
        <f>IF(smoking_health_data_final[[#This Row],[Hipertensión (0/1)]]=1,"si","no")</f>
        <v>no</v>
      </c>
      <c r="J3511" t="s">
        <v>207</v>
      </c>
      <c r="K3511">
        <v>25</v>
      </c>
      <c r="L3511">
        <v>215</v>
      </c>
      <c r="M3511">
        <f>IF(smoking_health_data_final[[#This Row],[colesterol]]="","Desconocido",smoking_health_data_final[[#This Row],[colesterol]])</f>
        <v>215</v>
      </c>
      <c r="N3511">
        <f>GESTEP(smoking_health_data_final[[#This Row],[colesterol]],200)</f>
        <v>1</v>
      </c>
      <c r="O3511">
        <f>IF(smoking_health_data_final[[#This Row],[cigs por dia]]="","n/s",smoking_health_data_final[[#This Row],[cigs por dia]])</f>
        <v>25</v>
      </c>
      <c r="P3511" t="str">
        <f>IF(smoking_health_data_final[[#This Row],[Hipercolesterolemia (y/n)]]=1,"si","no")</f>
        <v>si</v>
      </c>
      <c r="Q3511">
        <f>IF(IFERROR(VLOOKUP(smoking_health_data_final[[#This Row],[Edad]],A3512:A7411,1,FALSE),0),1,0)</f>
        <v>1</v>
      </c>
    </row>
    <row r="3512" spans="1:17" x14ac:dyDescent="0.3">
      <c r="A3512">
        <v>37</v>
      </c>
      <c r="B3512" t="s">
        <v>0</v>
      </c>
      <c r="C3512" t="s">
        <v>1</v>
      </c>
      <c r="D3512">
        <v>60</v>
      </c>
      <c r="E3512">
        <f>GESTEP(smoking_health_data_final[[#This Row],[Ritmo cardiaco]],100)</f>
        <v>0</v>
      </c>
      <c r="F3512" t="str">
        <f>IF(smoking_health_data_final[[#This Row],[Taquicardia 1/0]]=0,"no","si")</f>
        <v>no</v>
      </c>
      <c r="G3512" s="2" t="s">
        <v>63</v>
      </c>
      <c r="H3512">
        <f>GESTEP(smoking_health_data_final[[#This Row],[Presión sistólica]],140)</f>
        <v>0</v>
      </c>
      <c r="I3512" t="str">
        <f>IF(smoking_health_data_final[[#This Row],[Hipertensión (0/1)]]=1,"si","no")</f>
        <v>no</v>
      </c>
      <c r="J3512" t="s">
        <v>209</v>
      </c>
      <c r="K3512">
        <v>25</v>
      </c>
      <c r="L3512">
        <v>243</v>
      </c>
      <c r="M3512">
        <f>IF(smoking_health_data_final[[#This Row],[colesterol]]="","Desconocido",smoking_health_data_final[[#This Row],[colesterol]])</f>
        <v>243</v>
      </c>
      <c r="N3512">
        <f>GESTEP(smoking_health_data_final[[#This Row],[colesterol]],200)</f>
        <v>1</v>
      </c>
      <c r="O3512">
        <f>IF(smoking_health_data_final[[#This Row],[cigs por dia]]="","n/s",smoking_health_data_final[[#This Row],[cigs por dia]])</f>
        <v>25</v>
      </c>
      <c r="P3512" t="str">
        <f>IF(smoking_health_data_final[[#This Row],[Hipercolesterolemia (y/n)]]=1,"si","no")</f>
        <v>si</v>
      </c>
      <c r="Q3512">
        <f>IF(IFERROR(VLOOKUP(smoking_health_data_final[[#This Row],[Edad]],A3513:A7412,1,FALSE),0),1,0)</f>
        <v>1</v>
      </c>
    </row>
    <row r="3513" spans="1:17" x14ac:dyDescent="0.3">
      <c r="A3513">
        <v>44</v>
      </c>
      <c r="B3513" t="s">
        <v>3</v>
      </c>
      <c r="C3513" t="s">
        <v>1</v>
      </c>
      <c r="D3513">
        <v>95</v>
      </c>
      <c r="E3513">
        <f>GESTEP(smoking_health_data_final[[#This Row],[Ritmo cardiaco]],100)</f>
        <v>0</v>
      </c>
      <c r="F3513" t="str">
        <f>IF(smoking_health_data_final[[#This Row],[Taquicardia 1/0]]=0,"no","si")</f>
        <v>no</v>
      </c>
      <c r="G3513" s="2" t="s">
        <v>39</v>
      </c>
      <c r="H3513">
        <f>GESTEP(smoking_health_data_final[[#This Row],[Presión sistólica]],140)</f>
        <v>0</v>
      </c>
      <c r="I3513" t="str">
        <f>IF(smoking_health_data_final[[#This Row],[Hipertensión (0/1)]]=1,"si","no")</f>
        <v>no</v>
      </c>
      <c r="J3513" t="s">
        <v>210</v>
      </c>
      <c r="K3513">
        <v>25</v>
      </c>
      <c r="L3513">
        <v>200</v>
      </c>
      <c r="M3513">
        <f>IF(smoking_health_data_final[[#This Row],[colesterol]]="","Desconocido",smoking_health_data_final[[#This Row],[colesterol]])</f>
        <v>200</v>
      </c>
      <c r="N3513">
        <f>GESTEP(smoking_health_data_final[[#This Row],[colesterol]],200)</f>
        <v>1</v>
      </c>
      <c r="O3513">
        <f>IF(smoking_health_data_final[[#This Row],[cigs por dia]]="","n/s",smoking_health_data_final[[#This Row],[cigs por dia]])</f>
        <v>25</v>
      </c>
      <c r="P3513" t="str">
        <f>IF(smoking_health_data_final[[#This Row],[Hipercolesterolemia (y/n)]]=1,"si","no")</f>
        <v>si</v>
      </c>
      <c r="Q3513">
        <f>IF(IFERROR(VLOOKUP(smoking_health_data_final[[#This Row],[Edad]],A3514:A7413,1,FALSE),0),1,0)</f>
        <v>1</v>
      </c>
    </row>
    <row r="3514" spans="1:17" x14ac:dyDescent="0.3">
      <c r="A3514">
        <v>48</v>
      </c>
      <c r="B3514" t="s">
        <v>0</v>
      </c>
      <c r="C3514" t="s">
        <v>1</v>
      </c>
      <c r="D3514">
        <v>67</v>
      </c>
      <c r="E3514">
        <f>GESTEP(smoking_health_data_final[[#This Row],[Ritmo cardiaco]],100)</f>
        <v>0</v>
      </c>
      <c r="F3514" t="str">
        <f>IF(smoking_health_data_final[[#This Row],[Taquicardia 1/0]]=0,"no","si")</f>
        <v>no</v>
      </c>
      <c r="G3514" s="2" t="s">
        <v>72</v>
      </c>
      <c r="H3514">
        <f>GESTEP(smoking_health_data_final[[#This Row],[Presión sistólica]],140)</f>
        <v>1</v>
      </c>
      <c r="I3514" t="str">
        <f>IF(smoking_health_data_final[[#This Row],[Hipertensión (0/1)]]=1,"si","no")</f>
        <v>si</v>
      </c>
      <c r="J3514" t="s">
        <v>210</v>
      </c>
      <c r="K3514">
        <v>25</v>
      </c>
      <c r="L3514">
        <v>216</v>
      </c>
      <c r="M3514">
        <f>IF(smoking_health_data_final[[#This Row],[colesterol]]="","Desconocido",smoking_health_data_final[[#This Row],[colesterol]])</f>
        <v>216</v>
      </c>
      <c r="N3514">
        <f>GESTEP(smoking_health_data_final[[#This Row],[colesterol]],200)</f>
        <v>1</v>
      </c>
      <c r="O3514">
        <f>IF(smoking_health_data_final[[#This Row],[cigs por dia]]="","n/s",smoking_health_data_final[[#This Row],[cigs por dia]])</f>
        <v>25</v>
      </c>
      <c r="P3514" t="str">
        <f>IF(smoking_health_data_final[[#This Row],[Hipercolesterolemia (y/n)]]=1,"si","no")</f>
        <v>si</v>
      </c>
      <c r="Q3514">
        <f>IF(IFERROR(VLOOKUP(smoking_health_data_final[[#This Row],[Edad]],A3515:A7414,1,FALSE),0),1,0)</f>
        <v>1</v>
      </c>
    </row>
    <row r="3515" spans="1:17" x14ac:dyDescent="0.3">
      <c r="A3515">
        <v>49</v>
      </c>
      <c r="B3515" t="s">
        <v>0</v>
      </c>
      <c r="C3515" t="s">
        <v>1</v>
      </c>
      <c r="D3515">
        <v>67</v>
      </c>
      <c r="E3515">
        <f>GESTEP(smoking_health_data_final[[#This Row],[Ritmo cardiaco]],100)</f>
        <v>0</v>
      </c>
      <c r="F3515" t="str">
        <f>IF(smoking_health_data_final[[#This Row],[Taquicardia 1/0]]=0,"no","si")</f>
        <v>no</v>
      </c>
      <c r="G3515" s="2" t="s">
        <v>86</v>
      </c>
      <c r="H3515">
        <f>GESTEP(smoking_health_data_final[[#This Row],[Presión sistólica]],140)</f>
        <v>0</v>
      </c>
      <c r="I3515" t="str">
        <f>IF(smoking_health_data_final[[#This Row],[Hipertensión (0/1)]]=1,"si","no")</f>
        <v>no</v>
      </c>
      <c r="J3515" t="s">
        <v>210</v>
      </c>
      <c r="K3515">
        <v>25</v>
      </c>
      <c r="L3515">
        <v>282</v>
      </c>
      <c r="M3515">
        <f>IF(smoking_health_data_final[[#This Row],[colesterol]]="","Desconocido",smoking_health_data_final[[#This Row],[colesterol]])</f>
        <v>282</v>
      </c>
      <c r="N3515">
        <f>GESTEP(smoking_health_data_final[[#This Row],[colesterol]],200)</f>
        <v>1</v>
      </c>
      <c r="O3515">
        <f>IF(smoking_health_data_final[[#This Row],[cigs por dia]]="","n/s",smoking_health_data_final[[#This Row],[cigs por dia]])</f>
        <v>25</v>
      </c>
      <c r="P3515" t="str">
        <f>IF(smoking_health_data_final[[#This Row],[Hipercolesterolemia (y/n)]]=1,"si","no")</f>
        <v>si</v>
      </c>
      <c r="Q3515">
        <f>IF(IFERROR(VLOOKUP(smoking_health_data_final[[#This Row],[Edad]],A3516:A7415,1,FALSE),0),1,0)</f>
        <v>1</v>
      </c>
    </row>
    <row r="3516" spans="1:17" x14ac:dyDescent="0.3">
      <c r="A3516">
        <v>41</v>
      </c>
      <c r="B3516" t="s">
        <v>0</v>
      </c>
      <c r="C3516" t="s">
        <v>1</v>
      </c>
      <c r="D3516">
        <v>75</v>
      </c>
      <c r="E3516">
        <f>GESTEP(smoking_health_data_final[[#This Row],[Ritmo cardiaco]],100)</f>
        <v>0</v>
      </c>
      <c r="F3516" t="str">
        <f>IF(smoking_health_data_final[[#This Row],[Taquicardia 1/0]]=0,"no","si")</f>
        <v>no</v>
      </c>
      <c r="G3516" s="2" t="s">
        <v>69</v>
      </c>
      <c r="H3516">
        <f>GESTEP(smoking_health_data_final[[#This Row],[Presión sistólica]],140)</f>
        <v>0</v>
      </c>
      <c r="I3516" t="str">
        <f>IF(smoking_health_data_final[[#This Row],[Hipertensión (0/1)]]=1,"si","no")</f>
        <v>no</v>
      </c>
      <c r="J3516" t="s">
        <v>211</v>
      </c>
      <c r="K3516">
        <v>25</v>
      </c>
      <c r="L3516">
        <v>232</v>
      </c>
      <c r="M3516">
        <f>IF(smoking_health_data_final[[#This Row],[colesterol]]="","Desconocido",smoking_health_data_final[[#This Row],[colesterol]])</f>
        <v>232</v>
      </c>
      <c r="N3516">
        <f>GESTEP(smoking_health_data_final[[#This Row],[colesterol]],200)</f>
        <v>1</v>
      </c>
      <c r="O3516">
        <f>IF(smoking_health_data_final[[#This Row],[cigs por dia]]="","n/s",smoking_health_data_final[[#This Row],[cigs por dia]])</f>
        <v>25</v>
      </c>
      <c r="P3516" t="str">
        <f>IF(smoking_health_data_final[[#This Row],[Hipercolesterolemia (y/n)]]=1,"si","no")</f>
        <v>si</v>
      </c>
      <c r="Q3516">
        <f>IF(IFERROR(VLOOKUP(smoking_health_data_final[[#This Row],[Edad]],A3517:A7416,1,FALSE),0),1,0)</f>
        <v>1</v>
      </c>
    </row>
    <row r="3517" spans="1:17" x14ac:dyDescent="0.3">
      <c r="A3517">
        <v>38</v>
      </c>
      <c r="B3517" t="s">
        <v>0</v>
      </c>
      <c r="C3517" t="s">
        <v>1</v>
      </c>
      <c r="D3517">
        <v>72</v>
      </c>
      <c r="E3517">
        <f>GESTEP(smoking_health_data_final[[#This Row],[Ritmo cardiaco]],100)</f>
        <v>0</v>
      </c>
      <c r="F3517" t="str">
        <f>IF(smoking_health_data_final[[#This Row],[Taquicardia 1/0]]=0,"no","si")</f>
        <v>no</v>
      </c>
      <c r="G3517" s="2">
        <v>145.5</v>
      </c>
      <c r="H3517">
        <f>GESTEP(smoking_health_data_final[[#This Row],[Presión sistólica]],140)</f>
        <v>1</v>
      </c>
      <c r="I3517" t="str">
        <f>IF(smoking_health_data_final[[#This Row],[Hipertensión (0/1)]]=1,"si","no")</f>
        <v>si</v>
      </c>
      <c r="J3517" t="s">
        <v>212</v>
      </c>
      <c r="K3517">
        <v>25</v>
      </c>
      <c r="L3517">
        <v>210</v>
      </c>
      <c r="M3517">
        <f>IF(smoking_health_data_final[[#This Row],[colesterol]]="","Desconocido",smoking_health_data_final[[#This Row],[colesterol]])</f>
        <v>210</v>
      </c>
      <c r="N3517">
        <f>GESTEP(smoking_health_data_final[[#This Row],[colesterol]],200)</f>
        <v>1</v>
      </c>
      <c r="O3517">
        <f>IF(smoking_health_data_final[[#This Row],[cigs por dia]]="","n/s",smoking_health_data_final[[#This Row],[cigs por dia]])</f>
        <v>25</v>
      </c>
      <c r="P3517" t="str">
        <f>IF(smoking_health_data_final[[#This Row],[Hipercolesterolemia (y/n)]]=1,"si","no")</f>
        <v>si</v>
      </c>
      <c r="Q3517">
        <f>IF(IFERROR(VLOOKUP(smoking_health_data_final[[#This Row],[Edad]],A3518:A7417,1,FALSE),0),1,0)</f>
        <v>1</v>
      </c>
    </row>
    <row r="3518" spans="1:17" x14ac:dyDescent="0.3">
      <c r="A3518">
        <v>65</v>
      </c>
      <c r="B3518" t="s">
        <v>0</v>
      </c>
      <c r="C3518" t="s">
        <v>1</v>
      </c>
      <c r="D3518">
        <v>82</v>
      </c>
      <c r="E3518">
        <f>GESTEP(smoking_health_data_final[[#This Row],[Ritmo cardiaco]],100)</f>
        <v>0</v>
      </c>
      <c r="F3518" t="str">
        <f>IF(smoking_health_data_final[[#This Row],[Taquicardia 1/0]]=0,"no","si")</f>
        <v>no</v>
      </c>
      <c r="G3518" s="2">
        <v>147.5</v>
      </c>
      <c r="H3518">
        <f>GESTEP(smoking_health_data_final[[#This Row],[Presión sistólica]],140)</f>
        <v>1</v>
      </c>
      <c r="I3518" t="str">
        <f>IF(smoking_health_data_final[[#This Row],[Hipertensión (0/1)]]=1,"si","no")</f>
        <v>si</v>
      </c>
      <c r="J3518" t="s">
        <v>215</v>
      </c>
      <c r="K3518">
        <v>25</v>
      </c>
      <c r="L3518">
        <v>215</v>
      </c>
      <c r="M3518">
        <f>IF(smoking_health_data_final[[#This Row],[colesterol]]="","Desconocido",smoking_health_data_final[[#This Row],[colesterol]])</f>
        <v>215</v>
      </c>
      <c r="N3518">
        <f>GESTEP(smoking_health_data_final[[#This Row],[colesterol]],200)</f>
        <v>1</v>
      </c>
      <c r="O3518">
        <f>IF(smoking_health_data_final[[#This Row],[cigs por dia]]="","n/s",smoking_health_data_final[[#This Row],[cigs por dia]])</f>
        <v>25</v>
      </c>
      <c r="P3518" t="str">
        <f>IF(smoking_health_data_final[[#This Row],[Hipercolesterolemia (y/n)]]=1,"si","no")</f>
        <v>si</v>
      </c>
      <c r="Q3518">
        <f>IF(IFERROR(VLOOKUP(smoking_health_data_final[[#This Row],[Edad]],A3519:A7418,1,FALSE),0),1,0)</f>
        <v>0</v>
      </c>
    </row>
    <row r="3519" spans="1:17" x14ac:dyDescent="0.3">
      <c r="A3519">
        <v>48</v>
      </c>
      <c r="B3519" t="s">
        <v>0</v>
      </c>
      <c r="C3519" t="s">
        <v>1</v>
      </c>
      <c r="D3519">
        <v>90</v>
      </c>
      <c r="E3519">
        <f>GESTEP(smoking_health_data_final[[#This Row],[Ritmo cardiaco]],100)</f>
        <v>0</v>
      </c>
      <c r="F3519" t="str">
        <f>IF(smoking_health_data_final[[#This Row],[Taquicardia 1/0]]=0,"no","si")</f>
        <v>no</v>
      </c>
      <c r="G3519" s="2" t="s">
        <v>83</v>
      </c>
      <c r="H3519">
        <f>GESTEP(smoking_health_data_final[[#This Row],[Presión sistólica]],140)</f>
        <v>0</v>
      </c>
      <c r="I3519" t="str">
        <f>IF(smoking_health_data_final[[#This Row],[Hipertensión (0/1)]]=1,"si","no")</f>
        <v>no</v>
      </c>
      <c r="J3519" t="s">
        <v>215</v>
      </c>
      <c r="K3519">
        <v>25</v>
      </c>
      <c r="L3519">
        <v>249</v>
      </c>
      <c r="M3519">
        <f>IF(smoking_health_data_final[[#This Row],[colesterol]]="","Desconocido",smoking_health_data_final[[#This Row],[colesterol]])</f>
        <v>249</v>
      </c>
      <c r="N3519">
        <f>GESTEP(smoking_health_data_final[[#This Row],[colesterol]],200)</f>
        <v>1</v>
      </c>
      <c r="O3519">
        <f>IF(smoking_health_data_final[[#This Row],[cigs por dia]]="","n/s",smoking_health_data_final[[#This Row],[cigs por dia]])</f>
        <v>25</v>
      </c>
      <c r="P3519" t="str">
        <f>IF(smoking_health_data_final[[#This Row],[Hipercolesterolemia (y/n)]]=1,"si","no")</f>
        <v>si</v>
      </c>
      <c r="Q3519">
        <f>IF(IFERROR(VLOOKUP(smoking_health_data_final[[#This Row],[Edad]],A3520:A7419,1,FALSE),0),1,0)</f>
        <v>1</v>
      </c>
    </row>
    <row r="3520" spans="1:17" x14ac:dyDescent="0.3">
      <c r="A3520">
        <v>48</v>
      </c>
      <c r="B3520" t="s">
        <v>0</v>
      </c>
      <c r="C3520" t="s">
        <v>1</v>
      </c>
      <c r="D3520">
        <v>75</v>
      </c>
      <c r="E3520">
        <f>GESTEP(smoking_health_data_final[[#This Row],[Ritmo cardiaco]],100)</f>
        <v>0</v>
      </c>
      <c r="F3520" t="str">
        <f>IF(smoking_health_data_final[[#This Row],[Taquicardia 1/0]]=0,"no","si")</f>
        <v>no</v>
      </c>
      <c r="G3520" s="2">
        <v>126.5</v>
      </c>
      <c r="H3520">
        <f>GESTEP(smoking_health_data_final[[#This Row],[Presión sistólica]],140)</f>
        <v>0</v>
      </c>
      <c r="I3520" t="str">
        <f>IF(smoking_health_data_final[[#This Row],[Hipertensión (0/1)]]=1,"si","no")</f>
        <v>no</v>
      </c>
      <c r="J3520" t="s">
        <v>224</v>
      </c>
      <c r="K3520">
        <v>25</v>
      </c>
      <c r="L3520">
        <v>200</v>
      </c>
      <c r="M3520">
        <f>IF(smoking_health_data_final[[#This Row],[colesterol]]="","Desconocido",smoking_health_data_final[[#This Row],[colesterol]])</f>
        <v>200</v>
      </c>
      <c r="N3520">
        <f>GESTEP(smoking_health_data_final[[#This Row],[colesterol]],200)</f>
        <v>1</v>
      </c>
      <c r="O3520">
        <f>IF(smoking_health_data_final[[#This Row],[cigs por dia]]="","n/s",smoking_health_data_final[[#This Row],[cigs por dia]])</f>
        <v>25</v>
      </c>
      <c r="P3520" t="str">
        <f>IF(smoking_health_data_final[[#This Row],[Hipercolesterolemia (y/n)]]=1,"si","no")</f>
        <v>si</v>
      </c>
      <c r="Q3520">
        <f>IF(IFERROR(VLOOKUP(smoking_health_data_final[[#This Row],[Edad]],A3521:A7420,1,FALSE),0),1,0)</f>
        <v>1</v>
      </c>
    </row>
    <row r="3521" spans="1:17" x14ac:dyDescent="0.3">
      <c r="A3521">
        <v>54</v>
      </c>
      <c r="B3521" t="s">
        <v>0</v>
      </c>
      <c r="C3521" t="s">
        <v>1</v>
      </c>
      <c r="D3521">
        <v>77</v>
      </c>
      <c r="E3521">
        <f>GESTEP(smoking_health_data_final[[#This Row],[Ritmo cardiaco]],100)</f>
        <v>0</v>
      </c>
      <c r="F3521" t="str">
        <f>IF(smoking_health_data_final[[#This Row],[Taquicardia 1/0]]=0,"no","si")</f>
        <v>no</v>
      </c>
      <c r="G3521" s="2" t="s">
        <v>38</v>
      </c>
      <c r="H3521">
        <f>GESTEP(smoking_health_data_final[[#This Row],[Presión sistólica]],140)</f>
        <v>0</v>
      </c>
      <c r="I3521" t="str">
        <f>IF(smoking_health_data_final[[#This Row],[Hipertensión (0/1)]]=1,"si","no")</f>
        <v>no</v>
      </c>
      <c r="J3521" t="s">
        <v>5</v>
      </c>
      <c r="K3521">
        <v>29</v>
      </c>
      <c r="L3521">
        <v>211</v>
      </c>
      <c r="M3521">
        <f>IF(smoking_health_data_final[[#This Row],[colesterol]]="","Desconocido",smoking_health_data_final[[#This Row],[colesterol]])</f>
        <v>211</v>
      </c>
      <c r="N3521">
        <f>GESTEP(smoking_health_data_final[[#This Row],[colesterol]],200)</f>
        <v>1</v>
      </c>
      <c r="O3521">
        <f>IF(smoking_health_data_final[[#This Row],[cigs por dia]]="","n/s",smoking_health_data_final[[#This Row],[cigs por dia]])</f>
        <v>29</v>
      </c>
      <c r="P3521" t="str">
        <f>IF(smoking_health_data_final[[#This Row],[Hipercolesterolemia (y/n)]]=1,"si","no")</f>
        <v>si</v>
      </c>
      <c r="Q3521">
        <f>IF(IFERROR(VLOOKUP(smoking_health_data_final[[#This Row],[Edad]],A3522:A7421,1,FALSE),0),1,0)</f>
        <v>1</v>
      </c>
    </row>
    <row r="3522" spans="1:17" x14ac:dyDescent="0.3">
      <c r="A3522">
        <v>41</v>
      </c>
      <c r="B3522" t="s">
        <v>0</v>
      </c>
      <c r="C3522" t="s">
        <v>1</v>
      </c>
      <c r="D3522">
        <v>60</v>
      </c>
      <c r="E3522">
        <f>GESTEP(smoking_health_data_final[[#This Row],[Ritmo cardiaco]],100)</f>
        <v>0</v>
      </c>
      <c r="F3522" t="str">
        <f>IF(smoking_health_data_final[[#This Row],[Taquicardia 1/0]]=0,"no","si")</f>
        <v>no</v>
      </c>
      <c r="G3522" s="2" t="s">
        <v>35</v>
      </c>
      <c r="H3522">
        <f>GESTEP(smoking_health_data_final[[#This Row],[Presión sistólica]],140)</f>
        <v>0</v>
      </c>
      <c r="I3522" t="str">
        <f>IF(smoking_health_data_final[[#This Row],[Hipertensión (0/1)]]=1,"si","no")</f>
        <v>no</v>
      </c>
      <c r="J3522" t="s">
        <v>33</v>
      </c>
      <c r="K3522">
        <v>30</v>
      </c>
      <c r="L3522">
        <v>193</v>
      </c>
      <c r="M3522">
        <f>IF(smoking_health_data_final[[#This Row],[colesterol]]="","Desconocido",smoking_health_data_final[[#This Row],[colesterol]])</f>
        <v>193</v>
      </c>
      <c r="N3522">
        <f>GESTEP(smoking_health_data_final[[#This Row],[colesterol]],200)</f>
        <v>0</v>
      </c>
      <c r="O3522">
        <f>IF(smoking_health_data_final[[#This Row],[cigs por dia]]="","n/s",smoking_health_data_final[[#This Row],[cigs por dia]])</f>
        <v>30</v>
      </c>
      <c r="P3522" t="str">
        <f>IF(smoking_health_data_final[[#This Row],[Hipercolesterolemia (y/n)]]=1,"si","no")</f>
        <v>no</v>
      </c>
      <c r="Q3522">
        <f>IF(IFERROR(VLOOKUP(smoking_health_data_final[[#This Row],[Edad]],A3523:A7422,1,FALSE),0),1,0)</f>
        <v>1</v>
      </c>
    </row>
    <row r="3523" spans="1:17" x14ac:dyDescent="0.3">
      <c r="A3523">
        <v>42</v>
      </c>
      <c r="B3523" t="s">
        <v>0</v>
      </c>
      <c r="C3523" t="s">
        <v>1</v>
      </c>
      <c r="D3523">
        <v>74</v>
      </c>
      <c r="E3523">
        <f>GESTEP(smoking_health_data_final[[#This Row],[Ritmo cardiaco]],100)</f>
        <v>0</v>
      </c>
      <c r="F3523" t="str">
        <f>IF(smoking_health_data_final[[#This Row],[Taquicardia 1/0]]=0,"no","si")</f>
        <v>no</v>
      </c>
      <c r="G3523" s="2" t="s">
        <v>39</v>
      </c>
      <c r="H3523">
        <f>GESTEP(smoking_health_data_final[[#This Row],[Presión sistólica]],140)</f>
        <v>0</v>
      </c>
      <c r="I3523" t="str">
        <f>IF(smoking_health_data_final[[#This Row],[Hipertensión (0/1)]]=1,"si","no")</f>
        <v>no</v>
      </c>
      <c r="J3523" t="s">
        <v>44</v>
      </c>
      <c r="K3523">
        <v>30</v>
      </c>
      <c r="L3523">
        <v>256</v>
      </c>
      <c r="M3523">
        <f>IF(smoking_health_data_final[[#This Row],[colesterol]]="","Desconocido",smoking_health_data_final[[#This Row],[colesterol]])</f>
        <v>256</v>
      </c>
      <c r="N3523">
        <f>GESTEP(smoking_health_data_final[[#This Row],[colesterol]],200)</f>
        <v>1</v>
      </c>
      <c r="O3523">
        <f>IF(smoking_health_data_final[[#This Row],[cigs por dia]]="","n/s",smoking_health_data_final[[#This Row],[cigs por dia]])</f>
        <v>30</v>
      </c>
      <c r="P3523" t="str">
        <f>IF(smoking_health_data_final[[#This Row],[Hipercolesterolemia (y/n)]]=1,"si","no")</f>
        <v>si</v>
      </c>
      <c r="Q3523">
        <f>IF(IFERROR(VLOOKUP(smoking_health_data_final[[#This Row],[Edad]],A3524:A7423,1,FALSE),0),1,0)</f>
        <v>1</v>
      </c>
    </row>
    <row r="3524" spans="1:17" x14ac:dyDescent="0.3">
      <c r="A3524">
        <v>44</v>
      </c>
      <c r="B3524" t="s">
        <v>0</v>
      </c>
      <c r="C3524" t="s">
        <v>1</v>
      </c>
      <c r="D3524">
        <v>90</v>
      </c>
      <c r="E3524">
        <f>GESTEP(smoking_health_data_final[[#This Row],[Ritmo cardiaco]],100)</f>
        <v>0</v>
      </c>
      <c r="F3524" t="str">
        <f>IF(smoking_health_data_final[[#This Row],[Taquicardia 1/0]]=0,"no","si")</f>
        <v>no</v>
      </c>
      <c r="G3524" s="2" t="s">
        <v>157</v>
      </c>
      <c r="H3524">
        <f>GESTEP(smoking_health_data_final[[#This Row],[Presión sistólica]],140)</f>
        <v>0</v>
      </c>
      <c r="I3524" t="str">
        <f>IF(smoking_health_data_final[[#This Row],[Hipertensión (0/1)]]=1,"si","no")</f>
        <v>no</v>
      </c>
      <c r="J3524" t="s">
        <v>44</v>
      </c>
      <c r="K3524">
        <v>30</v>
      </c>
      <c r="L3524">
        <v>339</v>
      </c>
      <c r="M3524">
        <f>IF(smoking_health_data_final[[#This Row],[colesterol]]="","Desconocido",smoking_health_data_final[[#This Row],[colesterol]])</f>
        <v>339</v>
      </c>
      <c r="N3524">
        <f>GESTEP(smoking_health_data_final[[#This Row],[colesterol]],200)</f>
        <v>1</v>
      </c>
      <c r="O3524">
        <f>IF(smoking_health_data_final[[#This Row],[cigs por dia]]="","n/s",smoking_health_data_final[[#This Row],[cigs por dia]])</f>
        <v>30</v>
      </c>
      <c r="P3524" t="str">
        <f>IF(smoking_health_data_final[[#This Row],[Hipercolesterolemia (y/n)]]=1,"si","no")</f>
        <v>si</v>
      </c>
      <c r="Q3524">
        <f>IF(IFERROR(VLOOKUP(smoking_health_data_final[[#This Row],[Edad]],A3525:A7424,1,FALSE),0),1,0)</f>
        <v>1</v>
      </c>
    </row>
    <row r="3525" spans="1:17" x14ac:dyDescent="0.3">
      <c r="A3525">
        <v>41</v>
      </c>
      <c r="B3525" t="s">
        <v>0</v>
      </c>
      <c r="C3525" t="s">
        <v>1</v>
      </c>
      <c r="D3525">
        <v>66</v>
      </c>
      <c r="E3525">
        <f>GESTEP(smoking_health_data_final[[#This Row],[Ritmo cardiaco]],100)</f>
        <v>0</v>
      </c>
      <c r="F3525" t="str">
        <f>IF(smoking_health_data_final[[#This Row],[Taquicardia 1/0]]=0,"no","si")</f>
        <v>no</v>
      </c>
      <c r="G3525" s="2" t="s">
        <v>52</v>
      </c>
      <c r="H3525">
        <f>GESTEP(smoking_health_data_final[[#This Row],[Presión sistólica]],140)</f>
        <v>0</v>
      </c>
      <c r="I3525" t="str">
        <f>IF(smoking_health_data_final[[#This Row],[Hipertensión (0/1)]]=1,"si","no")</f>
        <v>no</v>
      </c>
      <c r="J3525" t="s">
        <v>53</v>
      </c>
      <c r="K3525">
        <v>30</v>
      </c>
      <c r="L3525">
        <v>224</v>
      </c>
      <c r="M3525">
        <f>IF(smoking_health_data_final[[#This Row],[colesterol]]="","Desconocido",smoking_health_data_final[[#This Row],[colesterol]])</f>
        <v>224</v>
      </c>
      <c r="N3525">
        <f>GESTEP(smoking_health_data_final[[#This Row],[colesterol]],200)</f>
        <v>1</v>
      </c>
      <c r="O3525">
        <f>IF(smoking_health_data_final[[#This Row],[cigs por dia]]="","n/s",smoking_health_data_final[[#This Row],[cigs por dia]])</f>
        <v>30</v>
      </c>
      <c r="P3525" t="str">
        <f>IF(smoking_health_data_final[[#This Row],[Hipercolesterolemia (y/n)]]=1,"si","no")</f>
        <v>si</v>
      </c>
      <c r="Q3525">
        <f>IF(IFERROR(VLOOKUP(smoking_health_data_final[[#This Row],[Edad]],A3526:A7425,1,FALSE),0),1,0)</f>
        <v>1</v>
      </c>
    </row>
    <row r="3526" spans="1:17" x14ac:dyDescent="0.3">
      <c r="A3526">
        <v>38</v>
      </c>
      <c r="B3526" t="s">
        <v>3</v>
      </c>
      <c r="C3526" t="s">
        <v>1</v>
      </c>
      <c r="D3526">
        <v>70</v>
      </c>
      <c r="E3526">
        <f>GESTEP(smoking_health_data_final[[#This Row],[Ritmo cardiaco]],100)</f>
        <v>0</v>
      </c>
      <c r="F3526" t="str">
        <f>IF(smoking_health_data_final[[#This Row],[Taquicardia 1/0]]=0,"no","si")</f>
        <v>no</v>
      </c>
      <c r="G3526" s="2" t="s">
        <v>55</v>
      </c>
      <c r="H3526">
        <f>GESTEP(smoking_health_data_final[[#This Row],[Presión sistólica]],140)</f>
        <v>0</v>
      </c>
      <c r="I3526" t="str">
        <f>IF(smoking_health_data_final[[#This Row],[Hipertensión (0/1)]]=1,"si","no")</f>
        <v>no</v>
      </c>
      <c r="J3526" t="s">
        <v>53</v>
      </c>
      <c r="K3526">
        <v>30</v>
      </c>
      <c r="L3526">
        <v>164</v>
      </c>
      <c r="M3526">
        <f>IF(smoking_health_data_final[[#This Row],[colesterol]]="","Desconocido",smoking_health_data_final[[#This Row],[colesterol]])</f>
        <v>164</v>
      </c>
      <c r="N3526">
        <f>GESTEP(smoking_health_data_final[[#This Row],[colesterol]],200)</f>
        <v>0</v>
      </c>
      <c r="O3526">
        <f>IF(smoking_health_data_final[[#This Row],[cigs por dia]]="","n/s",smoking_health_data_final[[#This Row],[cigs por dia]])</f>
        <v>30</v>
      </c>
      <c r="P3526" t="str">
        <f>IF(smoking_health_data_final[[#This Row],[Hipercolesterolemia (y/n)]]=1,"si","no")</f>
        <v>no</v>
      </c>
      <c r="Q3526">
        <f>IF(IFERROR(VLOOKUP(smoking_health_data_final[[#This Row],[Edad]],A3527:A7426,1,FALSE),0),1,0)</f>
        <v>1</v>
      </c>
    </row>
    <row r="3527" spans="1:17" x14ac:dyDescent="0.3">
      <c r="A3527">
        <v>36</v>
      </c>
      <c r="B3527" t="s">
        <v>0</v>
      </c>
      <c r="C3527" t="s">
        <v>1</v>
      </c>
      <c r="D3527">
        <v>50</v>
      </c>
      <c r="E3527">
        <f>GESTEP(smoking_health_data_final[[#This Row],[Ritmo cardiaco]],100)</f>
        <v>0</v>
      </c>
      <c r="F3527" t="str">
        <f>IF(smoking_health_data_final[[#This Row],[Taquicardia 1/0]]=0,"no","si")</f>
        <v>no</v>
      </c>
      <c r="G3527" s="2" t="s">
        <v>27</v>
      </c>
      <c r="H3527">
        <f>GESTEP(smoking_health_data_final[[#This Row],[Presión sistólica]],140)</f>
        <v>0</v>
      </c>
      <c r="I3527" t="str">
        <f>IF(smoking_health_data_final[[#This Row],[Hipertensión (0/1)]]=1,"si","no")</f>
        <v>no</v>
      </c>
      <c r="J3527" t="s">
        <v>5</v>
      </c>
      <c r="K3527">
        <v>30</v>
      </c>
      <c r="L3527">
        <v>155</v>
      </c>
      <c r="M3527">
        <f>IF(smoking_health_data_final[[#This Row],[colesterol]]="","Desconocido",smoking_health_data_final[[#This Row],[colesterol]])</f>
        <v>155</v>
      </c>
      <c r="N3527">
        <f>GESTEP(smoking_health_data_final[[#This Row],[colesterol]],200)</f>
        <v>0</v>
      </c>
      <c r="O3527">
        <f>IF(smoking_health_data_final[[#This Row],[cigs por dia]]="","n/s",smoking_health_data_final[[#This Row],[cigs por dia]])</f>
        <v>30</v>
      </c>
      <c r="P3527" t="str">
        <f>IF(smoking_health_data_final[[#This Row],[Hipercolesterolemia (y/n)]]=1,"si","no")</f>
        <v>no</v>
      </c>
      <c r="Q3527">
        <f>IF(IFERROR(VLOOKUP(smoking_health_data_final[[#This Row],[Edad]],A3528:A7427,1,FALSE),0),1,0)</f>
        <v>1</v>
      </c>
    </row>
    <row r="3528" spans="1:17" x14ac:dyDescent="0.3">
      <c r="A3528">
        <v>54</v>
      </c>
      <c r="B3528" t="s">
        <v>0</v>
      </c>
      <c r="C3528" t="s">
        <v>1</v>
      </c>
      <c r="D3528">
        <v>65</v>
      </c>
      <c r="E3528">
        <f>GESTEP(smoking_health_data_final[[#This Row],[Ritmo cardiaco]],100)</f>
        <v>0</v>
      </c>
      <c r="F3528" t="str">
        <f>IF(smoking_health_data_final[[#This Row],[Taquicardia 1/0]]=0,"no","si")</f>
        <v>no</v>
      </c>
      <c r="G3528" s="2">
        <v>113.5</v>
      </c>
      <c r="H3528">
        <f>GESTEP(smoking_health_data_final[[#This Row],[Presión sistólica]],140)</f>
        <v>0</v>
      </c>
      <c r="I3528" t="str">
        <f>IF(smoking_health_data_final[[#This Row],[Hipertensión (0/1)]]=1,"si","no")</f>
        <v>no</v>
      </c>
      <c r="J3528" t="s">
        <v>5</v>
      </c>
      <c r="K3528">
        <v>30</v>
      </c>
      <c r="L3528">
        <v>195</v>
      </c>
      <c r="M3528">
        <f>IF(smoking_health_data_final[[#This Row],[colesterol]]="","Desconocido",smoking_health_data_final[[#This Row],[colesterol]])</f>
        <v>195</v>
      </c>
      <c r="N3528">
        <f>GESTEP(smoking_health_data_final[[#This Row],[colesterol]],200)</f>
        <v>0</v>
      </c>
      <c r="O3528">
        <f>IF(smoking_health_data_final[[#This Row],[cigs por dia]]="","n/s",smoking_health_data_final[[#This Row],[cigs por dia]])</f>
        <v>30</v>
      </c>
      <c r="P3528" t="str">
        <f>IF(smoking_health_data_final[[#This Row],[Hipercolesterolemia (y/n)]]=1,"si","no")</f>
        <v>no</v>
      </c>
      <c r="Q3528">
        <f>IF(IFERROR(VLOOKUP(smoking_health_data_final[[#This Row],[Edad]],A3529:A7428,1,FALSE),0),1,0)</f>
        <v>1</v>
      </c>
    </row>
    <row r="3529" spans="1:17" x14ac:dyDescent="0.3">
      <c r="A3529">
        <v>37</v>
      </c>
      <c r="B3529" t="s">
        <v>0</v>
      </c>
      <c r="C3529" t="s">
        <v>1</v>
      </c>
      <c r="D3529">
        <v>75</v>
      </c>
      <c r="E3529">
        <f>GESTEP(smoking_health_data_final[[#This Row],[Ritmo cardiaco]],100)</f>
        <v>0</v>
      </c>
      <c r="F3529" t="str">
        <f>IF(smoking_health_data_final[[#This Row],[Taquicardia 1/0]]=0,"no","si")</f>
        <v>no</v>
      </c>
      <c r="G3529" s="2" t="s">
        <v>38</v>
      </c>
      <c r="H3529">
        <f>GESTEP(smoking_health_data_final[[#This Row],[Presión sistólica]],140)</f>
        <v>0</v>
      </c>
      <c r="I3529" t="str">
        <f>IF(smoking_health_data_final[[#This Row],[Hipertensión (0/1)]]=1,"si","no")</f>
        <v>no</v>
      </c>
      <c r="J3529" t="s">
        <v>5</v>
      </c>
      <c r="K3529">
        <v>30</v>
      </c>
      <c r="L3529">
        <v>210</v>
      </c>
      <c r="M3529">
        <f>IF(smoking_health_data_final[[#This Row],[colesterol]]="","Desconocido",smoking_health_data_final[[#This Row],[colesterol]])</f>
        <v>210</v>
      </c>
      <c r="N3529">
        <f>GESTEP(smoking_health_data_final[[#This Row],[colesterol]],200)</f>
        <v>1</v>
      </c>
      <c r="O3529">
        <f>IF(smoking_health_data_final[[#This Row],[cigs por dia]]="","n/s",smoking_health_data_final[[#This Row],[cigs por dia]])</f>
        <v>30</v>
      </c>
      <c r="P3529" t="str">
        <f>IF(smoking_health_data_final[[#This Row],[Hipercolesterolemia (y/n)]]=1,"si","no")</f>
        <v>si</v>
      </c>
      <c r="Q3529">
        <f>IF(IFERROR(VLOOKUP(smoking_health_data_final[[#This Row],[Edad]],A3530:A7429,1,FALSE),0),1,0)</f>
        <v>1</v>
      </c>
    </row>
    <row r="3530" spans="1:17" x14ac:dyDescent="0.3">
      <c r="A3530">
        <v>46</v>
      </c>
      <c r="B3530" t="s">
        <v>0</v>
      </c>
      <c r="C3530" t="s">
        <v>1</v>
      </c>
      <c r="D3530">
        <v>90</v>
      </c>
      <c r="E3530">
        <f>GESTEP(smoking_health_data_final[[#This Row],[Ritmo cardiaco]],100)</f>
        <v>0</v>
      </c>
      <c r="F3530" t="str">
        <f>IF(smoking_health_data_final[[#This Row],[Taquicardia 1/0]]=0,"no","si")</f>
        <v>no</v>
      </c>
      <c r="G3530" s="2" t="s">
        <v>42</v>
      </c>
      <c r="H3530">
        <f>GESTEP(smoking_health_data_final[[#This Row],[Presión sistólica]],140)</f>
        <v>0</v>
      </c>
      <c r="I3530" t="str">
        <f>IF(smoking_health_data_final[[#This Row],[Hipertensión (0/1)]]=1,"si","no")</f>
        <v>no</v>
      </c>
      <c r="J3530" t="s">
        <v>5</v>
      </c>
      <c r="K3530">
        <v>30</v>
      </c>
      <c r="L3530">
        <v>217</v>
      </c>
      <c r="M3530">
        <f>IF(smoking_health_data_final[[#This Row],[colesterol]]="","Desconocido",smoking_health_data_final[[#This Row],[colesterol]])</f>
        <v>217</v>
      </c>
      <c r="N3530">
        <f>GESTEP(smoking_health_data_final[[#This Row],[colesterol]],200)</f>
        <v>1</v>
      </c>
      <c r="O3530">
        <f>IF(smoking_health_data_final[[#This Row],[cigs por dia]]="","n/s",smoking_health_data_final[[#This Row],[cigs por dia]])</f>
        <v>30</v>
      </c>
      <c r="P3530" t="str">
        <f>IF(smoking_health_data_final[[#This Row],[Hipercolesterolemia (y/n)]]=1,"si","no")</f>
        <v>si</v>
      </c>
      <c r="Q3530">
        <f>IF(IFERROR(VLOOKUP(smoking_health_data_final[[#This Row],[Edad]],A3531:A7430,1,FALSE),0),1,0)</f>
        <v>1</v>
      </c>
    </row>
    <row r="3531" spans="1:17" x14ac:dyDescent="0.3">
      <c r="A3531">
        <v>40</v>
      </c>
      <c r="B3531" t="s">
        <v>3</v>
      </c>
      <c r="C3531" t="s">
        <v>1</v>
      </c>
      <c r="D3531">
        <v>70</v>
      </c>
      <c r="E3531">
        <f>GESTEP(smoking_health_data_final[[#This Row],[Ritmo cardiaco]],100)</f>
        <v>0</v>
      </c>
      <c r="F3531" t="str">
        <f>IF(smoking_health_data_final[[#This Row],[Taquicardia 1/0]]=0,"no","si")</f>
        <v>no</v>
      </c>
      <c r="G3531" s="2" t="s">
        <v>60</v>
      </c>
      <c r="H3531">
        <f>GESTEP(smoking_health_data_final[[#This Row],[Presión sistólica]],140)</f>
        <v>0</v>
      </c>
      <c r="I3531" t="str">
        <f>IF(smoking_health_data_final[[#This Row],[Hipertensión (0/1)]]=1,"si","no")</f>
        <v>no</v>
      </c>
      <c r="J3531" t="s">
        <v>8</v>
      </c>
      <c r="K3531">
        <v>30</v>
      </c>
      <c r="L3531">
        <v>202</v>
      </c>
      <c r="M3531">
        <f>IF(smoking_health_data_final[[#This Row],[colesterol]]="","Desconocido",smoking_health_data_final[[#This Row],[colesterol]])</f>
        <v>202</v>
      </c>
      <c r="N3531">
        <f>GESTEP(smoking_health_data_final[[#This Row],[colesterol]],200)</f>
        <v>1</v>
      </c>
      <c r="O3531">
        <f>IF(smoking_health_data_final[[#This Row],[cigs por dia]]="","n/s",smoking_health_data_final[[#This Row],[cigs por dia]])</f>
        <v>30</v>
      </c>
      <c r="P3531" t="str">
        <f>IF(smoking_health_data_final[[#This Row],[Hipercolesterolemia (y/n)]]=1,"si","no")</f>
        <v>si</v>
      </c>
      <c r="Q3531">
        <f>IF(IFERROR(VLOOKUP(smoking_health_data_final[[#This Row],[Edad]],A3532:A7431,1,FALSE),0),1,0)</f>
        <v>1</v>
      </c>
    </row>
    <row r="3532" spans="1:17" x14ac:dyDescent="0.3">
      <c r="A3532">
        <v>39</v>
      </c>
      <c r="B3532" t="s">
        <v>0</v>
      </c>
      <c r="C3532" t="s">
        <v>1</v>
      </c>
      <c r="D3532">
        <v>73</v>
      </c>
      <c r="E3532">
        <f>GESTEP(smoking_health_data_final[[#This Row],[Ritmo cardiaco]],100)</f>
        <v>0</v>
      </c>
      <c r="F3532" t="str">
        <f>IF(smoking_health_data_final[[#This Row],[Taquicardia 1/0]]=0,"no","si")</f>
        <v>no</v>
      </c>
      <c r="G3532" s="2" t="s">
        <v>61</v>
      </c>
      <c r="H3532">
        <f>GESTEP(smoking_health_data_final[[#This Row],[Presión sistólica]],140)</f>
        <v>0</v>
      </c>
      <c r="I3532" t="str">
        <f>IF(smoking_health_data_final[[#This Row],[Hipertensión (0/1)]]=1,"si","no")</f>
        <v>no</v>
      </c>
      <c r="J3532" t="s">
        <v>8</v>
      </c>
      <c r="K3532">
        <v>30</v>
      </c>
      <c r="L3532">
        <v>257</v>
      </c>
      <c r="M3532">
        <f>IF(smoking_health_data_final[[#This Row],[colesterol]]="","Desconocido",smoking_health_data_final[[#This Row],[colesterol]])</f>
        <v>257</v>
      </c>
      <c r="N3532">
        <f>GESTEP(smoking_health_data_final[[#This Row],[colesterol]],200)</f>
        <v>1</v>
      </c>
      <c r="O3532">
        <f>IF(smoking_health_data_final[[#This Row],[cigs por dia]]="","n/s",smoking_health_data_final[[#This Row],[cigs por dia]])</f>
        <v>30</v>
      </c>
      <c r="P3532" t="str">
        <f>IF(smoking_health_data_final[[#This Row],[Hipercolesterolemia (y/n)]]=1,"si","no")</f>
        <v>si</v>
      </c>
      <c r="Q3532">
        <f>IF(IFERROR(VLOOKUP(smoking_health_data_final[[#This Row],[Edad]],A3533:A7432,1,FALSE),0),1,0)</f>
        <v>1</v>
      </c>
    </row>
    <row r="3533" spans="1:17" x14ac:dyDescent="0.3">
      <c r="A3533">
        <v>50</v>
      </c>
      <c r="B3533" t="s">
        <v>3</v>
      </c>
      <c r="C3533" t="s">
        <v>1</v>
      </c>
      <c r="D3533">
        <v>69</v>
      </c>
      <c r="E3533">
        <f>GESTEP(smoking_health_data_final[[#This Row],[Ritmo cardiaco]],100)</f>
        <v>0</v>
      </c>
      <c r="F3533" t="str">
        <f>IF(smoking_health_data_final[[#This Row],[Taquicardia 1/0]]=0,"no","si")</f>
        <v>no</v>
      </c>
      <c r="G3533" s="2" t="s">
        <v>54</v>
      </c>
      <c r="H3533">
        <f>GESTEP(smoking_health_data_final[[#This Row],[Presión sistólica]],140)</f>
        <v>0</v>
      </c>
      <c r="I3533" t="str">
        <f>IF(smoking_health_data_final[[#This Row],[Hipertensión (0/1)]]=1,"si","no")</f>
        <v>no</v>
      </c>
      <c r="J3533" t="s">
        <v>8</v>
      </c>
      <c r="K3533">
        <v>30</v>
      </c>
      <c r="L3533">
        <v>243</v>
      </c>
      <c r="M3533">
        <f>IF(smoking_health_data_final[[#This Row],[colesterol]]="","Desconocido",smoking_health_data_final[[#This Row],[colesterol]])</f>
        <v>243</v>
      </c>
      <c r="N3533">
        <f>GESTEP(smoking_health_data_final[[#This Row],[colesterol]],200)</f>
        <v>1</v>
      </c>
      <c r="O3533">
        <f>IF(smoking_health_data_final[[#This Row],[cigs por dia]]="","n/s",smoking_health_data_final[[#This Row],[cigs por dia]])</f>
        <v>30</v>
      </c>
      <c r="P3533" t="str">
        <f>IF(smoking_health_data_final[[#This Row],[Hipercolesterolemia (y/n)]]=1,"si","no")</f>
        <v>si</v>
      </c>
      <c r="Q3533">
        <f>IF(IFERROR(VLOOKUP(smoking_health_data_final[[#This Row],[Edad]],A3534:A7433,1,FALSE),0),1,0)</f>
        <v>1</v>
      </c>
    </row>
    <row r="3534" spans="1:17" x14ac:dyDescent="0.3">
      <c r="A3534">
        <v>46</v>
      </c>
      <c r="B3534" t="s">
        <v>0</v>
      </c>
      <c r="C3534" t="s">
        <v>1</v>
      </c>
      <c r="D3534">
        <v>55</v>
      </c>
      <c r="E3534">
        <f>GESTEP(smoking_health_data_final[[#This Row],[Ritmo cardiaco]],100)</f>
        <v>0</v>
      </c>
      <c r="F3534" t="str">
        <f>IF(smoking_health_data_final[[#This Row],[Taquicardia 1/0]]=0,"no","si")</f>
        <v>no</v>
      </c>
      <c r="G3534" s="2" t="s">
        <v>16</v>
      </c>
      <c r="H3534">
        <f>GESTEP(smoking_health_data_final[[#This Row],[Presión sistólica]],140)</f>
        <v>0</v>
      </c>
      <c r="I3534" t="str">
        <f>IF(smoking_health_data_final[[#This Row],[Hipertensión (0/1)]]=1,"si","no")</f>
        <v>no</v>
      </c>
      <c r="J3534" t="s">
        <v>8</v>
      </c>
      <c r="K3534">
        <v>30</v>
      </c>
      <c r="L3534">
        <v>250</v>
      </c>
      <c r="M3534">
        <f>IF(smoking_health_data_final[[#This Row],[colesterol]]="","Desconocido",smoking_health_data_final[[#This Row],[colesterol]])</f>
        <v>250</v>
      </c>
      <c r="N3534">
        <f>GESTEP(smoking_health_data_final[[#This Row],[colesterol]],200)</f>
        <v>1</v>
      </c>
      <c r="O3534">
        <f>IF(smoking_health_data_final[[#This Row],[cigs por dia]]="","n/s",smoking_health_data_final[[#This Row],[cigs por dia]])</f>
        <v>30</v>
      </c>
      <c r="P3534" t="str">
        <f>IF(smoking_health_data_final[[#This Row],[Hipercolesterolemia (y/n)]]=1,"si","no")</f>
        <v>si</v>
      </c>
      <c r="Q3534">
        <f>IF(IFERROR(VLOOKUP(smoking_health_data_final[[#This Row],[Edad]],A3535:A7434,1,FALSE),0),1,0)</f>
        <v>1</v>
      </c>
    </row>
    <row r="3535" spans="1:17" x14ac:dyDescent="0.3">
      <c r="A3535">
        <v>40</v>
      </c>
      <c r="B3535" t="s">
        <v>0</v>
      </c>
      <c r="C3535" t="s">
        <v>1</v>
      </c>
      <c r="D3535">
        <v>65</v>
      </c>
      <c r="E3535">
        <f>GESTEP(smoking_health_data_final[[#This Row],[Ritmo cardiaco]],100)</f>
        <v>0</v>
      </c>
      <c r="F3535" t="str">
        <f>IF(smoking_health_data_final[[#This Row],[Taquicardia 1/0]]=0,"no","si")</f>
        <v>no</v>
      </c>
      <c r="G3535" s="2" t="s">
        <v>38</v>
      </c>
      <c r="H3535">
        <f>GESTEP(smoking_health_data_final[[#This Row],[Presión sistólica]],140)</f>
        <v>0</v>
      </c>
      <c r="I3535" t="str">
        <f>IF(smoking_health_data_final[[#This Row],[Hipertensión (0/1)]]=1,"si","no")</f>
        <v>no</v>
      </c>
      <c r="J3535" t="s">
        <v>10</v>
      </c>
      <c r="K3535">
        <v>30</v>
      </c>
      <c r="L3535">
        <v>212</v>
      </c>
      <c r="M3535">
        <f>IF(smoking_health_data_final[[#This Row],[colesterol]]="","Desconocido",smoking_health_data_final[[#This Row],[colesterol]])</f>
        <v>212</v>
      </c>
      <c r="N3535">
        <f>GESTEP(smoking_health_data_final[[#This Row],[colesterol]],200)</f>
        <v>1</v>
      </c>
      <c r="O3535">
        <f>IF(smoking_health_data_final[[#This Row],[cigs por dia]]="","n/s",smoking_health_data_final[[#This Row],[cigs por dia]])</f>
        <v>30</v>
      </c>
      <c r="P3535" t="str">
        <f>IF(smoking_health_data_final[[#This Row],[Hipercolesterolemia (y/n)]]=1,"si","no")</f>
        <v>si</v>
      </c>
      <c r="Q3535">
        <f>IF(IFERROR(VLOOKUP(smoking_health_data_final[[#This Row],[Edad]],A3536:A7435,1,FALSE),0),1,0)</f>
        <v>1</v>
      </c>
    </row>
    <row r="3536" spans="1:17" x14ac:dyDescent="0.3">
      <c r="A3536">
        <v>40</v>
      </c>
      <c r="B3536" t="s">
        <v>0</v>
      </c>
      <c r="C3536" t="s">
        <v>1</v>
      </c>
      <c r="D3536">
        <v>66</v>
      </c>
      <c r="E3536">
        <f>GESTEP(smoking_health_data_final[[#This Row],[Ritmo cardiaco]],100)</f>
        <v>0</v>
      </c>
      <c r="F3536" t="str">
        <f>IF(smoking_health_data_final[[#This Row],[Taquicardia 1/0]]=0,"no","si")</f>
        <v>no</v>
      </c>
      <c r="G3536" s="2" t="s">
        <v>22</v>
      </c>
      <c r="H3536">
        <f>GESTEP(smoking_health_data_final[[#This Row],[Presión sistólica]],140)</f>
        <v>0</v>
      </c>
      <c r="I3536" t="str">
        <f>IF(smoking_health_data_final[[#This Row],[Hipertensión (0/1)]]=1,"si","no")</f>
        <v>no</v>
      </c>
      <c r="J3536" t="s">
        <v>10</v>
      </c>
      <c r="K3536">
        <v>30</v>
      </c>
      <c r="L3536">
        <v>282</v>
      </c>
      <c r="M3536">
        <f>IF(smoking_health_data_final[[#This Row],[colesterol]]="","Desconocido",smoking_health_data_final[[#This Row],[colesterol]])</f>
        <v>282</v>
      </c>
      <c r="N3536">
        <f>GESTEP(smoking_health_data_final[[#This Row],[colesterol]],200)</f>
        <v>1</v>
      </c>
      <c r="O3536">
        <f>IF(smoking_health_data_final[[#This Row],[cigs por dia]]="","n/s",smoking_health_data_final[[#This Row],[cigs por dia]])</f>
        <v>30</v>
      </c>
      <c r="P3536" t="str">
        <f>IF(smoking_health_data_final[[#This Row],[Hipercolesterolemia (y/n)]]=1,"si","no")</f>
        <v>si</v>
      </c>
      <c r="Q3536">
        <f>IF(IFERROR(VLOOKUP(smoking_health_data_final[[#This Row],[Edad]],A3537:A7436,1,FALSE),0),1,0)</f>
        <v>1</v>
      </c>
    </row>
    <row r="3537" spans="1:17" x14ac:dyDescent="0.3">
      <c r="A3537">
        <v>37</v>
      </c>
      <c r="B3537" t="s">
        <v>0</v>
      </c>
      <c r="C3537" t="s">
        <v>1</v>
      </c>
      <c r="D3537">
        <v>85</v>
      </c>
      <c r="E3537">
        <f>GESTEP(smoking_health_data_final[[#This Row],[Ritmo cardiaco]],100)</f>
        <v>0</v>
      </c>
      <c r="F3537" t="str">
        <f>IF(smoking_health_data_final[[#This Row],[Taquicardia 1/0]]=0,"no","si")</f>
        <v>no</v>
      </c>
      <c r="G3537" s="2" t="s">
        <v>57</v>
      </c>
      <c r="H3537">
        <f>GESTEP(smoking_health_data_final[[#This Row],[Presión sistólica]],140)</f>
        <v>0</v>
      </c>
      <c r="I3537" t="str">
        <f>IF(smoking_health_data_final[[#This Row],[Hipertensión (0/1)]]=1,"si","no")</f>
        <v>no</v>
      </c>
      <c r="J3537" t="s">
        <v>10</v>
      </c>
      <c r="K3537">
        <v>30</v>
      </c>
      <c r="L3537">
        <v>275</v>
      </c>
      <c r="M3537">
        <f>IF(smoking_health_data_final[[#This Row],[colesterol]]="","Desconocido",smoking_health_data_final[[#This Row],[colesterol]])</f>
        <v>275</v>
      </c>
      <c r="N3537">
        <f>GESTEP(smoking_health_data_final[[#This Row],[colesterol]],200)</f>
        <v>1</v>
      </c>
      <c r="O3537">
        <f>IF(smoking_health_data_final[[#This Row],[cigs por dia]]="","n/s",smoking_health_data_final[[#This Row],[cigs por dia]])</f>
        <v>30</v>
      </c>
      <c r="P3537" t="str">
        <f>IF(smoking_health_data_final[[#This Row],[Hipercolesterolemia (y/n)]]=1,"si","no")</f>
        <v>si</v>
      </c>
      <c r="Q3537">
        <f>IF(IFERROR(VLOOKUP(smoking_health_data_final[[#This Row],[Edad]],A3538:A7437,1,FALSE),0),1,0)</f>
        <v>1</v>
      </c>
    </row>
    <row r="3538" spans="1:17" x14ac:dyDescent="0.3">
      <c r="A3538">
        <v>53</v>
      </c>
      <c r="B3538" t="s">
        <v>0</v>
      </c>
      <c r="C3538" t="s">
        <v>1</v>
      </c>
      <c r="D3538">
        <v>72</v>
      </c>
      <c r="E3538">
        <f>GESTEP(smoking_health_data_final[[#This Row],[Ritmo cardiaco]],100)</f>
        <v>0</v>
      </c>
      <c r="F3538" t="str">
        <f>IF(smoking_health_data_final[[#This Row],[Taquicardia 1/0]]=0,"no","si")</f>
        <v>no</v>
      </c>
      <c r="G3538" s="2" t="s">
        <v>78</v>
      </c>
      <c r="H3538">
        <f>GESTEP(smoking_health_data_final[[#This Row],[Presión sistólica]],140)</f>
        <v>0</v>
      </c>
      <c r="I3538" t="str">
        <f>IF(smoking_health_data_final[[#This Row],[Hipertensión (0/1)]]=1,"si","no")</f>
        <v>no</v>
      </c>
      <c r="J3538" t="s">
        <v>10</v>
      </c>
      <c r="K3538">
        <v>30</v>
      </c>
      <c r="L3538">
        <v>226</v>
      </c>
      <c r="M3538">
        <f>IF(smoking_health_data_final[[#This Row],[colesterol]]="","Desconocido",smoking_health_data_final[[#This Row],[colesterol]])</f>
        <v>226</v>
      </c>
      <c r="N3538">
        <f>GESTEP(smoking_health_data_final[[#This Row],[colesterol]],200)</f>
        <v>1</v>
      </c>
      <c r="O3538">
        <f>IF(smoking_health_data_final[[#This Row],[cigs por dia]]="","n/s",smoking_health_data_final[[#This Row],[cigs por dia]])</f>
        <v>30</v>
      </c>
      <c r="P3538" t="str">
        <f>IF(smoking_health_data_final[[#This Row],[Hipercolesterolemia (y/n)]]=1,"si","no")</f>
        <v>si</v>
      </c>
      <c r="Q3538">
        <f>IF(IFERROR(VLOOKUP(smoking_health_data_final[[#This Row],[Edad]],A3539:A7438,1,FALSE),0),1,0)</f>
        <v>1</v>
      </c>
    </row>
    <row r="3539" spans="1:17" x14ac:dyDescent="0.3">
      <c r="A3539">
        <v>51</v>
      </c>
      <c r="B3539" t="s">
        <v>0</v>
      </c>
      <c r="C3539" t="s">
        <v>1</v>
      </c>
      <c r="D3539">
        <v>70</v>
      </c>
      <c r="E3539">
        <f>GESTEP(smoking_health_data_final[[#This Row],[Ritmo cardiaco]],100)</f>
        <v>0</v>
      </c>
      <c r="F3539" t="str">
        <f>IF(smoking_health_data_final[[#This Row],[Taquicardia 1/0]]=0,"no","si")</f>
        <v>no</v>
      </c>
      <c r="G3539" s="2" t="s">
        <v>57</v>
      </c>
      <c r="H3539">
        <f>GESTEP(smoking_health_data_final[[#This Row],[Presión sistólica]],140)</f>
        <v>0</v>
      </c>
      <c r="I3539" t="str">
        <f>IF(smoking_health_data_final[[#This Row],[Hipertensión (0/1)]]=1,"si","no")</f>
        <v>no</v>
      </c>
      <c r="J3539" t="s">
        <v>10</v>
      </c>
      <c r="K3539">
        <v>30</v>
      </c>
      <c r="L3539">
        <v>240</v>
      </c>
      <c r="M3539">
        <f>IF(smoking_health_data_final[[#This Row],[colesterol]]="","Desconocido",smoking_health_data_final[[#This Row],[colesterol]])</f>
        <v>240</v>
      </c>
      <c r="N3539">
        <f>GESTEP(smoking_health_data_final[[#This Row],[colesterol]],200)</f>
        <v>1</v>
      </c>
      <c r="O3539">
        <f>IF(smoking_health_data_final[[#This Row],[cigs por dia]]="","n/s",smoking_health_data_final[[#This Row],[cigs por dia]])</f>
        <v>30</v>
      </c>
      <c r="P3539" t="str">
        <f>IF(smoking_health_data_final[[#This Row],[Hipercolesterolemia (y/n)]]=1,"si","no")</f>
        <v>si</v>
      </c>
      <c r="Q3539">
        <f>IF(IFERROR(VLOOKUP(smoking_health_data_final[[#This Row],[Edad]],A3540:A7439,1,FALSE),0),1,0)</f>
        <v>1</v>
      </c>
    </row>
    <row r="3540" spans="1:17" x14ac:dyDescent="0.3">
      <c r="A3540">
        <v>43</v>
      </c>
      <c r="B3540" t="s">
        <v>3</v>
      </c>
      <c r="C3540" t="s">
        <v>1</v>
      </c>
      <c r="D3540">
        <v>90</v>
      </c>
      <c r="E3540">
        <f>GESTEP(smoking_health_data_final[[#This Row],[Ritmo cardiaco]],100)</f>
        <v>0</v>
      </c>
      <c r="F3540" t="str">
        <f>IF(smoking_health_data_final[[#This Row],[Taquicardia 1/0]]=0,"no","si")</f>
        <v>no</v>
      </c>
      <c r="G3540" s="2">
        <v>128.5</v>
      </c>
      <c r="H3540">
        <f>GESTEP(smoking_health_data_final[[#This Row],[Presión sistólica]],140)</f>
        <v>0</v>
      </c>
      <c r="I3540" t="str">
        <f>IF(smoking_health_data_final[[#This Row],[Hipertensión (0/1)]]=1,"si","no")</f>
        <v>no</v>
      </c>
      <c r="J3540" t="s">
        <v>10</v>
      </c>
      <c r="K3540">
        <v>30</v>
      </c>
      <c r="L3540">
        <v>235</v>
      </c>
      <c r="M3540">
        <f>IF(smoking_health_data_final[[#This Row],[colesterol]]="","Desconocido",smoking_health_data_final[[#This Row],[colesterol]])</f>
        <v>235</v>
      </c>
      <c r="N3540">
        <f>GESTEP(smoking_health_data_final[[#This Row],[colesterol]],200)</f>
        <v>1</v>
      </c>
      <c r="O3540">
        <f>IF(smoking_health_data_final[[#This Row],[cigs por dia]]="","n/s",smoking_health_data_final[[#This Row],[cigs por dia]])</f>
        <v>30</v>
      </c>
      <c r="P3540" t="str">
        <f>IF(smoking_health_data_final[[#This Row],[Hipercolesterolemia (y/n)]]=1,"si","no")</f>
        <v>si</v>
      </c>
      <c r="Q3540">
        <f>IF(IFERROR(VLOOKUP(smoking_health_data_final[[#This Row],[Edad]],A3541:A7440,1,FALSE),0),1,0)</f>
        <v>1</v>
      </c>
    </row>
    <row r="3541" spans="1:17" x14ac:dyDescent="0.3">
      <c r="A3541">
        <v>50</v>
      </c>
      <c r="B3541" t="s">
        <v>0</v>
      </c>
      <c r="C3541" t="s">
        <v>1</v>
      </c>
      <c r="D3541">
        <v>108</v>
      </c>
      <c r="E3541">
        <f>GESTEP(smoking_health_data_final[[#This Row],[Ritmo cardiaco]],100)</f>
        <v>1</v>
      </c>
      <c r="F3541" t="str">
        <f>IF(smoking_health_data_final[[#This Row],[Taquicardia 1/0]]=0,"no","si")</f>
        <v>si</v>
      </c>
      <c r="G3541" s="2" t="s">
        <v>25</v>
      </c>
      <c r="H3541">
        <f>GESTEP(smoking_health_data_final[[#This Row],[Presión sistólica]],140)</f>
        <v>0</v>
      </c>
      <c r="I3541" t="str">
        <f>IF(smoking_health_data_final[[#This Row],[Hipertensión (0/1)]]=1,"si","no")</f>
        <v>no</v>
      </c>
      <c r="J3541" t="s">
        <v>10</v>
      </c>
      <c r="K3541">
        <v>30</v>
      </c>
      <c r="L3541">
        <v>196</v>
      </c>
      <c r="M3541">
        <f>IF(smoking_health_data_final[[#This Row],[colesterol]]="","Desconocido",smoking_health_data_final[[#This Row],[colesterol]])</f>
        <v>196</v>
      </c>
      <c r="N3541">
        <f>GESTEP(smoking_health_data_final[[#This Row],[colesterol]],200)</f>
        <v>0</v>
      </c>
      <c r="O3541">
        <f>IF(smoking_health_data_final[[#This Row],[cigs por dia]]="","n/s",smoking_health_data_final[[#This Row],[cigs por dia]])</f>
        <v>30</v>
      </c>
      <c r="P3541" t="str">
        <f>IF(smoking_health_data_final[[#This Row],[Hipercolesterolemia (y/n)]]=1,"si","no")</f>
        <v>no</v>
      </c>
      <c r="Q3541">
        <f>IF(IFERROR(VLOOKUP(smoking_health_data_final[[#This Row],[Edad]],A3542:A7441,1,FALSE),0),1,0)</f>
        <v>1</v>
      </c>
    </row>
    <row r="3542" spans="1:17" x14ac:dyDescent="0.3">
      <c r="A3542">
        <v>54</v>
      </c>
      <c r="B3542" t="s">
        <v>0</v>
      </c>
      <c r="C3542" t="s">
        <v>1</v>
      </c>
      <c r="D3542">
        <v>75</v>
      </c>
      <c r="E3542">
        <f>GESTEP(smoking_health_data_final[[#This Row],[Ritmo cardiaco]],100)</f>
        <v>0</v>
      </c>
      <c r="F3542" t="str">
        <f>IF(smoking_health_data_final[[#This Row],[Taquicardia 1/0]]=0,"no","si")</f>
        <v>no</v>
      </c>
      <c r="G3542" s="2">
        <v>152.5</v>
      </c>
      <c r="H3542">
        <f>GESTEP(smoking_health_data_final[[#This Row],[Presión sistólica]],140)</f>
        <v>1</v>
      </c>
      <c r="I3542" t="str">
        <f>IF(smoking_health_data_final[[#This Row],[Hipertensión (0/1)]]=1,"si","no")</f>
        <v>si</v>
      </c>
      <c r="J3542" t="s">
        <v>10</v>
      </c>
      <c r="K3542">
        <v>30</v>
      </c>
      <c r="L3542">
        <v>234</v>
      </c>
      <c r="M3542">
        <f>IF(smoking_health_data_final[[#This Row],[colesterol]]="","Desconocido",smoking_health_data_final[[#This Row],[colesterol]])</f>
        <v>234</v>
      </c>
      <c r="N3542">
        <f>GESTEP(smoking_health_data_final[[#This Row],[colesterol]],200)</f>
        <v>1</v>
      </c>
      <c r="O3542">
        <f>IF(smoking_health_data_final[[#This Row],[cigs por dia]]="","n/s",smoking_health_data_final[[#This Row],[cigs por dia]])</f>
        <v>30</v>
      </c>
      <c r="P3542" t="str">
        <f>IF(smoking_health_data_final[[#This Row],[Hipercolesterolemia (y/n)]]=1,"si","no")</f>
        <v>si</v>
      </c>
      <c r="Q3542">
        <f>IF(IFERROR(VLOOKUP(smoking_health_data_final[[#This Row],[Edad]],A3543:A7442,1,FALSE),0),1,0)</f>
        <v>1</v>
      </c>
    </row>
    <row r="3543" spans="1:17" x14ac:dyDescent="0.3">
      <c r="A3543">
        <v>37</v>
      </c>
      <c r="B3543" t="s">
        <v>0</v>
      </c>
      <c r="C3543" t="s">
        <v>1</v>
      </c>
      <c r="D3543">
        <v>80</v>
      </c>
      <c r="E3543">
        <f>GESTEP(smoking_health_data_final[[#This Row],[Ritmo cardiaco]],100)</f>
        <v>0</v>
      </c>
      <c r="F3543" t="str">
        <f>IF(smoking_health_data_final[[#This Row],[Taquicardia 1/0]]=0,"no","si")</f>
        <v>no</v>
      </c>
      <c r="G3543" s="2" t="s">
        <v>54</v>
      </c>
      <c r="H3543">
        <f>GESTEP(smoking_health_data_final[[#This Row],[Presión sistólica]],140)</f>
        <v>0</v>
      </c>
      <c r="I3543" t="str">
        <f>IF(smoking_health_data_final[[#This Row],[Hipertensión (0/1)]]=1,"si","no")</f>
        <v>no</v>
      </c>
      <c r="J3543" t="s">
        <v>90</v>
      </c>
      <c r="K3543">
        <v>30</v>
      </c>
      <c r="L3543">
        <v>243</v>
      </c>
      <c r="M3543">
        <f>IF(smoking_health_data_final[[#This Row],[colesterol]]="","Desconocido",smoking_health_data_final[[#This Row],[colesterol]])</f>
        <v>243</v>
      </c>
      <c r="N3543">
        <f>GESTEP(smoking_health_data_final[[#This Row],[colesterol]],200)</f>
        <v>1</v>
      </c>
      <c r="O3543">
        <f>IF(smoking_health_data_final[[#This Row],[cigs por dia]]="","n/s",smoking_health_data_final[[#This Row],[cigs por dia]])</f>
        <v>30</v>
      </c>
      <c r="P3543" t="str">
        <f>IF(smoking_health_data_final[[#This Row],[Hipercolesterolemia (y/n)]]=1,"si","no")</f>
        <v>si</v>
      </c>
      <c r="Q3543">
        <f>IF(IFERROR(VLOOKUP(smoking_health_data_final[[#This Row],[Edad]],A3544:A7443,1,FALSE),0),1,0)</f>
        <v>1</v>
      </c>
    </row>
    <row r="3544" spans="1:17" x14ac:dyDescent="0.3">
      <c r="A3544">
        <v>35</v>
      </c>
      <c r="B3544" t="s">
        <v>3</v>
      </c>
      <c r="C3544" t="s">
        <v>1</v>
      </c>
      <c r="D3544">
        <v>60</v>
      </c>
      <c r="E3544">
        <f>GESTEP(smoking_health_data_final[[#This Row],[Ritmo cardiaco]],100)</f>
        <v>0</v>
      </c>
      <c r="F3544" t="str">
        <f>IF(smoking_health_data_final[[#This Row],[Taquicardia 1/0]]=0,"no","si")</f>
        <v>no</v>
      </c>
      <c r="G3544" s="2" t="s">
        <v>105</v>
      </c>
      <c r="H3544">
        <f>GESTEP(smoking_health_data_final[[#This Row],[Presión sistólica]],140)</f>
        <v>1</v>
      </c>
      <c r="I3544" t="str">
        <f>IF(smoking_health_data_final[[#This Row],[Hipertensión (0/1)]]=1,"si","no")</f>
        <v>si</v>
      </c>
      <c r="J3544" t="s">
        <v>90</v>
      </c>
      <c r="K3544">
        <v>30</v>
      </c>
      <c r="L3544">
        <v>245</v>
      </c>
      <c r="M3544">
        <f>IF(smoking_health_data_final[[#This Row],[colesterol]]="","Desconocido",smoking_health_data_final[[#This Row],[colesterol]])</f>
        <v>245</v>
      </c>
      <c r="N3544">
        <f>GESTEP(smoking_health_data_final[[#This Row],[colesterol]],200)</f>
        <v>1</v>
      </c>
      <c r="O3544">
        <f>IF(smoking_health_data_final[[#This Row],[cigs por dia]]="","n/s",smoking_health_data_final[[#This Row],[cigs por dia]])</f>
        <v>30</v>
      </c>
      <c r="P3544" t="str">
        <f>IF(smoking_health_data_final[[#This Row],[Hipercolesterolemia (y/n)]]=1,"si","no")</f>
        <v>si</v>
      </c>
      <c r="Q3544">
        <f>IF(IFERROR(VLOOKUP(smoking_health_data_final[[#This Row],[Edad]],A3545:A7444,1,FALSE),0),1,0)</f>
        <v>1</v>
      </c>
    </row>
    <row r="3545" spans="1:17" x14ac:dyDescent="0.3">
      <c r="A3545">
        <v>41</v>
      </c>
      <c r="B3545" t="s">
        <v>0</v>
      </c>
      <c r="C3545" t="s">
        <v>1</v>
      </c>
      <c r="D3545">
        <v>78</v>
      </c>
      <c r="E3545">
        <f>GESTEP(smoking_health_data_final[[#This Row],[Ritmo cardiaco]],100)</f>
        <v>0</v>
      </c>
      <c r="F3545" t="str">
        <f>IF(smoking_health_data_final[[#This Row],[Taquicardia 1/0]]=0,"no","si")</f>
        <v>no</v>
      </c>
      <c r="G3545" s="2" t="s">
        <v>75</v>
      </c>
      <c r="H3545">
        <f>GESTEP(smoking_health_data_final[[#This Row],[Presión sistólica]],140)</f>
        <v>1</v>
      </c>
      <c r="I3545" t="str">
        <f>IF(smoking_health_data_final[[#This Row],[Hipertensión (0/1)]]=1,"si","no")</f>
        <v>si</v>
      </c>
      <c r="J3545" t="s">
        <v>93</v>
      </c>
      <c r="K3545">
        <v>30</v>
      </c>
      <c r="L3545">
        <v>176</v>
      </c>
      <c r="M3545">
        <f>IF(smoking_health_data_final[[#This Row],[colesterol]]="","Desconocido",smoking_health_data_final[[#This Row],[colesterol]])</f>
        <v>176</v>
      </c>
      <c r="N3545">
        <f>GESTEP(smoking_health_data_final[[#This Row],[colesterol]],200)</f>
        <v>0</v>
      </c>
      <c r="O3545">
        <f>IF(smoking_health_data_final[[#This Row],[cigs por dia]]="","n/s",smoking_health_data_final[[#This Row],[cigs por dia]])</f>
        <v>30</v>
      </c>
      <c r="P3545" t="str">
        <f>IF(smoking_health_data_final[[#This Row],[Hipercolesterolemia (y/n)]]=1,"si","no")</f>
        <v>no</v>
      </c>
      <c r="Q3545">
        <f>IF(IFERROR(VLOOKUP(smoking_health_data_final[[#This Row],[Edad]],A3546:A7445,1,FALSE),0),1,0)</f>
        <v>1</v>
      </c>
    </row>
    <row r="3546" spans="1:17" x14ac:dyDescent="0.3">
      <c r="A3546">
        <v>50</v>
      </c>
      <c r="B3546" t="s">
        <v>0</v>
      </c>
      <c r="C3546" t="s">
        <v>1</v>
      </c>
      <c r="D3546">
        <v>75</v>
      </c>
      <c r="E3546">
        <f>GESTEP(smoking_health_data_final[[#This Row],[Ritmo cardiaco]],100)</f>
        <v>0</v>
      </c>
      <c r="F3546" t="str">
        <f>IF(smoking_health_data_final[[#This Row],[Taquicardia 1/0]]=0,"no","si")</f>
        <v>no</v>
      </c>
      <c r="G3546" s="2" t="s">
        <v>67</v>
      </c>
      <c r="H3546">
        <f>GESTEP(smoking_health_data_final[[#This Row],[Presión sistólica]],140)</f>
        <v>0</v>
      </c>
      <c r="I3546" t="str">
        <f>IF(smoking_health_data_final[[#This Row],[Hipertensión (0/1)]]=1,"si","no")</f>
        <v>no</v>
      </c>
      <c r="J3546" t="s">
        <v>93</v>
      </c>
      <c r="K3546">
        <v>30</v>
      </c>
      <c r="L3546">
        <v>249</v>
      </c>
      <c r="M3546">
        <f>IF(smoking_health_data_final[[#This Row],[colesterol]]="","Desconocido",smoking_health_data_final[[#This Row],[colesterol]])</f>
        <v>249</v>
      </c>
      <c r="N3546">
        <f>GESTEP(smoking_health_data_final[[#This Row],[colesterol]],200)</f>
        <v>1</v>
      </c>
      <c r="O3546">
        <f>IF(smoking_health_data_final[[#This Row],[cigs por dia]]="","n/s",smoking_health_data_final[[#This Row],[cigs por dia]])</f>
        <v>30</v>
      </c>
      <c r="P3546" t="str">
        <f>IF(smoking_health_data_final[[#This Row],[Hipercolesterolemia (y/n)]]=1,"si","no")</f>
        <v>si</v>
      </c>
      <c r="Q3546">
        <f>IF(IFERROR(VLOOKUP(smoking_health_data_final[[#This Row],[Edad]],A3547:A7446,1,FALSE),0),1,0)</f>
        <v>1</v>
      </c>
    </row>
    <row r="3547" spans="1:17" x14ac:dyDescent="0.3">
      <c r="A3547">
        <v>57</v>
      </c>
      <c r="B3547" t="s">
        <v>0</v>
      </c>
      <c r="C3547" t="s">
        <v>1</v>
      </c>
      <c r="D3547">
        <v>80</v>
      </c>
      <c r="E3547">
        <f>GESTEP(smoking_health_data_final[[#This Row],[Ritmo cardiaco]],100)</f>
        <v>0</v>
      </c>
      <c r="F3547" t="str">
        <f>IF(smoking_health_data_final[[#This Row],[Taquicardia 1/0]]=0,"no","si")</f>
        <v>no</v>
      </c>
      <c r="G3547" s="2" t="s">
        <v>79</v>
      </c>
      <c r="H3547">
        <f>GESTEP(smoking_health_data_final[[#This Row],[Presión sistólica]],140)</f>
        <v>1</v>
      </c>
      <c r="I3547" t="str">
        <f>IF(smoking_health_data_final[[#This Row],[Hipertensión (0/1)]]=1,"si","no")</f>
        <v>si</v>
      </c>
      <c r="J3547" t="s">
        <v>93</v>
      </c>
      <c r="K3547">
        <v>30</v>
      </c>
      <c r="L3547">
        <v>225</v>
      </c>
      <c r="M3547">
        <f>IF(smoking_health_data_final[[#This Row],[colesterol]]="","Desconocido",smoking_health_data_final[[#This Row],[colesterol]])</f>
        <v>225</v>
      </c>
      <c r="N3547">
        <f>GESTEP(smoking_health_data_final[[#This Row],[colesterol]],200)</f>
        <v>1</v>
      </c>
      <c r="O3547">
        <f>IF(smoking_health_data_final[[#This Row],[cigs por dia]]="","n/s",smoking_health_data_final[[#This Row],[cigs por dia]])</f>
        <v>30</v>
      </c>
      <c r="P3547" t="str">
        <f>IF(smoking_health_data_final[[#This Row],[Hipercolesterolemia (y/n)]]=1,"si","no")</f>
        <v>si</v>
      </c>
      <c r="Q3547">
        <f>IF(IFERROR(VLOOKUP(smoking_health_data_final[[#This Row],[Edad]],A3548:A7447,1,FALSE),0),1,0)</f>
        <v>1</v>
      </c>
    </row>
    <row r="3548" spans="1:17" x14ac:dyDescent="0.3">
      <c r="A3548">
        <v>57</v>
      </c>
      <c r="B3548" t="s">
        <v>0</v>
      </c>
      <c r="C3548" t="s">
        <v>1</v>
      </c>
      <c r="D3548">
        <v>60</v>
      </c>
      <c r="E3548">
        <f>GESTEP(smoking_health_data_final[[#This Row],[Ritmo cardiaco]],100)</f>
        <v>0</v>
      </c>
      <c r="F3548" t="str">
        <f>IF(smoking_health_data_final[[#This Row],[Taquicardia 1/0]]=0,"no","si")</f>
        <v>no</v>
      </c>
      <c r="G3548" s="2" t="s">
        <v>80</v>
      </c>
      <c r="H3548">
        <f>GESTEP(smoking_health_data_final[[#This Row],[Presión sistólica]],140)</f>
        <v>0</v>
      </c>
      <c r="I3548" t="str">
        <f>IF(smoking_health_data_final[[#This Row],[Hipertensión (0/1)]]=1,"si","no")</f>
        <v>no</v>
      </c>
      <c r="J3548" t="s">
        <v>93</v>
      </c>
      <c r="K3548">
        <v>30</v>
      </c>
      <c r="L3548">
        <v>256</v>
      </c>
      <c r="M3548">
        <f>IF(smoking_health_data_final[[#This Row],[colesterol]]="","Desconocido",smoking_health_data_final[[#This Row],[colesterol]])</f>
        <v>256</v>
      </c>
      <c r="N3548">
        <f>GESTEP(smoking_health_data_final[[#This Row],[colesterol]],200)</f>
        <v>1</v>
      </c>
      <c r="O3548">
        <f>IF(smoking_health_data_final[[#This Row],[cigs por dia]]="","n/s",smoking_health_data_final[[#This Row],[cigs por dia]])</f>
        <v>30</v>
      </c>
      <c r="P3548" t="str">
        <f>IF(smoking_health_data_final[[#This Row],[Hipercolesterolemia (y/n)]]=1,"si","no")</f>
        <v>si</v>
      </c>
      <c r="Q3548">
        <f>IF(IFERROR(VLOOKUP(smoking_health_data_final[[#This Row],[Edad]],A3549:A7448,1,FALSE),0),1,0)</f>
        <v>1</v>
      </c>
    </row>
    <row r="3549" spans="1:17" x14ac:dyDescent="0.3">
      <c r="A3549">
        <v>44</v>
      </c>
      <c r="B3549" t="s">
        <v>0</v>
      </c>
      <c r="C3549" t="s">
        <v>1</v>
      </c>
      <c r="D3549">
        <v>70</v>
      </c>
      <c r="E3549">
        <f>GESTEP(smoking_health_data_final[[#This Row],[Ritmo cardiaco]],100)</f>
        <v>0</v>
      </c>
      <c r="F3549" t="str">
        <f>IF(smoking_health_data_final[[#This Row],[Taquicardia 1/0]]=0,"no","si")</f>
        <v>no</v>
      </c>
      <c r="G3549" s="2" t="s">
        <v>86</v>
      </c>
      <c r="H3549">
        <f>GESTEP(smoking_health_data_final[[#This Row],[Presión sistólica]],140)</f>
        <v>0</v>
      </c>
      <c r="I3549" t="str">
        <f>IF(smoking_health_data_final[[#This Row],[Hipertensión (0/1)]]=1,"si","no")</f>
        <v>no</v>
      </c>
      <c r="J3549" t="s">
        <v>93</v>
      </c>
      <c r="K3549">
        <v>30</v>
      </c>
      <c r="L3549">
        <v>240</v>
      </c>
      <c r="M3549">
        <f>IF(smoking_health_data_final[[#This Row],[colesterol]]="","Desconocido",smoking_health_data_final[[#This Row],[colesterol]])</f>
        <v>240</v>
      </c>
      <c r="N3549">
        <f>GESTEP(smoking_health_data_final[[#This Row],[colesterol]],200)</f>
        <v>1</v>
      </c>
      <c r="O3549">
        <f>IF(smoking_health_data_final[[#This Row],[cigs por dia]]="","n/s",smoking_health_data_final[[#This Row],[cigs por dia]])</f>
        <v>30</v>
      </c>
      <c r="P3549" t="str">
        <f>IF(smoking_health_data_final[[#This Row],[Hipercolesterolemia (y/n)]]=1,"si","no")</f>
        <v>si</v>
      </c>
      <c r="Q3549">
        <f>IF(IFERROR(VLOOKUP(smoking_health_data_final[[#This Row],[Edad]],A3550:A7449,1,FALSE),0),1,0)</f>
        <v>1</v>
      </c>
    </row>
    <row r="3550" spans="1:17" x14ac:dyDescent="0.3">
      <c r="A3550">
        <v>55</v>
      </c>
      <c r="B3550" t="s">
        <v>0</v>
      </c>
      <c r="C3550" t="s">
        <v>1</v>
      </c>
      <c r="D3550">
        <v>56</v>
      </c>
      <c r="E3550">
        <f>GESTEP(smoking_health_data_final[[#This Row],[Ritmo cardiaco]],100)</f>
        <v>0</v>
      </c>
      <c r="F3550" t="str">
        <f>IF(smoking_health_data_final[[#This Row],[Taquicardia 1/0]]=0,"no","si")</f>
        <v>no</v>
      </c>
      <c r="G3550" s="2" t="s">
        <v>81</v>
      </c>
      <c r="H3550">
        <f>GESTEP(smoking_health_data_final[[#This Row],[Presión sistólica]],140)</f>
        <v>1</v>
      </c>
      <c r="I3550" t="str">
        <f>IF(smoking_health_data_final[[#This Row],[Hipertensión (0/1)]]=1,"si","no")</f>
        <v>si</v>
      </c>
      <c r="J3550" t="s">
        <v>93</v>
      </c>
      <c r="K3550">
        <v>30</v>
      </c>
      <c r="L3550">
        <v>175</v>
      </c>
      <c r="M3550">
        <f>IF(smoking_health_data_final[[#This Row],[colesterol]]="","Desconocido",smoking_health_data_final[[#This Row],[colesterol]])</f>
        <v>175</v>
      </c>
      <c r="N3550">
        <f>GESTEP(smoking_health_data_final[[#This Row],[colesterol]],200)</f>
        <v>0</v>
      </c>
      <c r="O3550">
        <f>IF(smoking_health_data_final[[#This Row],[cigs por dia]]="","n/s",smoking_health_data_final[[#This Row],[cigs por dia]])</f>
        <v>30</v>
      </c>
      <c r="P3550" t="str">
        <f>IF(smoking_health_data_final[[#This Row],[Hipercolesterolemia (y/n)]]=1,"si","no")</f>
        <v>no</v>
      </c>
      <c r="Q3550">
        <f>IF(IFERROR(VLOOKUP(smoking_health_data_final[[#This Row],[Edad]],A3551:A7450,1,FALSE),0),1,0)</f>
        <v>1</v>
      </c>
    </row>
    <row r="3551" spans="1:17" x14ac:dyDescent="0.3">
      <c r="A3551">
        <v>61</v>
      </c>
      <c r="B3551" t="s">
        <v>0</v>
      </c>
      <c r="C3551" t="s">
        <v>1</v>
      </c>
      <c r="D3551">
        <v>95</v>
      </c>
      <c r="E3551">
        <f>GESTEP(smoking_health_data_final[[#This Row],[Ritmo cardiaco]],100)</f>
        <v>0</v>
      </c>
      <c r="F3551" t="str">
        <f>IF(smoking_health_data_final[[#This Row],[Taquicardia 1/0]]=0,"no","si")</f>
        <v>no</v>
      </c>
      <c r="G3551" s="2" t="s">
        <v>16</v>
      </c>
      <c r="H3551">
        <f>GESTEP(smoking_health_data_final[[#This Row],[Presión sistólica]],140)</f>
        <v>0</v>
      </c>
      <c r="I3551" t="str">
        <f>IF(smoking_health_data_final[[#This Row],[Hipertensión (0/1)]]=1,"si","no")</f>
        <v>no</v>
      </c>
      <c r="J3551" t="s">
        <v>93</v>
      </c>
      <c r="K3551">
        <v>30</v>
      </c>
      <c r="L3551">
        <v>228</v>
      </c>
      <c r="M3551">
        <f>IF(smoking_health_data_final[[#This Row],[colesterol]]="","Desconocido",smoking_health_data_final[[#This Row],[colesterol]])</f>
        <v>228</v>
      </c>
      <c r="N3551">
        <f>GESTEP(smoking_health_data_final[[#This Row],[colesterol]],200)</f>
        <v>1</v>
      </c>
      <c r="O3551">
        <f>IF(smoking_health_data_final[[#This Row],[cigs por dia]]="","n/s",smoking_health_data_final[[#This Row],[cigs por dia]])</f>
        <v>30</v>
      </c>
      <c r="P3551" t="str">
        <f>IF(smoking_health_data_final[[#This Row],[Hipercolesterolemia (y/n)]]=1,"si","no")</f>
        <v>si</v>
      </c>
      <c r="Q3551">
        <f>IF(IFERROR(VLOOKUP(smoking_health_data_final[[#This Row],[Edad]],A3552:A7451,1,FALSE),0),1,0)</f>
        <v>1</v>
      </c>
    </row>
    <row r="3552" spans="1:17" x14ac:dyDescent="0.3">
      <c r="A3552">
        <v>43</v>
      </c>
      <c r="B3552" t="s">
        <v>0</v>
      </c>
      <c r="C3552" t="s">
        <v>1</v>
      </c>
      <c r="D3552">
        <v>90</v>
      </c>
      <c r="E3552">
        <f>GESTEP(smoking_health_data_final[[#This Row],[Ritmo cardiaco]],100)</f>
        <v>0</v>
      </c>
      <c r="F3552" t="str">
        <f>IF(smoking_health_data_final[[#This Row],[Taquicardia 1/0]]=0,"no","si")</f>
        <v>no</v>
      </c>
      <c r="G3552" s="2" t="s">
        <v>79</v>
      </c>
      <c r="H3552">
        <f>GESTEP(smoking_health_data_final[[#This Row],[Presión sistólica]],140)</f>
        <v>1</v>
      </c>
      <c r="I3552" t="str">
        <f>IF(smoking_health_data_final[[#This Row],[Hipertensión (0/1)]]=1,"si","no")</f>
        <v>si</v>
      </c>
      <c r="J3552" t="s">
        <v>102</v>
      </c>
      <c r="K3552">
        <v>30</v>
      </c>
      <c r="L3552">
        <v>310</v>
      </c>
      <c r="M3552">
        <f>IF(smoking_health_data_final[[#This Row],[colesterol]]="","Desconocido",smoking_health_data_final[[#This Row],[colesterol]])</f>
        <v>310</v>
      </c>
      <c r="N3552">
        <f>GESTEP(smoking_health_data_final[[#This Row],[colesterol]],200)</f>
        <v>1</v>
      </c>
      <c r="O3552">
        <f>IF(smoking_health_data_final[[#This Row],[cigs por dia]]="","n/s",smoking_health_data_final[[#This Row],[cigs por dia]])</f>
        <v>30</v>
      </c>
      <c r="P3552" t="str">
        <f>IF(smoking_health_data_final[[#This Row],[Hipercolesterolemia (y/n)]]=1,"si","no")</f>
        <v>si</v>
      </c>
      <c r="Q3552">
        <f>IF(IFERROR(VLOOKUP(smoking_health_data_final[[#This Row],[Edad]],A3553:A7452,1,FALSE),0),1,0)</f>
        <v>1</v>
      </c>
    </row>
    <row r="3553" spans="1:17" x14ac:dyDescent="0.3">
      <c r="A3553">
        <v>42</v>
      </c>
      <c r="B3553" t="s">
        <v>0</v>
      </c>
      <c r="C3553" t="s">
        <v>1</v>
      </c>
      <c r="D3553">
        <v>90</v>
      </c>
      <c r="E3553">
        <f>GESTEP(smoking_health_data_final[[#This Row],[Ritmo cardiaco]],100)</f>
        <v>0</v>
      </c>
      <c r="F3553" t="str">
        <f>IF(smoking_health_data_final[[#This Row],[Taquicardia 1/0]]=0,"no","si")</f>
        <v>no</v>
      </c>
      <c r="G3553" s="2" t="s">
        <v>150</v>
      </c>
      <c r="H3553">
        <f>GESTEP(smoking_health_data_final[[#This Row],[Presión sistólica]],140)</f>
        <v>1</v>
      </c>
      <c r="I3553" t="str">
        <f>IF(smoking_health_data_final[[#This Row],[Hipertensión (0/1)]]=1,"si","no")</f>
        <v>si</v>
      </c>
      <c r="J3553" t="s">
        <v>45</v>
      </c>
      <c r="K3553">
        <v>30</v>
      </c>
      <c r="L3553">
        <v>240</v>
      </c>
      <c r="M3553">
        <f>IF(smoking_health_data_final[[#This Row],[colesterol]]="","Desconocido",smoking_health_data_final[[#This Row],[colesterol]])</f>
        <v>240</v>
      </c>
      <c r="N3553">
        <f>GESTEP(smoking_health_data_final[[#This Row],[colesterol]],200)</f>
        <v>1</v>
      </c>
      <c r="O3553">
        <f>IF(smoking_health_data_final[[#This Row],[cigs por dia]]="","n/s",smoking_health_data_final[[#This Row],[cigs por dia]])</f>
        <v>30</v>
      </c>
      <c r="P3553" t="str">
        <f>IF(smoking_health_data_final[[#This Row],[Hipercolesterolemia (y/n)]]=1,"si","no")</f>
        <v>si</v>
      </c>
      <c r="Q3553">
        <f>IF(IFERROR(VLOOKUP(smoking_health_data_final[[#This Row],[Edad]],A3554:A7453,1,FALSE),0),1,0)</f>
        <v>1</v>
      </c>
    </row>
    <row r="3554" spans="1:17" x14ac:dyDescent="0.3">
      <c r="A3554">
        <v>52</v>
      </c>
      <c r="B3554" t="s">
        <v>0</v>
      </c>
      <c r="C3554" t="s">
        <v>1</v>
      </c>
      <c r="D3554">
        <v>65</v>
      </c>
      <c r="E3554">
        <f>GESTEP(smoking_health_data_final[[#This Row],[Ritmo cardiaco]],100)</f>
        <v>0</v>
      </c>
      <c r="F3554" t="str">
        <f>IF(smoking_health_data_final[[#This Row],[Taquicardia 1/0]]=0,"no","si")</f>
        <v>no</v>
      </c>
      <c r="G3554" s="2" t="s">
        <v>67</v>
      </c>
      <c r="H3554">
        <f>GESTEP(smoking_health_data_final[[#This Row],[Presión sistólica]],140)</f>
        <v>0</v>
      </c>
      <c r="I3554" t="str">
        <f>IF(smoking_health_data_final[[#This Row],[Hipertensión (0/1)]]=1,"si","no")</f>
        <v>no</v>
      </c>
      <c r="J3554" t="s">
        <v>45</v>
      </c>
      <c r="K3554">
        <v>30</v>
      </c>
      <c r="L3554">
        <v>346</v>
      </c>
      <c r="M3554">
        <f>IF(smoking_health_data_final[[#This Row],[colesterol]]="","Desconocido",smoking_health_data_final[[#This Row],[colesterol]])</f>
        <v>346</v>
      </c>
      <c r="N3554">
        <f>GESTEP(smoking_health_data_final[[#This Row],[colesterol]],200)</f>
        <v>1</v>
      </c>
      <c r="O3554">
        <f>IF(smoking_health_data_final[[#This Row],[cigs por dia]]="","n/s",smoking_health_data_final[[#This Row],[cigs por dia]])</f>
        <v>30</v>
      </c>
      <c r="P3554" t="str">
        <f>IF(smoking_health_data_final[[#This Row],[Hipercolesterolemia (y/n)]]=1,"si","no")</f>
        <v>si</v>
      </c>
      <c r="Q3554">
        <f>IF(IFERROR(VLOOKUP(smoking_health_data_final[[#This Row],[Edad]],A3555:A7454,1,FALSE),0),1,0)</f>
        <v>1</v>
      </c>
    </row>
    <row r="3555" spans="1:17" x14ac:dyDescent="0.3">
      <c r="A3555">
        <v>59</v>
      </c>
      <c r="B3555" t="s">
        <v>0</v>
      </c>
      <c r="C3555" t="s">
        <v>1</v>
      </c>
      <c r="D3555">
        <v>54</v>
      </c>
      <c r="E3555">
        <f>GESTEP(smoking_health_data_final[[#This Row],[Ritmo cardiaco]],100)</f>
        <v>0</v>
      </c>
      <c r="F3555" t="str">
        <f>IF(smoking_health_data_final[[#This Row],[Taquicardia 1/0]]=0,"no","si")</f>
        <v>no</v>
      </c>
      <c r="G3555" s="2" t="s">
        <v>73</v>
      </c>
      <c r="H3555">
        <f>GESTEP(smoking_health_data_final[[#This Row],[Presión sistólica]],140)</f>
        <v>0</v>
      </c>
      <c r="I3555" t="str">
        <f>IF(smoking_health_data_final[[#This Row],[Hipertensión (0/1)]]=1,"si","no")</f>
        <v>no</v>
      </c>
      <c r="J3555" t="s">
        <v>45</v>
      </c>
      <c r="K3555">
        <v>30</v>
      </c>
      <c r="L3555">
        <v>235</v>
      </c>
      <c r="M3555">
        <f>IF(smoking_health_data_final[[#This Row],[colesterol]]="","Desconocido",smoking_health_data_final[[#This Row],[colesterol]])</f>
        <v>235</v>
      </c>
      <c r="N3555">
        <f>GESTEP(smoking_health_data_final[[#This Row],[colesterol]],200)</f>
        <v>1</v>
      </c>
      <c r="O3555">
        <f>IF(smoking_health_data_final[[#This Row],[cigs por dia]]="","n/s",smoking_health_data_final[[#This Row],[cigs por dia]])</f>
        <v>30</v>
      </c>
      <c r="P3555" t="str">
        <f>IF(smoking_health_data_final[[#This Row],[Hipercolesterolemia (y/n)]]=1,"si","no")</f>
        <v>si</v>
      </c>
      <c r="Q3555">
        <f>IF(IFERROR(VLOOKUP(smoking_health_data_final[[#This Row],[Edad]],A3556:A7455,1,FALSE),0),1,0)</f>
        <v>1</v>
      </c>
    </row>
    <row r="3556" spans="1:17" x14ac:dyDescent="0.3">
      <c r="A3556">
        <v>41</v>
      </c>
      <c r="B3556" t="s">
        <v>3</v>
      </c>
      <c r="C3556" t="s">
        <v>1</v>
      </c>
      <c r="D3556">
        <v>66</v>
      </c>
      <c r="E3556">
        <f>GESTEP(smoking_health_data_final[[#This Row],[Ritmo cardiaco]],100)</f>
        <v>0</v>
      </c>
      <c r="F3556" t="str">
        <f>IF(smoking_health_data_final[[#This Row],[Taquicardia 1/0]]=0,"no","si")</f>
        <v>no</v>
      </c>
      <c r="G3556" s="2" t="s">
        <v>77</v>
      </c>
      <c r="H3556">
        <f>GESTEP(smoking_health_data_final[[#This Row],[Presión sistólica]],140)</f>
        <v>1</v>
      </c>
      <c r="I3556" t="str">
        <f>IF(smoking_health_data_final[[#This Row],[Hipertensión (0/1)]]=1,"si","no")</f>
        <v>si</v>
      </c>
      <c r="J3556" t="s">
        <v>35</v>
      </c>
      <c r="K3556">
        <v>30</v>
      </c>
      <c r="L3556">
        <v>187</v>
      </c>
      <c r="M3556">
        <f>IF(smoking_health_data_final[[#This Row],[colesterol]]="","Desconocido",smoking_health_data_final[[#This Row],[colesterol]])</f>
        <v>187</v>
      </c>
      <c r="N3556">
        <f>GESTEP(smoking_health_data_final[[#This Row],[colesterol]],200)</f>
        <v>0</v>
      </c>
      <c r="O3556">
        <f>IF(smoking_health_data_final[[#This Row],[cigs por dia]]="","n/s",smoking_health_data_final[[#This Row],[cigs por dia]])</f>
        <v>30</v>
      </c>
      <c r="P3556" t="str">
        <f>IF(smoking_health_data_final[[#This Row],[Hipercolesterolemia (y/n)]]=1,"si","no")</f>
        <v>no</v>
      </c>
      <c r="Q3556">
        <f>IF(IFERROR(VLOOKUP(smoking_health_data_final[[#This Row],[Edad]],A3557:A7456,1,FALSE),0),1,0)</f>
        <v>1</v>
      </c>
    </row>
    <row r="3557" spans="1:17" x14ac:dyDescent="0.3">
      <c r="A3557">
        <v>39</v>
      </c>
      <c r="B3557" t="s">
        <v>3</v>
      </c>
      <c r="C3557" t="s">
        <v>1</v>
      </c>
      <c r="D3557">
        <v>85</v>
      </c>
      <c r="E3557">
        <f>GESTEP(smoking_health_data_final[[#This Row],[Ritmo cardiaco]],100)</f>
        <v>0</v>
      </c>
      <c r="F3557" t="str">
        <f>IF(smoking_health_data_final[[#This Row],[Taquicardia 1/0]]=0,"no","si")</f>
        <v>no</v>
      </c>
      <c r="G3557" s="2" t="s">
        <v>105</v>
      </c>
      <c r="H3557">
        <f>GESTEP(smoking_health_data_final[[#This Row],[Presión sistólica]],140)</f>
        <v>1</v>
      </c>
      <c r="I3557" t="str">
        <f>IF(smoking_health_data_final[[#This Row],[Hipertensión (0/1)]]=1,"si","no")</f>
        <v>si</v>
      </c>
      <c r="J3557" t="s">
        <v>35</v>
      </c>
      <c r="K3557">
        <v>30</v>
      </c>
      <c r="L3557">
        <v>277</v>
      </c>
      <c r="M3557">
        <f>IF(smoking_health_data_final[[#This Row],[colesterol]]="","Desconocido",smoking_health_data_final[[#This Row],[colesterol]])</f>
        <v>277</v>
      </c>
      <c r="N3557">
        <f>GESTEP(smoking_health_data_final[[#This Row],[colesterol]],200)</f>
        <v>1</v>
      </c>
      <c r="O3557">
        <f>IF(smoking_health_data_final[[#This Row],[cigs por dia]]="","n/s",smoking_health_data_final[[#This Row],[cigs por dia]])</f>
        <v>30</v>
      </c>
      <c r="P3557" t="str">
        <f>IF(smoking_health_data_final[[#This Row],[Hipercolesterolemia (y/n)]]=1,"si","no")</f>
        <v>si</v>
      </c>
      <c r="Q3557">
        <f>IF(IFERROR(VLOOKUP(smoking_health_data_final[[#This Row],[Edad]],A3558:A7457,1,FALSE),0),1,0)</f>
        <v>1</v>
      </c>
    </row>
    <row r="3558" spans="1:17" x14ac:dyDescent="0.3">
      <c r="A3558">
        <v>54</v>
      </c>
      <c r="B3558" t="s">
        <v>0</v>
      </c>
      <c r="C3558" t="s">
        <v>1</v>
      </c>
      <c r="D3558">
        <v>52</v>
      </c>
      <c r="E3558">
        <f>GESTEP(smoking_health_data_final[[#This Row],[Ritmo cardiaco]],100)</f>
        <v>0</v>
      </c>
      <c r="F3558" t="str">
        <f>IF(smoking_health_data_final[[#This Row],[Taquicardia 1/0]]=0,"no","si")</f>
        <v>no</v>
      </c>
      <c r="G3558" s="2" t="s">
        <v>87</v>
      </c>
      <c r="H3558">
        <f>GESTEP(smoking_health_data_final[[#This Row],[Presión sistólica]],140)</f>
        <v>1</v>
      </c>
      <c r="I3558" t="str">
        <f>IF(smoking_health_data_final[[#This Row],[Hipertensión (0/1)]]=1,"si","no")</f>
        <v>si</v>
      </c>
      <c r="J3558" t="s">
        <v>35</v>
      </c>
      <c r="K3558">
        <v>30</v>
      </c>
      <c r="L3558">
        <v>212</v>
      </c>
      <c r="M3558">
        <f>IF(smoking_health_data_final[[#This Row],[colesterol]]="","Desconocido",smoking_health_data_final[[#This Row],[colesterol]])</f>
        <v>212</v>
      </c>
      <c r="N3558">
        <f>GESTEP(smoking_health_data_final[[#This Row],[colesterol]],200)</f>
        <v>1</v>
      </c>
      <c r="O3558">
        <f>IF(smoking_health_data_final[[#This Row],[cigs por dia]]="","n/s",smoking_health_data_final[[#This Row],[cigs por dia]])</f>
        <v>30</v>
      </c>
      <c r="P3558" t="str">
        <f>IF(smoking_health_data_final[[#This Row],[Hipercolesterolemia (y/n)]]=1,"si","no")</f>
        <v>si</v>
      </c>
      <c r="Q3558">
        <f>IF(IFERROR(VLOOKUP(smoking_health_data_final[[#This Row],[Edad]],A3559:A7458,1,FALSE),0),1,0)</f>
        <v>1</v>
      </c>
    </row>
    <row r="3559" spans="1:17" x14ac:dyDescent="0.3">
      <c r="A3559">
        <v>39</v>
      </c>
      <c r="B3559" t="s">
        <v>0</v>
      </c>
      <c r="C3559" t="s">
        <v>1</v>
      </c>
      <c r="D3559">
        <v>110</v>
      </c>
      <c r="E3559">
        <f>GESTEP(smoking_health_data_final[[#This Row],[Ritmo cardiaco]],100)</f>
        <v>1</v>
      </c>
      <c r="F3559" t="str">
        <f>IF(smoking_health_data_final[[#This Row],[Taquicardia 1/0]]=0,"no","si")</f>
        <v>si</v>
      </c>
      <c r="G3559" s="2" t="s">
        <v>87</v>
      </c>
      <c r="H3559">
        <f>GESTEP(smoking_health_data_final[[#This Row],[Presión sistólica]],140)</f>
        <v>1</v>
      </c>
      <c r="I3559" t="str">
        <f>IF(smoking_health_data_final[[#This Row],[Hipertensión (0/1)]]=1,"si","no")</f>
        <v>si</v>
      </c>
      <c r="J3559" t="s">
        <v>35</v>
      </c>
      <c r="K3559">
        <v>30</v>
      </c>
      <c r="L3559">
        <v>292</v>
      </c>
      <c r="M3559">
        <f>IF(smoking_health_data_final[[#This Row],[colesterol]]="","Desconocido",smoking_health_data_final[[#This Row],[colesterol]])</f>
        <v>292</v>
      </c>
      <c r="N3559">
        <f>GESTEP(smoking_health_data_final[[#This Row],[colesterol]],200)</f>
        <v>1</v>
      </c>
      <c r="O3559">
        <f>IF(smoking_health_data_final[[#This Row],[cigs por dia]]="","n/s",smoking_health_data_final[[#This Row],[cigs por dia]])</f>
        <v>30</v>
      </c>
      <c r="P3559" t="str">
        <f>IF(smoking_health_data_final[[#This Row],[Hipercolesterolemia (y/n)]]=1,"si","no")</f>
        <v>si</v>
      </c>
      <c r="Q3559">
        <f>IF(IFERROR(VLOOKUP(smoking_health_data_final[[#This Row],[Edad]],A3560:A7459,1,FALSE),0),1,0)</f>
        <v>1</v>
      </c>
    </row>
    <row r="3560" spans="1:17" x14ac:dyDescent="0.3">
      <c r="A3560">
        <v>59</v>
      </c>
      <c r="B3560" t="s">
        <v>0</v>
      </c>
      <c r="C3560" t="s">
        <v>1</v>
      </c>
      <c r="D3560">
        <v>65</v>
      </c>
      <c r="E3560">
        <f>GESTEP(smoking_health_data_final[[#This Row],[Ritmo cardiaco]],100)</f>
        <v>0</v>
      </c>
      <c r="F3560" t="str">
        <f>IF(smoking_health_data_final[[#This Row],[Taquicardia 1/0]]=0,"no","si")</f>
        <v>no</v>
      </c>
      <c r="G3560" s="2" t="s">
        <v>107</v>
      </c>
      <c r="H3560">
        <f>GESTEP(smoking_health_data_final[[#This Row],[Presión sistólica]],140)</f>
        <v>1</v>
      </c>
      <c r="I3560" t="str">
        <f>IF(smoking_health_data_final[[#This Row],[Hipertensión (0/1)]]=1,"si","no")</f>
        <v>si</v>
      </c>
      <c r="J3560" t="s">
        <v>35</v>
      </c>
      <c r="K3560">
        <v>30</v>
      </c>
      <c r="L3560">
        <v>239</v>
      </c>
      <c r="M3560">
        <f>IF(smoking_health_data_final[[#This Row],[colesterol]]="","Desconocido",smoking_health_data_final[[#This Row],[colesterol]])</f>
        <v>239</v>
      </c>
      <c r="N3560">
        <f>GESTEP(smoking_health_data_final[[#This Row],[colesterol]],200)</f>
        <v>1</v>
      </c>
      <c r="O3560">
        <f>IF(smoking_health_data_final[[#This Row],[cigs por dia]]="","n/s",smoking_health_data_final[[#This Row],[cigs por dia]])</f>
        <v>30</v>
      </c>
      <c r="P3560" t="str">
        <f>IF(smoking_health_data_final[[#This Row],[Hipercolesterolemia (y/n)]]=1,"si","no")</f>
        <v>si</v>
      </c>
      <c r="Q3560">
        <f>IF(IFERROR(VLOOKUP(smoking_health_data_final[[#This Row],[Edad]],A3561:A7460,1,FALSE),0),1,0)</f>
        <v>1</v>
      </c>
    </row>
    <row r="3561" spans="1:17" x14ac:dyDescent="0.3">
      <c r="A3561">
        <v>42</v>
      </c>
      <c r="B3561" t="s">
        <v>0</v>
      </c>
      <c r="C3561" t="s">
        <v>1</v>
      </c>
      <c r="D3561">
        <v>82</v>
      </c>
      <c r="E3561">
        <f>GESTEP(smoking_health_data_final[[#This Row],[Ritmo cardiaco]],100)</f>
        <v>0</v>
      </c>
      <c r="F3561" t="str">
        <f>IF(smoking_health_data_final[[#This Row],[Taquicardia 1/0]]=0,"no","si")</f>
        <v>no</v>
      </c>
      <c r="G3561" s="2">
        <v>129.5</v>
      </c>
      <c r="H3561">
        <f>GESTEP(smoking_health_data_final[[#This Row],[Presión sistólica]],140)</f>
        <v>0</v>
      </c>
      <c r="I3561" t="str">
        <f>IF(smoking_health_data_final[[#This Row],[Hipertensión (0/1)]]=1,"si","no")</f>
        <v>no</v>
      </c>
      <c r="J3561" t="s">
        <v>35</v>
      </c>
      <c r="K3561">
        <v>30</v>
      </c>
      <c r="L3561">
        <v>270</v>
      </c>
      <c r="M3561">
        <f>IF(smoking_health_data_final[[#This Row],[colesterol]]="","Desconocido",smoking_health_data_final[[#This Row],[colesterol]])</f>
        <v>270</v>
      </c>
      <c r="N3561">
        <f>GESTEP(smoking_health_data_final[[#This Row],[colesterol]],200)</f>
        <v>1</v>
      </c>
      <c r="O3561">
        <f>IF(smoking_health_data_final[[#This Row],[cigs por dia]]="","n/s",smoking_health_data_final[[#This Row],[cigs por dia]])</f>
        <v>30</v>
      </c>
      <c r="P3561" t="str">
        <f>IF(smoking_health_data_final[[#This Row],[Hipercolesterolemia (y/n)]]=1,"si","no")</f>
        <v>si</v>
      </c>
      <c r="Q3561">
        <f>IF(IFERROR(VLOOKUP(smoking_health_data_final[[#This Row],[Edad]],A3562:A7461,1,FALSE),0),1,0)</f>
        <v>1</v>
      </c>
    </row>
    <row r="3562" spans="1:17" x14ac:dyDescent="0.3">
      <c r="A3562">
        <v>38</v>
      </c>
      <c r="B3562" t="s">
        <v>0</v>
      </c>
      <c r="C3562" t="s">
        <v>1</v>
      </c>
      <c r="D3562">
        <v>75</v>
      </c>
      <c r="E3562">
        <f>GESTEP(smoking_health_data_final[[#This Row],[Ritmo cardiaco]],100)</f>
        <v>0</v>
      </c>
      <c r="F3562" t="str">
        <f>IF(smoking_health_data_final[[#This Row],[Taquicardia 1/0]]=0,"no","si")</f>
        <v>no</v>
      </c>
      <c r="G3562" s="2" t="s">
        <v>75</v>
      </c>
      <c r="H3562">
        <f>GESTEP(smoking_health_data_final[[#This Row],[Presión sistólica]],140)</f>
        <v>1</v>
      </c>
      <c r="I3562" t="str">
        <f>IF(smoking_health_data_final[[#This Row],[Hipertensión (0/1)]]=1,"si","no")</f>
        <v>si</v>
      </c>
      <c r="J3562" t="s">
        <v>60</v>
      </c>
      <c r="K3562">
        <v>30</v>
      </c>
      <c r="L3562">
        <v>195</v>
      </c>
      <c r="M3562">
        <f>IF(smoking_health_data_final[[#This Row],[colesterol]]="","Desconocido",smoking_health_data_final[[#This Row],[colesterol]])</f>
        <v>195</v>
      </c>
      <c r="N3562">
        <f>GESTEP(smoking_health_data_final[[#This Row],[colesterol]],200)</f>
        <v>0</v>
      </c>
      <c r="O3562">
        <f>IF(smoking_health_data_final[[#This Row],[cigs por dia]]="","n/s",smoking_health_data_final[[#This Row],[cigs por dia]])</f>
        <v>30</v>
      </c>
      <c r="P3562" t="str">
        <f>IF(smoking_health_data_final[[#This Row],[Hipercolesterolemia (y/n)]]=1,"si","no")</f>
        <v>no</v>
      </c>
      <c r="Q3562">
        <f>IF(IFERROR(VLOOKUP(smoking_health_data_final[[#This Row],[Edad]],A3563:A7462,1,FALSE),0),1,0)</f>
        <v>1</v>
      </c>
    </row>
    <row r="3563" spans="1:17" x14ac:dyDescent="0.3">
      <c r="A3563">
        <v>51</v>
      </c>
      <c r="B3563" t="s">
        <v>0</v>
      </c>
      <c r="C3563" t="s">
        <v>1</v>
      </c>
      <c r="D3563">
        <v>95</v>
      </c>
      <c r="E3563">
        <f>GESTEP(smoking_health_data_final[[#This Row],[Ritmo cardiaco]],100)</f>
        <v>0</v>
      </c>
      <c r="F3563" t="str">
        <f>IF(smoking_health_data_final[[#This Row],[Taquicardia 1/0]]=0,"no","si")</f>
        <v>no</v>
      </c>
      <c r="G3563" s="2" t="s">
        <v>124</v>
      </c>
      <c r="H3563">
        <f>GESTEP(smoking_health_data_final[[#This Row],[Presión sistólica]],140)</f>
        <v>1</v>
      </c>
      <c r="I3563" t="str">
        <f>IF(smoking_health_data_final[[#This Row],[Hipertensión (0/1)]]=1,"si","no")</f>
        <v>si</v>
      </c>
      <c r="J3563" t="s">
        <v>32</v>
      </c>
      <c r="K3563">
        <v>30</v>
      </c>
      <c r="L3563">
        <v>230</v>
      </c>
      <c r="M3563">
        <f>IF(smoking_health_data_final[[#This Row],[colesterol]]="","Desconocido",smoking_health_data_final[[#This Row],[colesterol]])</f>
        <v>230</v>
      </c>
      <c r="N3563">
        <f>GESTEP(smoking_health_data_final[[#This Row],[colesterol]],200)</f>
        <v>1</v>
      </c>
      <c r="O3563">
        <f>IF(smoking_health_data_final[[#This Row],[cigs por dia]]="","n/s",smoking_health_data_final[[#This Row],[cigs por dia]])</f>
        <v>30</v>
      </c>
      <c r="P3563" t="str">
        <f>IF(smoking_health_data_final[[#This Row],[Hipercolesterolemia (y/n)]]=1,"si","no")</f>
        <v>si</v>
      </c>
      <c r="Q3563">
        <f>IF(IFERROR(VLOOKUP(smoking_health_data_final[[#This Row],[Edad]],A3564:A7463,1,FALSE),0),1,0)</f>
        <v>1</v>
      </c>
    </row>
    <row r="3564" spans="1:17" x14ac:dyDescent="0.3">
      <c r="A3564">
        <v>39</v>
      </c>
      <c r="B3564" t="s">
        <v>3</v>
      </c>
      <c r="C3564" t="s">
        <v>1</v>
      </c>
      <c r="D3564">
        <v>73</v>
      </c>
      <c r="E3564">
        <f>GESTEP(smoking_health_data_final[[#This Row],[Ritmo cardiaco]],100)</f>
        <v>0</v>
      </c>
      <c r="F3564" t="str">
        <f>IF(smoking_health_data_final[[#This Row],[Taquicardia 1/0]]=0,"no","si")</f>
        <v>no</v>
      </c>
      <c r="G3564" s="2" t="s">
        <v>123</v>
      </c>
      <c r="H3564">
        <f>GESTEP(smoking_health_data_final[[#This Row],[Presión sistólica]],140)</f>
        <v>1</v>
      </c>
      <c r="I3564" t="str">
        <f>IF(smoking_health_data_final[[#This Row],[Hipertensión (0/1)]]=1,"si","no")</f>
        <v>si</v>
      </c>
      <c r="J3564" t="s">
        <v>43</v>
      </c>
      <c r="K3564">
        <v>30</v>
      </c>
      <c r="L3564">
        <v>235</v>
      </c>
      <c r="M3564">
        <f>IF(smoking_health_data_final[[#This Row],[colesterol]]="","Desconocido",smoking_health_data_final[[#This Row],[colesterol]])</f>
        <v>235</v>
      </c>
      <c r="N3564">
        <f>GESTEP(smoking_health_data_final[[#This Row],[colesterol]],200)</f>
        <v>1</v>
      </c>
      <c r="O3564">
        <f>IF(smoking_health_data_final[[#This Row],[cigs por dia]]="","n/s",smoking_health_data_final[[#This Row],[cigs por dia]])</f>
        <v>30</v>
      </c>
      <c r="P3564" t="str">
        <f>IF(smoking_health_data_final[[#This Row],[Hipercolesterolemia (y/n)]]=1,"si","no")</f>
        <v>si</v>
      </c>
      <c r="Q3564">
        <f>IF(IFERROR(VLOOKUP(smoking_health_data_final[[#This Row],[Edad]],A3565:A7464,1,FALSE),0),1,0)</f>
        <v>1</v>
      </c>
    </row>
    <row r="3565" spans="1:17" x14ac:dyDescent="0.3">
      <c r="A3565">
        <v>40</v>
      </c>
      <c r="B3565" t="s">
        <v>0</v>
      </c>
      <c r="C3565" t="s">
        <v>1</v>
      </c>
      <c r="D3565">
        <v>69</v>
      </c>
      <c r="E3565">
        <f>GESTEP(smoking_health_data_final[[#This Row],[Ritmo cardiaco]],100)</f>
        <v>0</v>
      </c>
      <c r="F3565" t="str">
        <f>IF(smoking_health_data_final[[#This Row],[Taquicardia 1/0]]=0,"no","si")</f>
        <v>no</v>
      </c>
      <c r="G3565" s="2">
        <v>112.5</v>
      </c>
      <c r="H3565">
        <f>GESTEP(smoking_health_data_final[[#This Row],[Presión sistólica]],140)</f>
        <v>0</v>
      </c>
      <c r="I3565" t="str">
        <f>IF(smoking_health_data_final[[#This Row],[Hipertensión (0/1)]]=1,"si","no")</f>
        <v>no</v>
      </c>
      <c r="J3565" t="s">
        <v>128</v>
      </c>
      <c r="K3565">
        <v>30</v>
      </c>
      <c r="L3565">
        <v>202</v>
      </c>
      <c r="M3565">
        <f>IF(smoking_health_data_final[[#This Row],[colesterol]]="","Desconocido",smoking_health_data_final[[#This Row],[colesterol]])</f>
        <v>202</v>
      </c>
      <c r="N3565">
        <f>GESTEP(smoking_health_data_final[[#This Row],[colesterol]],200)</f>
        <v>1</v>
      </c>
      <c r="O3565">
        <f>IF(smoking_health_data_final[[#This Row],[cigs por dia]]="","n/s",smoking_health_data_final[[#This Row],[cigs por dia]])</f>
        <v>30</v>
      </c>
      <c r="P3565" t="str">
        <f>IF(smoking_health_data_final[[#This Row],[Hipercolesterolemia (y/n)]]=1,"si","no")</f>
        <v>si</v>
      </c>
      <c r="Q3565">
        <f>IF(IFERROR(VLOOKUP(smoking_health_data_final[[#This Row],[Edad]],A3566:A7465,1,FALSE),0),1,0)</f>
        <v>1</v>
      </c>
    </row>
    <row r="3566" spans="1:17" x14ac:dyDescent="0.3">
      <c r="A3566">
        <v>60</v>
      </c>
      <c r="B3566" t="s">
        <v>0</v>
      </c>
      <c r="C3566" t="s">
        <v>1</v>
      </c>
      <c r="D3566">
        <v>80</v>
      </c>
      <c r="E3566">
        <f>GESTEP(smoking_health_data_final[[#This Row],[Ritmo cardiaco]],100)</f>
        <v>0</v>
      </c>
      <c r="F3566" t="str">
        <f>IF(smoking_health_data_final[[#This Row],[Taquicardia 1/0]]=0,"no","si")</f>
        <v>no</v>
      </c>
      <c r="G3566" s="2">
        <v>122.5</v>
      </c>
      <c r="H3566">
        <f>GESTEP(smoking_health_data_final[[#This Row],[Presión sistólica]],140)</f>
        <v>0</v>
      </c>
      <c r="I3566" t="str">
        <f>IF(smoking_health_data_final[[#This Row],[Hipertensión (0/1)]]=1,"si","no")</f>
        <v>no</v>
      </c>
      <c r="J3566" t="s">
        <v>129</v>
      </c>
      <c r="K3566">
        <v>30</v>
      </c>
      <c r="L3566">
        <v>288</v>
      </c>
      <c r="M3566">
        <f>IF(smoking_health_data_final[[#This Row],[colesterol]]="","Desconocido",smoking_health_data_final[[#This Row],[colesterol]])</f>
        <v>288</v>
      </c>
      <c r="N3566">
        <f>GESTEP(smoking_health_data_final[[#This Row],[colesterol]],200)</f>
        <v>1</v>
      </c>
      <c r="O3566">
        <f>IF(smoking_health_data_final[[#This Row],[cigs por dia]]="","n/s",smoking_health_data_final[[#This Row],[cigs por dia]])</f>
        <v>30</v>
      </c>
      <c r="P3566" t="str">
        <f>IF(smoking_health_data_final[[#This Row],[Hipercolesterolemia (y/n)]]=1,"si","no")</f>
        <v>si</v>
      </c>
      <c r="Q3566">
        <f>IF(IFERROR(VLOOKUP(smoking_health_data_final[[#This Row],[Edad]],A3567:A7466,1,FALSE),0),1,0)</f>
        <v>1</v>
      </c>
    </row>
    <row r="3567" spans="1:17" x14ac:dyDescent="0.3">
      <c r="A3567">
        <v>43</v>
      </c>
      <c r="B3567" t="s">
        <v>0</v>
      </c>
      <c r="C3567" t="s">
        <v>1</v>
      </c>
      <c r="D3567">
        <v>82</v>
      </c>
      <c r="E3567">
        <f>GESTEP(smoking_health_data_final[[#This Row],[Ritmo cardiaco]],100)</f>
        <v>0</v>
      </c>
      <c r="F3567" t="str">
        <f>IF(smoking_health_data_final[[#This Row],[Taquicardia 1/0]]=0,"no","si")</f>
        <v>no</v>
      </c>
      <c r="G3567" s="2" t="s">
        <v>91</v>
      </c>
      <c r="H3567">
        <f>GESTEP(smoking_health_data_final[[#This Row],[Presión sistólica]],140)</f>
        <v>0</v>
      </c>
      <c r="I3567" t="str">
        <f>IF(smoking_health_data_final[[#This Row],[Hipertensión (0/1)]]=1,"si","no")</f>
        <v>no</v>
      </c>
      <c r="J3567" t="s">
        <v>13</v>
      </c>
      <c r="K3567">
        <v>30</v>
      </c>
      <c r="L3567">
        <v>262</v>
      </c>
      <c r="M3567">
        <f>IF(smoking_health_data_final[[#This Row],[colesterol]]="","Desconocido",smoking_health_data_final[[#This Row],[colesterol]])</f>
        <v>262</v>
      </c>
      <c r="N3567">
        <f>GESTEP(smoking_health_data_final[[#This Row],[colesterol]],200)</f>
        <v>1</v>
      </c>
      <c r="O3567">
        <f>IF(smoking_health_data_final[[#This Row],[cigs por dia]]="","n/s",smoking_health_data_final[[#This Row],[cigs por dia]])</f>
        <v>30</v>
      </c>
      <c r="P3567" t="str">
        <f>IF(smoking_health_data_final[[#This Row],[Hipercolesterolemia (y/n)]]=1,"si","no")</f>
        <v>si</v>
      </c>
      <c r="Q3567">
        <f>IF(IFERROR(VLOOKUP(smoking_health_data_final[[#This Row],[Edad]],A3568:A7467,1,FALSE),0),1,0)</f>
        <v>1</v>
      </c>
    </row>
    <row r="3568" spans="1:17" x14ac:dyDescent="0.3">
      <c r="A3568">
        <v>38</v>
      </c>
      <c r="B3568" t="s">
        <v>0</v>
      </c>
      <c r="C3568" t="s">
        <v>1</v>
      </c>
      <c r="D3568">
        <v>95</v>
      </c>
      <c r="E3568">
        <f>GESTEP(smoking_health_data_final[[#This Row],[Ritmo cardiaco]],100)</f>
        <v>0</v>
      </c>
      <c r="F3568" t="str">
        <f>IF(smoking_health_data_final[[#This Row],[Taquicardia 1/0]]=0,"no","si")</f>
        <v>no</v>
      </c>
      <c r="G3568" s="2" t="s">
        <v>39</v>
      </c>
      <c r="H3568">
        <f>GESTEP(smoking_health_data_final[[#This Row],[Presión sistólica]],140)</f>
        <v>0</v>
      </c>
      <c r="I3568" t="str">
        <f>IF(smoking_health_data_final[[#This Row],[Hipertensión (0/1)]]=1,"si","no")</f>
        <v>no</v>
      </c>
      <c r="J3568" t="s">
        <v>13</v>
      </c>
      <c r="K3568">
        <v>30</v>
      </c>
      <c r="L3568">
        <v>281</v>
      </c>
      <c r="M3568">
        <f>IF(smoking_health_data_final[[#This Row],[colesterol]]="","Desconocido",smoking_health_data_final[[#This Row],[colesterol]])</f>
        <v>281</v>
      </c>
      <c r="N3568">
        <f>GESTEP(smoking_health_data_final[[#This Row],[colesterol]],200)</f>
        <v>1</v>
      </c>
      <c r="O3568">
        <f>IF(smoking_health_data_final[[#This Row],[cigs por dia]]="","n/s",smoking_health_data_final[[#This Row],[cigs por dia]])</f>
        <v>30</v>
      </c>
      <c r="P3568" t="str">
        <f>IF(smoking_health_data_final[[#This Row],[Hipercolesterolemia (y/n)]]=1,"si","no")</f>
        <v>si</v>
      </c>
      <c r="Q3568">
        <f>IF(IFERROR(VLOOKUP(smoking_health_data_final[[#This Row],[Edad]],A3569:A7468,1,FALSE),0),1,0)</f>
        <v>1</v>
      </c>
    </row>
    <row r="3569" spans="1:17" x14ac:dyDescent="0.3">
      <c r="A3569">
        <v>40</v>
      </c>
      <c r="B3569" t="s">
        <v>0</v>
      </c>
      <c r="C3569" t="s">
        <v>1</v>
      </c>
      <c r="D3569">
        <v>70</v>
      </c>
      <c r="E3569">
        <f>GESTEP(smoking_health_data_final[[#This Row],[Ritmo cardiaco]],100)</f>
        <v>0</v>
      </c>
      <c r="F3569" t="str">
        <f>IF(smoking_health_data_final[[#This Row],[Taquicardia 1/0]]=0,"no","si")</f>
        <v>no</v>
      </c>
      <c r="G3569" s="2" t="s">
        <v>69</v>
      </c>
      <c r="H3569">
        <f>GESTEP(smoking_health_data_final[[#This Row],[Presión sistólica]],140)</f>
        <v>0</v>
      </c>
      <c r="I3569" t="str">
        <f>IF(smoking_health_data_final[[#This Row],[Hipertensión (0/1)]]=1,"si","no")</f>
        <v>no</v>
      </c>
      <c r="J3569" t="s">
        <v>131</v>
      </c>
      <c r="K3569">
        <v>30</v>
      </c>
      <c r="L3569">
        <v>162</v>
      </c>
      <c r="M3569">
        <f>IF(smoking_health_data_final[[#This Row],[colesterol]]="","Desconocido",smoking_health_data_final[[#This Row],[colesterol]])</f>
        <v>162</v>
      </c>
      <c r="N3569">
        <f>GESTEP(smoking_health_data_final[[#This Row],[colesterol]],200)</f>
        <v>0</v>
      </c>
      <c r="O3569">
        <f>IF(smoking_health_data_final[[#This Row],[cigs por dia]]="","n/s",smoking_health_data_final[[#This Row],[cigs por dia]])</f>
        <v>30</v>
      </c>
      <c r="P3569" t="str">
        <f>IF(smoking_health_data_final[[#This Row],[Hipercolesterolemia (y/n)]]=1,"si","no")</f>
        <v>no</v>
      </c>
      <c r="Q3569">
        <f>IF(IFERROR(VLOOKUP(smoking_health_data_final[[#This Row],[Edad]],A3570:A7469,1,FALSE),0),1,0)</f>
        <v>1</v>
      </c>
    </row>
    <row r="3570" spans="1:17" x14ac:dyDescent="0.3">
      <c r="A3570">
        <v>44</v>
      </c>
      <c r="B3570" t="s">
        <v>3</v>
      </c>
      <c r="C3570" t="s">
        <v>1</v>
      </c>
      <c r="D3570">
        <v>64</v>
      </c>
      <c r="E3570">
        <f>GESTEP(smoking_health_data_final[[#This Row],[Ritmo cardiaco]],100)</f>
        <v>0</v>
      </c>
      <c r="F3570" t="str">
        <f>IF(smoking_health_data_final[[#This Row],[Taquicardia 1/0]]=0,"no","si")</f>
        <v>no</v>
      </c>
      <c r="G3570" s="2" t="s">
        <v>63</v>
      </c>
      <c r="H3570">
        <f>GESTEP(smoking_health_data_final[[#This Row],[Presión sistólica]],140)</f>
        <v>0</v>
      </c>
      <c r="I3570" t="str">
        <f>IF(smoking_health_data_final[[#This Row],[Hipertensión (0/1)]]=1,"si","no")</f>
        <v>no</v>
      </c>
      <c r="J3570" t="s">
        <v>132</v>
      </c>
      <c r="K3570">
        <v>30</v>
      </c>
      <c r="L3570">
        <v>245</v>
      </c>
      <c r="M3570">
        <f>IF(smoking_health_data_final[[#This Row],[colesterol]]="","Desconocido",smoking_health_data_final[[#This Row],[colesterol]])</f>
        <v>245</v>
      </c>
      <c r="N3570">
        <f>GESTEP(smoking_health_data_final[[#This Row],[colesterol]],200)</f>
        <v>1</v>
      </c>
      <c r="O3570">
        <f>IF(smoking_health_data_final[[#This Row],[cigs por dia]]="","n/s",smoking_health_data_final[[#This Row],[cigs por dia]])</f>
        <v>30</v>
      </c>
      <c r="P3570" t="str">
        <f>IF(smoking_health_data_final[[#This Row],[Hipercolesterolemia (y/n)]]=1,"si","no")</f>
        <v>si</v>
      </c>
      <c r="Q3570">
        <f>IF(IFERROR(VLOOKUP(smoking_health_data_final[[#This Row],[Edad]],A3571:A7470,1,FALSE),0),1,0)</f>
        <v>1</v>
      </c>
    </row>
    <row r="3571" spans="1:17" x14ac:dyDescent="0.3">
      <c r="A3571">
        <v>38</v>
      </c>
      <c r="B3571" t="s">
        <v>3</v>
      </c>
      <c r="C3571" t="s">
        <v>1</v>
      </c>
      <c r="D3571">
        <v>77</v>
      </c>
      <c r="E3571">
        <f>GESTEP(smoking_health_data_final[[#This Row],[Ritmo cardiaco]],100)</f>
        <v>0</v>
      </c>
      <c r="F3571" t="str">
        <f>IF(smoking_health_data_final[[#This Row],[Taquicardia 1/0]]=0,"no","si")</f>
        <v>no</v>
      </c>
      <c r="G3571" s="2">
        <v>123.5</v>
      </c>
      <c r="H3571">
        <f>GESTEP(smoking_health_data_final[[#This Row],[Presión sistólica]],140)</f>
        <v>0</v>
      </c>
      <c r="I3571" t="str">
        <f>IF(smoking_health_data_final[[#This Row],[Hipertensión (0/1)]]=1,"si","no")</f>
        <v>no</v>
      </c>
      <c r="J3571" t="s">
        <v>133</v>
      </c>
      <c r="K3571">
        <v>30</v>
      </c>
      <c r="L3571">
        <v>255</v>
      </c>
      <c r="M3571">
        <f>IF(smoking_health_data_final[[#This Row],[colesterol]]="","Desconocido",smoking_health_data_final[[#This Row],[colesterol]])</f>
        <v>255</v>
      </c>
      <c r="N3571">
        <f>GESTEP(smoking_health_data_final[[#This Row],[colesterol]],200)</f>
        <v>1</v>
      </c>
      <c r="O3571">
        <f>IF(smoking_health_data_final[[#This Row],[cigs por dia]]="","n/s",smoking_health_data_final[[#This Row],[cigs por dia]])</f>
        <v>30</v>
      </c>
      <c r="P3571" t="str">
        <f>IF(smoking_health_data_final[[#This Row],[Hipercolesterolemia (y/n)]]=1,"si","no")</f>
        <v>si</v>
      </c>
      <c r="Q3571">
        <f>IF(IFERROR(VLOOKUP(smoking_health_data_final[[#This Row],[Edad]],A3572:A7471,1,FALSE),0),1,0)</f>
        <v>1</v>
      </c>
    </row>
    <row r="3572" spans="1:17" x14ac:dyDescent="0.3">
      <c r="A3572">
        <v>42</v>
      </c>
      <c r="B3572" t="s">
        <v>3</v>
      </c>
      <c r="C3572" t="s">
        <v>1</v>
      </c>
      <c r="D3572">
        <v>90</v>
      </c>
      <c r="E3572">
        <f>GESTEP(smoking_health_data_final[[#This Row],[Ritmo cardiaco]],100)</f>
        <v>0</v>
      </c>
      <c r="F3572" t="str">
        <f>IF(smoking_health_data_final[[#This Row],[Taquicardia 1/0]]=0,"no","si")</f>
        <v>no</v>
      </c>
      <c r="G3572" s="2" t="s">
        <v>88</v>
      </c>
      <c r="H3572">
        <f>GESTEP(smoking_health_data_final[[#This Row],[Presión sistólica]],140)</f>
        <v>1</v>
      </c>
      <c r="I3572" t="str">
        <f>IF(smoking_health_data_final[[#This Row],[Hipertensión (0/1)]]=1,"si","no")</f>
        <v>si</v>
      </c>
      <c r="J3572" t="s">
        <v>133</v>
      </c>
      <c r="K3572">
        <v>30</v>
      </c>
      <c r="L3572">
        <v>201</v>
      </c>
      <c r="M3572">
        <f>IF(smoking_health_data_final[[#This Row],[colesterol]]="","Desconocido",smoking_health_data_final[[#This Row],[colesterol]])</f>
        <v>201</v>
      </c>
      <c r="N3572">
        <f>GESTEP(smoking_health_data_final[[#This Row],[colesterol]],200)</f>
        <v>1</v>
      </c>
      <c r="O3572">
        <f>IF(smoking_health_data_final[[#This Row],[cigs por dia]]="","n/s",smoking_health_data_final[[#This Row],[cigs por dia]])</f>
        <v>30</v>
      </c>
      <c r="P3572" t="str">
        <f>IF(smoking_health_data_final[[#This Row],[Hipercolesterolemia (y/n)]]=1,"si","no")</f>
        <v>si</v>
      </c>
      <c r="Q3572">
        <f>IF(IFERROR(VLOOKUP(smoking_health_data_final[[#This Row],[Edad]],A3573:A7472,1,FALSE),0),1,0)</f>
        <v>1</v>
      </c>
    </row>
    <row r="3573" spans="1:17" x14ac:dyDescent="0.3">
      <c r="A3573">
        <v>47</v>
      </c>
      <c r="B3573" t="s">
        <v>0</v>
      </c>
      <c r="C3573" t="s">
        <v>1</v>
      </c>
      <c r="D3573">
        <v>77</v>
      </c>
      <c r="E3573">
        <f>GESTEP(smoking_health_data_final[[#This Row],[Ritmo cardiaco]],100)</f>
        <v>0</v>
      </c>
      <c r="F3573" t="str">
        <f>IF(smoking_health_data_final[[#This Row],[Taquicardia 1/0]]=0,"no","si")</f>
        <v>no</v>
      </c>
      <c r="G3573" s="2">
        <v>147.5</v>
      </c>
      <c r="H3573">
        <f>GESTEP(smoking_health_data_final[[#This Row],[Presión sistólica]],140)</f>
        <v>1</v>
      </c>
      <c r="I3573" t="str">
        <f>IF(smoking_health_data_final[[#This Row],[Hipertensión (0/1)]]=1,"si","no")</f>
        <v>si</v>
      </c>
      <c r="J3573" t="s">
        <v>136</v>
      </c>
      <c r="K3573">
        <v>30</v>
      </c>
      <c r="L3573">
        <v>190</v>
      </c>
      <c r="M3573">
        <f>IF(smoking_health_data_final[[#This Row],[colesterol]]="","Desconocido",smoking_health_data_final[[#This Row],[colesterol]])</f>
        <v>190</v>
      </c>
      <c r="N3573">
        <f>GESTEP(smoking_health_data_final[[#This Row],[colesterol]],200)</f>
        <v>0</v>
      </c>
      <c r="O3573">
        <f>IF(smoking_health_data_final[[#This Row],[cigs por dia]]="","n/s",smoking_health_data_final[[#This Row],[cigs por dia]])</f>
        <v>30</v>
      </c>
      <c r="P3573" t="str">
        <f>IF(smoking_health_data_final[[#This Row],[Hipercolesterolemia (y/n)]]=1,"si","no")</f>
        <v>no</v>
      </c>
      <c r="Q3573">
        <f>IF(IFERROR(VLOOKUP(smoking_health_data_final[[#This Row],[Edad]],A3574:A7473,1,FALSE),0),1,0)</f>
        <v>1</v>
      </c>
    </row>
    <row r="3574" spans="1:17" x14ac:dyDescent="0.3">
      <c r="A3574">
        <v>49</v>
      </c>
      <c r="B3574" t="s">
        <v>0</v>
      </c>
      <c r="C3574" t="s">
        <v>1</v>
      </c>
      <c r="D3574">
        <v>75</v>
      </c>
      <c r="E3574">
        <f>GESTEP(smoking_health_data_final[[#This Row],[Ritmo cardiaco]],100)</f>
        <v>0</v>
      </c>
      <c r="F3574" t="str">
        <f>IF(smoking_health_data_final[[#This Row],[Taquicardia 1/0]]=0,"no","si")</f>
        <v>no</v>
      </c>
      <c r="G3574" s="2" t="s">
        <v>71</v>
      </c>
      <c r="H3574">
        <f>GESTEP(smoking_health_data_final[[#This Row],[Presión sistólica]],140)</f>
        <v>0</v>
      </c>
      <c r="I3574" t="str">
        <f>IF(smoking_health_data_final[[#This Row],[Hipertensión (0/1)]]=1,"si","no")</f>
        <v>no</v>
      </c>
      <c r="J3574" t="s">
        <v>137</v>
      </c>
      <c r="K3574">
        <v>30</v>
      </c>
      <c r="L3574">
        <v>240</v>
      </c>
      <c r="M3574">
        <f>IF(smoking_health_data_final[[#This Row],[colesterol]]="","Desconocido",smoking_health_data_final[[#This Row],[colesterol]])</f>
        <v>240</v>
      </c>
      <c r="N3574">
        <f>GESTEP(smoking_health_data_final[[#This Row],[colesterol]],200)</f>
        <v>1</v>
      </c>
      <c r="O3574">
        <f>IF(smoking_health_data_final[[#This Row],[cigs por dia]]="","n/s",smoking_health_data_final[[#This Row],[cigs por dia]])</f>
        <v>30</v>
      </c>
      <c r="P3574" t="str">
        <f>IF(smoking_health_data_final[[#This Row],[Hipercolesterolemia (y/n)]]=1,"si","no")</f>
        <v>si</v>
      </c>
      <c r="Q3574">
        <f>IF(IFERROR(VLOOKUP(smoking_health_data_final[[#This Row],[Edad]],A3575:A7474,1,FALSE),0),1,0)</f>
        <v>1</v>
      </c>
    </row>
    <row r="3575" spans="1:17" x14ac:dyDescent="0.3">
      <c r="A3575">
        <v>55</v>
      </c>
      <c r="B3575" t="s">
        <v>0</v>
      </c>
      <c r="C3575" t="s">
        <v>1</v>
      </c>
      <c r="D3575">
        <v>70</v>
      </c>
      <c r="E3575">
        <f>GESTEP(smoking_health_data_final[[#This Row],[Ritmo cardiaco]],100)</f>
        <v>0</v>
      </c>
      <c r="F3575" t="str">
        <f>IF(smoking_health_data_final[[#This Row],[Taquicardia 1/0]]=0,"no","si")</f>
        <v>no</v>
      </c>
      <c r="G3575" s="2" t="s">
        <v>72</v>
      </c>
      <c r="H3575">
        <f>GESTEP(smoking_health_data_final[[#This Row],[Presión sistólica]],140)</f>
        <v>1</v>
      </c>
      <c r="I3575" t="str">
        <f>IF(smoking_health_data_final[[#This Row],[Hipertensión (0/1)]]=1,"si","no")</f>
        <v>si</v>
      </c>
      <c r="J3575" t="s">
        <v>137</v>
      </c>
      <c r="K3575">
        <v>30</v>
      </c>
      <c r="L3575">
        <v>239</v>
      </c>
      <c r="M3575">
        <f>IF(smoking_health_data_final[[#This Row],[colesterol]]="","Desconocido",smoking_health_data_final[[#This Row],[colesterol]])</f>
        <v>239</v>
      </c>
      <c r="N3575">
        <f>GESTEP(smoking_health_data_final[[#This Row],[colesterol]],200)</f>
        <v>1</v>
      </c>
      <c r="O3575">
        <f>IF(smoking_health_data_final[[#This Row],[cigs por dia]]="","n/s",smoking_health_data_final[[#This Row],[cigs por dia]])</f>
        <v>30</v>
      </c>
      <c r="P3575" t="str">
        <f>IF(smoking_health_data_final[[#This Row],[Hipercolesterolemia (y/n)]]=1,"si","no")</f>
        <v>si</v>
      </c>
      <c r="Q3575">
        <f>IF(IFERROR(VLOOKUP(smoking_health_data_final[[#This Row],[Edad]],A3576:A7475,1,FALSE),0),1,0)</f>
        <v>1</v>
      </c>
    </row>
    <row r="3576" spans="1:17" x14ac:dyDescent="0.3">
      <c r="A3576">
        <v>66</v>
      </c>
      <c r="B3576" t="s">
        <v>0</v>
      </c>
      <c r="C3576" t="s">
        <v>1</v>
      </c>
      <c r="D3576">
        <v>75</v>
      </c>
      <c r="E3576">
        <f>GESTEP(smoking_health_data_final[[#This Row],[Ritmo cardiaco]],100)</f>
        <v>0</v>
      </c>
      <c r="F3576" t="str">
        <f>IF(smoking_health_data_final[[#This Row],[Taquicardia 1/0]]=0,"no","si")</f>
        <v>no</v>
      </c>
      <c r="G3576" s="2">
        <v>114.5</v>
      </c>
      <c r="H3576">
        <f>GESTEP(smoking_health_data_final[[#This Row],[Presión sistólica]],140)</f>
        <v>0</v>
      </c>
      <c r="I3576" t="str">
        <f>IF(smoking_health_data_final[[#This Row],[Hipertensión (0/1)]]=1,"si","no")</f>
        <v>no</v>
      </c>
      <c r="J3576" t="s">
        <v>144</v>
      </c>
      <c r="K3576">
        <v>30</v>
      </c>
      <c r="L3576">
        <v>234</v>
      </c>
      <c r="M3576">
        <f>IF(smoking_health_data_final[[#This Row],[colesterol]]="","Desconocido",smoking_health_data_final[[#This Row],[colesterol]])</f>
        <v>234</v>
      </c>
      <c r="N3576">
        <f>GESTEP(smoking_health_data_final[[#This Row],[colesterol]],200)</f>
        <v>1</v>
      </c>
      <c r="O3576">
        <f>IF(smoking_health_data_final[[#This Row],[cigs por dia]]="","n/s",smoking_health_data_final[[#This Row],[cigs por dia]])</f>
        <v>30</v>
      </c>
      <c r="P3576" t="str">
        <f>IF(smoking_health_data_final[[#This Row],[Hipercolesterolemia (y/n)]]=1,"si","no")</f>
        <v>si</v>
      </c>
      <c r="Q3576">
        <f>IF(IFERROR(VLOOKUP(smoking_health_data_final[[#This Row],[Edad]],A3577:A7476,1,FALSE),0),1,0)</f>
        <v>0</v>
      </c>
    </row>
    <row r="3577" spans="1:17" x14ac:dyDescent="0.3">
      <c r="A3577">
        <v>50</v>
      </c>
      <c r="B3577" t="s">
        <v>3</v>
      </c>
      <c r="C3577" t="s">
        <v>1</v>
      </c>
      <c r="D3577">
        <v>87</v>
      </c>
      <c r="E3577">
        <f>GESTEP(smoking_health_data_final[[#This Row],[Ritmo cardiaco]],100)</f>
        <v>0</v>
      </c>
      <c r="F3577" t="str">
        <f>IF(smoking_health_data_final[[#This Row],[Taquicardia 1/0]]=0,"no","si")</f>
        <v>no</v>
      </c>
      <c r="G3577" s="2">
        <v>96.5</v>
      </c>
      <c r="H3577">
        <f>GESTEP(smoking_health_data_final[[#This Row],[Presión sistólica]],140)</f>
        <v>0</v>
      </c>
      <c r="I3577" t="str">
        <f>IF(smoking_health_data_final[[#This Row],[Hipertensión (0/1)]]=1,"si","no")</f>
        <v>no</v>
      </c>
      <c r="J3577" t="s">
        <v>144</v>
      </c>
      <c r="K3577">
        <v>30</v>
      </c>
      <c r="L3577">
        <v>165</v>
      </c>
      <c r="M3577">
        <f>IF(smoking_health_data_final[[#This Row],[colesterol]]="","Desconocido",smoking_health_data_final[[#This Row],[colesterol]])</f>
        <v>165</v>
      </c>
      <c r="N3577">
        <f>GESTEP(smoking_health_data_final[[#This Row],[colesterol]],200)</f>
        <v>0</v>
      </c>
      <c r="O3577">
        <f>IF(smoking_health_data_final[[#This Row],[cigs por dia]]="","n/s",smoking_health_data_final[[#This Row],[cigs por dia]])</f>
        <v>30</v>
      </c>
      <c r="P3577" t="str">
        <f>IF(smoking_health_data_final[[#This Row],[Hipercolesterolemia (y/n)]]=1,"si","no")</f>
        <v>no</v>
      </c>
      <c r="Q3577">
        <f>IF(IFERROR(VLOOKUP(smoking_health_data_final[[#This Row],[Edad]],A3578:A7477,1,FALSE),0),1,0)</f>
        <v>1</v>
      </c>
    </row>
    <row r="3578" spans="1:17" x14ac:dyDescent="0.3">
      <c r="A3578">
        <v>43</v>
      </c>
      <c r="B3578" t="s">
        <v>0</v>
      </c>
      <c r="C3578" t="s">
        <v>1</v>
      </c>
      <c r="D3578">
        <v>96</v>
      </c>
      <c r="E3578">
        <f>GESTEP(smoking_health_data_final[[#This Row],[Ritmo cardiaco]],100)</f>
        <v>0</v>
      </c>
      <c r="F3578" t="str">
        <f>IF(smoking_health_data_final[[#This Row],[Taquicardia 1/0]]=0,"no","si")</f>
        <v>no</v>
      </c>
      <c r="G3578" s="2" t="s">
        <v>63</v>
      </c>
      <c r="H3578">
        <f>GESTEP(smoking_health_data_final[[#This Row],[Presión sistólica]],140)</f>
        <v>0</v>
      </c>
      <c r="I3578" t="str">
        <f>IF(smoking_health_data_final[[#This Row],[Hipertensión (0/1)]]=1,"si","no")</f>
        <v>no</v>
      </c>
      <c r="J3578" t="s">
        <v>145</v>
      </c>
      <c r="K3578">
        <v>30</v>
      </c>
      <c r="L3578">
        <v>185</v>
      </c>
      <c r="M3578">
        <f>IF(smoking_health_data_final[[#This Row],[colesterol]]="","Desconocido",smoking_health_data_final[[#This Row],[colesterol]])</f>
        <v>185</v>
      </c>
      <c r="N3578">
        <f>GESTEP(smoking_health_data_final[[#This Row],[colesterol]],200)</f>
        <v>0</v>
      </c>
      <c r="O3578">
        <f>IF(smoking_health_data_final[[#This Row],[cigs por dia]]="","n/s",smoking_health_data_final[[#This Row],[cigs por dia]])</f>
        <v>30</v>
      </c>
      <c r="P3578" t="str">
        <f>IF(smoking_health_data_final[[#This Row],[Hipercolesterolemia (y/n)]]=1,"si","no")</f>
        <v>no</v>
      </c>
      <c r="Q3578">
        <f>IF(IFERROR(VLOOKUP(smoking_health_data_final[[#This Row],[Edad]],A3579:A7478,1,FALSE),0),1,0)</f>
        <v>1</v>
      </c>
    </row>
    <row r="3579" spans="1:17" x14ac:dyDescent="0.3">
      <c r="A3579">
        <v>44</v>
      </c>
      <c r="B3579" t="s">
        <v>3</v>
      </c>
      <c r="C3579" t="s">
        <v>1</v>
      </c>
      <c r="D3579">
        <v>62</v>
      </c>
      <c r="E3579">
        <f>GESTEP(smoking_health_data_final[[#This Row],[Ritmo cardiaco]],100)</f>
        <v>0</v>
      </c>
      <c r="F3579" t="str">
        <f>IF(smoking_health_data_final[[#This Row],[Taquicardia 1/0]]=0,"no","si")</f>
        <v>no</v>
      </c>
      <c r="G3579" s="2" t="s">
        <v>4</v>
      </c>
      <c r="H3579">
        <f>GESTEP(smoking_health_data_final[[#This Row],[Presión sistólica]],140)</f>
        <v>0</v>
      </c>
      <c r="I3579" t="str">
        <f>IF(smoking_health_data_final[[#This Row],[Hipertensión (0/1)]]=1,"si","no")</f>
        <v>no</v>
      </c>
      <c r="J3579" t="s">
        <v>145</v>
      </c>
      <c r="K3579">
        <v>30</v>
      </c>
      <c r="L3579">
        <v>292</v>
      </c>
      <c r="M3579">
        <f>IF(smoking_health_data_final[[#This Row],[colesterol]]="","Desconocido",smoking_health_data_final[[#This Row],[colesterol]])</f>
        <v>292</v>
      </c>
      <c r="N3579">
        <f>GESTEP(smoking_health_data_final[[#This Row],[colesterol]],200)</f>
        <v>1</v>
      </c>
      <c r="O3579">
        <f>IF(smoking_health_data_final[[#This Row],[cigs por dia]]="","n/s",smoking_health_data_final[[#This Row],[cigs por dia]])</f>
        <v>30</v>
      </c>
      <c r="P3579" t="str">
        <f>IF(smoking_health_data_final[[#This Row],[Hipercolesterolemia (y/n)]]=1,"si","no")</f>
        <v>si</v>
      </c>
      <c r="Q3579">
        <f>IF(IFERROR(VLOOKUP(smoking_health_data_final[[#This Row],[Edad]],A3580:A7479,1,FALSE),0),1,0)</f>
        <v>1</v>
      </c>
    </row>
    <row r="3580" spans="1:17" x14ac:dyDescent="0.3">
      <c r="A3580">
        <v>57</v>
      </c>
      <c r="B3580" t="s">
        <v>0</v>
      </c>
      <c r="C3580" t="s">
        <v>1</v>
      </c>
      <c r="D3580">
        <v>83</v>
      </c>
      <c r="E3580">
        <f>GESTEP(smoking_health_data_final[[#This Row],[Ritmo cardiaco]],100)</f>
        <v>0</v>
      </c>
      <c r="F3580" t="str">
        <f>IF(smoking_health_data_final[[#This Row],[Taquicardia 1/0]]=0,"no","si")</f>
        <v>no</v>
      </c>
      <c r="G3580" s="2" t="s">
        <v>57</v>
      </c>
      <c r="H3580">
        <f>GESTEP(smoking_health_data_final[[#This Row],[Presión sistólica]],140)</f>
        <v>0</v>
      </c>
      <c r="I3580" t="str">
        <f>IF(smoking_health_data_final[[#This Row],[Hipertensión (0/1)]]=1,"si","no")</f>
        <v>no</v>
      </c>
      <c r="J3580" t="s">
        <v>15</v>
      </c>
      <c r="K3580">
        <v>30</v>
      </c>
      <c r="L3580">
        <v>167</v>
      </c>
      <c r="M3580">
        <f>IF(smoking_health_data_final[[#This Row],[colesterol]]="","Desconocido",smoking_health_data_final[[#This Row],[colesterol]])</f>
        <v>167</v>
      </c>
      <c r="N3580">
        <f>GESTEP(smoking_health_data_final[[#This Row],[colesterol]],200)</f>
        <v>0</v>
      </c>
      <c r="O3580">
        <f>IF(smoking_health_data_final[[#This Row],[cigs por dia]]="","n/s",smoking_health_data_final[[#This Row],[cigs por dia]])</f>
        <v>30</v>
      </c>
      <c r="P3580" t="str">
        <f>IF(smoking_health_data_final[[#This Row],[Hipercolesterolemia (y/n)]]=1,"si","no")</f>
        <v>no</v>
      </c>
      <c r="Q3580">
        <f>IF(IFERROR(VLOOKUP(smoking_health_data_final[[#This Row],[Edad]],A3581:A7480,1,FALSE),0),1,0)</f>
        <v>1</v>
      </c>
    </row>
    <row r="3581" spans="1:17" x14ac:dyDescent="0.3">
      <c r="A3581">
        <v>43</v>
      </c>
      <c r="B3581" t="s">
        <v>0</v>
      </c>
      <c r="C3581" t="s">
        <v>1</v>
      </c>
      <c r="D3581">
        <v>65</v>
      </c>
      <c r="E3581">
        <f>GESTEP(smoking_health_data_final[[#This Row],[Ritmo cardiaco]],100)</f>
        <v>0</v>
      </c>
      <c r="F3581" t="str">
        <f>IF(smoking_health_data_final[[#This Row],[Taquicardia 1/0]]=0,"no","si")</f>
        <v>no</v>
      </c>
      <c r="G3581" s="2" t="s">
        <v>6</v>
      </c>
      <c r="H3581">
        <f>GESTEP(smoking_health_data_final[[#This Row],[Presión sistólica]],140)</f>
        <v>0</v>
      </c>
      <c r="I3581" t="str">
        <f>IF(smoking_health_data_final[[#This Row],[Hipertensión (0/1)]]=1,"si","no")</f>
        <v>no</v>
      </c>
      <c r="J3581" t="s">
        <v>15</v>
      </c>
      <c r="K3581">
        <v>30</v>
      </c>
      <c r="L3581">
        <v>218</v>
      </c>
      <c r="M3581">
        <f>IF(smoking_health_data_final[[#This Row],[colesterol]]="","Desconocido",smoking_health_data_final[[#This Row],[colesterol]])</f>
        <v>218</v>
      </c>
      <c r="N3581">
        <f>GESTEP(smoking_health_data_final[[#This Row],[colesterol]],200)</f>
        <v>1</v>
      </c>
      <c r="O3581">
        <f>IF(smoking_health_data_final[[#This Row],[cigs por dia]]="","n/s",smoking_health_data_final[[#This Row],[cigs por dia]])</f>
        <v>30</v>
      </c>
      <c r="P3581" t="str">
        <f>IF(smoking_health_data_final[[#This Row],[Hipercolesterolemia (y/n)]]=1,"si","no")</f>
        <v>si</v>
      </c>
      <c r="Q3581">
        <f>IF(IFERROR(VLOOKUP(smoking_health_data_final[[#This Row],[Edad]],A3582:A7481,1,FALSE),0),1,0)</f>
        <v>1</v>
      </c>
    </row>
    <row r="3582" spans="1:17" x14ac:dyDescent="0.3">
      <c r="A3582">
        <v>47</v>
      </c>
      <c r="B3582" t="s">
        <v>3</v>
      </c>
      <c r="C3582" t="s">
        <v>1</v>
      </c>
      <c r="D3582">
        <v>92</v>
      </c>
      <c r="E3582">
        <f>GESTEP(smoking_health_data_final[[#This Row],[Ritmo cardiaco]],100)</f>
        <v>0</v>
      </c>
      <c r="F3582" t="str">
        <f>IF(smoking_health_data_final[[#This Row],[Taquicardia 1/0]]=0,"no","si")</f>
        <v>no</v>
      </c>
      <c r="G3582" s="2" t="s">
        <v>74</v>
      </c>
      <c r="H3582">
        <f>GESTEP(smoking_health_data_final[[#This Row],[Presión sistólica]],140)</f>
        <v>0</v>
      </c>
      <c r="I3582" t="str">
        <f>IF(smoking_health_data_final[[#This Row],[Hipertensión (0/1)]]=1,"si","no")</f>
        <v>no</v>
      </c>
      <c r="J3582" t="s">
        <v>15</v>
      </c>
      <c r="K3582">
        <v>30</v>
      </c>
      <c r="L3582">
        <v>175</v>
      </c>
      <c r="M3582">
        <f>IF(smoking_health_data_final[[#This Row],[colesterol]]="","Desconocido",smoking_health_data_final[[#This Row],[colesterol]])</f>
        <v>175</v>
      </c>
      <c r="N3582">
        <f>GESTEP(smoking_health_data_final[[#This Row],[colesterol]],200)</f>
        <v>0</v>
      </c>
      <c r="O3582">
        <f>IF(smoking_health_data_final[[#This Row],[cigs por dia]]="","n/s",smoking_health_data_final[[#This Row],[cigs por dia]])</f>
        <v>30</v>
      </c>
      <c r="P3582" t="str">
        <f>IF(smoking_health_data_final[[#This Row],[Hipercolesterolemia (y/n)]]=1,"si","no")</f>
        <v>no</v>
      </c>
      <c r="Q3582">
        <f>IF(IFERROR(VLOOKUP(smoking_health_data_final[[#This Row],[Edad]],A3583:A7482,1,FALSE),0),1,0)</f>
        <v>1</v>
      </c>
    </row>
    <row r="3583" spans="1:17" x14ac:dyDescent="0.3">
      <c r="A3583">
        <v>46</v>
      </c>
      <c r="B3583" t="s">
        <v>0</v>
      </c>
      <c r="C3583" t="s">
        <v>1</v>
      </c>
      <c r="D3583">
        <v>100</v>
      </c>
      <c r="E3583">
        <f>GESTEP(smoking_health_data_final[[#This Row],[Ritmo cardiaco]],100)</f>
        <v>1</v>
      </c>
      <c r="F3583" t="str">
        <f>IF(smoking_health_data_final[[#This Row],[Taquicardia 1/0]]=0,"no","si")</f>
        <v>si</v>
      </c>
      <c r="G3583" s="2" t="s">
        <v>74</v>
      </c>
      <c r="H3583">
        <f>GESTEP(smoking_health_data_final[[#This Row],[Presión sistólica]],140)</f>
        <v>0</v>
      </c>
      <c r="I3583" t="str">
        <f>IF(smoking_health_data_final[[#This Row],[Hipertensión (0/1)]]=1,"si","no")</f>
        <v>no</v>
      </c>
      <c r="J3583" t="s">
        <v>17</v>
      </c>
      <c r="K3583">
        <v>30</v>
      </c>
      <c r="L3583">
        <v>216</v>
      </c>
      <c r="M3583">
        <f>IF(smoking_health_data_final[[#This Row],[colesterol]]="","Desconocido",smoking_health_data_final[[#This Row],[colesterol]])</f>
        <v>216</v>
      </c>
      <c r="N3583">
        <f>GESTEP(smoking_health_data_final[[#This Row],[colesterol]],200)</f>
        <v>1</v>
      </c>
      <c r="O3583">
        <f>IF(smoking_health_data_final[[#This Row],[cigs por dia]]="","n/s",smoking_health_data_final[[#This Row],[cigs por dia]])</f>
        <v>30</v>
      </c>
      <c r="P3583" t="str">
        <f>IF(smoking_health_data_final[[#This Row],[Hipercolesterolemia (y/n)]]=1,"si","no")</f>
        <v>si</v>
      </c>
      <c r="Q3583">
        <f>IF(IFERROR(VLOOKUP(smoking_health_data_final[[#This Row],[Edad]],A3584:A7483,1,FALSE),0),1,0)</f>
        <v>1</v>
      </c>
    </row>
    <row r="3584" spans="1:17" x14ac:dyDescent="0.3">
      <c r="A3584">
        <v>40</v>
      </c>
      <c r="B3584" t="s">
        <v>0</v>
      </c>
      <c r="C3584" t="s">
        <v>1</v>
      </c>
      <c r="D3584">
        <v>80</v>
      </c>
      <c r="E3584">
        <f>GESTEP(smoking_health_data_final[[#This Row],[Ritmo cardiaco]],100)</f>
        <v>0</v>
      </c>
      <c r="F3584" t="str">
        <f>IF(smoking_health_data_final[[#This Row],[Taquicardia 1/0]]=0,"no","si")</f>
        <v>no</v>
      </c>
      <c r="G3584" s="2" t="s">
        <v>43</v>
      </c>
      <c r="H3584">
        <f>GESTEP(smoking_health_data_final[[#This Row],[Presión sistólica]],140)</f>
        <v>0</v>
      </c>
      <c r="I3584" t="str">
        <f>IF(smoking_health_data_final[[#This Row],[Hipertensión (0/1)]]=1,"si","no")</f>
        <v>no</v>
      </c>
      <c r="J3584" t="s">
        <v>17</v>
      </c>
      <c r="K3584">
        <v>30</v>
      </c>
      <c r="L3584">
        <v>197</v>
      </c>
      <c r="M3584">
        <f>IF(smoking_health_data_final[[#This Row],[colesterol]]="","Desconocido",smoking_health_data_final[[#This Row],[colesterol]])</f>
        <v>197</v>
      </c>
      <c r="N3584">
        <f>GESTEP(smoking_health_data_final[[#This Row],[colesterol]],200)</f>
        <v>0</v>
      </c>
      <c r="O3584">
        <f>IF(smoking_health_data_final[[#This Row],[cigs por dia]]="","n/s",smoking_health_data_final[[#This Row],[cigs por dia]])</f>
        <v>30</v>
      </c>
      <c r="P3584" t="str">
        <f>IF(smoking_health_data_final[[#This Row],[Hipercolesterolemia (y/n)]]=1,"si","no")</f>
        <v>no</v>
      </c>
      <c r="Q3584">
        <f>IF(IFERROR(VLOOKUP(smoking_health_data_final[[#This Row],[Edad]],A3585:A7484,1,FALSE),0),1,0)</f>
        <v>1</v>
      </c>
    </row>
    <row r="3585" spans="1:17" x14ac:dyDescent="0.3">
      <c r="A3585">
        <v>64</v>
      </c>
      <c r="B3585" t="s">
        <v>0</v>
      </c>
      <c r="C3585" t="s">
        <v>1</v>
      </c>
      <c r="D3585">
        <v>75</v>
      </c>
      <c r="E3585">
        <f>GESTEP(smoking_health_data_final[[#This Row],[Ritmo cardiaco]],100)</f>
        <v>0</v>
      </c>
      <c r="F3585" t="str">
        <f>IF(smoking_health_data_final[[#This Row],[Taquicardia 1/0]]=0,"no","si")</f>
        <v>no</v>
      </c>
      <c r="G3585" s="2" t="s">
        <v>52</v>
      </c>
      <c r="H3585">
        <f>GESTEP(smoking_health_data_final[[#This Row],[Presión sistólica]],140)</f>
        <v>0</v>
      </c>
      <c r="I3585" t="str">
        <f>IF(smoking_health_data_final[[#This Row],[Hipertensión (0/1)]]=1,"si","no")</f>
        <v>no</v>
      </c>
      <c r="J3585" t="s">
        <v>17</v>
      </c>
      <c r="K3585">
        <v>30</v>
      </c>
      <c r="L3585">
        <v>185</v>
      </c>
      <c r="M3585">
        <f>IF(smoking_health_data_final[[#This Row],[colesterol]]="","Desconocido",smoking_health_data_final[[#This Row],[colesterol]])</f>
        <v>185</v>
      </c>
      <c r="N3585">
        <f>GESTEP(smoking_health_data_final[[#This Row],[colesterol]],200)</f>
        <v>0</v>
      </c>
      <c r="O3585">
        <f>IF(smoking_health_data_final[[#This Row],[cigs por dia]]="","n/s",smoking_health_data_final[[#This Row],[cigs por dia]])</f>
        <v>30</v>
      </c>
      <c r="P3585" t="str">
        <f>IF(smoking_health_data_final[[#This Row],[Hipercolesterolemia (y/n)]]=1,"si","no")</f>
        <v>no</v>
      </c>
      <c r="Q3585">
        <f>IF(IFERROR(VLOOKUP(smoking_health_data_final[[#This Row],[Edad]],A3586:A7485,1,FALSE),0),1,0)</f>
        <v>1</v>
      </c>
    </row>
    <row r="3586" spans="1:17" x14ac:dyDescent="0.3">
      <c r="A3586">
        <v>41</v>
      </c>
      <c r="B3586" t="s">
        <v>0</v>
      </c>
      <c r="C3586" t="s">
        <v>1</v>
      </c>
      <c r="D3586">
        <v>75</v>
      </c>
      <c r="E3586">
        <f>GESTEP(smoking_health_data_final[[#This Row],[Ritmo cardiaco]],100)</f>
        <v>0</v>
      </c>
      <c r="F3586" t="str">
        <f>IF(smoking_health_data_final[[#This Row],[Taquicardia 1/0]]=0,"no","si")</f>
        <v>no</v>
      </c>
      <c r="G3586" s="2" t="s">
        <v>97</v>
      </c>
      <c r="H3586">
        <f>GESTEP(smoking_health_data_final[[#This Row],[Presión sistólica]],140)</f>
        <v>1</v>
      </c>
      <c r="I3586" t="str">
        <f>IF(smoking_health_data_final[[#This Row],[Hipertensión (0/1)]]=1,"si","no")</f>
        <v>si</v>
      </c>
      <c r="J3586" t="s">
        <v>17</v>
      </c>
      <c r="K3586">
        <v>30</v>
      </c>
      <c r="L3586">
        <v>292</v>
      </c>
      <c r="M3586">
        <f>IF(smoking_health_data_final[[#This Row],[colesterol]]="","Desconocido",smoking_health_data_final[[#This Row],[colesterol]])</f>
        <v>292</v>
      </c>
      <c r="N3586">
        <f>GESTEP(smoking_health_data_final[[#This Row],[colesterol]],200)</f>
        <v>1</v>
      </c>
      <c r="O3586">
        <f>IF(smoking_health_data_final[[#This Row],[cigs por dia]]="","n/s",smoking_health_data_final[[#This Row],[cigs por dia]])</f>
        <v>30</v>
      </c>
      <c r="P3586" t="str">
        <f>IF(smoking_health_data_final[[#This Row],[Hipercolesterolemia (y/n)]]=1,"si","no")</f>
        <v>si</v>
      </c>
      <c r="Q3586">
        <f>IF(IFERROR(VLOOKUP(smoking_health_data_final[[#This Row],[Edad]],A3587:A7486,1,FALSE),0),1,0)</f>
        <v>1</v>
      </c>
    </row>
    <row r="3587" spans="1:17" x14ac:dyDescent="0.3">
      <c r="A3587">
        <v>48</v>
      </c>
      <c r="B3587" t="s">
        <v>0</v>
      </c>
      <c r="C3587" t="s">
        <v>1</v>
      </c>
      <c r="D3587">
        <v>80</v>
      </c>
      <c r="E3587">
        <f>GESTEP(smoking_health_data_final[[#This Row],[Ritmo cardiaco]],100)</f>
        <v>0</v>
      </c>
      <c r="F3587" t="str">
        <f>IF(smoking_health_data_final[[#This Row],[Taquicardia 1/0]]=0,"no","si")</f>
        <v>no</v>
      </c>
      <c r="G3587" s="2">
        <v>132.5</v>
      </c>
      <c r="H3587">
        <f>GESTEP(smoking_health_data_final[[#This Row],[Presión sistólica]],140)</f>
        <v>0</v>
      </c>
      <c r="I3587" t="str">
        <f>IF(smoking_health_data_final[[#This Row],[Hipertensión (0/1)]]=1,"si","no")</f>
        <v>no</v>
      </c>
      <c r="J3587" t="s">
        <v>17</v>
      </c>
      <c r="K3587">
        <v>30</v>
      </c>
      <c r="L3587">
        <v>178</v>
      </c>
      <c r="M3587">
        <f>IF(smoking_health_data_final[[#This Row],[colesterol]]="","Desconocido",smoking_health_data_final[[#This Row],[colesterol]])</f>
        <v>178</v>
      </c>
      <c r="N3587">
        <f>GESTEP(smoking_health_data_final[[#This Row],[colesterol]],200)</f>
        <v>0</v>
      </c>
      <c r="O3587">
        <f>IF(smoking_health_data_final[[#This Row],[cigs por dia]]="","n/s",smoking_health_data_final[[#This Row],[cigs por dia]])</f>
        <v>30</v>
      </c>
      <c r="P3587" t="str">
        <f>IF(smoking_health_data_final[[#This Row],[Hipercolesterolemia (y/n)]]=1,"si","no")</f>
        <v>no</v>
      </c>
      <c r="Q3587">
        <f>IF(IFERROR(VLOOKUP(smoking_health_data_final[[#This Row],[Edad]],A3588:A7487,1,FALSE),0),1,0)</f>
        <v>1</v>
      </c>
    </row>
    <row r="3588" spans="1:17" x14ac:dyDescent="0.3">
      <c r="A3588">
        <v>48</v>
      </c>
      <c r="B3588" t="s">
        <v>3</v>
      </c>
      <c r="C3588" t="s">
        <v>1</v>
      </c>
      <c r="D3588">
        <v>70</v>
      </c>
      <c r="E3588">
        <f>GESTEP(smoking_health_data_final[[#This Row],[Ritmo cardiaco]],100)</f>
        <v>0</v>
      </c>
      <c r="F3588" t="str">
        <f>IF(smoking_health_data_final[[#This Row],[Taquicardia 1/0]]=0,"no","si")</f>
        <v>no</v>
      </c>
      <c r="G3588" s="2">
        <v>118.5</v>
      </c>
      <c r="H3588">
        <f>GESTEP(smoking_health_data_final[[#This Row],[Presión sistólica]],140)</f>
        <v>0</v>
      </c>
      <c r="I3588" t="str">
        <f>IF(smoking_health_data_final[[#This Row],[Hipertensión (0/1)]]=1,"si","no")</f>
        <v>no</v>
      </c>
      <c r="J3588" t="s">
        <v>17</v>
      </c>
      <c r="K3588">
        <v>30</v>
      </c>
      <c r="L3588">
        <v>305</v>
      </c>
      <c r="M3588">
        <f>IF(smoking_health_data_final[[#This Row],[colesterol]]="","Desconocido",smoking_health_data_final[[#This Row],[colesterol]])</f>
        <v>305</v>
      </c>
      <c r="N3588">
        <f>GESTEP(smoking_health_data_final[[#This Row],[colesterol]],200)</f>
        <v>1</v>
      </c>
      <c r="O3588">
        <f>IF(smoking_health_data_final[[#This Row],[cigs por dia]]="","n/s",smoking_health_data_final[[#This Row],[cigs por dia]])</f>
        <v>30</v>
      </c>
      <c r="P3588" t="str">
        <f>IF(smoking_health_data_final[[#This Row],[Hipercolesterolemia (y/n)]]=1,"si","no")</f>
        <v>si</v>
      </c>
      <c r="Q3588">
        <f>IF(IFERROR(VLOOKUP(smoking_health_data_final[[#This Row],[Edad]],A3589:A7488,1,FALSE),0),1,0)</f>
        <v>1</v>
      </c>
    </row>
    <row r="3589" spans="1:17" x14ac:dyDescent="0.3">
      <c r="A3589">
        <v>58</v>
      </c>
      <c r="B3589" t="s">
        <v>3</v>
      </c>
      <c r="C3589" t="s">
        <v>1</v>
      </c>
      <c r="D3589">
        <v>72</v>
      </c>
      <c r="E3589">
        <f>GESTEP(smoking_health_data_final[[#This Row],[Ritmo cardiaco]],100)</f>
        <v>0</v>
      </c>
      <c r="F3589" t="str">
        <f>IF(smoking_health_data_final[[#This Row],[Taquicardia 1/0]]=0,"no","si")</f>
        <v>no</v>
      </c>
      <c r="G3589" s="2" t="s">
        <v>55</v>
      </c>
      <c r="H3589">
        <f>GESTEP(smoking_health_data_final[[#This Row],[Presión sistólica]],140)</f>
        <v>0</v>
      </c>
      <c r="I3589" t="str">
        <f>IF(smoking_health_data_final[[#This Row],[Hipertensión (0/1)]]=1,"si","no")</f>
        <v>no</v>
      </c>
      <c r="J3589" t="s">
        <v>18</v>
      </c>
      <c r="K3589">
        <v>30</v>
      </c>
      <c r="L3589">
        <v>234</v>
      </c>
      <c r="M3589">
        <f>IF(smoking_health_data_final[[#This Row],[colesterol]]="","Desconocido",smoking_health_data_final[[#This Row],[colesterol]])</f>
        <v>234</v>
      </c>
      <c r="N3589">
        <f>GESTEP(smoking_health_data_final[[#This Row],[colesterol]],200)</f>
        <v>1</v>
      </c>
      <c r="O3589">
        <f>IF(smoking_health_data_final[[#This Row],[cigs por dia]]="","n/s",smoking_health_data_final[[#This Row],[cigs por dia]])</f>
        <v>30</v>
      </c>
      <c r="P3589" t="str">
        <f>IF(smoking_health_data_final[[#This Row],[Hipercolesterolemia (y/n)]]=1,"si","no")</f>
        <v>si</v>
      </c>
      <c r="Q3589">
        <f>IF(IFERROR(VLOOKUP(smoking_health_data_final[[#This Row],[Edad]],A3590:A7489,1,FALSE),0),1,0)</f>
        <v>1</v>
      </c>
    </row>
    <row r="3590" spans="1:17" x14ac:dyDescent="0.3">
      <c r="A3590">
        <v>46</v>
      </c>
      <c r="B3590" t="s">
        <v>0</v>
      </c>
      <c r="C3590" t="s">
        <v>1</v>
      </c>
      <c r="D3590">
        <v>75</v>
      </c>
      <c r="E3590">
        <f>GESTEP(smoking_health_data_final[[#This Row],[Ritmo cardiaco]],100)</f>
        <v>0</v>
      </c>
      <c r="F3590" t="str">
        <f>IF(smoking_health_data_final[[#This Row],[Taquicardia 1/0]]=0,"no","si")</f>
        <v>no</v>
      </c>
      <c r="G3590" s="2" t="s">
        <v>25</v>
      </c>
      <c r="H3590">
        <f>GESTEP(smoking_health_data_final[[#This Row],[Presión sistólica]],140)</f>
        <v>0</v>
      </c>
      <c r="I3590" t="str">
        <f>IF(smoking_health_data_final[[#This Row],[Hipertensión (0/1)]]=1,"si","no")</f>
        <v>no</v>
      </c>
      <c r="J3590" t="s">
        <v>148</v>
      </c>
      <c r="K3590">
        <v>30</v>
      </c>
      <c r="L3590">
        <v>270</v>
      </c>
      <c r="M3590">
        <f>IF(smoking_health_data_final[[#This Row],[colesterol]]="","Desconocido",smoking_health_data_final[[#This Row],[colesterol]])</f>
        <v>270</v>
      </c>
      <c r="N3590">
        <f>GESTEP(smoking_health_data_final[[#This Row],[colesterol]],200)</f>
        <v>1</v>
      </c>
      <c r="O3590">
        <f>IF(smoking_health_data_final[[#This Row],[cigs por dia]]="","n/s",smoking_health_data_final[[#This Row],[cigs por dia]])</f>
        <v>30</v>
      </c>
      <c r="P3590" t="str">
        <f>IF(smoking_health_data_final[[#This Row],[Hipercolesterolemia (y/n)]]=1,"si","no")</f>
        <v>si</v>
      </c>
      <c r="Q3590">
        <f>IF(IFERROR(VLOOKUP(smoking_health_data_final[[#This Row],[Edad]],A3591:A7490,1,FALSE),0),1,0)</f>
        <v>1</v>
      </c>
    </row>
    <row r="3591" spans="1:17" x14ac:dyDescent="0.3">
      <c r="A3591">
        <v>37</v>
      </c>
      <c r="B3591" t="s">
        <v>0</v>
      </c>
      <c r="C3591" t="s">
        <v>1</v>
      </c>
      <c r="D3591">
        <v>64</v>
      </c>
      <c r="E3591">
        <f>GESTEP(smoking_health_data_final[[#This Row],[Ritmo cardiaco]],100)</f>
        <v>0</v>
      </c>
      <c r="F3591" t="str">
        <f>IF(smoking_health_data_final[[#This Row],[Taquicardia 1/0]]=0,"no","si")</f>
        <v>no</v>
      </c>
      <c r="G3591" s="2">
        <v>131.5</v>
      </c>
      <c r="H3591">
        <f>GESTEP(smoking_health_data_final[[#This Row],[Presión sistólica]],140)</f>
        <v>0</v>
      </c>
      <c r="I3591" t="str">
        <f>IF(smoking_health_data_final[[#This Row],[Hipertensión (0/1)]]=1,"si","no")</f>
        <v>no</v>
      </c>
      <c r="J3591" t="s">
        <v>148</v>
      </c>
      <c r="K3591">
        <v>30</v>
      </c>
      <c r="L3591">
        <v>179</v>
      </c>
      <c r="M3591">
        <f>IF(smoking_health_data_final[[#This Row],[colesterol]]="","Desconocido",smoking_health_data_final[[#This Row],[colesterol]])</f>
        <v>179</v>
      </c>
      <c r="N3591">
        <f>GESTEP(smoking_health_data_final[[#This Row],[colesterol]],200)</f>
        <v>0</v>
      </c>
      <c r="O3591">
        <f>IF(smoking_health_data_final[[#This Row],[cigs por dia]]="","n/s",smoking_health_data_final[[#This Row],[cigs por dia]])</f>
        <v>30</v>
      </c>
      <c r="P3591" t="str">
        <f>IF(smoking_health_data_final[[#This Row],[Hipercolesterolemia (y/n)]]=1,"si","no")</f>
        <v>no</v>
      </c>
      <c r="Q3591">
        <f>IF(IFERROR(VLOOKUP(smoking_health_data_final[[#This Row],[Edad]],A3592:A7491,1,FALSE),0),1,0)</f>
        <v>1</v>
      </c>
    </row>
    <row r="3592" spans="1:17" x14ac:dyDescent="0.3">
      <c r="A3592">
        <v>40</v>
      </c>
      <c r="B3592" t="s">
        <v>3</v>
      </c>
      <c r="C3592" t="s">
        <v>1</v>
      </c>
      <c r="D3592">
        <v>62</v>
      </c>
      <c r="E3592">
        <f>GESTEP(smoking_health_data_final[[#This Row],[Ritmo cardiaco]],100)</f>
        <v>0</v>
      </c>
      <c r="F3592" t="str">
        <f>IF(smoking_health_data_final[[#This Row],[Taquicardia 1/0]]=0,"no","si")</f>
        <v>no</v>
      </c>
      <c r="G3592" s="2" t="s">
        <v>42</v>
      </c>
      <c r="H3592">
        <f>GESTEP(smoking_health_data_final[[#This Row],[Presión sistólica]],140)</f>
        <v>0</v>
      </c>
      <c r="I3592" t="str">
        <f>IF(smoking_health_data_final[[#This Row],[Hipertensión (0/1)]]=1,"si","no")</f>
        <v>no</v>
      </c>
      <c r="J3592" t="s">
        <v>148</v>
      </c>
      <c r="K3592">
        <v>30</v>
      </c>
      <c r="L3592">
        <v>280</v>
      </c>
      <c r="M3592">
        <f>IF(smoking_health_data_final[[#This Row],[colesterol]]="","Desconocido",smoking_health_data_final[[#This Row],[colesterol]])</f>
        <v>280</v>
      </c>
      <c r="N3592">
        <f>GESTEP(smoking_health_data_final[[#This Row],[colesterol]],200)</f>
        <v>1</v>
      </c>
      <c r="O3592">
        <f>IF(smoking_health_data_final[[#This Row],[cigs por dia]]="","n/s",smoking_health_data_final[[#This Row],[cigs por dia]])</f>
        <v>30</v>
      </c>
      <c r="P3592" t="str">
        <f>IF(smoking_health_data_final[[#This Row],[Hipercolesterolemia (y/n)]]=1,"si","no")</f>
        <v>si</v>
      </c>
      <c r="Q3592">
        <f>IF(IFERROR(VLOOKUP(smoking_health_data_final[[#This Row],[Edad]],A3593:A7492,1,FALSE),0),1,0)</f>
        <v>1</v>
      </c>
    </row>
    <row r="3593" spans="1:17" x14ac:dyDescent="0.3">
      <c r="A3593">
        <v>40</v>
      </c>
      <c r="B3593" t="s">
        <v>0</v>
      </c>
      <c r="C3593" t="s">
        <v>1</v>
      </c>
      <c r="D3593">
        <v>66</v>
      </c>
      <c r="E3593">
        <f>GESTEP(smoking_health_data_final[[#This Row],[Ritmo cardiaco]],100)</f>
        <v>0</v>
      </c>
      <c r="F3593" t="str">
        <f>IF(smoking_health_data_final[[#This Row],[Taquicardia 1/0]]=0,"no","si")</f>
        <v>no</v>
      </c>
      <c r="G3593" s="2" t="s">
        <v>25</v>
      </c>
      <c r="H3593">
        <f>GESTEP(smoking_health_data_final[[#This Row],[Presión sistólica]],140)</f>
        <v>0</v>
      </c>
      <c r="I3593" t="str">
        <f>IF(smoking_health_data_final[[#This Row],[Hipertensión (0/1)]]=1,"si","no")</f>
        <v>no</v>
      </c>
      <c r="J3593" t="s">
        <v>148</v>
      </c>
      <c r="K3593">
        <v>30</v>
      </c>
      <c r="L3593">
        <v>205</v>
      </c>
      <c r="M3593">
        <f>IF(smoking_health_data_final[[#This Row],[colesterol]]="","Desconocido",smoking_health_data_final[[#This Row],[colesterol]])</f>
        <v>205</v>
      </c>
      <c r="N3593">
        <f>GESTEP(smoking_health_data_final[[#This Row],[colesterol]],200)</f>
        <v>1</v>
      </c>
      <c r="O3593">
        <f>IF(smoking_health_data_final[[#This Row],[cigs por dia]]="","n/s",smoking_health_data_final[[#This Row],[cigs por dia]])</f>
        <v>30</v>
      </c>
      <c r="P3593" t="str">
        <f>IF(smoking_health_data_final[[#This Row],[Hipercolesterolemia (y/n)]]=1,"si","no")</f>
        <v>si</v>
      </c>
      <c r="Q3593">
        <f>IF(IFERROR(VLOOKUP(smoking_health_data_final[[#This Row],[Edad]],A3594:A7493,1,FALSE),0),1,0)</f>
        <v>1</v>
      </c>
    </row>
    <row r="3594" spans="1:17" x14ac:dyDescent="0.3">
      <c r="A3594">
        <v>47</v>
      </c>
      <c r="B3594" t="s">
        <v>3</v>
      </c>
      <c r="C3594" t="s">
        <v>1</v>
      </c>
      <c r="D3594">
        <v>90</v>
      </c>
      <c r="E3594">
        <f>GESTEP(smoking_health_data_final[[#This Row],[Ritmo cardiaco]],100)</f>
        <v>0</v>
      </c>
      <c r="F3594" t="str">
        <f>IF(smoking_health_data_final[[#This Row],[Taquicardia 1/0]]=0,"no","si")</f>
        <v>no</v>
      </c>
      <c r="G3594" s="2">
        <v>126.5</v>
      </c>
      <c r="H3594">
        <f>GESTEP(smoking_health_data_final[[#This Row],[Presión sistólica]],140)</f>
        <v>0</v>
      </c>
      <c r="I3594" t="str">
        <f>IF(smoking_health_data_final[[#This Row],[Hipertensión (0/1)]]=1,"si","no")</f>
        <v>no</v>
      </c>
      <c r="J3594" t="s">
        <v>148</v>
      </c>
      <c r="K3594">
        <v>30</v>
      </c>
      <c r="L3594">
        <v>260</v>
      </c>
      <c r="M3594">
        <f>IF(smoking_health_data_final[[#This Row],[colesterol]]="","Desconocido",smoking_health_data_final[[#This Row],[colesterol]])</f>
        <v>260</v>
      </c>
      <c r="N3594">
        <f>GESTEP(smoking_health_data_final[[#This Row],[colesterol]],200)</f>
        <v>1</v>
      </c>
      <c r="O3594">
        <f>IF(smoking_health_data_final[[#This Row],[cigs por dia]]="","n/s",smoking_health_data_final[[#This Row],[cigs por dia]])</f>
        <v>30</v>
      </c>
      <c r="P3594" t="str">
        <f>IF(smoking_health_data_final[[#This Row],[Hipercolesterolemia (y/n)]]=1,"si","no")</f>
        <v>si</v>
      </c>
      <c r="Q3594">
        <f>IF(IFERROR(VLOOKUP(smoking_health_data_final[[#This Row],[Edad]],A3595:A7494,1,FALSE),0),1,0)</f>
        <v>1</v>
      </c>
    </row>
    <row r="3595" spans="1:17" x14ac:dyDescent="0.3">
      <c r="A3595">
        <v>46</v>
      </c>
      <c r="B3595" t="s">
        <v>0</v>
      </c>
      <c r="C3595" t="s">
        <v>1</v>
      </c>
      <c r="D3595">
        <v>100</v>
      </c>
      <c r="E3595">
        <f>GESTEP(smoking_health_data_final[[#This Row],[Ritmo cardiaco]],100)</f>
        <v>1</v>
      </c>
      <c r="F3595" t="str">
        <f>IF(smoking_health_data_final[[#This Row],[Taquicardia 1/0]]=0,"no","si")</f>
        <v>si</v>
      </c>
      <c r="G3595" s="2" t="s">
        <v>103</v>
      </c>
      <c r="H3595">
        <f>GESTEP(smoking_health_data_final[[#This Row],[Presión sistólica]],140)</f>
        <v>1</v>
      </c>
      <c r="I3595" t="str">
        <f>IF(smoking_health_data_final[[#This Row],[Hipertensión (0/1)]]=1,"si","no")</f>
        <v>si</v>
      </c>
      <c r="J3595" t="s">
        <v>149</v>
      </c>
      <c r="K3595">
        <v>30</v>
      </c>
      <c r="L3595">
        <v>253</v>
      </c>
      <c r="M3595">
        <f>IF(smoking_health_data_final[[#This Row],[colesterol]]="","Desconocido",smoking_health_data_final[[#This Row],[colesterol]])</f>
        <v>253</v>
      </c>
      <c r="N3595">
        <f>GESTEP(smoking_health_data_final[[#This Row],[colesterol]],200)</f>
        <v>1</v>
      </c>
      <c r="O3595">
        <f>IF(smoking_health_data_final[[#This Row],[cigs por dia]]="","n/s",smoking_health_data_final[[#This Row],[cigs por dia]])</f>
        <v>30</v>
      </c>
      <c r="P3595" t="str">
        <f>IF(smoking_health_data_final[[#This Row],[Hipercolesterolemia (y/n)]]=1,"si","no")</f>
        <v>si</v>
      </c>
      <c r="Q3595">
        <f>IF(IFERROR(VLOOKUP(smoking_health_data_final[[#This Row],[Edad]],A3596:A7495,1,FALSE),0),1,0)</f>
        <v>1</v>
      </c>
    </row>
    <row r="3596" spans="1:17" x14ac:dyDescent="0.3">
      <c r="A3596">
        <v>45</v>
      </c>
      <c r="B3596" t="s">
        <v>3</v>
      </c>
      <c r="C3596" t="s">
        <v>1</v>
      </c>
      <c r="D3596">
        <v>94</v>
      </c>
      <c r="E3596">
        <f>GESTEP(smoking_health_data_final[[#This Row],[Ritmo cardiaco]],100)</f>
        <v>0</v>
      </c>
      <c r="F3596" t="str">
        <f>IF(smoking_health_data_final[[#This Row],[Taquicardia 1/0]]=0,"no","si")</f>
        <v>no</v>
      </c>
      <c r="G3596" s="2" t="s">
        <v>25</v>
      </c>
      <c r="H3596">
        <f>GESTEP(smoking_health_data_final[[#This Row],[Presión sistólica]],140)</f>
        <v>0</v>
      </c>
      <c r="I3596" t="str">
        <f>IF(smoking_health_data_final[[#This Row],[Hipertensión (0/1)]]=1,"si","no")</f>
        <v>no</v>
      </c>
      <c r="J3596" t="s">
        <v>149</v>
      </c>
      <c r="K3596">
        <v>30</v>
      </c>
      <c r="L3596">
        <v>203</v>
      </c>
      <c r="M3596">
        <f>IF(smoking_health_data_final[[#This Row],[colesterol]]="","Desconocido",smoking_health_data_final[[#This Row],[colesterol]])</f>
        <v>203</v>
      </c>
      <c r="N3596">
        <f>GESTEP(smoking_health_data_final[[#This Row],[colesterol]],200)</f>
        <v>1</v>
      </c>
      <c r="O3596">
        <f>IF(smoking_health_data_final[[#This Row],[cigs por dia]]="","n/s",smoking_health_data_final[[#This Row],[cigs por dia]])</f>
        <v>30</v>
      </c>
      <c r="P3596" t="str">
        <f>IF(smoking_health_data_final[[#This Row],[Hipercolesterolemia (y/n)]]=1,"si","no")</f>
        <v>si</v>
      </c>
      <c r="Q3596">
        <f>IF(IFERROR(VLOOKUP(smoking_health_data_final[[#This Row],[Edad]],A3597:A7496,1,FALSE),0),1,0)</f>
        <v>1</v>
      </c>
    </row>
    <row r="3597" spans="1:17" x14ac:dyDescent="0.3">
      <c r="A3597">
        <v>46</v>
      </c>
      <c r="B3597" t="s">
        <v>0</v>
      </c>
      <c r="C3597" t="s">
        <v>1</v>
      </c>
      <c r="D3597">
        <v>75</v>
      </c>
      <c r="E3597">
        <f>GESTEP(smoking_health_data_final[[#This Row],[Ritmo cardiaco]],100)</f>
        <v>0</v>
      </c>
      <c r="F3597" t="str">
        <f>IF(smoking_health_data_final[[#This Row],[Taquicardia 1/0]]=0,"no","si")</f>
        <v>no</v>
      </c>
      <c r="G3597" s="2" t="s">
        <v>54</v>
      </c>
      <c r="H3597">
        <f>GESTEP(smoking_health_data_final[[#This Row],[Presión sistólica]],140)</f>
        <v>0</v>
      </c>
      <c r="I3597" t="str">
        <f>IF(smoking_health_data_final[[#This Row],[Hipertensión (0/1)]]=1,"si","no")</f>
        <v>no</v>
      </c>
      <c r="J3597" t="s">
        <v>149</v>
      </c>
      <c r="K3597">
        <v>30</v>
      </c>
      <c r="L3597">
        <v>198</v>
      </c>
      <c r="M3597">
        <f>IF(smoking_health_data_final[[#This Row],[colesterol]]="","Desconocido",smoking_health_data_final[[#This Row],[colesterol]])</f>
        <v>198</v>
      </c>
      <c r="N3597">
        <f>GESTEP(smoking_health_data_final[[#This Row],[colesterol]],200)</f>
        <v>0</v>
      </c>
      <c r="O3597">
        <f>IF(smoking_health_data_final[[#This Row],[cigs por dia]]="","n/s",smoking_health_data_final[[#This Row],[cigs por dia]])</f>
        <v>30</v>
      </c>
      <c r="P3597" t="str">
        <f>IF(smoking_health_data_final[[#This Row],[Hipercolesterolemia (y/n)]]=1,"si","no")</f>
        <v>no</v>
      </c>
      <c r="Q3597">
        <f>IF(IFERROR(VLOOKUP(smoking_health_data_final[[#This Row],[Edad]],A3598:A7497,1,FALSE),0),1,0)</f>
        <v>1</v>
      </c>
    </row>
    <row r="3598" spans="1:17" x14ac:dyDescent="0.3">
      <c r="A3598">
        <v>39</v>
      </c>
      <c r="B3598" t="s">
        <v>0</v>
      </c>
      <c r="C3598" t="s">
        <v>1</v>
      </c>
      <c r="D3598">
        <v>70</v>
      </c>
      <c r="E3598">
        <f>GESTEP(smoking_health_data_final[[#This Row],[Ritmo cardiaco]],100)</f>
        <v>0</v>
      </c>
      <c r="F3598" t="str">
        <f>IF(smoking_health_data_final[[#This Row],[Taquicardia 1/0]]=0,"no","si")</f>
        <v>no</v>
      </c>
      <c r="G3598" s="2" t="s">
        <v>80</v>
      </c>
      <c r="H3598">
        <f>GESTEP(smoking_health_data_final[[#This Row],[Presión sistólica]],140)</f>
        <v>0</v>
      </c>
      <c r="I3598" t="str">
        <f>IF(smoking_health_data_final[[#This Row],[Hipertensión (0/1)]]=1,"si","no")</f>
        <v>no</v>
      </c>
      <c r="J3598" t="s">
        <v>149</v>
      </c>
      <c r="K3598">
        <v>30</v>
      </c>
      <c r="L3598">
        <v>220</v>
      </c>
      <c r="M3598">
        <f>IF(smoking_health_data_final[[#This Row],[colesterol]]="","Desconocido",smoking_health_data_final[[#This Row],[colesterol]])</f>
        <v>220</v>
      </c>
      <c r="N3598">
        <f>GESTEP(smoking_health_data_final[[#This Row],[colesterol]],200)</f>
        <v>1</v>
      </c>
      <c r="O3598">
        <f>IF(smoking_health_data_final[[#This Row],[cigs por dia]]="","n/s",smoking_health_data_final[[#This Row],[cigs por dia]])</f>
        <v>30</v>
      </c>
      <c r="P3598" t="str">
        <f>IF(smoking_health_data_final[[#This Row],[Hipercolesterolemia (y/n)]]=1,"si","no")</f>
        <v>si</v>
      </c>
      <c r="Q3598">
        <f>IF(IFERROR(VLOOKUP(smoking_health_data_final[[#This Row],[Edad]],A3599:A7498,1,FALSE),0),1,0)</f>
        <v>1</v>
      </c>
    </row>
    <row r="3599" spans="1:17" x14ac:dyDescent="0.3">
      <c r="A3599">
        <v>44</v>
      </c>
      <c r="B3599" t="s">
        <v>0</v>
      </c>
      <c r="C3599" t="s">
        <v>1</v>
      </c>
      <c r="D3599">
        <v>65</v>
      </c>
      <c r="E3599">
        <f>GESTEP(smoking_health_data_final[[#This Row],[Ritmo cardiaco]],100)</f>
        <v>0</v>
      </c>
      <c r="F3599" t="str">
        <f>IF(smoking_health_data_final[[#This Row],[Taquicardia 1/0]]=0,"no","si")</f>
        <v>no</v>
      </c>
      <c r="G3599" s="2" t="s">
        <v>27</v>
      </c>
      <c r="H3599">
        <f>GESTEP(smoking_health_data_final[[#This Row],[Presión sistólica]],140)</f>
        <v>0</v>
      </c>
      <c r="I3599" t="str">
        <f>IF(smoking_health_data_final[[#This Row],[Hipertensión (0/1)]]=1,"si","no")</f>
        <v>no</v>
      </c>
      <c r="J3599" t="s">
        <v>149</v>
      </c>
      <c r="K3599">
        <v>30</v>
      </c>
      <c r="L3599">
        <v>217</v>
      </c>
      <c r="M3599">
        <f>IF(smoking_health_data_final[[#This Row],[colesterol]]="","Desconocido",smoking_health_data_final[[#This Row],[colesterol]])</f>
        <v>217</v>
      </c>
      <c r="N3599">
        <f>GESTEP(smoking_health_data_final[[#This Row],[colesterol]],200)</f>
        <v>1</v>
      </c>
      <c r="O3599">
        <f>IF(smoking_health_data_final[[#This Row],[cigs por dia]]="","n/s",smoking_health_data_final[[#This Row],[cigs por dia]])</f>
        <v>30</v>
      </c>
      <c r="P3599" t="str">
        <f>IF(smoking_health_data_final[[#This Row],[Hipercolesterolemia (y/n)]]=1,"si","no")</f>
        <v>si</v>
      </c>
      <c r="Q3599">
        <f>IF(IFERROR(VLOOKUP(smoking_health_data_final[[#This Row],[Edad]],A3600:A7499,1,FALSE),0),1,0)</f>
        <v>1</v>
      </c>
    </row>
    <row r="3600" spans="1:17" x14ac:dyDescent="0.3">
      <c r="A3600">
        <v>39</v>
      </c>
      <c r="B3600" t="s">
        <v>0</v>
      </c>
      <c r="C3600" t="s">
        <v>1</v>
      </c>
      <c r="D3600">
        <v>85</v>
      </c>
      <c r="E3600">
        <f>GESTEP(smoking_health_data_final[[#This Row],[Ritmo cardiaco]],100)</f>
        <v>0</v>
      </c>
      <c r="F3600" t="str">
        <f>IF(smoking_health_data_final[[#This Row],[Taquicardia 1/0]]=0,"no","si")</f>
        <v>no</v>
      </c>
      <c r="G3600" s="2" t="s">
        <v>38</v>
      </c>
      <c r="H3600">
        <f>GESTEP(smoking_health_data_final[[#This Row],[Presión sistólica]],140)</f>
        <v>0</v>
      </c>
      <c r="I3600" t="str">
        <f>IF(smoking_health_data_final[[#This Row],[Hipertensión (0/1)]]=1,"si","no")</f>
        <v>no</v>
      </c>
      <c r="J3600" t="s">
        <v>149</v>
      </c>
      <c r="K3600">
        <v>30</v>
      </c>
      <c r="L3600">
        <v>292</v>
      </c>
      <c r="M3600">
        <f>IF(smoking_health_data_final[[#This Row],[colesterol]]="","Desconocido",smoking_health_data_final[[#This Row],[colesterol]])</f>
        <v>292</v>
      </c>
      <c r="N3600">
        <f>GESTEP(smoking_health_data_final[[#This Row],[colesterol]],200)</f>
        <v>1</v>
      </c>
      <c r="O3600">
        <f>IF(smoking_health_data_final[[#This Row],[cigs por dia]]="","n/s",smoking_health_data_final[[#This Row],[cigs por dia]])</f>
        <v>30</v>
      </c>
      <c r="P3600" t="str">
        <f>IF(smoking_health_data_final[[#This Row],[Hipercolesterolemia (y/n)]]=1,"si","no")</f>
        <v>si</v>
      </c>
      <c r="Q3600">
        <f>IF(IFERROR(VLOOKUP(smoking_health_data_final[[#This Row],[Edad]],A3601:A7500,1,FALSE),0),1,0)</f>
        <v>1</v>
      </c>
    </row>
    <row r="3601" spans="1:17" x14ac:dyDescent="0.3">
      <c r="A3601">
        <v>64</v>
      </c>
      <c r="B3601" t="s">
        <v>3</v>
      </c>
      <c r="C3601" t="s">
        <v>1</v>
      </c>
      <c r="D3601">
        <v>70</v>
      </c>
      <c r="E3601">
        <f>GESTEP(smoking_health_data_final[[#This Row],[Ritmo cardiaco]],100)</f>
        <v>0</v>
      </c>
      <c r="F3601" t="str">
        <f>IF(smoking_health_data_final[[#This Row],[Taquicardia 1/0]]=0,"no","si")</f>
        <v>no</v>
      </c>
      <c r="G3601" s="2">
        <v>136.5</v>
      </c>
      <c r="H3601">
        <f>GESTEP(smoking_health_data_final[[#This Row],[Presión sistólica]],140)</f>
        <v>0</v>
      </c>
      <c r="I3601" t="str">
        <f>IF(smoking_health_data_final[[#This Row],[Hipertensión (0/1)]]=1,"si","no")</f>
        <v>no</v>
      </c>
      <c r="J3601" t="s">
        <v>149</v>
      </c>
      <c r="K3601">
        <v>30</v>
      </c>
      <c r="L3601">
        <v>241</v>
      </c>
      <c r="M3601">
        <f>IF(smoking_health_data_final[[#This Row],[colesterol]]="","Desconocido",smoking_health_data_final[[#This Row],[colesterol]])</f>
        <v>241</v>
      </c>
      <c r="N3601">
        <f>GESTEP(smoking_health_data_final[[#This Row],[colesterol]],200)</f>
        <v>1</v>
      </c>
      <c r="O3601">
        <f>IF(smoking_health_data_final[[#This Row],[cigs por dia]]="","n/s",smoking_health_data_final[[#This Row],[cigs por dia]])</f>
        <v>30</v>
      </c>
      <c r="P3601" t="str">
        <f>IF(smoking_health_data_final[[#This Row],[Hipercolesterolemia (y/n)]]=1,"si","no")</f>
        <v>si</v>
      </c>
      <c r="Q3601">
        <f>IF(IFERROR(VLOOKUP(smoking_health_data_final[[#This Row],[Edad]],A3602:A7501,1,FALSE),0),1,0)</f>
        <v>1</v>
      </c>
    </row>
    <row r="3602" spans="1:17" x14ac:dyDescent="0.3">
      <c r="A3602">
        <v>55</v>
      </c>
      <c r="B3602" t="s">
        <v>0</v>
      </c>
      <c r="C3602" t="s">
        <v>1</v>
      </c>
      <c r="D3602">
        <v>72</v>
      </c>
      <c r="E3602">
        <f>GESTEP(smoking_health_data_final[[#This Row],[Ritmo cardiaco]],100)</f>
        <v>0</v>
      </c>
      <c r="F3602" t="str">
        <f>IF(smoking_health_data_final[[#This Row],[Taquicardia 1/0]]=0,"no","si")</f>
        <v>no</v>
      </c>
      <c r="G3602" s="2" t="s">
        <v>22</v>
      </c>
      <c r="H3602">
        <f>GESTEP(smoking_health_data_final[[#This Row],[Presión sistólica]],140)</f>
        <v>0</v>
      </c>
      <c r="I3602" t="str">
        <f>IF(smoking_health_data_final[[#This Row],[Hipertensión (0/1)]]=1,"si","no")</f>
        <v>no</v>
      </c>
      <c r="J3602" t="s">
        <v>149</v>
      </c>
      <c r="K3602">
        <v>30</v>
      </c>
      <c r="L3602">
        <v>230</v>
      </c>
      <c r="M3602">
        <f>IF(smoking_health_data_final[[#This Row],[colesterol]]="","Desconocido",smoking_health_data_final[[#This Row],[colesterol]])</f>
        <v>230</v>
      </c>
      <c r="N3602">
        <f>GESTEP(smoking_health_data_final[[#This Row],[colesterol]],200)</f>
        <v>1</v>
      </c>
      <c r="O3602">
        <f>IF(smoking_health_data_final[[#This Row],[cigs por dia]]="","n/s",smoking_health_data_final[[#This Row],[cigs por dia]])</f>
        <v>30</v>
      </c>
      <c r="P3602" t="str">
        <f>IF(smoking_health_data_final[[#This Row],[Hipercolesterolemia (y/n)]]=1,"si","no")</f>
        <v>si</v>
      </c>
      <c r="Q3602">
        <f>IF(IFERROR(VLOOKUP(smoking_health_data_final[[#This Row],[Edad]],A3603:A7502,1,FALSE),0),1,0)</f>
        <v>1</v>
      </c>
    </row>
    <row r="3603" spans="1:17" x14ac:dyDescent="0.3">
      <c r="A3603">
        <v>38</v>
      </c>
      <c r="B3603" t="s">
        <v>0</v>
      </c>
      <c r="C3603" t="s">
        <v>1</v>
      </c>
      <c r="D3603">
        <v>72</v>
      </c>
      <c r="E3603">
        <f>GESTEP(smoking_health_data_final[[#This Row],[Ritmo cardiaco]],100)</f>
        <v>0</v>
      </c>
      <c r="F3603" t="str">
        <f>IF(smoking_health_data_final[[#This Row],[Taquicardia 1/0]]=0,"no","si")</f>
        <v>no</v>
      </c>
      <c r="G3603" s="2">
        <v>117.5</v>
      </c>
      <c r="H3603">
        <f>GESTEP(smoking_health_data_final[[#This Row],[Presión sistólica]],140)</f>
        <v>0</v>
      </c>
      <c r="I3603" t="str">
        <f>IF(smoking_health_data_final[[#This Row],[Hipertensión (0/1)]]=1,"si","no")</f>
        <v>no</v>
      </c>
      <c r="J3603" t="s">
        <v>149</v>
      </c>
      <c r="K3603">
        <v>30</v>
      </c>
      <c r="L3603">
        <v>275</v>
      </c>
      <c r="M3603">
        <f>IF(smoking_health_data_final[[#This Row],[colesterol]]="","Desconocido",smoking_health_data_final[[#This Row],[colesterol]])</f>
        <v>275</v>
      </c>
      <c r="N3603">
        <f>GESTEP(smoking_health_data_final[[#This Row],[colesterol]],200)</f>
        <v>1</v>
      </c>
      <c r="O3603">
        <f>IF(smoking_health_data_final[[#This Row],[cigs por dia]]="","n/s",smoking_health_data_final[[#This Row],[cigs por dia]])</f>
        <v>30</v>
      </c>
      <c r="P3603" t="str">
        <f>IF(smoking_health_data_final[[#This Row],[Hipercolesterolemia (y/n)]]=1,"si","no")</f>
        <v>si</v>
      </c>
      <c r="Q3603">
        <f>IF(IFERROR(VLOOKUP(smoking_health_data_final[[#This Row],[Edad]],A3604:A7503,1,FALSE),0),1,0)</f>
        <v>1</v>
      </c>
    </row>
    <row r="3604" spans="1:17" x14ac:dyDescent="0.3">
      <c r="A3604">
        <v>60</v>
      </c>
      <c r="B3604" t="s">
        <v>0</v>
      </c>
      <c r="C3604" t="s">
        <v>1</v>
      </c>
      <c r="D3604">
        <v>80</v>
      </c>
      <c r="E3604">
        <f>GESTEP(smoking_health_data_final[[#This Row],[Ritmo cardiaco]],100)</f>
        <v>0</v>
      </c>
      <c r="F3604" t="str">
        <f>IF(smoking_health_data_final[[#This Row],[Taquicardia 1/0]]=0,"no","si")</f>
        <v>no</v>
      </c>
      <c r="G3604" s="2" t="s">
        <v>80</v>
      </c>
      <c r="H3604">
        <f>GESTEP(smoking_health_data_final[[#This Row],[Presión sistólica]],140)</f>
        <v>0</v>
      </c>
      <c r="I3604" t="str">
        <f>IF(smoking_health_data_final[[#This Row],[Hipertensión (0/1)]]=1,"si","no")</f>
        <v>no</v>
      </c>
      <c r="J3604" t="s">
        <v>149</v>
      </c>
      <c r="K3604">
        <v>30</v>
      </c>
      <c r="L3604">
        <v>248</v>
      </c>
      <c r="M3604">
        <f>IF(smoking_health_data_final[[#This Row],[colesterol]]="","Desconocido",smoking_health_data_final[[#This Row],[colesterol]])</f>
        <v>248</v>
      </c>
      <c r="N3604">
        <f>GESTEP(smoking_health_data_final[[#This Row],[colesterol]],200)</f>
        <v>1</v>
      </c>
      <c r="O3604">
        <f>IF(smoking_health_data_final[[#This Row],[cigs por dia]]="","n/s",smoking_health_data_final[[#This Row],[cigs por dia]])</f>
        <v>30</v>
      </c>
      <c r="P3604" t="str">
        <f>IF(smoking_health_data_final[[#This Row],[Hipercolesterolemia (y/n)]]=1,"si","no")</f>
        <v>si</v>
      </c>
      <c r="Q3604">
        <f>IF(IFERROR(VLOOKUP(smoking_health_data_final[[#This Row],[Edad]],A3605:A7504,1,FALSE),0),1,0)</f>
        <v>1</v>
      </c>
    </row>
    <row r="3605" spans="1:17" x14ac:dyDescent="0.3">
      <c r="A3605">
        <v>37</v>
      </c>
      <c r="B3605" t="s">
        <v>0</v>
      </c>
      <c r="C3605" t="s">
        <v>1</v>
      </c>
      <c r="D3605">
        <v>88</v>
      </c>
      <c r="E3605">
        <f>GESTEP(smoking_health_data_final[[#This Row],[Ritmo cardiaco]],100)</f>
        <v>0</v>
      </c>
      <c r="F3605" t="str">
        <f>IF(smoking_health_data_final[[#This Row],[Taquicardia 1/0]]=0,"no","si")</f>
        <v>no</v>
      </c>
      <c r="G3605" s="2" t="s">
        <v>57</v>
      </c>
      <c r="H3605">
        <f>GESTEP(smoking_health_data_final[[#This Row],[Presión sistólica]],140)</f>
        <v>0</v>
      </c>
      <c r="I3605" t="str">
        <f>IF(smoking_health_data_final[[#This Row],[Hipertensión (0/1)]]=1,"si","no")</f>
        <v>no</v>
      </c>
      <c r="J3605" t="s">
        <v>149</v>
      </c>
      <c r="K3605">
        <v>30</v>
      </c>
      <c r="L3605">
        <v>189</v>
      </c>
      <c r="M3605">
        <f>IF(smoking_health_data_final[[#This Row],[colesterol]]="","Desconocido",smoking_health_data_final[[#This Row],[colesterol]])</f>
        <v>189</v>
      </c>
      <c r="N3605">
        <f>GESTEP(smoking_health_data_final[[#This Row],[colesterol]],200)</f>
        <v>0</v>
      </c>
      <c r="O3605">
        <f>IF(smoking_health_data_final[[#This Row],[cigs por dia]]="","n/s",smoking_health_data_final[[#This Row],[cigs por dia]])</f>
        <v>30</v>
      </c>
      <c r="P3605" t="str">
        <f>IF(smoking_health_data_final[[#This Row],[Hipercolesterolemia (y/n)]]=1,"si","no")</f>
        <v>no</v>
      </c>
      <c r="Q3605">
        <f>IF(IFERROR(VLOOKUP(smoking_health_data_final[[#This Row],[Edad]],A3606:A7505,1,FALSE),0),1,0)</f>
        <v>1</v>
      </c>
    </row>
    <row r="3606" spans="1:17" x14ac:dyDescent="0.3">
      <c r="A3606">
        <v>62</v>
      </c>
      <c r="B3606" t="s">
        <v>0</v>
      </c>
      <c r="C3606" t="s">
        <v>1</v>
      </c>
      <c r="D3606">
        <v>80</v>
      </c>
      <c r="E3606">
        <f>GESTEP(smoking_health_data_final[[#This Row],[Ritmo cardiaco]],100)</f>
        <v>0</v>
      </c>
      <c r="F3606" t="str">
        <f>IF(smoking_health_data_final[[#This Row],[Taquicardia 1/0]]=0,"no","si")</f>
        <v>no</v>
      </c>
      <c r="G3606" s="2">
        <v>138.5</v>
      </c>
      <c r="H3606">
        <f>GESTEP(smoking_health_data_final[[#This Row],[Presión sistólica]],140)</f>
        <v>0</v>
      </c>
      <c r="I3606" t="str">
        <f>IF(smoking_health_data_final[[#This Row],[Hipertensión (0/1)]]=1,"si","no")</f>
        <v>no</v>
      </c>
      <c r="J3606" t="s">
        <v>149</v>
      </c>
      <c r="K3606">
        <v>30</v>
      </c>
      <c r="L3606">
        <v>373</v>
      </c>
      <c r="M3606">
        <f>IF(smoking_health_data_final[[#This Row],[colesterol]]="","Desconocido",smoking_health_data_final[[#This Row],[colesterol]])</f>
        <v>373</v>
      </c>
      <c r="N3606">
        <f>GESTEP(smoking_health_data_final[[#This Row],[colesterol]],200)</f>
        <v>1</v>
      </c>
      <c r="O3606">
        <f>IF(smoking_health_data_final[[#This Row],[cigs por dia]]="","n/s",smoking_health_data_final[[#This Row],[cigs por dia]])</f>
        <v>30</v>
      </c>
      <c r="P3606" t="str">
        <f>IF(smoking_health_data_final[[#This Row],[Hipercolesterolemia (y/n)]]=1,"si","no")</f>
        <v>si</v>
      </c>
      <c r="Q3606">
        <f>IF(IFERROR(VLOOKUP(smoking_health_data_final[[#This Row],[Edad]],A3607:A7506,1,FALSE),0),1,0)</f>
        <v>1</v>
      </c>
    </row>
    <row r="3607" spans="1:17" x14ac:dyDescent="0.3">
      <c r="A3607">
        <v>41</v>
      </c>
      <c r="B3607" t="s">
        <v>0</v>
      </c>
      <c r="C3607" t="s">
        <v>1</v>
      </c>
      <c r="D3607">
        <v>68</v>
      </c>
      <c r="E3607">
        <f>GESTEP(smoking_health_data_final[[#This Row],[Ritmo cardiaco]],100)</f>
        <v>0</v>
      </c>
      <c r="F3607" t="str">
        <f>IF(smoking_health_data_final[[#This Row],[Taquicardia 1/0]]=0,"no","si")</f>
        <v>no</v>
      </c>
      <c r="G3607" s="2">
        <v>132.5</v>
      </c>
      <c r="H3607">
        <f>GESTEP(smoking_health_data_final[[#This Row],[Presión sistólica]],140)</f>
        <v>0</v>
      </c>
      <c r="I3607" t="str">
        <f>IF(smoking_health_data_final[[#This Row],[Hipertensión (0/1)]]=1,"si","no")</f>
        <v>no</v>
      </c>
      <c r="J3607" t="s">
        <v>149</v>
      </c>
      <c r="K3607">
        <v>30</v>
      </c>
      <c r="L3607">
        <v>210</v>
      </c>
      <c r="M3607">
        <f>IF(smoking_health_data_final[[#This Row],[colesterol]]="","Desconocido",smoking_health_data_final[[#This Row],[colesterol]])</f>
        <v>210</v>
      </c>
      <c r="N3607">
        <f>GESTEP(smoking_health_data_final[[#This Row],[colesterol]],200)</f>
        <v>1</v>
      </c>
      <c r="O3607">
        <f>IF(smoking_health_data_final[[#This Row],[cigs por dia]]="","n/s",smoking_health_data_final[[#This Row],[cigs por dia]])</f>
        <v>30</v>
      </c>
      <c r="P3607" t="str">
        <f>IF(smoking_health_data_final[[#This Row],[Hipercolesterolemia (y/n)]]=1,"si","no")</f>
        <v>si</v>
      </c>
      <c r="Q3607">
        <f>IF(IFERROR(VLOOKUP(smoking_health_data_final[[#This Row],[Edad]],A3608:A7507,1,FALSE),0),1,0)</f>
        <v>1</v>
      </c>
    </row>
    <row r="3608" spans="1:17" x14ac:dyDescent="0.3">
      <c r="A3608">
        <v>59</v>
      </c>
      <c r="B3608" t="s">
        <v>0</v>
      </c>
      <c r="C3608" t="s">
        <v>1</v>
      </c>
      <c r="D3608">
        <v>78</v>
      </c>
      <c r="E3608">
        <f>GESTEP(smoking_health_data_final[[#This Row],[Ritmo cardiaco]],100)</f>
        <v>0</v>
      </c>
      <c r="F3608" t="str">
        <f>IF(smoking_health_data_final[[#This Row],[Taquicardia 1/0]]=0,"no","si")</f>
        <v>no</v>
      </c>
      <c r="G3608" s="2" t="s">
        <v>86</v>
      </c>
      <c r="H3608">
        <f>GESTEP(smoking_health_data_final[[#This Row],[Presión sistólica]],140)</f>
        <v>0</v>
      </c>
      <c r="I3608" t="str">
        <f>IF(smoking_health_data_final[[#This Row],[Hipertensión (0/1)]]=1,"si","no")</f>
        <v>no</v>
      </c>
      <c r="J3608" t="s">
        <v>151</v>
      </c>
      <c r="K3608">
        <v>30</v>
      </c>
      <c r="L3608">
        <v>303</v>
      </c>
      <c r="M3608">
        <f>IF(smoking_health_data_final[[#This Row],[colesterol]]="","Desconocido",smoking_health_data_final[[#This Row],[colesterol]])</f>
        <v>303</v>
      </c>
      <c r="N3608">
        <f>GESTEP(smoking_health_data_final[[#This Row],[colesterol]],200)</f>
        <v>1</v>
      </c>
      <c r="O3608">
        <f>IF(smoking_health_data_final[[#This Row],[cigs por dia]]="","n/s",smoking_health_data_final[[#This Row],[cigs por dia]])</f>
        <v>30</v>
      </c>
      <c r="P3608" t="str">
        <f>IF(smoking_health_data_final[[#This Row],[Hipercolesterolemia (y/n)]]=1,"si","no")</f>
        <v>si</v>
      </c>
      <c r="Q3608">
        <f>IF(IFERROR(VLOOKUP(smoking_health_data_final[[#This Row],[Edad]],A3609:A7508,1,FALSE),0),1,0)</f>
        <v>1</v>
      </c>
    </row>
    <row r="3609" spans="1:17" x14ac:dyDescent="0.3">
      <c r="A3609">
        <v>45</v>
      </c>
      <c r="B3609" t="s">
        <v>0</v>
      </c>
      <c r="C3609" t="s">
        <v>1</v>
      </c>
      <c r="D3609">
        <v>95</v>
      </c>
      <c r="E3609">
        <f>GESTEP(smoking_health_data_final[[#This Row],[Ritmo cardiaco]],100)</f>
        <v>0</v>
      </c>
      <c r="F3609" t="str">
        <f>IF(smoking_health_data_final[[#This Row],[Taquicardia 1/0]]=0,"no","si")</f>
        <v>no</v>
      </c>
      <c r="G3609" s="2" t="s">
        <v>88</v>
      </c>
      <c r="H3609">
        <f>GESTEP(smoking_health_data_final[[#This Row],[Presión sistólica]],140)</f>
        <v>1</v>
      </c>
      <c r="I3609" t="str">
        <f>IF(smoking_health_data_final[[#This Row],[Hipertensión (0/1)]]=1,"si","no")</f>
        <v>si</v>
      </c>
      <c r="J3609" t="s">
        <v>151</v>
      </c>
      <c r="K3609">
        <v>30</v>
      </c>
      <c r="L3609">
        <v>240</v>
      </c>
      <c r="M3609">
        <f>IF(smoking_health_data_final[[#This Row],[colesterol]]="","Desconocido",smoking_health_data_final[[#This Row],[colesterol]])</f>
        <v>240</v>
      </c>
      <c r="N3609">
        <f>GESTEP(smoking_health_data_final[[#This Row],[colesterol]],200)</f>
        <v>1</v>
      </c>
      <c r="O3609">
        <f>IF(smoking_health_data_final[[#This Row],[cigs por dia]]="","n/s",smoking_health_data_final[[#This Row],[cigs por dia]])</f>
        <v>30</v>
      </c>
      <c r="P3609" t="str">
        <f>IF(smoking_health_data_final[[#This Row],[Hipercolesterolemia (y/n)]]=1,"si","no")</f>
        <v>si</v>
      </c>
      <c r="Q3609">
        <f>IF(IFERROR(VLOOKUP(smoking_health_data_final[[#This Row],[Edad]],A3610:A7509,1,FALSE),0),1,0)</f>
        <v>1</v>
      </c>
    </row>
    <row r="3610" spans="1:17" x14ac:dyDescent="0.3">
      <c r="A3610">
        <v>42</v>
      </c>
      <c r="B3610" t="s">
        <v>0</v>
      </c>
      <c r="C3610" t="s">
        <v>1</v>
      </c>
      <c r="D3610">
        <v>79</v>
      </c>
      <c r="E3610">
        <f>GESTEP(smoking_health_data_final[[#This Row],[Ritmo cardiaco]],100)</f>
        <v>0</v>
      </c>
      <c r="F3610" t="str">
        <f>IF(smoking_health_data_final[[#This Row],[Taquicardia 1/0]]=0,"no","si")</f>
        <v>no</v>
      </c>
      <c r="G3610" s="2">
        <v>127.5</v>
      </c>
      <c r="H3610">
        <f>GESTEP(smoking_health_data_final[[#This Row],[Presión sistólica]],140)</f>
        <v>0</v>
      </c>
      <c r="I3610" t="str">
        <f>IF(smoking_health_data_final[[#This Row],[Hipertensión (0/1)]]=1,"si","no")</f>
        <v>no</v>
      </c>
      <c r="J3610" t="s">
        <v>151</v>
      </c>
      <c r="K3610">
        <v>30</v>
      </c>
      <c r="L3610">
        <v>224</v>
      </c>
      <c r="M3610">
        <f>IF(smoking_health_data_final[[#This Row],[colesterol]]="","Desconocido",smoking_health_data_final[[#This Row],[colesterol]])</f>
        <v>224</v>
      </c>
      <c r="N3610">
        <f>GESTEP(smoking_health_data_final[[#This Row],[colesterol]],200)</f>
        <v>1</v>
      </c>
      <c r="O3610">
        <f>IF(smoking_health_data_final[[#This Row],[cigs por dia]]="","n/s",smoking_health_data_final[[#This Row],[cigs por dia]])</f>
        <v>30</v>
      </c>
      <c r="P3610" t="str">
        <f>IF(smoking_health_data_final[[#This Row],[Hipercolesterolemia (y/n)]]=1,"si","no")</f>
        <v>si</v>
      </c>
      <c r="Q3610">
        <f>IF(IFERROR(VLOOKUP(smoking_health_data_final[[#This Row],[Edad]],A3611:A7510,1,FALSE),0),1,0)</f>
        <v>1</v>
      </c>
    </row>
    <row r="3611" spans="1:17" x14ac:dyDescent="0.3">
      <c r="A3611">
        <v>56</v>
      </c>
      <c r="B3611" t="s">
        <v>0</v>
      </c>
      <c r="C3611" t="s">
        <v>1</v>
      </c>
      <c r="D3611">
        <v>57</v>
      </c>
      <c r="E3611">
        <f>GESTEP(smoking_health_data_final[[#This Row],[Ritmo cardiaco]],100)</f>
        <v>0</v>
      </c>
      <c r="F3611" t="str">
        <f>IF(smoking_health_data_final[[#This Row],[Taquicardia 1/0]]=0,"no","si")</f>
        <v>no</v>
      </c>
      <c r="G3611" s="2" t="s">
        <v>78</v>
      </c>
      <c r="H3611">
        <f>GESTEP(smoking_health_data_final[[#This Row],[Presión sistólica]],140)</f>
        <v>0</v>
      </c>
      <c r="I3611" t="str">
        <f>IF(smoking_health_data_final[[#This Row],[Hipertensión (0/1)]]=1,"si","no")</f>
        <v>no</v>
      </c>
      <c r="J3611" t="s">
        <v>155</v>
      </c>
      <c r="K3611">
        <v>30</v>
      </c>
      <c r="L3611">
        <v>193</v>
      </c>
      <c r="M3611">
        <f>IF(smoking_health_data_final[[#This Row],[colesterol]]="","Desconocido",smoking_health_data_final[[#This Row],[colesterol]])</f>
        <v>193</v>
      </c>
      <c r="N3611">
        <f>GESTEP(smoking_health_data_final[[#This Row],[colesterol]],200)</f>
        <v>0</v>
      </c>
      <c r="O3611">
        <f>IF(smoking_health_data_final[[#This Row],[cigs por dia]]="","n/s",smoking_health_data_final[[#This Row],[cigs por dia]])</f>
        <v>30</v>
      </c>
      <c r="P3611" t="str">
        <f>IF(smoking_health_data_final[[#This Row],[Hipercolesterolemia (y/n)]]=1,"si","no")</f>
        <v>no</v>
      </c>
      <c r="Q3611">
        <f>IF(IFERROR(VLOOKUP(smoking_health_data_final[[#This Row],[Edad]],A3612:A7511,1,FALSE),0),1,0)</f>
        <v>1</v>
      </c>
    </row>
    <row r="3612" spans="1:17" x14ac:dyDescent="0.3">
      <c r="A3612">
        <v>56</v>
      </c>
      <c r="B3612" t="s">
        <v>0</v>
      </c>
      <c r="C3612" t="s">
        <v>1</v>
      </c>
      <c r="D3612">
        <v>93</v>
      </c>
      <c r="E3612">
        <f>GESTEP(smoking_health_data_final[[#This Row],[Ritmo cardiaco]],100)</f>
        <v>0</v>
      </c>
      <c r="F3612" t="str">
        <f>IF(smoking_health_data_final[[#This Row],[Taquicardia 1/0]]=0,"no","si")</f>
        <v>no</v>
      </c>
      <c r="G3612" s="2">
        <v>136.5</v>
      </c>
      <c r="H3612">
        <f>GESTEP(smoking_health_data_final[[#This Row],[Presión sistólica]],140)</f>
        <v>0</v>
      </c>
      <c r="I3612" t="str">
        <f>IF(smoking_health_data_final[[#This Row],[Hipertensión (0/1)]]=1,"si","no")</f>
        <v>no</v>
      </c>
      <c r="J3612" t="s">
        <v>157</v>
      </c>
      <c r="K3612">
        <v>30</v>
      </c>
      <c r="L3612">
        <v>303</v>
      </c>
      <c r="M3612">
        <f>IF(smoking_health_data_final[[#This Row],[colesterol]]="","Desconocido",smoking_health_data_final[[#This Row],[colesterol]])</f>
        <v>303</v>
      </c>
      <c r="N3612">
        <f>GESTEP(smoking_health_data_final[[#This Row],[colesterol]],200)</f>
        <v>1</v>
      </c>
      <c r="O3612">
        <f>IF(smoking_health_data_final[[#This Row],[cigs por dia]]="","n/s",smoking_health_data_final[[#This Row],[cigs por dia]])</f>
        <v>30</v>
      </c>
      <c r="P3612" t="str">
        <f>IF(smoking_health_data_final[[#This Row],[Hipercolesterolemia (y/n)]]=1,"si","no")</f>
        <v>si</v>
      </c>
      <c r="Q3612">
        <f>IF(IFERROR(VLOOKUP(smoking_health_data_final[[#This Row],[Edad]],A3613:A7512,1,FALSE),0),1,0)</f>
        <v>1</v>
      </c>
    </row>
    <row r="3613" spans="1:17" x14ac:dyDescent="0.3">
      <c r="A3613">
        <v>53</v>
      </c>
      <c r="B3613" t="s">
        <v>3</v>
      </c>
      <c r="C3613" t="s">
        <v>1</v>
      </c>
      <c r="D3613">
        <v>80</v>
      </c>
      <c r="E3613">
        <f>GESTEP(smoking_health_data_final[[#This Row],[Ritmo cardiaco]],100)</f>
        <v>0</v>
      </c>
      <c r="F3613" t="str">
        <f>IF(smoking_health_data_final[[#This Row],[Taquicardia 1/0]]=0,"no","si")</f>
        <v>no</v>
      </c>
      <c r="G3613" s="2" t="s">
        <v>141</v>
      </c>
      <c r="H3613">
        <f>GESTEP(smoking_health_data_final[[#This Row],[Presión sistólica]],140)</f>
        <v>1</v>
      </c>
      <c r="I3613" t="str">
        <f>IF(smoking_health_data_final[[#This Row],[Hipertensión (0/1)]]=1,"si","no")</f>
        <v>si</v>
      </c>
      <c r="J3613" t="s">
        <v>157</v>
      </c>
      <c r="K3613">
        <v>30</v>
      </c>
      <c r="L3613">
        <v>268</v>
      </c>
      <c r="M3613">
        <f>IF(smoking_health_data_final[[#This Row],[colesterol]]="","Desconocido",smoking_health_data_final[[#This Row],[colesterol]])</f>
        <v>268</v>
      </c>
      <c r="N3613">
        <f>GESTEP(smoking_health_data_final[[#This Row],[colesterol]],200)</f>
        <v>1</v>
      </c>
      <c r="O3613">
        <f>IF(smoking_health_data_final[[#This Row],[cigs por dia]]="","n/s",smoking_health_data_final[[#This Row],[cigs por dia]])</f>
        <v>30</v>
      </c>
      <c r="P3613" t="str">
        <f>IF(smoking_health_data_final[[#This Row],[Hipercolesterolemia (y/n)]]=1,"si","no")</f>
        <v>si</v>
      </c>
      <c r="Q3613">
        <f>IF(IFERROR(VLOOKUP(smoking_health_data_final[[#This Row],[Edad]],A3614:A7513,1,FALSE),0),1,0)</f>
        <v>1</v>
      </c>
    </row>
    <row r="3614" spans="1:17" x14ac:dyDescent="0.3">
      <c r="A3614">
        <v>45</v>
      </c>
      <c r="B3614" t="s">
        <v>0</v>
      </c>
      <c r="C3614" t="s">
        <v>1</v>
      </c>
      <c r="D3614">
        <v>75</v>
      </c>
      <c r="E3614">
        <f>GESTEP(smoking_health_data_final[[#This Row],[Ritmo cardiaco]],100)</f>
        <v>0</v>
      </c>
      <c r="F3614" t="str">
        <f>IF(smoking_health_data_final[[#This Row],[Taquicardia 1/0]]=0,"no","si")</f>
        <v>no</v>
      </c>
      <c r="G3614" s="2" t="s">
        <v>103</v>
      </c>
      <c r="H3614">
        <f>GESTEP(smoking_health_data_final[[#This Row],[Presión sistólica]],140)</f>
        <v>1</v>
      </c>
      <c r="I3614" t="str">
        <f>IF(smoking_health_data_final[[#This Row],[Hipertensión (0/1)]]=1,"si","no")</f>
        <v>si</v>
      </c>
      <c r="J3614" t="s">
        <v>158</v>
      </c>
      <c r="K3614">
        <v>30</v>
      </c>
      <c r="L3614">
        <v>233</v>
      </c>
      <c r="M3614">
        <f>IF(smoking_health_data_final[[#This Row],[colesterol]]="","Desconocido",smoking_health_data_final[[#This Row],[colesterol]])</f>
        <v>233</v>
      </c>
      <c r="N3614">
        <f>GESTEP(smoking_health_data_final[[#This Row],[colesterol]],200)</f>
        <v>1</v>
      </c>
      <c r="O3614">
        <f>IF(smoking_health_data_final[[#This Row],[cigs por dia]]="","n/s",smoking_health_data_final[[#This Row],[cigs por dia]])</f>
        <v>30</v>
      </c>
      <c r="P3614" t="str">
        <f>IF(smoking_health_data_final[[#This Row],[Hipercolesterolemia (y/n)]]=1,"si","no")</f>
        <v>si</v>
      </c>
      <c r="Q3614">
        <f>IF(IFERROR(VLOOKUP(smoking_health_data_final[[#This Row],[Edad]],A3615:A7514,1,FALSE),0),1,0)</f>
        <v>1</v>
      </c>
    </row>
    <row r="3615" spans="1:17" x14ac:dyDescent="0.3">
      <c r="A3615">
        <v>50</v>
      </c>
      <c r="B3615" t="s">
        <v>0</v>
      </c>
      <c r="C3615" t="s">
        <v>1</v>
      </c>
      <c r="D3615">
        <v>72</v>
      </c>
      <c r="E3615">
        <f>GESTEP(smoking_health_data_final[[#This Row],[Ritmo cardiaco]],100)</f>
        <v>0</v>
      </c>
      <c r="F3615" t="str">
        <f>IF(smoking_health_data_final[[#This Row],[Taquicardia 1/0]]=0,"no","si")</f>
        <v>no</v>
      </c>
      <c r="G3615" s="2">
        <v>152.5</v>
      </c>
      <c r="H3615">
        <f>GESTEP(smoking_health_data_final[[#This Row],[Presión sistólica]],140)</f>
        <v>1</v>
      </c>
      <c r="I3615" t="str">
        <f>IF(smoking_health_data_final[[#This Row],[Hipertensión (0/1)]]=1,"si","no")</f>
        <v>si</v>
      </c>
      <c r="J3615" t="s">
        <v>91</v>
      </c>
      <c r="K3615">
        <v>30</v>
      </c>
      <c r="M3615" t="str">
        <f>IF(smoking_health_data_final[[#This Row],[colesterol]]="","Desconocido",smoking_health_data_final[[#This Row],[colesterol]])</f>
        <v>Desconocido</v>
      </c>
      <c r="N3615">
        <f>GESTEP(smoking_health_data_final[[#This Row],[colesterol]],200)</f>
        <v>0</v>
      </c>
      <c r="O3615">
        <f>IF(smoking_health_data_final[[#This Row],[cigs por dia]]="","n/s",smoking_health_data_final[[#This Row],[cigs por dia]])</f>
        <v>30</v>
      </c>
      <c r="P3615" t="str">
        <f>IF(smoking_health_data_final[[#This Row],[Hipercolesterolemia (y/n)]]=1,"si","no")</f>
        <v>no</v>
      </c>
      <c r="Q3615">
        <f>IF(IFERROR(VLOOKUP(smoking_health_data_final[[#This Row],[Edad]],A3616:A7515,1,FALSE),0),1,0)</f>
        <v>1</v>
      </c>
    </row>
    <row r="3616" spans="1:17" x14ac:dyDescent="0.3">
      <c r="A3616">
        <v>52</v>
      </c>
      <c r="B3616" t="s">
        <v>3</v>
      </c>
      <c r="C3616" t="s">
        <v>1</v>
      </c>
      <c r="D3616">
        <v>72</v>
      </c>
      <c r="E3616">
        <f>GESTEP(smoking_health_data_final[[#This Row],[Ritmo cardiaco]],100)</f>
        <v>0</v>
      </c>
      <c r="F3616" t="str">
        <f>IF(smoking_health_data_final[[#This Row],[Taquicardia 1/0]]=0,"no","si")</f>
        <v>no</v>
      </c>
      <c r="G3616" s="2">
        <v>157.5</v>
      </c>
      <c r="H3616">
        <f>GESTEP(smoking_health_data_final[[#This Row],[Presión sistólica]],140)</f>
        <v>1</v>
      </c>
      <c r="I3616" t="str">
        <f>IF(smoking_health_data_final[[#This Row],[Hipertensión (0/1)]]=1,"si","no")</f>
        <v>si</v>
      </c>
      <c r="J3616" t="s">
        <v>91</v>
      </c>
      <c r="K3616">
        <v>30</v>
      </c>
      <c r="L3616">
        <v>240</v>
      </c>
      <c r="M3616">
        <f>IF(smoking_health_data_final[[#This Row],[colesterol]]="","Desconocido",smoking_health_data_final[[#This Row],[colesterol]])</f>
        <v>240</v>
      </c>
      <c r="N3616">
        <f>GESTEP(smoking_health_data_final[[#This Row],[colesterol]],200)</f>
        <v>1</v>
      </c>
      <c r="O3616">
        <f>IF(smoking_health_data_final[[#This Row],[cigs por dia]]="","n/s",smoking_health_data_final[[#This Row],[cigs por dia]])</f>
        <v>30</v>
      </c>
      <c r="P3616" t="str">
        <f>IF(smoking_health_data_final[[#This Row],[Hipercolesterolemia (y/n)]]=1,"si","no")</f>
        <v>si</v>
      </c>
      <c r="Q3616">
        <f>IF(IFERROR(VLOOKUP(smoking_health_data_final[[#This Row],[Edad]],A3617:A7516,1,FALSE),0),1,0)</f>
        <v>1</v>
      </c>
    </row>
    <row r="3617" spans="1:17" x14ac:dyDescent="0.3">
      <c r="A3617">
        <v>39</v>
      </c>
      <c r="B3617" t="s">
        <v>0</v>
      </c>
      <c r="C3617" t="s">
        <v>1</v>
      </c>
      <c r="D3617">
        <v>90</v>
      </c>
      <c r="E3617">
        <f>GESTEP(smoking_health_data_final[[#This Row],[Ritmo cardiaco]],100)</f>
        <v>0</v>
      </c>
      <c r="F3617" t="str">
        <f>IF(smoking_health_data_final[[#This Row],[Taquicardia 1/0]]=0,"no","si")</f>
        <v>no</v>
      </c>
      <c r="G3617" s="2" t="s">
        <v>119</v>
      </c>
      <c r="H3617">
        <f>GESTEP(smoking_health_data_final[[#This Row],[Presión sistólica]],140)</f>
        <v>1</v>
      </c>
      <c r="I3617" t="str">
        <f>IF(smoking_health_data_final[[#This Row],[Hipertensión (0/1)]]=1,"si","no")</f>
        <v>si</v>
      </c>
      <c r="J3617" t="s">
        <v>130</v>
      </c>
      <c r="K3617">
        <v>30</v>
      </c>
      <c r="L3617">
        <v>186</v>
      </c>
      <c r="M3617">
        <f>IF(smoking_health_data_final[[#This Row],[colesterol]]="","Desconocido",smoking_health_data_final[[#This Row],[colesterol]])</f>
        <v>186</v>
      </c>
      <c r="N3617">
        <f>GESTEP(smoking_health_data_final[[#This Row],[colesterol]],200)</f>
        <v>0</v>
      </c>
      <c r="O3617">
        <f>IF(smoking_health_data_final[[#This Row],[cigs por dia]]="","n/s",smoking_health_data_final[[#This Row],[cigs por dia]])</f>
        <v>30</v>
      </c>
      <c r="P3617" t="str">
        <f>IF(smoking_health_data_final[[#This Row],[Hipercolesterolemia (y/n)]]=1,"si","no")</f>
        <v>no</v>
      </c>
      <c r="Q3617">
        <f>IF(IFERROR(VLOOKUP(smoking_health_data_final[[#This Row],[Edad]],A3618:A7517,1,FALSE),0),1,0)</f>
        <v>1</v>
      </c>
    </row>
    <row r="3618" spans="1:17" x14ac:dyDescent="0.3">
      <c r="A3618">
        <v>50</v>
      </c>
      <c r="B3618" t="s">
        <v>3</v>
      </c>
      <c r="C3618" t="s">
        <v>1</v>
      </c>
      <c r="D3618">
        <v>68</v>
      </c>
      <c r="E3618">
        <f>GESTEP(smoking_health_data_final[[#This Row],[Ritmo cardiaco]],100)</f>
        <v>0</v>
      </c>
      <c r="F3618" t="str">
        <f>IF(smoking_health_data_final[[#This Row],[Taquicardia 1/0]]=0,"no","si")</f>
        <v>no</v>
      </c>
      <c r="G3618" s="2" t="s">
        <v>153</v>
      </c>
      <c r="H3618">
        <f>GESTEP(smoking_health_data_final[[#This Row],[Presión sistólica]],140)</f>
        <v>1</v>
      </c>
      <c r="I3618" t="str">
        <f>IF(smoking_health_data_final[[#This Row],[Hipertensión (0/1)]]=1,"si","no")</f>
        <v>si</v>
      </c>
      <c r="J3618" t="s">
        <v>55</v>
      </c>
      <c r="K3618">
        <v>30</v>
      </c>
      <c r="L3618">
        <v>214</v>
      </c>
      <c r="M3618">
        <f>IF(smoking_health_data_final[[#This Row],[colesterol]]="","Desconocido",smoking_health_data_final[[#This Row],[colesterol]])</f>
        <v>214</v>
      </c>
      <c r="N3618">
        <f>GESTEP(smoking_health_data_final[[#This Row],[colesterol]],200)</f>
        <v>1</v>
      </c>
      <c r="O3618">
        <f>IF(smoking_health_data_final[[#This Row],[cigs por dia]]="","n/s",smoking_health_data_final[[#This Row],[cigs por dia]])</f>
        <v>30</v>
      </c>
      <c r="P3618" t="str">
        <f>IF(smoking_health_data_final[[#This Row],[Hipercolesterolemia (y/n)]]=1,"si","no")</f>
        <v>si</v>
      </c>
      <c r="Q3618">
        <f>IF(IFERROR(VLOOKUP(smoking_health_data_final[[#This Row],[Edad]],A3619:A7518,1,FALSE),0),1,0)</f>
        <v>1</v>
      </c>
    </row>
    <row r="3619" spans="1:17" x14ac:dyDescent="0.3">
      <c r="A3619">
        <v>41</v>
      </c>
      <c r="B3619" t="s">
        <v>0</v>
      </c>
      <c r="C3619" t="s">
        <v>1</v>
      </c>
      <c r="D3619">
        <v>85</v>
      </c>
      <c r="E3619">
        <f>GESTEP(smoking_health_data_final[[#This Row],[Ritmo cardiaco]],100)</f>
        <v>0</v>
      </c>
      <c r="F3619" t="str">
        <f>IF(smoking_health_data_final[[#This Row],[Taquicardia 1/0]]=0,"no","si")</f>
        <v>no</v>
      </c>
      <c r="G3619" s="2" t="s">
        <v>42</v>
      </c>
      <c r="H3619">
        <f>GESTEP(smoking_health_data_final[[#This Row],[Presión sistólica]],140)</f>
        <v>0</v>
      </c>
      <c r="I3619" t="str">
        <f>IF(smoking_health_data_final[[#This Row],[Hipertensión (0/1)]]=1,"si","no")</f>
        <v>no</v>
      </c>
      <c r="J3619" t="s">
        <v>171</v>
      </c>
      <c r="K3619">
        <v>30</v>
      </c>
      <c r="L3619">
        <v>293</v>
      </c>
      <c r="M3619">
        <f>IF(smoking_health_data_final[[#This Row],[colesterol]]="","Desconocido",smoking_health_data_final[[#This Row],[colesterol]])</f>
        <v>293</v>
      </c>
      <c r="N3619">
        <f>GESTEP(smoking_health_data_final[[#This Row],[colesterol]],200)</f>
        <v>1</v>
      </c>
      <c r="O3619">
        <f>IF(smoking_health_data_final[[#This Row],[cigs por dia]]="","n/s",smoking_health_data_final[[#This Row],[cigs por dia]])</f>
        <v>30</v>
      </c>
      <c r="P3619" t="str">
        <f>IF(smoking_health_data_final[[#This Row],[Hipercolesterolemia (y/n)]]=1,"si","no")</f>
        <v>si</v>
      </c>
      <c r="Q3619">
        <f>IF(IFERROR(VLOOKUP(smoking_health_data_final[[#This Row],[Edad]],A3620:A7519,1,FALSE),0),1,0)</f>
        <v>1</v>
      </c>
    </row>
    <row r="3620" spans="1:17" x14ac:dyDescent="0.3">
      <c r="A3620">
        <v>50</v>
      </c>
      <c r="B3620" t="s">
        <v>0</v>
      </c>
      <c r="C3620" t="s">
        <v>1</v>
      </c>
      <c r="D3620">
        <v>64</v>
      </c>
      <c r="E3620">
        <f>GESTEP(smoking_health_data_final[[#This Row],[Ritmo cardiaco]],100)</f>
        <v>0</v>
      </c>
      <c r="F3620" t="str">
        <f>IF(smoking_health_data_final[[#This Row],[Taquicardia 1/0]]=0,"no","si")</f>
        <v>no</v>
      </c>
      <c r="G3620" s="2" t="s">
        <v>70</v>
      </c>
      <c r="H3620">
        <f>GESTEP(smoking_health_data_final[[#This Row],[Presión sistólica]],140)</f>
        <v>0</v>
      </c>
      <c r="I3620" t="str">
        <f>IF(smoking_health_data_final[[#This Row],[Hipertensión (0/1)]]=1,"si","no")</f>
        <v>no</v>
      </c>
      <c r="J3620" t="s">
        <v>19</v>
      </c>
      <c r="K3620">
        <v>30</v>
      </c>
      <c r="L3620">
        <v>234</v>
      </c>
      <c r="M3620">
        <f>IF(smoking_health_data_final[[#This Row],[colesterol]]="","Desconocido",smoking_health_data_final[[#This Row],[colesterol]])</f>
        <v>234</v>
      </c>
      <c r="N3620">
        <f>GESTEP(smoking_health_data_final[[#This Row],[colesterol]],200)</f>
        <v>1</v>
      </c>
      <c r="O3620">
        <f>IF(smoking_health_data_final[[#This Row],[cigs por dia]]="","n/s",smoking_health_data_final[[#This Row],[cigs por dia]])</f>
        <v>30</v>
      </c>
      <c r="P3620" t="str">
        <f>IF(smoking_health_data_final[[#This Row],[Hipercolesterolemia (y/n)]]=1,"si","no")</f>
        <v>si</v>
      </c>
      <c r="Q3620">
        <f>IF(IFERROR(VLOOKUP(smoking_health_data_final[[#This Row],[Edad]],A3621:A7520,1,FALSE),0),1,0)</f>
        <v>1</v>
      </c>
    </row>
    <row r="3621" spans="1:17" x14ac:dyDescent="0.3">
      <c r="A3621">
        <v>49</v>
      </c>
      <c r="B3621" t="s">
        <v>0</v>
      </c>
      <c r="C3621" t="s">
        <v>1</v>
      </c>
      <c r="D3621">
        <v>88</v>
      </c>
      <c r="E3621">
        <f>GESTEP(smoking_health_data_final[[#This Row],[Ritmo cardiaco]],100)</f>
        <v>0</v>
      </c>
      <c r="F3621" t="str">
        <f>IF(smoking_health_data_final[[#This Row],[Taquicardia 1/0]]=0,"no","si")</f>
        <v>no</v>
      </c>
      <c r="G3621" s="2" t="s">
        <v>52</v>
      </c>
      <c r="H3621">
        <f>GESTEP(smoking_health_data_final[[#This Row],[Presión sistólica]],140)</f>
        <v>0</v>
      </c>
      <c r="I3621" t="str">
        <f>IF(smoking_health_data_final[[#This Row],[Hipertensión (0/1)]]=1,"si","no")</f>
        <v>no</v>
      </c>
      <c r="J3621" t="s">
        <v>20</v>
      </c>
      <c r="K3621">
        <v>30</v>
      </c>
      <c r="L3621">
        <v>237</v>
      </c>
      <c r="M3621">
        <f>IF(smoking_health_data_final[[#This Row],[colesterol]]="","Desconocido",smoking_health_data_final[[#This Row],[colesterol]])</f>
        <v>237</v>
      </c>
      <c r="N3621">
        <f>GESTEP(smoking_health_data_final[[#This Row],[colesterol]],200)</f>
        <v>1</v>
      </c>
      <c r="O3621">
        <f>IF(smoking_health_data_final[[#This Row],[cigs por dia]]="","n/s",smoking_health_data_final[[#This Row],[cigs por dia]])</f>
        <v>30</v>
      </c>
      <c r="P3621" t="str">
        <f>IF(smoking_health_data_final[[#This Row],[Hipercolesterolemia (y/n)]]=1,"si","no")</f>
        <v>si</v>
      </c>
      <c r="Q3621">
        <f>IF(IFERROR(VLOOKUP(smoking_health_data_final[[#This Row],[Edad]],A3622:A7521,1,FALSE),0),1,0)</f>
        <v>1</v>
      </c>
    </row>
    <row r="3622" spans="1:17" x14ac:dyDescent="0.3">
      <c r="A3622">
        <v>40</v>
      </c>
      <c r="B3622" t="s">
        <v>0</v>
      </c>
      <c r="C3622" t="s">
        <v>1</v>
      </c>
      <c r="D3622">
        <v>77</v>
      </c>
      <c r="E3622">
        <f>GESTEP(smoking_health_data_final[[#This Row],[Ritmo cardiaco]],100)</f>
        <v>0</v>
      </c>
      <c r="F3622" t="str">
        <f>IF(smoking_health_data_final[[#This Row],[Taquicardia 1/0]]=0,"no","si")</f>
        <v>no</v>
      </c>
      <c r="G3622" s="2" t="s">
        <v>25</v>
      </c>
      <c r="H3622">
        <f>GESTEP(smoking_health_data_final[[#This Row],[Presión sistólica]],140)</f>
        <v>0</v>
      </c>
      <c r="I3622" t="str">
        <f>IF(smoking_health_data_final[[#This Row],[Hipertensión (0/1)]]=1,"si","no")</f>
        <v>no</v>
      </c>
      <c r="J3622" t="s">
        <v>20</v>
      </c>
      <c r="K3622">
        <v>30</v>
      </c>
      <c r="L3622">
        <v>219</v>
      </c>
      <c r="M3622">
        <f>IF(smoking_health_data_final[[#This Row],[colesterol]]="","Desconocido",smoking_health_data_final[[#This Row],[colesterol]])</f>
        <v>219</v>
      </c>
      <c r="N3622">
        <f>GESTEP(smoking_health_data_final[[#This Row],[colesterol]],200)</f>
        <v>1</v>
      </c>
      <c r="O3622">
        <f>IF(smoking_health_data_final[[#This Row],[cigs por dia]]="","n/s",smoking_health_data_final[[#This Row],[cigs por dia]])</f>
        <v>30</v>
      </c>
      <c r="P3622" t="str">
        <f>IF(smoking_health_data_final[[#This Row],[Hipercolesterolemia (y/n)]]=1,"si","no")</f>
        <v>si</v>
      </c>
      <c r="Q3622">
        <f>IF(IFERROR(VLOOKUP(smoking_health_data_final[[#This Row],[Edad]],A3623:A7522,1,FALSE),0),1,0)</f>
        <v>1</v>
      </c>
    </row>
    <row r="3623" spans="1:17" x14ac:dyDescent="0.3">
      <c r="A3623">
        <v>53</v>
      </c>
      <c r="B3623" t="s">
        <v>0</v>
      </c>
      <c r="C3623" t="s">
        <v>1</v>
      </c>
      <c r="D3623">
        <v>80</v>
      </c>
      <c r="E3623">
        <f>GESTEP(smoking_health_data_final[[#This Row],[Ritmo cardiaco]],100)</f>
        <v>0</v>
      </c>
      <c r="F3623" t="str">
        <f>IF(smoking_health_data_final[[#This Row],[Taquicardia 1/0]]=0,"no","si")</f>
        <v>no</v>
      </c>
      <c r="G3623" s="2" t="s">
        <v>6</v>
      </c>
      <c r="H3623">
        <f>GESTEP(smoking_health_data_final[[#This Row],[Presión sistólica]],140)</f>
        <v>0</v>
      </c>
      <c r="I3623" t="str">
        <f>IF(smoking_health_data_final[[#This Row],[Hipertensión (0/1)]]=1,"si","no")</f>
        <v>no</v>
      </c>
      <c r="J3623" t="s">
        <v>20</v>
      </c>
      <c r="K3623">
        <v>30</v>
      </c>
      <c r="L3623">
        <v>253</v>
      </c>
      <c r="M3623">
        <f>IF(smoking_health_data_final[[#This Row],[colesterol]]="","Desconocido",smoking_health_data_final[[#This Row],[colesterol]])</f>
        <v>253</v>
      </c>
      <c r="N3623">
        <f>GESTEP(smoking_health_data_final[[#This Row],[colesterol]],200)</f>
        <v>1</v>
      </c>
      <c r="O3623">
        <f>IF(smoking_health_data_final[[#This Row],[cigs por dia]]="","n/s",smoking_health_data_final[[#This Row],[cigs por dia]])</f>
        <v>30</v>
      </c>
      <c r="P3623" t="str">
        <f>IF(smoking_health_data_final[[#This Row],[Hipercolesterolemia (y/n)]]=1,"si","no")</f>
        <v>si</v>
      </c>
      <c r="Q3623">
        <f>IF(IFERROR(VLOOKUP(smoking_health_data_final[[#This Row],[Edad]],A3624:A7523,1,FALSE),0),1,0)</f>
        <v>1</v>
      </c>
    </row>
    <row r="3624" spans="1:17" x14ac:dyDescent="0.3">
      <c r="A3624">
        <v>48</v>
      </c>
      <c r="B3624" t="s">
        <v>0</v>
      </c>
      <c r="C3624" t="s">
        <v>1</v>
      </c>
      <c r="D3624">
        <v>82</v>
      </c>
      <c r="E3624">
        <f>GESTEP(smoking_health_data_final[[#This Row],[Ritmo cardiaco]],100)</f>
        <v>0</v>
      </c>
      <c r="F3624" t="str">
        <f>IF(smoking_health_data_final[[#This Row],[Taquicardia 1/0]]=0,"no","si")</f>
        <v>no</v>
      </c>
      <c r="G3624" s="2">
        <v>138.5</v>
      </c>
      <c r="H3624">
        <f>GESTEP(smoking_health_data_final[[#This Row],[Presión sistólica]],140)</f>
        <v>0</v>
      </c>
      <c r="I3624" t="str">
        <f>IF(smoking_health_data_final[[#This Row],[Hipertensión (0/1)]]=1,"si","no")</f>
        <v>no</v>
      </c>
      <c r="J3624" t="s">
        <v>20</v>
      </c>
      <c r="K3624">
        <v>30</v>
      </c>
      <c r="L3624">
        <v>208</v>
      </c>
      <c r="M3624">
        <f>IF(smoking_health_data_final[[#This Row],[colesterol]]="","Desconocido",smoking_health_data_final[[#This Row],[colesterol]])</f>
        <v>208</v>
      </c>
      <c r="N3624">
        <f>GESTEP(smoking_health_data_final[[#This Row],[colesterol]],200)</f>
        <v>1</v>
      </c>
      <c r="O3624">
        <f>IF(smoking_health_data_final[[#This Row],[cigs por dia]]="","n/s",smoking_health_data_final[[#This Row],[cigs por dia]])</f>
        <v>30</v>
      </c>
      <c r="P3624" t="str">
        <f>IF(smoking_health_data_final[[#This Row],[Hipercolesterolemia (y/n)]]=1,"si","no")</f>
        <v>si</v>
      </c>
      <c r="Q3624">
        <f>IF(IFERROR(VLOOKUP(smoking_health_data_final[[#This Row],[Edad]],A3625:A7524,1,FALSE),0),1,0)</f>
        <v>1</v>
      </c>
    </row>
    <row r="3625" spans="1:17" x14ac:dyDescent="0.3">
      <c r="A3625">
        <v>45</v>
      </c>
      <c r="B3625" t="s">
        <v>0</v>
      </c>
      <c r="C3625" t="s">
        <v>1</v>
      </c>
      <c r="D3625">
        <v>75</v>
      </c>
      <c r="E3625">
        <f>GESTEP(smoking_health_data_final[[#This Row],[Ritmo cardiaco]],100)</f>
        <v>0</v>
      </c>
      <c r="F3625" t="str">
        <f>IF(smoking_health_data_final[[#This Row],[Taquicardia 1/0]]=0,"no","si")</f>
        <v>no</v>
      </c>
      <c r="G3625" s="2" t="s">
        <v>27</v>
      </c>
      <c r="H3625">
        <f>GESTEP(smoking_health_data_final[[#This Row],[Presión sistólica]],140)</f>
        <v>0</v>
      </c>
      <c r="I3625" t="str">
        <f>IF(smoking_health_data_final[[#This Row],[Hipertensión (0/1)]]=1,"si","no")</f>
        <v>no</v>
      </c>
      <c r="J3625" t="s">
        <v>172</v>
      </c>
      <c r="K3625">
        <v>30</v>
      </c>
      <c r="L3625">
        <v>250</v>
      </c>
      <c r="M3625">
        <f>IF(smoking_health_data_final[[#This Row],[colesterol]]="","Desconocido",smoking_health_data_final[[#This Row],[colesterol]])</f>
        <v>250</v>
      </c>
      <c r="N3625">
        <f>GESTEP(smoking_health_data_final[[#This Row],[colesterol]],200)</f>
        <v>1</v>
      </c>
      <c r="O3625">
        <f>IF(smoking_health_data_final[[#This Row],[cigs por dia]]="","n/s",smoking_health_data_final[[#This Row],[cigs por dia]])</f>
        <v>30</v>
      </c>
      <c r="P3625" t="str">
        <f>IF(smoking_health_data_final[[#This Row],[Hipercolesterolemia (y/n)]]=1,"si","no")</f>
        <v>si</v>
      </c>
      <c r="Q3625">
        <f>IF(IFERROR(VLOOKUP(smoking_health_data_final[[#This Row],[Edad]],A3626:A7525,1,FALSE),0),1,0)</f>
        <v>1</v>
      </c>
    </row>
    <row r="3626" spans="1:17" x14ac:dyDescent="0.3">
      <c r="A3626">
        <v>40</v>
      </c>
      <c r="B3626" t="s">
        <v>0</v>
      </c>
      <c r="C3626" t="s">
        <v>1</v>
      </c>
      <c r="D3626">
        <v>87</v>
      </c>
      <c r="E3626">
        <f>GESTEP(smoking_health_data_final[[#This Row],[Ritmo cardiaco]],100)</f>
        <v>0</v>
      </c>
      <c r="F3626" t="str">
        <f>IF(smoking_health_data_final[[#This Row],[Taquicardia 1/0]]=0,"no","si")</f>
        <v>no</v>
      </c>
      <c r="G3626" s="2" t="s">
        <v>75</v>
      </c>
      <c r="H3626">
        <f>GESTEP(smoking_health_data_final[[#This Row],[Presión sistólica]],140)</f>
        <v>1</v>
      </c>
      <c r="I3626" t="str">
        <f>IF(smoking_health_data_final[[#This Row],[Hipertensión (0/1)]]=1,"si","no")</f>
        <v>si</v>
      </c>
      <c r="J3626" t="s">
        <v>173</v>
      </c>
      <c r="K3626">
        <v>30</v>
      </c>
      <c r="L3626">
        <v>267</v>
      </c>
      <c r="M3626">
        <f>IF(smoking_health_data_final[[#This Row],[colesterol]]="","Desconocido",smoking_health_data_final[[#This Row],[colesterol]])</f>
        <v>267</v>
      </c>
      <c r="N3626">
        <f>GESTEP(smoking_health_data_final[[#This Row],[colesterol]],200)</f>
        <v>1</v>
      </c>
      <c r="O3626">
        <f>IF(smoking_health_data_final[[#This Row],[cigs por dia]]="","n/s",smoking_health_data_final[[#This Row],[cigs por dia]])</f>
        <v>30</v>
      </c>
      <c r="P3626" t="str">
        <f>IF(smoking_health_data_final[[#This Row],[Hipercolesterolemia (y/n)]]=1,"si","no")</f>
        <v>si</v>
      </c>
      <c r="Q3626">
        <f>IF(IFERROR(VLOOKUP(smoking_health_data_final[[#This Row],[Edad]],A3627:A7526,1,FALSE),0),1,0)</f>
        <v>1</v>
      </c>
    </row>
    <row r="3627" spans="1:17" x14ac:dyDescent="0.3">
      <c r="A3627">
        <v>42</v>
      </c>
      <c r="B3627" t="s">
        <v>0</v>
      </c>
      <c r="C3627" t="s">
        <v>1</v>
      </c>
      <c r="D3627">
        <v>86</v>
      </c>
      <c r="E3627">
        <f>GESTEP(smoking_health_data_final[[#This Row],[Ritmo cardiaco]],100)</f>
        <v>0</v>
      </c>
      <c r="F3627" t="str">
        <f>IF(smoking_health_data_final[[#This Row],[Taquicardia 1/0]]=0,"no","si")</f>
        <v>no</v>
      </c>
      <c r="G3627" s="2">
        <v>133.5</v>
      </c>
      <c r="H3627">
        <f>GESTEP(smoking_health_data_final[[#This Row],[Presión sistólica]],140)</f>
        <v>0</v>
      </c>
      <c r="I3627" t="str">
        <f>IF(smoking_health_data_final[[#This Row],[Hipertensión (0/1)]]=1,"si","no")</f>
        <v>no</v>
      </c>
      <c r="J3627" t="s">
        <v>41</v>
      </c>
      <c r="K3627">
        <v>30</v>
      </c>
      <c r="L3627">
        <v>240</v>
      </c>
      <c r="M3627">
        <f>IF(smoking_health_data_final[[#This Row],[colesterol]]="","Desconocido",smoking_health_data_final[[#This Row],[colesterol]])</f>
        <v>240</v>
      </c>
      <c r="N3627">
        <f>GESTEP(smoking_health_data_final[[#This Row],[colesterol]],200)</f>
        <v>1</v>
      </c>
      <c r="O3627">
        <f>IF(smoking_health_data_final[[#This Row],[cigs por dia]]="","n/s",smoking_health_data_final[[#This Row],[cigs por dia]])</f>
        <v>30</v>
      </c>
      <c r="P3627" t="str">
        <f>IF(smoking_health_data_final[[#This Row],[Hipercolesterolemia (y/n)]]=1,"si","no")</f>
        <v>si</v>
      </c>
      <c r="Q3627">
        <f>IF(IFERROR(VLOOKUP(smoking_health_data_final[[#This Row],[Edad]],A3628:A7527,1,FALSE),0),1,0)</f>
        <v>1</v>
      </c>
    </row>
    <row r="3628" spans="1:17" x14ac:dyDescent="0.3">
      <c r="A3628">
        <v>58</v>
      </c>
      <c r="B3628" t="s">
        <v>0</v>
      </c>
      <c r="C3628" t="s">
        <v>1</v>
      </c>
      <c r="D3628">
        <v>75</v>
      </c>
      <c r="E3628">
        <f>GESTEP(smoking_health_data_final[[#This Row],[Ritmo cardiaco]],100)</f>
        <v>0</v>
      </c>
      <c r="F3628" t="str">
        <f>IF(smoking_health_data_final[[#This Row],[Taquicardia 1/0]]=0,"no","si")</f>
        <v>no</v>
      </c>
      <c r="G3628" s="2" t="s">
        <v>121</v>
      </c>
      <c r="H3628">
        <f>GESTEP(smoking_health_data_final[[#This Row],[Presión sistólica]],140)</f>
        <v>1</v>
      </c>
      <c r="I3628" t="str">
        <f>IF(smoking_health_data_final[[#This Row],[Hipertensión (0/1)]]=1,"si","no")</f>
        <v>si</v>
      </c>
      <c r="J3628" t="s">
        <v>14</v>
      </c>
      <c r="K3628">
        <v>30</v>
      </c>
      <c r="L3628">
        <v>279</v>
      </c>
      <c r="M3628">
        <f>IF(smoking_health_data_final[[#This Row],[colesterol]]="","Desconocido",smoking_health_data_final[[#This Row],[colesterol]])</f>
        <v>279</v>
      </c>
      <c r="N3628">
        <f>GESTEP(smoking_health_data_final[[#This Row],[colesterol]],200)</f>
        <v>1</v>
      </c>
      <c r="O3628">
        <f>IF(smoking_health_data_final[[#This Row],[cigs por dia]]="","n/s",smoking_health_data_final[[#This Row],[cigs por dia]])</f>
        <v>30</v>
      </c>
      <c r="P3628" t="str">
        <f>IF(smoking_health_data_final[[#This Row],[Hipercolesterolemia (y/n)]]=1,"si","no")</f>
        <v>si</v>
      </c>
      <c r="Q3628">
        <f>IF(IFERROR(VLOOKUP(smoking_health_data_final[[#This Row],[Edad]],A3629:A7528,1,FALSE),0),1,0)</f>
        <v>1</v>
      </c>
    </row>
    <row r="3629" spans="1:17" x14ac:dyDescent="0.3">
      <c r="A3629">
        <v>49</v>
      </c>
      <c r="B3629" t="s">
        <v>0</v>
      </c>
      <c r="C3629" t="s">
        <v>1</v>
      </c>
      <c r="D3629">
        <v>90</v>
      </c>
      <c r="E3629">
        <f>GESTEP(smoking_health_data_final[[#This Row],[Ritmo cardiaco]],100)</f>
        <v>0</v>
      </c>
      <c r="F3629" t="str">
        <f>IF(smoking_health_data_final[[#This Row],[Taquicardia 1/0]]=0,"no","si")</f>
        <v>no</v>
      </c>
      <c r="G3629" s="2" t="s">
        <v>61</v>
      </c>
      <c r="H3629">
        <f>GESTEP(smoking_health_data_final[[#This Row],[Presión sistólica]],140)</f>
        <v>0</v>
      </c>
      <c r="I3629" t="str">
        <f>IF(smoking_health_data_final[[#This Row],[Hipertensión (0/1)]]=1,"si","no")</f>
        <v>no</v>
      </c>
      <c r="J3629" t="s">
        <v>183</v>
      </c>
      <c r="K3629">
        <v>30</v>
      </c>
      <c r="L3629">
        <v>238</v>
      </c>
      <c r="M3629">
        <f>IF(smoking_health_data_final[[#This Row],[colesterol]]="","Desconocido",smoking_health_data_final[[#This Row],[colesterol]])</f>
        <v>238</v>
      </c>
      <c r="N3629">
        <f>GESTEP(smoking_health_data_final[[#This Row],[colesterol]],200)</f>
        <v>1</v>
      </c>
      <c r="O3629">
        <f>IF(smoking_health_data_final[[#This Row],[cigs por dia]]="","n/s",smoking_health_data_final[[#This Row],[cigs por dia]])</f>
        <v>30</v>
      </c>
      <c r="P3629" t="str">
        <f>IF(smoking_health_data_final[[#This Row],[Hipercolesterolemia (y/n)]]=1,"si","no")</f>
        <v>si</v>
      </c>
      <c r="Q3629">
        <f>IF(IFERROR(VLOOKUP(smoking_health_data_final[[#This Row],[Edad]],A3630:A7529,1,FALSE),0),1,0)</f>
        <v>1</v>
      </c>
    </row>
    <row r="3630" spans="1:17" x14ac:dyDescent="0.3">
      <c r="A3630">
        <v>47</v>
      </c>
      <c r="B3630" t="s">
        <v>0</v>
      </c>
      <c r="C3630" t="s">
        <v>1</v>
      </c>
      <c r="D3630">
        <v>70</v>
      </c>
      <c r="E3630">
        <f>GESTEP(smoking_health_data_final[[#This Row],[Ritmo cardiaco]],100)</f>
        <v>0</v>
      </c>
      <c r="F3630" t="str">
        <f>IF(smoking_health_data_final[[#This Row],[Taquicardia 1/0]]=0,"no","si")</f>
        <v>no</v>
      </c>
      <c r="G3630" s="2" t="s">
        <v>32</v>
      </c>
      <c r="H3630">
        <f>GESTEP(smoking_health_data_final[[#This Row],[Presión sistólica]],140)</f>
        <v>0</v>
      </c>
      <c r="I3630" t="str">
        <f>IF(smoking_health_data_final[[#This Row],[Hipertensión (0/1)]]=1,"si","no")</f>
        <v>no</v>
      </c>
      <c r="J3630" t="s">
        <v>183</v>
      </c>
      <c r="K3630">
        <v>30</v>
      </c>
      <c r="L3630">
        <v>210</v>
      </c>
      <c r="M3630">
        <f>IF(smoking_health_data_final[[#This Row],[colesterol]]="","Desconocido",smoking_health_data_final[[#This Row],[colesterol]])</f>
        <v>210</v>
      </c>
      <c r="N3630">
        <f>GESTEP(smoking_health_data_final[[#This Row],[colesterol]],200)</f>
        <v>1</v>
      </c>
      <c r="O3630">
        <f>IF(smoking_health_data_final[[#This Row],[cigs por dia]]="","n/s",smoking_health_data_final[[#This Row],[cigs por dia]])</f>
        <v>30</v>
      </c>
      <c r="P3630" t="str">
        <f>IF(smoking_health_data_final[[#This Row],[Hipercolesterolemia (y/n)]]=1,"si","no")</f>
        <v>si</v>
      </c>
      <c r="Q3630">
        <f>IF(IFERROR(VLOOKUP(smoking_health_data_final[[#This Row],[Edad]],A3631:A7530,1,FALSE),0),1,0)</f>
        <v>1</v>
      </c>
    </row>
    <row r="3631" spans="1:17" x14ac:dyDescent="0.3">
      <c r="A3631">
        <v>56</v>
      </c>
      <c r="B3631" t="s">
        <v>0</v>
      </c>
      <c r="C3631" t="s">
        <v>1</v>
      </c>
      <c r="D3631">
        <v>62</v>
      </c>
      <c r="E3631">
        <f>GESTEP(smoking_health_data_final[[#This Row],[Ritmo cardiaco]],100)</f>
        <v>0</v>
      </c>
      <c r="F3631" t="str">
        <f>IF(smoking_health_data_final[[#This Row],[Taquicardia 1/0]]=0,"no","si")</f>
        <v>no</v>
      </c>
      <c r="G3631" s="2" t="s">
        <v>130</v>
      </c>
      <c r="H3631">
        <f>GESTEP(smoking_health_data_final[[#This Row],[Presión sistólica]],140)</f>
        <v>0</v>
      </c>
      <c r="I3631" t="str">
        <f>IF(smoking_health_data_final[[#This Row],[Hipertensión (0/1)]]=1,"si","no")</f>
        <v>no</v>
      </c>
      <c r="J3631" t="s">
        <v>184</v>
      </c>
      <c r="K3631">
        <v>30</v>
      </c>
      <c r="L3631">
        <v>241</v>
      </c>
      <c r="M3631">
        <f>IF(smoking_health_data_final[[#This Row],[colesterol]]="","Desconocido",smoking_health_data_final[[#This Row],[colesterol]])</f>
        <v>241</v>
      </c>
      <c r="N3631">
        <f>GESTEP(smoking_health_data_final[[#This Row],[colesterol]],200)</f>
        <v>1</v>
      </c>
      <c r="O3631">
        <f>IF(smoking_health_data_final[[#This Row],[cigs por dia]]="","n/s",smoking_health_data_final[[#This Row],[cigs por dia]])</f>
        <v>30</v>
      </c>
      <c r="P3631" t="str">
        <f>IF(smoking_health_data_final[[#This Row],[Hipercolesterolemia (y/n)]]=1,"si","no")</f>
        <v>si</v>
      </c>
      <c r="Q3631">
        <f>IF(IFERROR(VLOOKUP(smoking_health_data_final[[#This Row],[Edad]],A3632:A7531,1,FALSE),0),1,0)</f>
        <v>1</v>
      </c>
    </row>
    <row r="3632" spans="1:17" x14ac:dyDescent="0.3">
      <c r="A3632">
        <v>42</v>
      </c>
      <c r="B3632" t="s">
        <v>0</v>
      </c>
      <c r="C3632" t="s">
        <v>1</v>
      </c>
      <c r="D3632">
        <v>90</v>
      </c>
      <c r="E3632">
        <f>GESTEP(smoking_health_data_final[[#This Row],[Ritmo cardiaco]],100)</f>
        <v>0</v>
      </c>
      <c r="F3632" t="str">
        <f>IF(smoking_health_data_final[[#This Row],[Taquicardia 1/0]]=0,"no","si")</f>
        <v>no</v>
      </c>
      <c r="G3632" s="2">
        <v>111.5</v>
      </c>
      <c r="H3632">
        <f>GESTEP(smoking_health_data_final[[#This Row],[Presión sistólica]],140)</f>
        <v>0</v>
      </c>
      <c r="I3632" t="str">
        <f>IF(smoking_health_data_final[[#This Row],[Hipertensión (0/1)]]=1,"si","no")</f>
        <v>no</v>
      </c>
      <c r="J3632" t="s">
        <v>184</v>
      </c>
      <c r="K3632">
        <v>30</v>
      </c>
      <c r="L3632">
        <v>232</v>
      </c>
      <c r="M3632">
        <f>IF(smoking_health_data_final[[#This Row],[colesterol]]="","Desconocido",smoking_health_data_final[[#This Row],[colesterol]])</f>
        <v>232</v>
      </c>
      <c r="N3632">
        <f>GESTEP(smoking_health_data_final[[#This Row],[colesterol]],200)</f>
        <v>1</v>
      </c>
      <c r="O3632">
        <f>IF(smoking_health_data_final[[#This Row],[cigs por dia]]="","n/s",smoking_health_data_final[[#This Row],[cigs por dia]])</f>
        <v>30</v>
      </c>
      <c r="P3632" t="str">
        <f>IF(smoking_health_data_final[[#This Row],[Hipercolesterolemia (y/n)]]=1,"si","no")</f>
        <v>si</v>
      </c>
      <c r="Q3632">
        <f>IF(IFERROR(VLOOKUP(smoking_health_data_final[[#This Row],[Edad]],A3633:A7532,1,FALSE),0),1,0)</f>
        <v>1</v>
      </c>
    </row>
    <row r="3633" spans="1:17" x14ac:dyDescent="0.3">
      <c r="A3633">
        <v>54</v>
      </c>
      <c r="B3633" t="s">
        <v>0</v>
      </c>
      <c r="C3633" t="s">
        <v>1</v>
      </c>
      <c r="D3633">
        <v>80</v>
      </c>
      <c r="E3633">
        <f>GESTEP(smoking_health_data_final[[#This Row],[Ritmo cardiaco]],100)</f>
        <v>0</v>
      </c>
      <c r="F3633" t="str">
        <f>IF(smoking_health_data_final[[#This Row],[Taquicardia 1/0]]=0,"no","si")</f>
        <v>no</v>
      </c>
      <c r="G3633" s="2" t="s">
        <v>55</v>
      </c>
      <c r="H3633">
        <f>GESTEP(smoking_health_data_final[[#This Row],[Presión sistólica]],140)</f>
        <v>0</v>
      </c>
      <c r="I3633" t="str">
        <f>IF(smoking_health_data_final[[#This Row],[Hipertensión (0/1)]]=1,"si","no")</f>
        <v>no</v>
      </c>
      <c r="J3633" t="s">
        <v>184</v>
      </c>
      <c r="K3633">
        <v>30</v>
      </c>
      <c r="L3633">
        <v>219</v>
      </c>
      <c r="M3633">
        <f>IF(smoking_health_data_final[[#This Row],[colesterol]]="","Desconocido",smoking_health_data_final[[#This Row],[colesterol]])</f>
        <v>219</v>
      </c>
      <c r="N3633">
        <f>GESTEP(smoking_health_data_final[[#This Row],[colesterol]],200)</f>
        <v>1</v>
      </c>
      <c r="O3633">
        <f>IF(smoking_health_data_final[[#This Row],[cigs por dia]]="","n/s",smoking_health_data_final[[#This Row],[cigs por dia]])</f>
        <v>30</v>
      </c>
      <c r="P3633" t="str">
        <f>IF(smoking_health_data_final[[#This Row],[Hipercolesterolemia (y/n)]]=1,"si","no")</f>
        <v>si</v>
      </c>
      <c r="Q3633">
        <f>IF(IFERROR(VLOOKUP(smoking_health_data_final[[#This Row],[Edad]],A3634:A7533,1,FALSE),0),1,0)</f>
        <v>1</v>
      </c>
    </row>
    <row r="3634" spans="1:17" x14ac:dyDescent="0.3">
      <c r="A3634">
        <v>47</v>
      </c>
      <c r="B3634" t="s">
        <v>0</v>
      </c>
      <c r="C3634" t="s">
        <v>1</v>
      </c>
      <c r="D3634">
        <v>66</v>
      </c>
      <c r="E3634">
        <f>GESTEP(smoking_health_data_final[[#This Row],[Ritmo cardiaco]],100)</f>
        <v>0</v>
      </c>
      <c r="F3634" t="str">
        <f>IF(smoking_health_data_final[[#This Row],[Taquicardia 1/0]]=0,"no","si")</f>
        <v>no</v>
      </c>
      <c r="G3634" s="2" t="s">
        <v>39</v>
      </c>
      <c r="H3634">
        <f>GESTEP(smoking_health_data_final[[#This Row],[Presión sistólica]],140)</f>
        <v>0</v>
      </c>
      <c r="I3634" t="str">
        <f>IF(smoking_health_data_final[[#This Row],[Hipertensión (0/1)]]=1,"si","no")</f>
        <v>no</v>
      </c>
      <c r="J3634" t="s">
        <v>184</v>
      </c>
      <c r="K3634">
        <v>30</v>
      </c>
      <c r="L3634">
        <v>260</v>
      </c>
      <c r="M3634">
        <f>IF(smoking_health_data_final[[#This Row],[colesterol]]="","Desconocido",smoking_health_data_final[[#This Row],[colesterol]])</f>
        <v>260</v>
      </c>
      <c r="N3634">
        <f>GESTEP(smoking_health_data_final[[#This Row],[colesterol]],200)</f>
        <v>1</v>
      </c>
      <c r="O3634">
        <f>IF(smoking_health_data_final[[#This Row],[cigs por dia]]="","n/s",smoking_health_data_final[[#This Row],[cigs por dia]])</f>
        <v>30</v>
      </c>
      <c r="P3634" t="str">
        <f>IF(smoking_health_data_final[[#This Row],[Hipercolesterolemia (y/n)]]=1,"si","no")</f>
        <v>si</v>
      </c>
      <c r="Q3634">
        <f>IF(IFERROR(VLOOKUP(smoking_health_data_final[[#This Row],[Edad]],A3635:A7534,1,FALSE),0),1,0)</f>
        <v>1</v>
      </c>
    </row>
    <row r="3635" spans="1:17" x14ac:dyDescent="0.3">
      <c r="A3635">
        <v>56</v>
      </c>
      <c r="B3635" t="s">
        <v>3</v>
      </c>
      <c r="C3635" t="s">
        <v>1</v>
      </c>
      <c r="D3635">
        <v>72</v>
      </c>
      <c r="E3635">
        <f>GESTEP(smoking_health_data_final[[#This Row],[Ritmo cardiaco]],100)</f>
        <v>0</v>
      </c>
      <c r="F3635" t="str">
        <f>IF(smoking_health_data_final[[#This Row],[Taquicardia 1/0]]=0,"no","si")</f>
        <v>no</v>
      </c>
      <c r="G3635" s="2" t="s">
        <v>16</v>
      </c>
      <c r="H3635">
        <f>GESTEP(smoking_health_data_final[[#This Row],[Presión sistólica]],140)</f>
        <v>0</v>
      </c>
      <c r="I3635" t="str">
        <f>IF(smoking_health_data_final[[#This Row],[Hipertensión (0/1)]]=1,"si","no")</f>
        <v>no</v>
      </c>
      <c r="J3635" t="s">
        <v>184</v>
      </c>
      <c r="K3635">
        <v>30</v>
      </c>
      <c r="L3635">
        <v>288</v>
      </c>
      <c r="M3635">
        <f>IF(smoking_health_data_final[[#This Row],[colesterol]]="","Desconocido",smoking_health_data_final[[#This Row],[colesterol]])</f>
        <v>288</v>
      </c>
      <c r="N3635">
        <f>GESTEP(smoking_health_data_final[[#This Row],[colesterol]],200)</f>
        <v>1</v>
      </c>
      <c r="O3635">
        <f>IF(smoking_health_data_final[[#This Row],[cigs por dia]]="","n/s",smoking_health_data_final[[#This Row],[cigs por dia]])</f>
        <v>30</v>
      </c>
      <c r="P3635" t="str">
        <f>IF(smoking_health_data_final[[#This Row],[Hipercolesterolemia (y/n)]]=1,"si","no")</f>
        <v>si</v>
      </c>
      <c r="Q3635">
        <f>IF(IFERROR(VLOOKUP(smoking_health_data_final[[#This Row],[Edad]],A3636:A7535,1,FALSE),0),1,0)</f>
        <v>1</v>
      </c>
    </row>
    <row r="3636" spans="1:17" x14ac:dyDescent="0.3">
      <c r="A3636">
        <v>51</v>
      </c>
      <c r="B3636" t="s">
        <v>0</v>
      </c>
      <c r="C3636" t="s">
        <v>1</v>
      </c>
      <c r="D3636">
        <v>72</v>
      </c>
      <c r="E3636">
        <f>GESTEP(smoking_health_data_final[[#This Row],[Ritmo cardiaco]],100)</f>
        <v>0</v>
      </c>
      <c r="F3636" t="str">
        <f>IF(smoking_health_data_final[[#This Row],[Taquicardia 1/0]]=0,"no","si")</f>
        <v>no</v>
      </c>
      <c r="G3636" s="2" t="s">
        <v>4</v>
      </c>
      <c r="H3636">
        <f>GESTEP(smoking_health_data_final[[#This Row],[Presión sistólica]],140)</f>
        <v>0</v>
      </c>
      <c r="I3636" t="str">
        <f>IF(smoking_health_data_final[[#This Row],[Hipertensión (0/1)]]=1,"si","no")</f>
        <v>no</v>
      </c>
      <c r="J3636" t="s">
        <v>184</v>
      </c>
      <c r="K3636">
        <v>30</v>
      </c>
      <c r="L3636">
        <v>342</v>
      </c>
      <c r="M3636">
        <f>IF(smoking_health_data_final[[#This Row],[colesterol]]="","Desconocido",smoking_health_data_final[[#This Row],[colesterol]])</f>
        <v>342</v>
      </c>
      <c r="N3636">
        <f>GESTEP(smoking_health_data_final[[#This Row],[colesterol]],200)</f>
        <v>1</v>
      </c>
      <c r="O3636">
        <f>IF(smoking_health_data_final[[#This Row],[cigs por dia]]="","n/s",smoking_health_data_final[[#This Row],[cigs por dia]])</f>
        <v>30</v>
      </c>
      <c r="P3636" t="str">
        <f>IF(smoking_health_data_final[[#This Row],[Hipercolesterolemia (y/n)]]=1,"si","no")</f>
        <v>si</v>
      </c>
      <c r="Q3636">
        <f>IF(IFERROR(VLOOKUP(smoking_health_data_final[[#This Row],[Edad]],A3637:A7536,1,FALSE),0),1,0)</f>
        <v>1</v>
      </c>
    </row>
    <row r="3637" spans="1:17" x14ac:dyDescent="0.3">
      <c r="A3637">
        <v>37</v>
      </c>
      <c r="B3637" t="s">
        <v>0</v>
      </c>
      <c r="C3637" t="s">
        <v>1</v>
      </c>
      <c r="D3637">
        <v>56</v>
      </c>
      <c r="E3637">
        <f>GESTEP(smoking_health_data_final[[#This Row],[Ritmo cardiaco]],100)</f>
        <v>0</v>
      </c>
      <c r="F3637" t="str">
        <f>IF(smoking_health_data_final[[#This Row],[Taquicardia 1/0]]=0,"no","si")</f>
        <v>no</v>
      </c>
      <c r="G3637" s="2" t="s">
        <v>32</v>
      </c>
      <c r="H3637">
        <f>GESTEP(smoking_health_data_final[[#This Row],[Presión sistólica]],140)</f>
        <v>0</v>
      </c>
      <c r="I3637" t="str">
        <f>IF(smoking_health_data_final[[#This Row],[Hipertensión (0/1)]]=1,"si","no")</f>
        <v>no</v>
      </c>
      <c r="J3637" t="s">
        <v>184</v>
      </c>
      <c r="K3637">
        <v>30</v>
      </c>
      <c r="L3637">
        <v>249</v>
      </c>
      <c r="M3637">
        <f>IF(smoking_health_data_final[[#This Row],[colesterol]]="","Desconocido",smoking_health_data_final[[#This Row],[colesterol]])</f>
        <v>249</v>
      </c>
      <c r="N3637">
        <f>GESTEP(smoking_health_data_final[[#This Row],[colesterol]],200)</f>
        <v>1</v>
      </c>
      <c r="O3637">
        <f>IF(smoking_health_data_final[[#This Row],[cigs por dia]]="","n/s",smoking_health_data_final[[#This Row],[cigs por dia]])</f>
        <v>30</v>
      </c>
      <c r="P3637" t="str">
        <f>IF(smoking_health_data_final[[#This Row],[Hipercolesterolemia (y/n)]]=1,"si","no")</f>
        <v>si</v>
      </c>
      <c r="Q3637">
        <f>IF(IFERROR(VLOOKUP(smoking_health_data_final[[#This Row],[Edad]],A3638:A7537,1,FALSE),0),1,0)</f>
        <v>1</v>
      </c>
    </row>
    <row r="3638" spans="1:17" x14ac:dyDescent="0.3">
      <c r="A3638">
        <v>52</v>
      </c>
      <c r="B3638" t="s">
        <v>0</v>
      </c>
      <c r="C3638" t="s">
        <v>1</v>
      </c>
      <c r="D3638">
        <v>72</v>
      </c>
      <c r="E3638">
        <f>GESTEP(smoking_health_data_final[[#This Row],[Ritmo cardiaco]],100)</f>
        <v>0</v>
      </c>
      <c r="F3638" t="str">
        <f>IF(smoking_health_data_final[[#This Row],[Taquicardia 1/0]]=0,"no","si")</f>
        <v>no</v>
      </c>
      <c r="G3638" s="2" t="s">
        <v>46</v>
      </c>
      <c r="H3638">
        <f>GESTEP(smoking_health_data_final[[#This Row],[Presión sistólica]],140)</f>
        <v>0</v>
      </c>
      <c r="I3638" t="str">
        <f>IF(smoking_health_data_final[[#This Row],[Hipertensión (0/1)]]=1,"si","no")</f>
        <v>no</v>
      </c>
      <c r="J3638" t="s">
        <v>184</v>
      </c>
      <c r="K3638">
        <v>30</v>
      </c>
      <c r="L3638">
        <v>222</v>
      </c>
      <c r="M3638">
        <f>IF(smoking_health_data_final[[#This Row],[colesterol]]="","Desconocido",smoking_health_data_final[[#This Row],[colesterol]])</f>
        <v>222</v>
      </c>
      <c r="N3638">
        <f>GESTEP(smoking_health_data_final[[#This Row],[colesterol]],200)</f>
        <v>1</v>
      </c>
      <c r="O3638">
        <f>IF(smoking_health_data_final[[#This Row],[cigs por dia]]="","n/s",smoking_health_data_final[[#This Row],[cigs por dia]])</f>
        <v>30</v>
      </c>
      <c r="P3638" t="str">
        <f>IF(smoking_health_data_final[[#This Row],[Hipercolesterolemia (y/n)]]=1,"si","no")</f>
        <v>si</v>
      </c>
      <c r="Q3638">
        <f>IF(IFERROR(VLOOKUP(smoking_health_data_final[[#This Row],[Edad]],A3639:A7538,1,FALSE),0),1,0)</f>
        <v>1</v>
      </c>
    </row>
    <row r="3639" spans="1:17" x14ac:dyDescent="0.3">
      <c r="A3639">
        <v>40</v>
      </c>
      <c r="B3639" t="s">
        <v>0</v>
      </c>
      <c r="C3639" t="s">
        <v>1</v>
      </c>
      <c r="D3639">
        <v>60</v>
      </c>
      <c r="E3639">
        <f>GESTEP(smoking_health_data_final[[#This Row],[Ritmo cardiaco]],100)</f>
        <v>0</v>
      </c>
      <c r="F3639" t="str">
        <f>IF(smoking_health_data_final[[#This Row],[Taquicardia 1/0]]=0,"no","si")</f>
        <v>no</v>
      </c>
      <c r="G3639" s="2" t="s">
        <v>4</v>
      </c>
      <c r="H3639">
        <f>GESTEP(smoking_health_data_final[[#This Row],[Presión sistólica]],140)</f>
        <v>0</v>
      </c>
      <c r="I3639" t="str">
        <f>IF(smoking_health_data_final[[#This Row],[Hipertensión (0/1)]]=1,"si","no")</f>
        <v>no</v>
      </c>
      <c r="J3639" t="s">
        <v>184</v>
      </c>
      <c r="K3639">
        <v>30</v>
      </c>
      <c r="L3639">
        <v>190</v>
      </c>
      <c r="M3639">
        <f>IF(smoking_health_data_final[[#This Row],[colesterol]]="","Desconocido",smoking_health_data_final[[#This Row],[colesterol]])</f>
        <v>190</v>
      </c>
      <c r="N3639">
        <f>GESTEP(smoking_health_data_final[[#This Row],[colesterol]],200)</f>
        <v>0</v>
      </c>
      <c r="O3639">
        <f>IF(smoking_health_data_final[[#This Row],[cigs por dia]]="","n/s",smoking_health_data_final[[#This Row],[cigs por dia]])</f>
        <v>30</v>
      </c>
      <c r="P3639" t="str">
        <f>IF(smoking_health_data_final[[#This Row],[Hipercolesterolemia (y/n)]]=1,"si","no")</f>
        <v>no</v>
      </c>
      <c r="Q3639">
        <f>IF(IFERROR(VLOOKUP(smoking_health_data_final[[#This Row],[Edad]],A3640:A7539,1,FALSE),0),1,0)</f>
        <v>1</v>
      </c>
    </row>
    <row r="3640" spans="1:17" x14ac:dyDescent="0.3">
      <c r="A3640">
        <v>44</v>
      </c>
      <c r="B3640" t="s">
        <v>0</v>
      </c>
      <c r="C3640" t="s">
        <v>1</v>
      </c>
      <c r="D3640">
        <v>80</v>
      </c>
      <c r="E3640">
        <f>GESTEP(smoking_health_data_final[[#This Row],[Ritmo cardiaco]],100)</f>
        <v>0</v>
      </c>
      <c r="F3640" t="str">
        <f>IF(smoking_health_data_final[[#This Row],[Taquicardia 1/0]]=0,"no","si")</f>
        <v>no</v>
      </c>
      <c r="G3640" s="2" t="s">
        <v>25</v>
      </c>
      <c r="H3640">
        <f>GESTEP(smoking_health_data_final[[#This Row],[Presión sistólica]],140)</f>
        <v>0</v>
      </c>
      <c r="I3640" t="str">
        <f>IF(smoking_health_data_final[[#This Row],[Hipertensión (0/1)]]=1,"si","no")</f>
        <v>no</v>
      </c>
      <c r="J3640" t="s">
        <v>185</v>
      </c>
      <c r="K3640">
        <v>30</v>
      </c>
      <c r="L3640">
        <v>334</v>
      </c>
      <c r="M3640">
        <f>IF(smoking_health_data_final[[#This Row],[colesterol]]="","Desconocido",smoking_health_data_final[[#This Row],[colesterol]])</f>
        <v>334</v>
      </c>
      <c r="N3640">
        <f>GESTEP(smoking_health_data_final[[#This Row],[colesterol]],200)</f>
        <v>1</v>
      </c>
      <c r="O3640">
        <f>IF(smoking_health_data_final[[#This Row],[cigs por dia]]="","n/s",smoking_health_data_final[[#This Row],[cigs por dia]])</f>
        <v>30</v>
      </c>
      <c r="P3640" t="str">
        <f>IF(smoking_health_data_final[[#This Row],[Hipercolesterolemia (y/n)]]=1,"si","no")</f>
        <v>si</v>
      </c>
      <c r="Q3640">
        <f>IF(IFERROR(VLOOKUP(smoking_health_data_final[[#This Row],[Edad]],A3641:A7540,1,FALSE),0),1,0)</f>
        <v>1</v>
      </c>
    </row>
    <row r="3641" spans="1:17" x14ac:dyDescent="0.3">
      <c r="A3641">
        <v>56</v>
      </c>
      <c r="B3641" t="s">
        <v>0</v>
      </c>
      <c r="C3641" t="s">
        <v>1</v>
      </c>
      <c r="D3641">
        <v>90</v>
      </c>
      <c r="E3641">
        <f>GESTEP(smoking_health_data_final[[#This Row],[Ritmo cardiaco]],100)</f>
        <v>0</v>
      </c>
      <c r="F3641" t="str">
        <f>IF(smoking_health_data_final[[#This Row],[Taquicardia 1/0]]=0,"no","si")</f>
        <v>no</v>
      </c>
      <c r="G3641" s="2">
        <v>113.5</v>
      </c>
      <c r="H3641">
        <f>GESTEP(smoking_health_data_final[[#This Row],[Presión sistólica]],140)</f>
        <v>0</v>
      </c>
      <c r="I3641" t="str">
        <f>IF(smoking_health_data_final[[#This Row],[Hipertensión (0/1)]]=1,"si","no")</f>
        <v>no</v>
      </c>
      <c r="J3641" t="s">
        <v>185</v>
      </c>
      <c r="K3641">
        <v>30</v>
      </c>
      <c r="L3641">
        <v>197</v>
      </c>
      <c r="M3641">
        <f>IF(smoking_health_data_final[[#This Row],[colesterol]]="","Desconocido",smoking_health_data_final[[#This Row],[colesterol]])</f>
        <v>197</v>
      </c>
      <c r="N3641">
        <f>GESTEP(smoking_health_data_final[[#This Row],[colesterol]],200)</f>
        <v>0</v>
      </c>
      <c r="O3641">
        <f>IF(smoking_health_data_final[[#This Row],[cigs por dia]]="","n/s",smoking_health_data_final[[#This Row],[cigs por dia]])</f>
        <v>30</v>
      </c>
      <c r="P3641" t="str">
        <f>IF(smoking_health_data_final[[#This Row],[Hipercolesterolemia (y/n)]]=1,"si","no")</f>
        <v>no</v>
      </c>
      <c r="Q3641">
        <f>IF(IFERROR(VLOOKUP(smoking_health_data_final[[#This Row],[Edad]],A3642:A7541,1,FALSE),0),1,0)</f>
        <v>1</v>
      </c>
    </row>
    <row r="3642" spans="1:17" x14ac:dyDescent="0.3">
      <c r="A3642">
        <v>54</v>
      </c>
      <c r="B3642" t="s">
        <v>0</v>
      </c>
      <c r="C3642" t="s">
        <v>1</v>
      </c>
      <c r="D3642">
        <v>90</v>
      </c>
      <c r="E3642">
        <f>GESTEP(smoking_health_data_final[[#This Row],[Ritmo cardiaco]],100)</f>
        <v>0</v>
      </c>
      <c r="F3642" t="str">
        <f>IF(smoking_health_data_final[[#This Row],[Taquicardia 1/0]]=0,"no","si")</f>
        <v>no</v>
      </c>
      <c r="G3642" s="2" t="s">
        <v>57</v>
      </c>
      <c r="H3642">
        <f>GESTEP(smoking_health_data_final[[#This Row],[Presión sistólica]],140)</f>
        <v>0</v>
      </c>
      <c r="I3642" t="str">
        <f>IF(smoking_health_data_final[[#This Row],[Hipertensión (0/1)]]=1,"si","no")</f>
        <v>no</v>
      </c>
      <c r="J3642" t="s">
        <v>185</v>
      </c>
      <c r="K3642">
        <v>30</v>
      </c>
      <c r="L3642">
        <v>333</v>
      </c>
      <c r="M3642">
        <f>IF(smoking_health_data_final[[#This Row],[colesterol]]="","Desconocido",smoking_health_data_final[[#This Row],[colesterol]])</f>
        <v>333</v>
      </c>
      <c r="N3642">
        <f>GESTEP(smoking_health_data_final[[#This Row],[colesterol]],200)</f>
        <v>1</v>
      </c>
      <c r="O3642">
        <f>IF(smoking_health_data_final[[#This Row],[cigs por dia]]="","n/s",smoking_health_data_final[[#This Row],[cigs por dia]])</f>
        <v>30</v>
      </c>
      <c r="P3642" t="str">
        <f>IF(smoking_health_data_final[[#This Row],[Hipercolesterolemia (y/n)]]=1,"si","no")</f>
        <v>si</v>
      </c>
      <c r="Q3642">
        <f>IF(IFERROR(VLOOKUP(smoking_health_data_final[[#This Row],[Edad]],A3643:A7542,1,FALSE),0),1,0)</f>
        <v>1</v>
      </c>
    </row>
    <row r="3643" spans="1:17" x14ac:dyDescent="0.3">
      <c r="A3643">
        <v>41</v>
      </c>
      <c r="B3643" t="s">
        <v>0</v>
      </c>
      <c r="C3643" t="s">
        <v>1</v>
      </c>
      <c r="D3643">
        <v>70</v>
      </c>
      <c r="E3643">
        <f>GESTEP(smoking_health_data_final[[#This Row],[Ritmo cardiaco]],100)</f>
        <v>0</v>
      </c>
      <c r="F3643" t="str">
        <f>IF(smoking_health_data_final[[#This Row],[Taquicardia 1/0]]=0,"no","si")</f>
        <v>no</v>
      </c>
      <c r="G3643" s="2" t="s">
        <v>130</v>
      </c>
      <c r="H3643">
        <f>GESTEP(smoking_health_data_final[[#This Row],[Presión sistólica]],140)</f>
        <v>0</v>
      </c>
      <c r="I3643" t="str">
        <f>IF(smoking_health_data_final[[#This Row],[Hipertensión (0/1)]]=1,"si","no")</f>
        <v>no</v>
      </c>
      <c r="J3643" t="s">
        <v>185</v>
      </c>
      <c r="K3643">
        <v>30</v>
      </c>
      <c r="L3643">
        <v>289</v>
      </c>
      <c r="M3643">
        <f>IF(smoking_health_data_final[[#This Row],[colesterol]]="","Desconocido",smoking_health_data_final[[#This Row],[colesterol]])</f>
        <v>289</v>
      </c>
      <c r="N3643">
        <f>GESTEP(smoking_health_data_final[[#This Row],[colesterol]],200)</f>
        <v>1</v>
      </c>
      <c r="O3643">
        <f>IF(smoking_health_data_final[[#This Row],[cigs por dia]]="","n/s",smoking_health_data_final[[#This Row],[cigs por dia]])</f>
        <v>30</v>
      </c>
      <c r="P3643" t="str">
        <f>IF(smoking_health_data_final[[#This Row],[Hipercolesterolemia (y/n)]]=1,"si","no")</f>
        <v>si</v>
      </c>
      <c r="Q3643">
        <f>IF(IFERROR(VLOOKUP(smoking_health_data_final[[#This Row],[Edad]],A3644:A7543,1,FALSE),0),1,0)</f>
        <v>1</v>
      </c>
    </row>
    <row r="3644" spans="1:17" x14ac:dyDescent="0.3">
      <c r="A3644">
        <v>37</v>
      </c>
      <c r="B3644" t="s">
        <v>0</v>
      </c>
      <c r="C3644" t="s">
        <v>1</v>
      </c>
      <c r="D3644">
        <v>80</v>
      </c>
      <c r="E3644">
        <f>GESTEP(smoking_health_data_final[[#This Row],[Ritmo cardiaco]],100)</f>
        <v>0</v>
      </c>
      <c r="F3644" t="str">
        <f>IF(smoking_health_data_final[[#This Row],[Taquicardia 1/0]]=0,"no","si")</f>
        <v>no</v>
      </c>
      <c r="G3644" s="2" t="s">
        <v>39</v>
      </c>
      <c r="H3644">
        <f>GESTEP(smoking_health_data_final[[#This Row],[Presión sistólica]],140)</f>
        <v>0</v>
      </c>
      <c r="I3644" t="str">
        <f>IF(smoking_health_data_final[[#This Row],[Hipertensión (0/1)]]=1,"si","no")</f>
        <v>no</v>
      </c>
      <c r="J3644" t="s">
        <v>185</v>
      </c>
      <c r="K3644">
        <v>30</v>
      </c>
      <c r="L3644">
        <v>170</v>
      </c>
      <c r="M3644">
        <f>IF(smoking_health_data_final[[#This Row],[colesterol]]="","Desconocido",smoking_health_data_final[[#This Row],[colesterol]])</f>
        <v>170</v>
      </c>
      <c r="N3644">
        <f>GESTEP(smoking_health_data_final[[#This Row],[colesterol]],200)</f>
        <v>0</v>
      </c>
      <c r="O3644">
        <f>IF(smoking_health_data_final[[#This Row],[cigs por dia]]="","n/s",smoking_health_data_final[[#This Row],[cigs por dia]])</f>
        <v>30</v>
      </c>
      <c r="P3644" t="str">
        <f>IF(smoking_health_data_final[[#This Row],[Hipercolesterolemia (y/n)]]=1,"si","no")</f>
        <v>no</v>
      </c>
      <c r="Q3644">
        <f>IF(IFERROR(VLOOKUP(smoking_health_data_final[[#This Row],[Edad]],A3645:A7544,1,FALSE),0),1,0)</f>
        <v>1</v>
      </c>
    </row>
    <row r="3645" spans="1:17" x14ac:dyDescent="0.3">
      <c r="A3645">
        <v>47</v>
      </c>
      <c r="B3645" t="s">
        <v>0</v>
      </c>
      <c r="C3645" t="s">
        <v>1</v>
      </c>
      <c r="D3645">
        <v>70</v>
      </c>
      <c r="E3645">
        <f>GESTEP(smoking_health_data_final[[#This Row],[Ritmo cardiaco]],100)</f>
        <v>0</v>
      </c>
      <c r="F3645" t="str">
        <f>IF(smoking_health_data_final[[#This Row],[Taquicardia 1/0]]=0,"no","si")</f>
        <v>no</v>
      </c>
      <c r="G3645" s="2" t="s">
        <v>81</v>
      </c>
      <c r="H3645">
        <f>GESTEP(smoking_health_data_final[[#This Row],[Presión sistólica]],140)</f>
        <v>1</v>
      </c>
      <c r="I3645" t="str">
        <f>IF(smoking_health_data_final[[#This Row],[Hipertensión (0/1)]]=1,"si","no")</f>
        <v>si</v>
      </c>
      <c r="J3645" t="s">
        <v>185</v>
      </c>
      <c r="K3645">
        <v>30</v>
      </c>
      <c r="L3645">
        <v>271</v>
      </c>
      <c r="M3645">
        <f>IF(smoking_health_data_final[[#This Row],[colesterol]]="","Desconocido",smoking_health_data_final[[#This Row],[colesterol]])</f>
        <v>271</v>
      </c>
      <c r="N3645">
        <f>GESTEP(smoking_health_data_final[[#This Row],[colesterol]],200)</f>
        <v>1</v>
      </c>
      <c r="O3645">
        <f>IF(smoking_health_data_final[[#This Row],[cigs por dia]]="","n/s",smoking_health_data_final[[#This Row],[cigs por dia]])</f>
        <v>30</v>
      </c>
      <c r="P3645" t="str">
        <f>IF(smoking_health_data_final[[#This Row],[Hipercolesterolemia (y/n)]]=1,"si","no")</f>
        <v>si</v>
      </c>
      <c r="Q3645">
        <f>IF(IFERROR(VLOOKUP(smoking_health_data_final[[#This Row],[Edad]],A3646:A7545,1,FALSE),0),1,0)</f>
        <v>1</v>
      </c>
    </row>
    <row r="3646" spans="1:17" x14ac:dyDescent="0.3">
      <c r="A3646">
        <v>50</v>
      </c>
      <c r="B3646" t="s">
        <v>0</v>
      </c>
      <c r="C3646" t="s">
        <v>1</v>
      </c>
      <c r="D3646">
        <v>88</v>
      </c>
      <c r="E3646">
        <f>GESTEP(smoking_health_data_final[[#This Row],[Ritmo cardiaco]],100)</f>
        <v>0</v>
      </c>
      <c r="F3646" t="str">
        <f>IF(smoking_health_data_final[[#This Row],[Taquicardia 1/0]]=0,"no","si")</f>
        <v>no</v>
      </c>
      <c r="G3646" s="2">
        <v>121.5</v>
      </c>
      <c r="H3646">
        <f>GESTEP(smoking_health_data_final[[#This Row],[Presión sistólica]],140)</f>
        <v>0</v>
      </c>
      <c r="I3646" t="str">
        <f>IF(smoking_health_data_final[[#This Row],[Hipertensión (0/1)]]=1,"si","no")</f>
        <v>no</v>
      </c>
      <c r="J3646" t="s">
        <v>186</v>
      </c>
      <c r="K3646">
        <v>30</v>
      </c>
      <c r="L3646">
        <v>210</v>
      </c>
      <c r="M3646">
        <f>IF(smoking_health_data_final[[#This Row],[colesterol]]="","Desconocido",smoking_health_data_final[[#This Row],[colesterol]])</f>
        <v>210</v>
      </c>
      <c r="N3646">
        <f>GESTEP(smoking_health_data_final[[#This Row],[colesterol]],200)</f>
        <v>1</v>
      </c>
      <c r="O3646">
        <f>IF(smoking_health_data_final[[#This Row],[cigs por dia]]="","n/s",smoking_health_data_final[[#This Row],[cigs por dia]])</f>
        <v>30</v>
      </c>
      <c r="P3646" t="str">
        <f>IF(smoking_health_data_final[[#This Row],[Hipercolesterolemia (y/n)]]=1,"si","no")</f>
        <v>si</v>
      </c>
      <c r="Q3646">
        <f>IF(IFERROR(VLOOKUP(smoking_health_data_final[[#This Row],[Edad]],A3647:A7546,1,FALSE),0),1,0)</f>
        <v>1</v>
      </c>
    </row>
    <row r="3647" spans="1:17" x14ac:dyDescent="0.3">
      <c r="A3647">
        <v>45</v>
      </c>
      <c r="B3647" t="s">
        <v>0</v>
      </c>
      <c r="C3647" t="s">
        <v>1</v>
      </c>
      <c r="D3647">
        <v>68</v>
      </c>
      <c r="E3647">
        <f>GESTEP(smoking_health_data_final[[#This Row],[Ritmo cardiaco]],100)</f>
        <v>0</v>
      </c>
      <c r="F3647" t="str">
        <f>IF(smoking_health_data_final[[#This Row],[Taquicardia 1/0]]=0,"no","si")</f>
        <v>no</v>
      </c>
      <c r="G3647" s="2" t="s">
        <v>4</v>
      </c>
      <c r="H3647">
        <f>GESTEP(smoking_health_data_final[[#This Row],[Presión sistólica]],140)</f>
        <v>0</v>
      </c>
      <c r="I3647" t="str">
        <f>IF(smoking_health_data_final[[#This Row],[Hipertensión (0/1)]]=1,"si","no")</f>
        <v>no</v>
      </c>
      <c r="J3647" t="s">
        <v>186</v>
      </c>
      <c r="K3647">
        <v>30</v>
      </c>
      <c r="L3647">
        <v>307</v>
      </c>
      <c r="M3647">
        <f>IF(smoking_health_data_final[[#This Row],[colesterol]]="","Desconocido",smoking_health_data_final[[#This Row],[colesterol]])</f>
        <v>307</v>
      </c>
      <c r="N3647">
        <f>GESTEP(smoking_health_data_final[[#This Row],[colesterol]],200)</f>
        <v>1</v>
      </c>
      <c r="O3647">
        <f>IF(smoking_health_data_final[[#This Row],[cigs por dia]]="","n/s",smoking_health_data_final[[#This Row],[cigs por dia]])</f>
        <v>30</v>
      </c>
      <c r="P3647" t="str">
        <f>IF(smoking_health_data_final[[#This Row],[Hipercolesterolemia (y/n)]]=1,"si","no")</f>
        <v>si</v>
      </c>
      <c r="Q3647">
        <f>IF(IFERROR(VLOOKUP(smoking_health_data_final[[#This Row],[Edad]],A3648:A7547,1,FALSE),0),1,0)</f>
        <v>1</v>
      </c>
    </row>
    <row r="3648" spans="1:17" x14ac:dyDescent="0.3">
      <c r="A3648">
        <v>50</v>
      </c>
      <c r="B3648" t="s">
        <v>0</v>
      </c>
      <c r="C3648" t="s">
        <v>1</v>
      </c>
      <c r="D3648">
        <v>72</v>
      </c>
      <c r="E3648">
        <f>GESTEP(smoking_health_data_final[[#This Row],[Ritmo cardiaco]],100)</f>
        <v>0</v>
      </c>
      <c r="F3648" t="str">
        <f>IF(smoking_health_data_final[[#This Row],[Taquicardia 1/0]]=0,"no","si")</f>
        <v>no</v>
      </c>
      <c r="G3648" s="2" t="s">
        <v>59</v>
      </c>
      <c r="H3648">
        <f>GESTEP(smoking_health_data_final[[#This Row],[Presión sistólica]],140)</f>
        <v>0</v>
      </c>
      <c r="I3648" t="str">
        <f>IF(smoking_health_data_final[[#This Row],[Hipertensión (0/1)]]=1,"si","no")</f>
        <v>no</v>
      </c>
      <c r="J3648" t="s">
        <v>186</v>
      </c>
      <c r="K3648">
        <v>30</v>
      </c>
      <c r="L3648">
        <v>258</v>
      </c>
      <c r="M3648">
        <f>IF(smoking_health_data_final[[#This Row],[colesterol]]="","Desconocido",smoking_health_data_final[[#This Row],[colesterol]])</f>
        <v>258</v>
      </c>
      <c r="N3648">
        <f>GESTEP(smoking_health_data_final[[#This Row],[colesterol]],200)</f>
        <v>1</v>
      </c>
      <c r="O3648">
        <f>IF(smoking_health_data_final[[#This Row],[cigs por dia]]="","n/s",smoking_health_data_final[[#This Row],[cigs por dia]])</f>
        <v>30</v>
      </c>
      <c r="P3648" t="str">
        <f>IF(smoking_health_data_final[[#This Row],[Hipercolesterolemia (y/n)]]=1,"si","no")</f>
        <v>si</v>
      </c>
      <c r="Q3648">
        <f>IF(IFERROR(VLOOKUP(smoking_health_data_final[[#This Row],[Edad]],A3649:A7548,1,FALSE),0),1,0)</f>
        <v>1</v>
      </c>
    </row>
    <row r="3649" spans="1:17" x14ac:dyDescent="0.3">
      <c r="A3649">
        <v>43</v>
      </c>
      <c r="B3649" t="s">
        <v>0</v>
      </c>
      <c r="C3649" t="s">
        <v>1</v>
      </c>
      <c r="D3649">
        <v>90</v>
      </c>
      <c r="E3649">
        <f>GESTEP(smoking_health_data_final[[#This Row],[Ritmo cardiaco]],100)</f>
        <v>0</v>
      </c>
      <c r="F3649" t="str">
        <f>IF(smoking_health_data_final[[#This Row],[Taquicardia 1/0]]=0,"no","si")</f>
        <v>no</v>
      </c>
      <c r="G3649" s="2" t="s">
        <v>32</v>
      </c>
      <c r="H3649">
        <f>GESTEP(smoking_health_data_final[[#This Row],[Presión sistólica]],140)</f>
        <v>0</v>
      </c>
      <c r="I3649" t="str">
        <f>IF(smoking_health_data_final[[#This Row],[Hipertensión (0/1)]]=1,"si","no")</f>
        <v>no</v>
      </c>
      <c r="J3649" t="s">
        <v>186</v>
      </c>
      <c r="K3649">
        <v>30</v>
      </c>
      <c r="L3649">
        <v>252</v>
      </c>
      <c r="M3649">
        <f>IF(smoking_health_data_final[[#This Row],[colesterol]]="","Desconocido",smoking_health_data_final[[#This Row],[colesterol]])</f>
        <v>252</v>
      </c>
      <c r="N3649">
        <f>GESTEP(smoking_health_data_final[[#This Row],[colesterol]],200)</f>
        <v>1</v>
      </c>
      <c r="O3649">
        <f>IF(smoking_health_data_final[[#This Row],[cigs por dia]]="","n/s",smoking_health_data_final[[#This Row],[cigs por dia]])</f>
        <v>30</v>
      </c>
      <c r="P3649" t="str">
        <f>IF(smoking_health_data_final[[#This Row],[Hipercolesterolemia (y/n)]]=1,"si","no")</f>
        <v>si</v>
      </c>
      <c r="Q3649">
        <f>IF(IFERROR(VLOOKUP(smoking_health_data_final[[#This Row],[Edad]],A3650:A7549,1,FALSE),0),1,0)</f>
        <v>1</v>
      </c>
    </row>
    <row r="3650" spans="1:17" x14ac:dyDescent="0.3">
      <c r="A3650">
        <v>46</v>
      </c>
      <c r="B3650" t="s">
        <v>3</v>
      </c>
      <c r="C3650" t="s">
        <v>1</v>
      </c>
      <c r="D3650">
        <v>70</v>
      </c>
      <c r="E3650">
        <f>GESTEP(smoking_health_data_final[[#This Row],[Ritmo cardiaco]],100)</f>
        <v>0</v>
      </c>
      <c r="F3650" t="str">
        <f>IF(smoking_health_data_final[[#This Row],[Taquicardia 1/0]]=0,"no","si")</f>
        <v>no</v>
      </c>
      <c r="G3650" s="2" t="s">
        <v>42</v>
      </c>
      <c r="H3650">
        <f>GESTEP(smoking_health_data_final[[#This Row],[Presión sistólica]],140)</f>
        <v>0</v>
      </c>
      <c r="I3650" t="str">
        <f>IF(smoking_health_data_final[[#This Row],[Hipertensión (0/1)]]=1,"si","no")</f>
        <v>no</v>
      </c>
      <c r="J3650" t="s">
        <v>186</v>
      </c>
      <c r="K3650">
        <v>30</v>
      </c>
      <c r="L3650">
        <v>303</v>
      </c>
      <c r="M3650">
        <f>IF(smoking_health_data_final[[#This Row],[colesterol]]="","Desconocido",smoking_health_data_final[[#This Row],[colesterol]])</f>
        <v>303</v>
      </c>
      <c r="N3650">
        <f>GESTEP(smoking_health_data_final[[#This Row],[colesterol]],200)</f>
        <v>1</v>
      </c>
      <c r="O3650">
        <f>IF(smoking_health_data_final[[#This Row],[cigs por dia]]="","n/s",smoking_health_data_final[[#This Row],[cigs por dia]])</f>
        <v>30</v>
      </c>
      <c r="P3650" t="str">
        <f>IF(smoking_health_data_final[[#This Row],[Hipercolesterolemia (y/n)]]=1,"si","no")</f>
        <v>si</v>
      </c>
      <c r="Q3650">
        <f>IF(IFERROR(VLOOKUP(smoking_health_data_final[[#This Row],[Edad]],A3651:A7550,1,FALSE),0),1,0)</f>
        <v>1</v>
      </c>
    </row>
    <row r="3651" spans="1:17" x14ac:dyDescent="0.3">
      <c r="A3651">
        <v>63</v>
      </c>
      <c r="B3651" t="s">
        <v>0</v>
      </c>
      <c r="C3651" t="s">
        <v>1</v>
      </c>
      <c r="D3651">
        <v>65</v>
      </c>
      <c r="E3651">
        <f>GESTEP(smoking_health_data_final[[#This Row],[Ritmo cardiaco]],100)</f>
        <v>0</v>
      </c>
      <c r="F3651" t="str">
        <f>IF(smoking_health_data_final[[#This Row],[Taquicardia 1/0]]=0,"no","si")</f>
        <v>no</v>
      </c>
      <c r="G3651" s="2">
        <v>130.5</v>
      </c>
      <c r="H3651">
        <f>GESTEP(smoking_health_data_final[[#This Row],[Presión sistólica]],140)</f>
        <v>0</v>
      </c>
      <c r="I3651" t="str">
        <f>IF(smoking_health_data_final[[#This Row],[Hipertensión (0/1)]]=1,"si","no")</f>
        <v>no</v>
      </c>
      <c r="J3651" t="s">
        <v>21</v>
      </c>
      <c r="K3651">
        <v>30</v>
      </c>
      <c r="L3651">
        <v>260</v>
      </c>
      <c r="M3651">
        <f>IF(smoking_health_data_final[[#This Row],[colesterol]]="","Desconocido",smoking_health_data_final[[#This Row],[colesterol]])</f>
        <v>260</v>
      </c>
      <c r="N3651">
        <f>GESTEP(smoking_health_data_final[[#This Row],[colesterol]],200)</f>
        <v>1</v>
      </c>
      <c r="O3651">
        <f>IF(smoking_health_data_final[[#This Row],[cigs por dia]]="","n/s",smoking_health_data_final[[#This Row],[cigs por dia]])</f>
        <v>30</v>
      </c>
      <c r="P3651" t="str">
        <f>IF(smoking_health_data_final[[#This Row],[Hipercolesterolemia (y/n)]]=1,"si","no")</f>
        <v>si</v>
      </c>
      <c r="Q3651">
        <f>IF(IFERROR(VLOOKUP(smoking_health_data_final[[#This Row],[Edad]],A3652:A7551,1,FALSE),0),1,0)</f>
        <v>1</v>
      </c>
    </row>
    <row r="3652" spans="1:17" x14ac:dyDescent="0.3">
      <c r="A3652">
        <v>50</v>
      </c>
      <c r="B3652" t="s">
        <v>3</v>
      </c>
      <c r="C3652" t="s">
        <v>1</v>
      </c>
      <c r="D3652">
        <v>55</v>
      </c>
      <c r="E3652">
        <f>GESTEP(smoking_health_data_final[[#This Row],[Ritmo cardiaco]],100)</f>
        <v>0</v>
      </c>
      <c r="F3652" t="str">
        <f>IF(smoking_health_data_final[[#This Row],[Taquicardia 1/0]]=0,"no","si")</f>
        <v>no</v>
      </c>
      <c r="G3652" s="2">
        <v>128.5</v>
      </c>
      <c r="H3652">
        <f>GESTEP(smoking_health_data_final[[#This Row],[Presión sistólica]],140)</f>
        <v>0</v>
      </c>
      <c r="I3652" t="str">
        <f>IF(smoking_health_data_final[[#This Row],[Hipertensión (0/1)]]=1,"si","no")</f>
        <v>no</v>
      </c>
      <c r="J3652" t="s">
        <v>21</v>
      </c>
      <c r="K3652">
        <v>30</v>
      </c>
      <c r="L3652">
        <v>203</v>
      </c>
      <c r="M3652">
        <f>IF(smoking_health_data_final[[#This Row],[colesterol]]="","Desconocido",smoking_health_data_final[[#This Row],[colesterol]])</f>
        <v>203</v>
      </c>
      <c r="N3652">
        <f>GESTEP(smoking_health_data_final[[#This Row],[colesterol]],200)</f>
        <v>1</v>
      </c>
      <c r="O3652">
        <f>IF(smoking_health_data_final[[#This Row],[cigs por dia]]="","n/s",smoking_health_data_final[[#This Row],[cigs por dia]])</f>
        <v>30</v>
      </c>
      <c r="P3652" t="str">
        <f>IF(smoking_health_data_final[[#This Row],[Hipercolesterolemia (y/n)]]=1,"si","no")</f>
        <v>si</v>
      </c>
      <c r="Q3652">
        <f>IF(IFERROR(VLOOKUP(smoking_health_data_final[[#This Row],[Edad]],A3653:A7552,1,FALSE),0),1,0)</f>
        <v>1</v>
      </c>
    </row>
    <row r="3653" spans="1:17" x14ac:dyDescent="0.3">
      <c r="A3653">
        <v>63</v>
      </c>
      <c r="B3653" t="s">
        <v>0</v>
      </c>
      <c r="C3653" t="s">
        <v>1</v>
      </c>
      <c r="D3653">
        <v>70</v>
      </c>
      <c r="E3653">
        <f>GESTEP(smoking_health_data_final[[#This Row],[Ritmo cardiaco]],100)</f>
        <v>0</v>
      </c>
      <c r="F3653" t="str">
        <f>IF(smoking_health_data_final[[#This Row],[Taquicardia 1/0]]=0,"no","si")</f>
        <v>no</v>
      </c>
      <c r="G3653" s="2" t="s">
        <v>75</v>
      </c>
      <c r="H3653">
        <f>GESTEP(smoking_health_data_final[[#This Row],[Presión sistólica]],140)</f>
        <v>1</v>
      </c>
      <c r="I3653" t="str">
        <f>IF(smoking_health_data_final[[#This Row],[Hipertensión (0/1)]]=1,"si","no")</f>
        <v>si</v>
      </c>
      <c r="J3653" t="s">
        <v>21</v>
      </c>
      <c r="K3653">
        <v>30</v>
      </c>
      <c r="L3653">
        <v>225</v>
      </c>
      <c r="M3653">
        <f>IF(smoking_health_data_final[[#This Row],[colesterol]]="","Desconocido",smoking_health_data_final[[#This Row],[colesterol]])</f>
        <v>225</v>
      </c>
      <c r="N3653">
        <f>GESTEP(smoking_health_data_final[[#This Row],[colesterol]],200)</f>
        <v>1</v>
      </c>
      <c r="O3653">
        <f>IF(smoking_health_data_final[[#This Row],[cigs por dia]]="","n/s",smoking_health_data_final[[#This Row],[cigs por dia]])</f>
        <v>30</v>
      </c>
      <c r="P3653" t="str">
        <f>IF(smoking_health_data_final[[#This Row],[Hipercolesterolemia (y/n)]]=1,"si","no")</f>
        <v>si</v>
      </c>
      <c r="Q3653">
        <f>IF(IFERROR(VLOOKUP(smoking_health_data_final[[#This Row],[Edad]],A3654:A7553,1,FALSE),0),1,0)</f>
        <v>1</v>
      </c>
    </row>
    <row r="3654" spans="1:17" x14ac:dyDescent="0.3">
      <c r="A3654">
        <v>37</v>
      </c>
      <c r="B3654" t="s">
        <v>0</v>
      </c>
      <c r="C3654" t="s">
        <v>1</v>
      </c>
      <c r="D3654">
        <v>60</v>
      </c>
      <c r="E3654">
        <f>GESTEP(smoking_health_data_final[[#This Row],[Ritmo cardiaco]],100)</f>
        <v>0</v>
      </c>
      <c r="F3654" t="str">
        <f>IF(smoking_health_data_final[[#This Row],[Taquicardia 1/0]]=0,"no","si")</f>
        <v>no</v>
      </c>
      <c r="G3654" s="2" t="s">
        <v>63</v>
      </c>
      <c r="H3654">
        <f>GESTEP(smoking_health_data_final[[#This Row],[Presión sistólica]],140)</f>
        <v>0</v>
      </c>
      <c r="I3654" t="str">
        <f>IF(smoking_health_data_final[[#This Row],[Hipertensión (0/1)]]=1,"si","no")</f>
        <v>no</v>
      </c>
      <c r="J3654" t="s">
        <v>21</v>
      </c>
      <c r="K3654">
        <v>30</v>
      </c>
      <c r="L3654">
        <v>179</v>
      </c>
      <c r="M3654">
        <f>IF(smoking_health_data_final[[#This Row],[colesterol]]="","Desconocido",smoking_health_data_final[[#This Row],[colesterol]])</f>
        <v>179</v>
      </c>
      <c r="N3654">
        <f>GESTEP(smoking_health_data_final[[#This Row],[colesterol]],200)</f>
        <v>0</v>
      </c>
      <c r="O3654">
        <f>IF(smoking_health_data_final[[#This Row],[cigs por dia]]="","n/s",smoking_health_data_final[[#This Row],[cigs por dia]])</f>
        <v>30</v>
      </c>
      <c r="P3654" t="str">
        <f>IF(smoking_health_data_final[[#This Row],[Hipercolesterolemia (y/n)]]=1,"si","no")</f>
        <v>no</v>
      </c>
      <c r="Q3654">
        <f>IF(IFERROR(VLOOKUP(smoking_health_data_final[[#This Row],[Edad]],A3655:A7554,1,FALSE),0),1,0)</f>
        <v>1</v>
      </c>
    </row>
    <row r="3655" spans="1:17" x14ac:dyDescent="0.3">
      <c r="A3655">
        <v>52</v>
      </c>
      <c r="B3655" t="s">
        <v>0</v>
      </c>
      <c r="C3655" t="s">
        <v>1</v>
      </c>
      <c r="D3655">
        <v>65</v>
      </c>
      <c r="E3655">
        <f>GESTEP(smoking_health_data_final[[#This Row],[Ritmo cardiaco]],100)</f>
        <v>0</v>
      </c>
      <c r="F3655" t="str">
        <f>IF(smoking_health_data_final[[#This Row],[Taquicardia 1/0]]=0,"no","si")</f>
        <v>no</v>
      </c>
      <c r="G3655" s="2" t="s">
        <v>11</v>
      </c>
      <c r="H3655">
        <f>GESTEP(smoking_health_data_final[[#This Row],[Presión sistólica]],140)</f>
        <v>0</v>
      </c>
      <c r="I3655" t="str">
        <f>IF(smoking_health_data_final[[#This Row],[Hipertensión (0/1)]]=1,"si","no")</f>
        <v>no</v>
      </c>
      <c r="J3655" t="s">
        <v>21</v>
      </c>
      <c r="K3655">
        <v>30</v>
      </c>
      <c r="L3655">
        <v>248</v>
      </c>
      <c r="M3655">
        <f>IF(smoking_health_data_final[[#This Row],[colesterol]]="","Desconocido",smoking_health_data_final[[#This Row],[colesterol]])</f>
        <v>248</v>
      </c>
      <c r="N3655">
        <f>GESTEP(smoking_health_data_final[[#This Row],[colesterol]],200)</f>
        <v>1</v>
      </c>
      <c r="O3655">
        <f>IF(smoking_health_data_final[[#This Row],[cigs por dia]]="","n/s",smoking_health_data_final[[#This Row],[cigs por dia]])</f>
        <v>30</v>
      </c>
      <c r="P3655" t="str">
        <f>IF(smoking_health_data_final[[#This Row],[Hipercolesterolemia (y/n)]]=1,"si","no")</f>
        <v>si</v>
      </c>
      <c r="Q3655">
        <f>IF(IFERROR(VLOOKUP(smoking_health_data_final[[#This Row],[Edad]],A3656:A7555,1,FALSE),0),1,0)</f>
        <v>1</v>
      </c>
    </row>
    <row r="3656" spans="1:17" x14ac:dyDescent="0.3">
      <c r="A3656">
        <v>42</v>
      </c>
      <c r="B3656" t="s">
        <v>0</v>
      </c>
      <c r="C3656" t="s">
        <v>1</v>
      </c>
      <c r="D3656">
        <v>72</v>
      </c>
      <c r="E3656">
        <f>GESTEP(smoking_health_data_final[[#This Row],[Ritmo cardiaco]],100)</f>
        <v>0</v>
      </c>
      <c r="F3656" t="str">
        <f>IF(smoking_health_data_final[[#This Row],[Taquicardia 1/0]]=0,"no","si")</f>
        <v>no</v>
      </c>
      <c r="G3656" s="2" t="s">
        <v>70</v>
      </c>
      <c r="H3656">
        <f>GESTEP(smoking_health_data_final[[#This Row],[Presión sistólica]],140)</f>
        <v>0</v>
      </c>
      <c r="I3656" t="str">
        <f>IF(smoking_health_data_final[[#This Row],[Hipertensión (0/1)]]=1,"si","no")</f>
        <v>no</v>
      </c>
      <c r="J3656" t="s">
        <v>21</v>
      </c>
      <c r="K3656">
        <v>30</v>
      </c>
      <c r="L3656">
        <v>270</v>
      </c>
      <c r="M3656">
        <f>IF(smoking_health_data_final[[#This Row],[colesterol]]="","Desconocido",smoking_health_data_final[[#This Row],[colesterol]])</f>
        <v>270</v>
      </c>
      <c r="N3656">
        <f>GESTEP(smoking_health_data_final[[#This Row],[colesterol]],200)</f>
        <v>1</v>
      </c>
      <c r="O3656">
        <f>IF(smoking_health_data_final[[#This Row],[cigs por dia]]="","n/s",smoking_health_data_final[[#This Row],[cigs por dia]])</f>
        <v>30</v>
      </c>
      <c r="P3656" t="str">
        <f>IF(smoking_health_data_final[[#This Row],[Hipercolesterolemia (y/n)]]=1,"si","no")</f>
        <v>si</v>
      </c>
      <c r="Q3656">
        <f>IF(IFERROR(VLOOKUP(smoking_health_data_final[[#This Row],[Edad]],A3657:A7556,1,FALSE),0),1,0)</f>
        <v>1</v>
      </c>
    </row>
    <row r="3657" spans="1:17" x14ac:dyDescent="0.3">
      <c r="A3657">
        <v>52</v>
      </c>
      <c r="B3657" t="s">
        <v>0</v>
      </c>
      <c r="C3657" t="s">
        <v>1</v>
      </c>
      <c r="D3657">
        <v>66</v>
      </c>
      <c r="E3657">
        <f>GESTEP(smoking_health_data_final[[#This Row],[Ritmo cardiaco]],100)</f>
        <v>0</v>
      </c>
      <c r="F3657" t="str">
        <f>IF(smoking_health_data_final[[#This Row],[Taquicardia 1/0]]=0,"no","si")</f>
        <v>no</v>
      </c>
      <c r="G3657" s="2" t="s">
        <v>67</v>
      </c>
      <c r="H3657">
        <f>GESTEP(smoking_health_data_final[[#This Row],[Presión sistólica]],140)</f>
        <v>0</v>
      </c>
      <c r="I3657" t="str">
        <f>IF(smoking_health_data_final[[#This Row],[Hipertensión (0/1)]]=1,"si","no")</f>
        <v>no</v>
      </c>
      <c r="J3657" t="s">
        <v>21</v>
      </c>
      <c r="K3657">
        <v>30</v>
      </c>
      <c r="L3657">
        <v>223</v>
      </c>
      <c r="M3657">
        <f>IF(smoking_health_data_final[[#This Row],[colesterol]]="","Desconocido",smoking_health_data_final[[#This Row],[colesterol]])</f>
        <v>223</v>
      </c>
      <c r="N3657">
        <f>GESTEP(smoking_health_data_final[[#This Row],[colesterol]],200)</f>
        <v>1</v>
      </c>
      <c r="O3657">
        <f>IF(smoking_health_data_final[[#This Row],[cigs por dia]]="","n/s",smoking_health_data_final[[#This Row],[cigs por dia]])</f>
        <v>30</v>
      </c>
      <c r="P3657" t="str">
        <f>IF(smoking_health_data_final[[#This Row],[Hipercolesterolemia (y/n)]]=1,"si","no")</f>
        <v>si</v>
      </c>
      <c r="Q3657">
        <f>IF(IFERROR(VLOOKUP(smoking_health_data_final[[#This Row],[Edad]],A3658:A7557,1,FALSE),0),1,0)</f>
        <v>1</v>
      </c>
    </row>
    <row r="3658" spans="1:17" x14ac:dyDescent="0.3">
      <c r="A3658">
        <v>39</v>
      </c>
      <c r="B3658" t="s">
        <v>0</v>
      </c>
      <c r="C3658" t="s">
        <v>1</v>
      </c>
      <c r="D3658">
        <v>76</v>
      </c>
      <c r="E3658">
        <f>GESTEP(smoking_health_data_final[[#This Row],[Ritmo cardiaco]],100)</f>
        <v>0</v>
      </c>
      <c r="F3658" t="str">
        <f>IF(smoking_health_data_final[[#This Row],[Taquicardia 1/0]]=0,"no","si")</f>
        <v>no</v>
      </c>
      <c r="G3658" s="2" t="s">
        <v>59</v>
      </c>
      <c r="H3658">
        <f>GESTEP(smoking_health_data_final[[#This Row],[Presión sistólica]],140)</f>
        <v>0</v>
      </c>
      <c r="I3658" t="str">
        <f>IF(smoking_health_data_final[[#This Row],[Hipertensión (0/1)]]=1,"si","no")</f>
        <v>no</v>
      </c>
      <c r="J3658" t="s">
        <v>23</v>
      </c>
      <c r="K3658">
        <v>30</v>
      </c>
      <c r="L3658">
        <v>199</v>
      </c>
      <c r="M3658">
        <f>IF(smoking_health_data_final[[#This Row],[colesterol]]="","Desconocido",smoking_health_data_final[[#This Row],[colesterol]])</f>
        <v>199</v>
      </c>
      <c r="N3658">
        <f>GESTEP(smoking_health_data_final[[#This Row],[colesterol]],200)</f>
        <v>0</v>
      </c>
      <c r="O3658">
        <f>IF(smoking_health_data_final[[#This Row],[cigs por dia]]="","n/s",smoking_health_data_final[[#This Row],[cigs por dia]])</f>
        <v>30</v>
      </c>
      <c r="P3658" t="str">
        <f>IF(smoking_health_data_final[[#This Row],[Hipercolesterolemia (y/n)]]=1,"si","no")</f>
        <v>no</v>
      </c>
      <c r="Q3658">
        <f>IF(IFERROR(VLOOKUP(smoking_health_data_final[[#This Row],[Edad]],A3659:A7558,1,FALSE),0),1,0)</f>
        <v>1</v>
      </c>
    </row>
    <row r="3659" spans="1:17" x14ac:dyDescent="0.3">
      <c r="A3659">
        <v>49</v>
      </c>
      <c r="B3659" t="s">
        <v>3</v>
      </c>
      <c r="C3659" t="s">
        <v>1</v>
      </c>
      <c r="D3659">
        <v>82</v>
      </c>
      <c r="E3659">
        <f>GESTEP(smoking_health_data_final[[#This Row],[Ritmo cardiaco]],100)</f>
        <v>0</v>
      </c>
      <c r="F3659" t="str">
        <f>IF(smoking_health_data_final[[#This Row],[Taquicardia 1/0]]=0,"no","si")</f>
        <v>no</v>
      </c>
      <c r="G3659" s="2" t="s">
        <v>72</v>
      </c>
      <c r="H3659">
        <f>GESTEP(smoking_health_data_final[[#This Row],[Presión sistólica]],140)</f>
        <v>1</v>
      </c>
      <c r="I3659" t="str">
        <f>IF(smoking_health_data_final[[#This Row],[Hipertensión (0/1)]]=1,"si","no")</f>
        <v>si</v>
      </c>
      <c r="J3659" t="s">
        <v>23</v>
      </c>
      <c r="K3659">
        <v>30</v>
      </c>
      <c r="L3659">
        <v>265</v>
      </c>
      <c r="M3659">
        <f>IF(smoking_health_data_final[[#This Row],[colesterol]]="","Desconocido",smoking_health_data_final[[#This Row],[colesterol]])</f>
        <v>265</v>
      </c>
      <c r="N3659">
        <f>GESTEP(smoking_health_data_final[[#This Row],[colesterol]],200)</f>
        <v>1</v>
      </c>
      <c r="O3659">
        <f>IF(smoking_health_data_final[[#This Row],[cigs por dia]]="","n/s",smoking_health_data_final[[#This Row],[cigs por dia]])</f>
        <v>30</v>
      </c>
      <c r="P3659" t="str">
        <f>IF(smoking_health_data_final[[#This Row],[Hipercolesterolemia (y/n)]]=1,"si","no")</f>
        <v>si</v>
      </c>
      <c r="Q3659">
        <f>IF(IFERROR(VLOOKUP(smoking_health_data_final[[#This Row],[Edad]],A3660:A7559,1,FALSE),0),1,0)</f>
        <v>1</v>
      </c>
    </row>
    <row r="3660" spans="1:17" x14ac:dyDescent="0.3">
      <c r="A3660">
        <v>48</v>
      </c>
      <c r="B3660" t="s">
        <v>0</v>
      </c>
      <c r="C3660" t="s">
        <v>1</v>
      </c>
      <c r="D3660">
        <v>66</v>
      </c>
      <c r="E3660">
        <f>GESTEP(smoking_health_data_final[[#This Row],[Ritmo cardiaco]],100)</f>
        <v>0</v>
      </c>
      <c r="F3660" t="str">
        <f>IF(smoking_health_data_final[[#This Row],[Taquicardia 1/0]]=0,"no","si")</f>
        <v>no</v>
      </c>
      <c r="G3660" s="2" t="s">
        <v>78</v>
      </c>
      <c r="H3660">
        <f>GESTEP(smoking_health_data_final[[#This Row],[Presión sistólica]],140)</f>
        <v>0</v>
      </c>
      <c r="I3660" t="str">
        <f>IF(smoking_health_data_final[[#This Row],[Hipertensión (0/1)]]=1,"si","no")</f>
        <v>no</v>
      </c>
      <c r="J3660" t="s">
        <v>23</v>
      </c>
      <c r="K3660">
        <v>30</v>
      </c>
      <c r="L3660">
        <v>212</v>
      </c>
      <c r="M3660">
        <f>IF(smoking_health_data_final[[#This Row],[colesterol]]="","Desconocido",smoking_health_data_final[[#This Row],[colesterol]])</f>
        <v>212</v>
      </c>
      <c r="N3660">
        <f>GESTEP(smoking_health_data_final[[#This Row],[colesterol]],200)</f>
        <v>1</v>
      </c>
      <c r="O3660">
        <f>IF(smoking_health_data_final[[#This Row],[cigs por dia]]="","n/s",smoking_health_data_final[[#This Row],[cigs por dia]])</f>
        <v>30</v>
      </c>
      <c r="P3660" t="str">
        <f>IF(smoking_health_data_final[[#This Row],[Hipercolesterolemia (y/n)]]=1,"si","no")</f>
        <v>si</v>
      </c>
      <c r="Q3660">
        <f>IF(IFERROR(VLOOKUP(smoking_health_data_final[[#This Row],[Edad]],A3661:A7560,1,FALSE),0),1,0)</f>
        <v>1</v>
      </c>
    </row>
    <row r="3661" spans="1:17" x14ac:dyDescent="0.3">
      <c r="A3661">
        <v>54</v>
      </c>
      <c r="B3661" t="s">
        <v>0</v>
      </c>
      <c r="C3661" t="s">
        <v>1</v>
      </c>
      <c r="D3661">
        <v>98</v>
      </c>
      <c r="E3661">
        <f>GESTEP(smoking_health_data_final[[#This Row],[Ritmo cardiaco]],100)</f>
        <v>0</v>
      </c>
      <c r="F3661" t="str">
        <f>IF(smoking_health_data_final[[#This Row],[Taquicardia 1/0]]=0,"no","si")</f>
        <v>no</v>
      </c>
      <c r="G3661" s="2" t="s">
        <v>98</v>
      </c>
      <c r="H3661">
        <f>GESTEP(smoking_health_data_final[[#This Row],[Presión sistólica]],140)</f>
        <v>1</v>
      </c>
      <c r="I3661" t="str">
        <f>IF(smoking_health_data_final[[#This Row],[Hipertensión (0/1)]]=1,"si","no")</f>
        <v>si</v>
      </c>
      <c r="J3661" t="s">
        <v>23</v>
      </c>
      <c r="K3661">
        <v>30</v>
      </c>
      <c r="L3661">
        <v>255</v>
      </c>
      <c r="M3661">
        <f>IF(smoking_health_data_final[[#This Row],[colesterol]]="","Desconocido",smoking_health_data_final[[#This Row],[colesterol]])</f>
        <v>255</v>
      </c>
      <c r="N3661">
        <f>GESTEP(smoking_health_data_final[[#This Row],[colesterol]],200)</f>
        <v>1</v>
      </c>
      <c r="O3661">
        <f>IF(smoking_health_data_final[[#This Row],[cigs por dia]]="","n/s",smoking_health_data_final[[#This Row],[cigs por dia]])</f>
        <v>30</v>
      </c>
      <c r="P3661" t="str">
        <f>IF(smoking_health_data_final[[#This Row],[Hipercolesterolemia (y/n)]]=1,"si","no")</f>
        <v>si</v>
      </c>
      <c r="Q3661">
        <f>IF(IFERROR(VLOOKUP(smoking_health_data_final[[#This Row],[Edad]],A3662:A7561,1,FALSE),0),1,0)</f>
        <v>1</v>
      </c>
    </row>
    <row r="3662" spans="1:17" x14ac:dyDescent="0.3">
      <c r="A3662">
        <v>40</v>
      </c>
      <c r="B3662" t="s">
        <v>0</v>
      </c>
      <c r="C3662" t="s">
        <v>1</v>
      </c>
      <c r="D3662">
        <v>80</v>
      </c>
      <c r="E3662">
        <f>GESTEP(smoking_health_data_final[[#This Row],[Ritmo cardiaco]],100)</f>
        <v>0</v>
      </c>
      <c r="F3662" t="str">
        <f>IF(smoking_health_data_final[[#This Row],[Taquicardia 1/0]]=0,"no","si")</f>
        <v>no</v>
      </c>
      <c r="G3662" s="2" t="s">
        <v>88</v>
      </c>
      <c r="H3662">
        <f>GESTEP(smoking_health_data_final[[#This Row],[Presión sistólica]],140)</f>
        <v>1</v>
      </c>
      <c r="I3662" t="str">
        <f>IF(smoking_health_data_final[[#This Row],[Hipertensión (0/1)]]=1,"si","no")</f>
        <v>si</v>
      </c>
      <c r="J3662" t="s">
        <v>23</v>
      </c>
      <c r="K3662">
        <v>30</v>
      </c>
      <c r="L3662">
        <v>287</v>
      </c>
      <c r="M3662">
        <f>IF(smoking_health_data_final[[#This Row],[colesterol]]="","Desconocido",smoking_health_data_final[[#This Row],[colesterol]])</f>
        <v>287</v>
      </c>
      <c r="N3662">
        <f>GESTEP(smoking_health_data_final[[#This Row],[colesterol]],200)</f>
        <v>1</v>
      </c>
      <c r="O3662">
        <f>IF(smoking_health_data_final[[#This Row],[cigs por dia]]="","n/s",smoking_health_data_final[[#This Row],[cigs por dia]])</f>
        <v>30</v>
      </c>
      <c r="P3662" t="str">
        <f>IF(smoking_health_data_final[[#This Row],[Hipercolesterolemia (y/n)]]=1,"si","no")</f>
        <v>si</v>
      </c>
      <c r="Q3662">
        <f>IF(IFERROR(VLOOKUP(smoking_health_data_final[[#This Row],[Edad]],A3663:A7562,1,FALSE),0),1,0)</f>
        <v>1</v>
      </c>
    </row>
    <row r="3663" spans="1:17" x14ac:dyDescent="0.3">
      <c r="A3663">
        <v>50</v>
      </c>
      <c r="B3663" t="s">
        <v>0</v>
      </c>
      <c r="C3663" t="s">
        <v>1</v>
      </c>
      <c r="D3663">
        <v>79</v>
      </c>
      <c r="E3663">
        <f>GESTEP(smoking_health_data_final[[#This Row],[Ritmo cardiaco]],100)</f>
        <v>0</v>
      </c>
      <c r="F3663" t="str">
        <f>IF(smoking_health_data_final[[#This Row],[Taquicardia 1/0]]=0,"no","si")</f>
        <v>no</v>
      </c>
      <c r="G3663" s="2">
        <v>133.5</v>
      </c>
      <c r="H3663">
        <f>GESTEP(smoking_health_data_final[[#This Row],[Presión sistólica]],140)</f>
        <v>0</v>
      </c>
      <c r="I3663" t="str">
        <f>IF(smoking_health_data_final[[#This Row],[Hipertensión (0/1)]]=1,"si","no")</f>
        <v>no</v>
      </c>
      <c r="J3663" t="s">
        <v>23</v>
      </c>
      <c r="K3663">
        <v>30</v>
      </c>
      <c r="L3663">
        <v>225</v>
      </c>
      <c r="M3663">
        <f>IF(smoking_health_data_final[[#This Row],[colesterol]]="","Desconocido",smoking_health_data_final[[#This Row],[colesterol]])</f>
        <v>225</v>
      </c>
      <c r="N3663">
        <f>GESTEP(smoking_health_data_final[[#This Row],[colesterol]],200)</f>
        <v>1</v>
      </c>
      <c r="O3663">
        <f>IF(smoking_health_data_final[[#This Row],[cigs por dia]]="","n/s",smoking_health_data_final[[#This Row],[cigs por dia]])</f>
        <v>30</v>
      </c>
      <c r="P3663" t="str">
        <f>IF(smoking_health_data_final[[#This Row],[Hipercolesterolemia (y/n)]]=1,"si","no")</f>
        <v>si</v>
      </c>
      <c r="Q3663">
        <f>IF(IFERROR(VLOOKUP(smoking_health_data_final[[#This Row],[Edad]],A3664:A7563,1,FALSE),0),1,0)</f>
        <v>1</v>
      </c>
    </row>
    <row r="3664" spans="1:17" x14ac:dyDescent="0.3">
      <c r="A3664">
        <v>47</v>
      </c>
      <c r="B3664" t="s">
        <v>0</v>
      </c>
      <c r="C3664" t="s">
        <v>1</v>
      </c>
      <c r="D3664">
        <v>75</v>
      </c>
      <c r="E3664">
        <f>GESTEP(smoking_health_data_final[[#This Row],[Ritmo cardiaco]],100)</f>
        <v>0</v>
      </c>
      <c r="F3664" t="str">
        <f>IF(smoking_health_data_final[[#This Row],[Taquicardia 1/0]]=0,"no","si")</f>
        <v>no</v>
      </c>
      <c r="G3664" s="2" t="s">
        <v>71</v>
      </c>
      <c r="H3664">
        <f>GESTEP(smoking_health_data_final[[#This Row],[Presión sistólica]],140)</f>
        <v>0</v>
      </c>
      <c r="I3664" t="str">
        <f>IF(smoking_health_data_final[[#This Row],[Hipertensión (0/1)]]=1,"si","no")</f>
        <v>no</v>
      </c>
      <c r="J3664" t="s">
        <v>23</v>
      </c>
      <c r="K3664">
        <v>30</v>
      </c>
      <c r="L3664">
        <v>277</v>
      </c>
      <c r="M3664">
        <f>IF(smoking_health_data_final[[#This Row],[colesterol]]="","Desconocido",smoking_health_data_final[[#This Row],[colesterol]])</f>
        <v>277</v>
      </c>
      <c r="N3664">
        <f>GESTEP(smoking_health_data_final[[#This Row],[colesterol]],200)</f>
        <v>1</v>
      </c>
      <c r="O3664">
        <f>IF(smoking_health_data_final[[#This Row],[cigs por dia]]="","n/s",smoking_health_data_final[[#This Row],[cigs por dia]])</f>
        <v>30</v>
      </c>
      <c r="P3664" t="str">
        <f>IF(smoking_health_data_final[[#This Row],[Hipercolesterolemia (y/n)]]=1,"si","no")</f>
        <v>si</v>
      </c>
      <c r="Q3664">
        <f>IF(IFERROR(VLOOKUP(smoking_health_data_final[[#This Row],[Edad]],A3665:A7564,1,FALSE),0),1,0)</f>
        <v>1</v>
      </c>
    </row>
    <row r="3665" spans="1:17" x14ac:dyDescent="0.3">
      <c r="A3665">
        <v>42</v>
      </c>
      <c r="B3665" t="s">
        <v>0</v>
      </c>
      <c r="C3665" t="s">
        <v>1</v>
      </c>
      <c r="D3665">
        <v>60</v>
      </c>
      <c r="E3665">
        <f>GESTEP(smoking_health_data_final[[#This Row],[Ritmo cardiaco]],100)</f>
        <v>0</v>
      </c>
      <c r="F3665" t="str">
        <f>IF(smoking_health_data_final[[#This Row],[Taquicardia 1/0]]=0,"no","si")</f>
        <v>no</v>
      </c>
      <c r="G3665" s="2" t="s">
        <v>22</v>
      </c>
      <c r="H3665">
        <f>GESTEP(smoking_health_data_final[[#This Row],[Presión sistólica]],140)</f>
        <v>0</v>
      </c>
      <c r="I3665" t="str">
        <f>IF(smoking_health_data_final[[#This Row],[Hipertensión (0/1)]]=1,"si","no")</f>
        <v>no</v>
      </c>
      <c r="J3665" t="s">
        <v>23</v>
      </c>
      <c r="K3665">
        <v>30</v>
      </c>
      <c r="L3665">
        <v>209</v>
      </c>
      <c r="M3665">
        <f>IF(smoking_health_data_final[[#This Row],[colesterol]]="","Desconocido",smoking_health_data_final[[#This Row],[colesterol]])</f>
        <v>209</v>
      </c>
      <c r="N3665">
        <f>GESTEP(smoking_health_data_final[[#This Row],[colesterol]],200)</f>
        <v>1</v>
      </c>
      <c r="O3665">
        <f>IF(smoking_health_data_final[[#This Row],[cigs por dia]]="","n/s",smoking_health_data_final[[#This Row],[cigs por dia]])</f>
        <v>30</v>
      </c>
      <c r="P3665" t="str">
        <f>IF(smoking_health_data_final[[#This Row],[Hipercolesterolemia (y/n)]]=1,"si","no")</f>
        <v>si</v>
      </c>
      <c r="Q3665">
        <f>IF(IFERROR(VLOOKUP(smoking_health_data_final[[#This Row],[Edad]],A3666:A7565,1,FALSE),0),1,0)</f>
        <v>1</v>
      </c>
    </row>
    <row r="3666" spans="1:17" x14ac:dyDescent="0.3">
      <c r="A3666">
        <v>39</v>
      </c>
      <c r="B3666" t="s">
        <v>3</v>
      </c>
      <c r="C3666" t="s">
        <v>1</v>
      </c>
      <c r="D3666">
        <v>85</v>
      </c>
      <c r="E3666">
        <f>GESTEP(smoking_health_data_final[[#This Row],[Ritmo cardiaco]],100)</f>
        <v>0</v>
      </c>
      <c r="F3666" t="str">
        <f>IF(smoking_health_data_final[[#This Row],[Taquicardia 1/0]]=0,"no","si")</f>
        <v>no</v>
      </c>
      <c r="G3666" s="2" t="s">
        <v>67</v>
      </c>
      <c r="H3666">
        <f>GESTEP(smoking_health_data_final[[#This Row],[Presión sistólica]],140)</f>
        <v>0</v>
      </c>
      <c r="I3666" t="str">
        <f>IF(smoking_health_data_final[[#This Row],[Hipertensión (0/1)]]=1,"si","no")</f>
        <v>no</v>
      </c>
      <c r="J3666" t="s">
        <v>23</v>
      </c>
      <c r="K3666">
        <v>30</v>
      </c>
      <c r="L3666">
        <v>196</v>
      </c>
      <c r="M3666">
        <f>IF(smoking_health_data_final[[#This Row],[colesterol]]="","Desconocido",smoking_health_data_final[[#This Row],[colesterol]])</f>
        <v>196</v>
      </c>
      <c r="N3666">
        <f>GESTEP(smoking_health_data_final[[#This Row],[colesterol]],200)</f>
        <v>0</v>
      </c>
      <c r="O3666">
        <f>IF(smoking_health_data_final[[#This Row],[cigs por dia]]="","n/s",smoking_health_data_final[[#This Row],[cigs por dia]])</f>
        <v>30</v>
      </c>
      <c r="P3666" t="str">
        <f>IF(smoking_health_data_final[[#This Row],[Hipercolesterolemia (y/n)]]=1,"si","no")</f>
        <v>no</v>
      </c>
      <c r="Q3666">
        <f>IF(IFERROR(VLOOKUP(smoking_health_data_final[[#This Row],[Edad]],A3667:A7566,1,FALSE),0),1,0)</f>
        <v>1</v>
      </c>
    </row>
    <row r="3667" spans="1:17" x14ac:dyDescent="0.3">
      <c r="A3667">
        <v>44</v>
      </c>
      <c r="B3667" t="s">
        <v>0</v>
      </c>
      <c r="C3667" t="s">
        <v>1</v>
      </c>
      <c r="D3667">
        <v>75</v>
      </c>
      <c r="E3667">
        <f>GESTEP(smoking_health_data_final[[#This Row],[Ritmo cardiaco]],100)</f>
        <v>0</v>
      </c>
      <c r="F3667" t="str">
        <f>IF(smoking_health_data_final[[#This Row],[Taquicardia 1/0]]=0,"no","si")</f>
        <v>no</v>
      </c>
      <c r="G3667" s="2">
        <v>137.5</v>
      </c>
      <c r="H3667">
        <f>GESTEP(smoking_health_data_final[[#This Row],[Presión sistólica]],140)</f>
        <v>0</v>
      </c>
      <c r="I3667" t="str">
        <f>IF(smoking_health_data_final[[#This Row],[Hipertensión (0/1)]]=1,"si","no")</f>
        <v>no</v>
      </c>
      <c r="J3667" t="s">
        <v>34</v>
      </c>
      <c r="K3667">
        <v>30</v>
      </c>
      <c r="L3667">
        <v>270</v>
      </c>
      <c r="M3667">
        <f>IF(smoking_health_data_final[[#This Row],[colesterol]]="","Desconocido",smoking_health_data_final[[#This Row],[colesterol]])</f>
        <v>270</v>
      </c>
      <c r="N3667">
        <f>GESTEP(smoking_health_data_final[[#This Row],[colesterol]],200)</f>
        <v>1</v>
      </c>
      <c r="O3667">
        <f>IF(smoking_health_data_final[[#This Row],[cigs por dia]]="","n/s",smoking_health_data_final[[#This Row],[cigs por dia]])</f>
        <v>30</v>
      </c>
      <c r="P3667" t="str">
        <f>IF(smoking_health_data_final[[#This Row],[Hipercolesterolemia (y/n)]]=1,"si","no")</f>
        <v>si</v>
      </c>
      <c r="Q3667">
        <f>IF(IFERROR(VLOOKUP(smoking_health_data_final[[#This Row],[Edad]],A3668:A7567,1,FALSE),0),1,0)</f>
        <v>1</v>
      </c>
    </row>
    <row r="3668" spans="1:17" x14ac:dyDescent="0.3">
      <c r="A3668">
        <v>39</v>
      </c>
      <c r="B3668" t="s">
        <v>0</v>
      </c>
      <c r="C3668" t="s">
        <v>1</v>
      </c>
      <c r="D3668">
        <v>73</v>
      </c>
      <c r="E3668">
        <f>GESTEP(smoking_health_data_final[[#This Row],[Ritmo cardiaco]],100)</f>
        <v>0</v>
      </c>
      <c r="F3668" t="str">
        <f>IF(smoking_health_data_final[[#This Row],[Taquicardia 1/0]]=0,"no","si")</f>
        <v>no</v>
      </c>
      <c r="G3668" s="2" t="s">
        <v>78</v>
      </c>
      <c r="H3668">
        <f>GESTEP(smoking_health_data_final[[#This Row],[Presión sistólica]],140)</f>
        <v>0</v>
      </c>
      <c r="I3668" t="str">
        <f>IF(smoking_health_data_final[[#This Row],[Hipertensión (0/1)]]=1,"si","no")</f>
        <v>no</v>
      </c>
      <c r="J3668" t="s">
        <v>34</v>
      </c>
      <c r="K3668">
        <v>30</v>
      </c>
      <c r="L3668">
        <v>300</v>
      </c>
      <c r="M3668">
        <f>IF(smoking_health_data_final[[#This Row],[colesterol]]="","Desconocido",smoking_health_data_final[[#This Row],[colesterol]])</f>
        <v>300</v>
      </c>
      <c r="N3668">
        <f>GESTEP(smoking_health_data_final[[#This Row],[colesterol]],200)</f>
        <v>1</v>
      </c>
      <c r="O3668">
        <f>IF(smoking_health_data_final[[#This Row],[cigs por dia]]="","n/s",smoking_health_data_final[[#This Row],[cigs por dia]])</f>
        <v>30</v>
      </c>
      <c r="P3668" t="str">
        <f>IF(smoking_health_data_final[[#This Row],[Hipercolesterolemia (y/n)]]=1,"si","no")</f>
        <v>si</v>
      </c>
      <c r="Q3668">
        <f>IF(IFERROR(VLOOKUP(smoking_health_data_final[[#This Row],[Edad]],A3669:A7568,1,FALSE),0),1,0)</f>
        <v>1</v>
      </c>
    </row>
    <row r="3669" spans="1:17" x14ac:dyDescent="0.3">
      <c r="A3669">
        <v>58</v>
      </c>
      <c r="B3669" t="s">
        <v>0</v>
      </c>
      <c r="C3669" t="s">
        <v>1</v>
      </c>
      <c r="D3669">
        <v>75</v>
      </c>
      <c r="E3669">
        <f>GESTEP(smoking_health_data_final[[#This Row],[Ritmo cardiaco]],100)</f>
        <v>0</v>
      </c>
      <c r="F3669" t="str">
        <f>IF(smoking_health_data_final[[#This Row],[Taquicardia 1/0]]=0,"no","si")</f>
        <v>no</v>
      </c>
      <c r="G3669" s="2" t="s">
        <v>72</v>
      </c>
      <c r="H3669">
        <f>GESTEP(smoking_health_data_final[[#This Row],[Presión sistólica]],140)</f>
        <v>1</v>
      </c>
      <c r="I3669" t="str">
        <f>IF(smoking_health_data_final[[#This Row],[Hipertensión (0/1)]]=1,"si","no")</f>
        <v>si</v>
      </c>
      <c r="J3669" t="s">
        <v>34</v>
      </c>
      <c r="K3669">
        <v>30</v>
      </c>
      <c r="L3669">
        <v>200</v>
      </c>
      <c r="M3669">
        <f>IF(smoking_health_data_final[[#This Row],[colesterol]]="","Desconocido",smoking_health_data_final[[#This Row],[colesterol]])</f>
        <v>200</v>
      </c>
      <c r="N3669">
        <f>GESTEP(smoking_health_data_final[[#This Row],[colesterol]],200)</f>
        <v>1</v>
      </c>
      <c r="O3669">
        <f>IF(smoking_health_data_final[[#This Row],[cigs por dia]]="","n/s",smoking_health_data_final[[#This Row],[cigs por dia]])</f>
        <v>30</v>
      </c>
      <c r="P3669" t="str">
        <f>IF(smoking_health_data_final[[#This Row],[Hipercolesterolemia (y/n)]]=1,"si","no")</f>
        <v>si</v>
      </c>
      <c r="Q3669">
        <f>IF(IFERROR(VLOOKUP(smoking_health_data_final[[#This Row],[Edad]],A3670:A7569,1,FALSE),0),1,0)</f>
        <v>1</v>
      </c>
    </row>
    <row r="3670" spans="1:17" x14ac:dyDescent="0.3">
      <c r="A3670">
        <v>42</v>
      </c>
      <c r="B3670" t="s">
        <v>3</v>
      </c>
      <c r="C3670" t="s">
        <v>1</v>
      </c>
      <c r="D3670">
        <v>75</v>
      </c>
      <c r="E3670">
        <f>GESTEP(smoking_health_data_final[[#This Row],[Ritmo cardiaco]],100)</f>
        <v>0</v>
      </c>
      <c r="F3670" t="str">
        <f>IF(smoking_health_data_final[[#This Row],[Taquicardia 1/0]]=0,"no","si")</f>
        <v>no</v>
      </c>
      <c r="G3670" s="2" t="s">
        <v>57</v>
      </c>
      <c r="H3670">
        <f>GESTEP(smoking_health_data_final[[#This Row],[Presión sistólica]],140)</f>
        <v>0</v>
      </c>
      <c r="I3670" t="str">
        <f>IF(smoking_health_data_final[[#This Row],[Hipertensión (0/1)]]=1,"si","no")</f>
        <v>no</v>
      </c>
      <c r="J3670" t="s">
        <v>34</v>
      </c>
      <c r="K3670">
        <v>30</v>
      </c>
      <c r="L3670">
        <v>240</v>
      </c>
      <c r="M3670">
        <f>IF(smoking_health_data_final[[#This Row],[colesterol]]="","Desconocido",smoking_health_data_final[[#This Row],[colesterol]])</f>
        <v>240</v>
      </c>
      <c r="N3670">
        <f>GESTEP(smoking_health_data_final[[#This Row],[colesterol]],200)</f>
        <v>1</v>
      </c>
      <c r="O3670">
        <f>IF(smoking_health_data_final[[#This Row],[cigs por dia]]="","n/s",smoking_health_data_final[[#This Row],[cigs por dia]])</f>
        <v>30</v>
      </c>
      <c r="P3670" t="str">
        <f>IF(smoking_health_data_final[[#This Row],[Hipercolesterolemia (y/n)]]=1,"si","no")</f>
        <v>si</v>
      </c>
      <c r="Q3670">
        <f>IF(IFERROR(VLOOKUP(smoking_health_data_final[[#This Row],[Edad]],A3671:A7570,1,FALSE),0),1,0)</f>
        <v>1</v>
      </c>
    </row>
    <row r="3671" spans="1:17" x14ac:dyDescent="0.3">
      <c r="A3671">
        <v>49</v>
      </c>
      <c r="B3671" t="s">
        <v>3</v>
      </c>
      <c r="C3671" t="s">
        <v>1</v>
      </c>
      <c r="D3671">
        <v>110</v>
      </c>
      <c r="E3671">
        <f>GESTEP(smoking_health_data_final[[#This Row],[Ritmo cardiaco]],100)</f>
        <v>1</v>
      </c>
      <c r="F3671" t="str">
        <f>IF(smoking_health_data_final[[#This Row],[Taquicardia 1/0]]=0,"no","si")</f>
        <v>si</v>
      </c>
      <c r="G3671" s="2" t="s">
        <v>113</v>
      </c>
      <c r="H3671">
        <f>GESTEP(smoking_health_data_final[[#This Row],[Presión sistólica]],140)</f>
        <v>1</v>
      </c>
      <c r="I3671" t="str">
        <f>IF(smoking_health_data_final[[#This Row],[Hipertensión (0/1)]]=1,"si","no")</f>
        <v>si</v>
      </c>
      <c r="J3671" t="s">
        <v>34</v>
      </c>
      <c r="K3671">
        <v>30</v>
      </c>
      <c r="L3671">
        <v>350</v>
      </c>
      <c r="M3671">
        <f>IF(smoking_health_data_final[[#This Row],[colesterol]]="","Desconocido",smoking_health_data_final[[#This Row],[colesterol]])</f>
        <v>350</v>
      </c>
      <c r="N3671">
        <f>GESTEP(smoking_health_data_final[[#This Row],[colesterol]],200)</f>
        <v>1</v>
      </c>
      <c r="O3671">
        <f>IF(smoking_health_data_final[[#This Row],[cigs por dia]]="","n/s",smoking_health_data_final[[#This Row],[cigs por dia]])</f>
        <v>30</v>
      </c>
      <c r="P3671" t="str">
        <f>IF(smoking_health_data_final[[#This Row],[Hipercolesterolemia (y/n)]]=1,"si","no")</f>
        <v>si</v>
      </c>
      <c r="Q3671">
        <f>IF(IFERROR(VLOOKUP(smoking_health_data_final[[#This Row],[Edad]],A3672:A7571,1,FALSE),0),1,0)</f>
        <v>1</v>
      </c>
    </row>
    <row r="3672" spans="1:17" x14ac:dyDescent="0.3">
      <c r="A3672">
        <v>46</v>
      </c>
      <c r="B3672" t="s">
        <v>0</v>
      </c>
      <c r="C3672" t="s">
        <v>1</v>
      </c>
      <c r="D3672">
        <v>65</v>
      </c>
      <c r="E3672">
        <f>GESTEP(smoking_health_data_final[[#This Row],[Ritmo cardiaco]],100)</f>
        <v>0</v>
      </c>
      <c r="F3672" t="str">
        <f>IF(smoking_health_data_final[[#This Row],[Taquicardia 1/0]]=0,"no","si")</f>
        <v>no</v>
      </c>
      <c r="G3672" s="2" t="s">
        <v>88</v>
      </c>
      <c r="H3672">
        <f>GESTEP(smoking_health_data_final[[#This Row],[Presión sistólica]],140)</f>
        <v>1</v>
      </c>
      <c r="I3672" t="str">
        <f>IF(smoking_health_data_final[[#This Row],[Hipertensión (0/1)]]=1,"si","no")</f>
        <v>si</v>
      </c>
      <c r="J3672" t="s">
        <v>34</v>
      </c>
      <c r="K3672">
        <v>30</v>
      </c>
      <c r="L3672">
        <v>154</v>
      </c>
      <c r="M3672">
        <f>IF(smoking_health_data_final[[#This Row],[colesterol]]="","Desconocido",smoking_health_data_final[[#This Row],[colesterol]])</f>
        <v>154</v>
      </c>
      <c r="N3672">
        <f>GESTEP(smoking_health_data_final[[#This Row],[colesterol]],200)</f>
        <v>0</v>
      </c>
      <c r="O3672">
        <f>IF(smoking_health_data_final[[#This Row],[cigs por dia]]="","n/s",smoking_health_data_final[[#This Row],[cigs por dia]])</f>
        <v>30</v>
      </c>
      <c r="P3672" t="str">
        <f>IF(smoking_health_data_final[[#This Row],[Hipercolesterolemia (y/n)]]=1,"si","no")</f>
        <v>no</v>
      </c>
      <c r="Q3672">
        <f>IF(IFERROR(VLOOKUP(smoking_health_data_final[[#This Row],[Edad]],A3673:A7572,1,FALSE),0),1,0)</f>
        <v>1</v>
      </c>
    </row>
    <row r="3673" spans="1:17" x14ac:dyDescent="0.3">
      <c r="A3673">
        <v>48</v>
      </c>
      <c r="B3673" t="s">
        <v>0</v>
      </c>
      <c r="C3673" t="s">
        <v>1</v>
      </c>
      <c r="D3673">
        <v>75</v>
      </c>
      <c r="E3673">
        <f>GESTEP(smoking_health_data_final[[#This Row],[Ritmo cardiaco]],100)</f>
        <v>0</v>
      </c>
      <c r="F3673" t="str">
        <f>IF(smoking_health_data_final[[#This Row],[Taquicardia 1/0]]=0,"no","si")</f>
        <v>no</v>
      </c>
      <c r="G3673" s="2" t="s">
        <v>67</v>
      </c>
      <c r="H3673">
        <f>GESTEP(smoking_health_data_final[[#This Row],[Presión sistólica]],140)</f>
        <v>0</v>
      </c>
      <c r="I3673" t="str">
        <f>IF(smoking_health_data_final[[#This Row],[Hipertensión (0/1)]]=1,"si","no")</f>
        <v>no</v>
      </c>
      <c r="J3673" t="s">
        <v>34</v>
      </c>
      <c r="K3673">
        <v>30</v>
      </c>
      <c r="L3673">
        <v>215</v>
      </c>
      <c r="M3673">
        <f>IF(smoking_health_data_final[[#This Row],[colesterol]]="","Desconocido",smoking_health_data_final[[#This Row],[colesterol]])</f>
        <v>215</v>
      </c>
      <c r="N3673">
        <f>GESTEP(smoking_health_data_final[[#This Row],[colesterol]],200)</f>
        <v>1</v>
      </c>
      <c r="O3673">
        <f>IF(smoking_health_data_final[[#This Row],[cigs por dia]]="","n/s",smoking_health_data_final[[#This Row],[cigs por dia]])</f>
        <v>30</v>
      </c>
      <c r="P3673" t="str">
        <f>IF(smoking_health_data_final[[#This Row],[Hipercolesterolemia (y/n)]]=1,"si","no")</f>
        <v>si</v>
      </c>
      <c r="Q3673">
        <f>IF(IFERROR(VLOOKUP(smoking_health_data_final[[#This Row],[Edad]],A3674:A7573,1,FALSE),0),1,0)</f>
        <v>1</v>
      </c>
    </row>
    <row r="3674" spans="1:17" x14ac:dyDescent="0.3">
      <c r="A3674">
        <v>40</v>
      </c>
      <c r="B3674" t="s">
        <v>0</v>
      </c>
      <c r="C3674" t="s">
        <v>1</v>
      </c>
      <c r="D3674">
        <v>73</v>
      </c>
      <c r="E3674">
        <f>GESTEP(smoking_health_data_final[[#This Row],[Ritmo cardiaco]],100)</f>
        <v>0</v>
      </c>
      <c r="F3674" t="str">
        <f>IF(smoking_health_data_final[[#This Row],[Taquicardia 1/0]]=0,"no","si")</f>
        <v>no</v>
      </c>
      <c r="G3674" s="2" t="s">
        <v>63</v>
      </c>
      <c r="H3674">
        <f>GESTEP(smoking_health_data_final[[#This Row],[Presión sistólica]],140)</f>
        <v>0</v>
      </c>
      <c r="I3674" t="str">
        <f>IF(smoking_health_data_final[[#This Row],[Hipertensión (0/1)]]=1,"si","no")</f>
        <v>no</v>
      </c>
      <c r="J3674" t="s">
        <v>47</v>
      </c>
      <c r="K3674">
        <v>30</v>
      </c>
      <c r="L3674">
        <v>154</v>
      </c>
      <c r="M3674">
        <f>IF(smoking_health_data_final[[#This Row],[colesterol]]="","Desconocido",smoking_health_data_final[[#This Row],[colesterol]])</f>
        <v>154</v>
      </c>
      <c r="N3674">
        <f>GESTEP(smoking_health_data_final[[#This Row],[colesterol]],200)</f>
        <v>0</v>
      </c>
      <c r="O3674">
        <f>IF(smoking_health_data_final[[#This Row],[cigs por dia]]="","n/s",smoking_health_data_final[[#This Row],[cigs por dia]])</f>
        <v>30</v>
      </c>
      <c r="P3674" t="str">
        <f>IF(smoking_health_data_final[[#This Row],[Hipercolesterolemia (y/n)]]=1,"si","no")</f>
        <v>no</v>
      </c>
      <c r="Q3674">
        <f>IF(IFERROR(VLOOKUP(smoking_health_data_final[[#This Row],[Edad]],A3675:A7574,1,FALSE),0),1,0)</f>
        <v>1</v>
      </c>
    </row>
    <row r="3675" spans="1:17" x14ac:dyDescent="0.3">
      <c r="A3675">
        <v>45</v>
      </c>
      <c r="B3675" t="s">
        <v>0</v>
      </c>
      <c r="C3675" t="s">
        <v>1</v>
      </c>
      <c r="D3675">
        <v>75</v>
      </c>
      <c r="E3675">
        <f>GESTEP(smoking_health_data_final[[#This Row],[Ritmo cardiaco]],100)</f>
        <v>0</v>
      </c>
      <c r="F3675" t="str">
        <f>IF(smoking_health_data_final[[#This Row],[Taquicardia 1/0]]=0,"no","si")</f>
        <v>no</v>
      </c>
      <c r="G3675" s="2" t="s">
        <v>79</v>
      </c>
      <c r="H3675">
        <f>GESTEP(smoking_health_data_final[[#This Row],[Presión sistólica]],140)</f>
        <v>1</v>
      </c>
      <c r="I3675" t="str">
        <f>IF(smoking_health_data_final[[#This Row],[Hipertensión (0/1)]]=1,"si","no")</f>
        <v>si</v>
      </c>
      <c r="J3675" t="s">
        <v>47</v>
      </c>
      <c r="K3675">
        <v>30</v>
      </c>
      <c r="L3675">
        <v>270</v>
      </c>
      <c r="M3675">
        <f>IF(smoking_health_data_final[[#This Row],[colesterol]]="","Desconocido",smoking_health_data_final[[#This Row],[colesterol]])</f>
        <v>270</v>
      </c>
      <c r="N3675">
        <f>GESTEP(smoking_health_data_final[[#This Row],[colesterol]],200)</f>
        <v>1</v>
      </c>
      <c r="O3675">
        <f>IF(smoking_health_data_final[[#This Row],[cigs por dia]]="","n/s",smoking_health_data_final[[#This Row],[cigs por dia]])</f>
        <v>30</v>
      </c>
      <c r="P3675" t="str">
        <f>IF(smoking_health_data_final[[#This Row],[Hipercolesterolemia (y/n)]]=1,"si","no")</f>
        <v>si</v>
      </c>
      <c r="Q3675">
        <f>IF(IFERROR(VLOOKUP(smoking_health_data_final[[#This Row],[Edad]],A3676:A7575,1,FALSE),0),1,0)</f>
        <v>1</v>
      </c>
    </row>
    <row r="3676" spans="1:17" x14ac:dyDescent="0.3">
      <c r="A3676">
        <v>61</v>
      </c>
      <c r="B3676" t="s">
        <v>0</v>
      </c>
      <c r="C3676" t="s">
        <v>1</v>
      </c>
      <c r="D3676">
        <v>53</v>
      </c>
      <c r="E3676">
        <f>GESTEP(smoking_health_data_final[[#This Row],[Ritmo cardiaco]],100)</f>
        <v>0</v>
      </c>
      <c r="F3676" t="str">
        <f>IF(smoking_health_data_final[[#This Row],[Taquicardia 1/0]]=0,"no","si")</f>
        <v>no</v>
      </c>
      <c r="G3676" s="2" t="s">
        <v>83</v>
      </c>
      <c r="H3676">
        <f>GESTEP(smoking_health_data_final[[#This Row],[Presión sistólica]],140)</f>
        <v>0</v>
      </c>
      <c r="I3676" t="str">
        <f>IF(smoking_health_data_final[[#This Row],[Hipertensión (0/1)]]=1,"si","no")</f>
        <v>no</v>
      </c>
      <c r="J3676" t="s">
        <v>47</v>
      </c>
      <c r="K3676">
        <v>30</v>
      </c>
      <c r="L3676">
        <v>170</v>
      </c>
      <c r="M3676">
        <f>IF(smoking_health_data_final[[#This Row],[colesterol]]="","Desconocido",smoking_health_data_final[[#This Row],[colesterol]])</f>
        <v>170</v>
      </c>
      <c r="N3676">
        <f>GESTEP(smoking_health_data_final[[#This Row],[colesterol]],200)</f>
        <v>0</v>
      </c>
      <c r="O3676">
        <f>IF(smoking_health_data_final[[#This Row],[cigs por dia]]="","n/s",smoking_health_data_final[[#This Row],[cigs por dia]])</f>
        <v>30</v>
      </c>
      <c r="P3676" t="str">
        <f>IF(smoking_health_data_final[[#This Row],[Hipercolesterolemia (y/n)]]=1,"si","no")</f>
        <v>no</v>
      </c>
      <c r="Q3676">
        <f>IF(IFERROR(VLOOKUP(smoking_health_data_final[[#This Row],[Edad]],A3677:A7576,1,FALSE),0),1,0)</f>
        <v>1</v>
      </c>
    </row>
    <row r="3677" spans="1:17" x14ac:dyDescent="0.3">
      <c r="A3677">
        <v>46</v>
      </c>
      <c r="B3677" t="s">
        <v>0</v>
      </c>
      <c r="C3677" t="s">
        <v>1</v>
      </c>
      <c r="D3677">
        <v>100</v>
      </c>
      <c r="E3677">
        <f>GESTEP(smoking_health_data_final[[#This Row],[Ritmo cardiaco]],100)</f>
        <v>1</v>
      </c>
      <c r="F3677" t="str">
        <f>IF(smoking_health_data_final[[#This Row],[Taquicardia 1/0]]=0,"no","si")</f>
        <v>si</v>
      </c>
      <c r="G3677" s="2" t="s">
        <v>79</v>
      </c>
      <c r="H3677">
        <f>GESTEP(smoking_health_data_final[[#This Row],[Presión sistólica]],140)</f>
        <v>1</v>
      </c>
      <c r="I3677" t="str">
        <f>IF(smoking_health_data_final[[#This Row],[Hipertensión (0/1)]]=1,"si","no")</f>
        <v>si</v>
      </c>
      <c r="J3677" t="s">
        <v>47</v>
      </c>
      <c r="K3677">
        <v>30</v>
      </c>
      <c r="L3677">
        <v>187</v>
      </c>
      <c r="M3677">
        <f>IF(smoking_health_data_final[[#This Row],[colesterol]]="","Desconocido",smoking_health_data_final[[#This Row],[colesterol]])</f>
        <v>187</v>
      </c>
      <c r="N3677">
        <f>GESTEP(smoking_health_data_final[[#This Row],[colesterol]],200)</f>
        <v>0</v>
      </c>
      <c r="O3677">
        <f>IF(smoking_health_data_final[[#This Row],[cigs por dia]]="","n/s",smoking_health_data_final[[#This Row],[cigs por dia]])</f>
        <v>30</v>
      </c>
      <c r="P3677" t="str">
        <f>IF(smoking_health_data_final[[#This Row],[Hipercolesterolemia (y/n)]]=1,"si","no")</f>
        <v>no</v>
      </c>
      <c r="Q3677">
        <f>IF(IFERROR(VLOOKUP(smoking_health_data_final[[#This Row],[Edad]],A3678:A7577,1,FALSE),0),1,0)</f>
        <v>1</v>
      </c>
    </row>
    <row r="3678" spans="1:17" x14ac:dyDescent="0.3">
      <c r="A3678">
        <v>38</v>
      </c>
      <c r="B3678" t="s">
        <v>0</v>
      </c>
      <c r="C3678" t="s">
        <v>1</v>
      </c>
      <c r="D3678">
        <v>90</v>
      </c>
      <c r="E3678">
        <f>GESTEP(smoking_health_data_final[[#This Row],[Ritmo cardiaco]],100)</f>
        <v>0</v>
      </c>
      <c r="F3678" t="str">
        <f>IF(smoking_health_data_final[[#This Row],[Taquicardia 1/0]]=0,"no","si")</f>
        <v>no</v>
      </c>
      <c r="G3678" s="2" t="s">
        <v>88</v>
      </c>
      <c r="H3678">
        <f>GESTEP(smoking_health_data_final[[#This Row],[Presión sistólica]],140)</f>
        <v>1</v>
      </c>
      <c r="I3678" t="str">
        <f>IF(smoking_health_data_final[[#This Row],[Hipertensión (0/1)]]=1,"si","no")</f>
        <v>si</v>
      </c>
      <c r="J3678" t="s">
        <v>40</v>
      </c>
      <c r="K3678">
        <v>30</v>
      </c>
      <c r="L3678">
        <v>239</v>
      </c>
      <c r="M3678">
        <f>IF(smoking_health_data_final[[#This Row],[colesterol]]="","Desconocido",smoking_health_data_final[[#This Row],[colesterol]])</f>
        <v>239</v>
      </c>
      <c r="N3678">
        <f>GESTEP(smoking_health_data_final[[#This Row],[colesterol]],200)</f>
        <v>1</v>
      </c>
      <c r="O3678">
        <f>IF(smoking_health_data_final[[#This Row],[cigs por dia]]="","n/s",smoking_health_data_final[[#This Row],[cigs por dia]])</f>
        <v>30</v>
      </c>
      <c r="P3678" t="str">
        <f>IF(smoking_health_data_final[[#This Row],[Hipercolesterolemia (y/n)]]=1,"si","no")</f>
        <v>si</v>
      </c>
      <c r="Q3678">
        <f>IF(IFERROR(VLOOKUP(smoking_health_data_final[[#This Row],[Edad]],A3679:A7578,1,FALSE),0),1,0)</f>
        <v>1</v>
      </c>
    </row>
    <row r="3679" spans="1:17" x14ac:dyDescent="0.3">
      <c r="A3679">
        <v>52</v>
      </c>
      <c r="B3679" t="s">
        <v>0</v>
      </c>
      <c r="C3679" t="s">
        <v>1</v>
      </c>
      <c r="D3679">
        <v>90</v>
      </c>
      <c r="E3679">
        <f>GESTEP(smoking_health_data_final[[#This Row],[Ritmo cardiaco]],100)</f>
        <v>0</v>
      </c>
      <c r="F3679" t="str">
        <f>IF(smoking_health_data_final[[#This Row],[Taquicardia 1/0]]=0,"no","si")</f>
        <v>no</v>
      </c>
      <c r="G3679" s="2" t="s">
        <v>163</v>
      </c>
      <c r="H3679">
        <f>GESTEP(smoking_health_data_final[[#This Row],[Presión sistólica]],140)</f>
        <v>1</v>
      </c>
      <c r="I3679" t="str">
        <f>IF(smoking_health_data_final[[#This Row],[Hipertensión (0/1)]]=1,"si","no")</f>
        <v>si</v>
      </c>
      <c r="J3679" t="s">
        <v>28</v>
      </c>
      <c r="K3679">
        <v>30</v>
      </c>
      <c r="L3679">
        <v>238</v>
      </c>
      <c r="M3679">
        <f>IF(smoking_health_data_final[[#This Row],[colesterol]]="","Desconocido",smoking_health_data_final[[#This Row],[colesterol]])</f>
        <v>238</v>
      </c>
      <c r="N3679">
        <f>GESTEP(smoking_health_data_final[[#This Row],[colesterol]],200)</f>
        <v>1</v>
      </c>
      <c r="O3679">
        <f>IF(smoking_health_data_final[[#This Row],[cigs por dia]]="","n/s",smoking_health_data_final[[#This Row],[cigs por dia]])</f>
        <v>30</v>
      </c>
      <c r="P3679" t="str">
        <f>IF(smoking_health_data_final[[#This Row],[Hipercolesterolemia (y/n)]]=1,"si","no")</f>
        <v>si</v>
      </c>
      <c r="Q3679">
        <f>IF(IFERROR(VLOOKUP(smoking_health_data_final[[#This Row],[Edad]],A3680:A7579,1,FALSE),0),1,0)</f>
        <v>1</v>
      </c>
    </row>
    <row r="3680" spans="1:17" x14ac:dyDescent="0.3">
      <c r="A3680">
        <v>64</v>
      </c>
      <c r="B3680" t="s">
        <v>0</v>
      </c>
      <c r="C3680" t="s">
        <v>1</v>
      </c>
      <c r="D3680">
        <v>100</v>
      </c>
      <c r="E3680">
        <f>GESTEP(smoking_health_data_final[[#This Row],[Ritmo cardiaco]],100)</f>
        <v>1</v>
      </c>
      <c r="F3680" t="str">
        <f>IF(smoking_health_data_final[[#This Row],[Taquicardia 1/0]]=0,"no","si")</f>
        <v>si</v>
      </c>
      <c r="G3680" s="2" t="s">
        <v>135</v>
      </c>
      <c r="H3680">
        <f>GESTEP(smoking_health_data_final[[#This Row],[Presión sistólica]],140)</f>
        <v>1</v>
      </c>
      <c r="I3680" t="str">
        <f>IF(smoking_health_data_final[[#This Row],[Hipertensión (0/1)]]=1,"si","no")</f>
        <v>si</v>
      </c>
      <c r="J3680" t="s">
        <v>30</v>
      </c>
      <c r="K3680">
        <v>30</v>
      </c>
      <c r="L3680">
        <v>253</v>
      </c>
      <c r="M3680">
        <f>IF(smoking_health_data_final[[#This Row],[colesterol]]="","Desconocido",smoking_health_data_final[[#This Row],[colesterol]])</f>
        <v>253</v>
      </c>
      <c r="N3680">
        <f>GESTEP(smoking_health_data_final[[#This Row],[colesterol]],200)</f>
        <v>1</v>
      </c>
      <c r="O3680">
        <f>IF(smoking_health_data_final[[#This Row],[cigs por dia]]="","n/s",smoking_health_data_final[[#This Row],[cigs por dia]])</f>
        <v>30</v>
      </c>
      <c r="P3680" t="str">
        <f>IF(smoking_health_data_final[[#This Row],[Hipercolesterolemia (y/n)]]=1,"si","no")</f>
        <v>si</v>
      </c>
      <c r="Q3680">
        <f>IF(IFERROR(VLOOKUP(smoking_health_data_final[[#This Row],[Edad]],A3681:A7580,1,FALSE),0),1,0)</f>
        <v>1</v>
      </c>
    </row>
    <row r="3681" spans="1:17" x14ac:dyDescent="0.3">
      <c r="A3681">
        <v>50</v>
      </c>
      <c r="B3681" t="s">
        <v>0</v>
      </c>
      <c r="C3681" t="s">
        <v>1</v>
      </c>
      <c r="D3681">
        <v>90</v>
      </c>
      <c r="E3681">
        <f>GESTEP(smoking_health_data_final[[#This Row],[Ritmo cardiaco]],100)</f>
        <v>0</v>
      </c>
      <c r="F3681" t="str">
        <f>IF(smoking_health_data_final[[#This Row],[Taquicardia 1/0]]=0,"no","si")</f>
        <v>no</v>
      </c>
      <c r="G3681" s="2" t="s">
        <v>100</v>
      </c>
      <c r="H3681">
        <f>GESTEP(smoking_health_data_final[[#This Row],[Presión sistólica]],140)</f>
        <v>1</v>
      </c>
      <c r="I3681" t="str">
        <f>IF(smoking_health_data_final[[#This Row],[Hipertensión (0/1)]]=1,"si","no")</f>
        <v>si</v>
      </c>
      <c r="J3681" t="s">
        <v>4</v>
      </c>
      <c r="K3681">
        <v>30</v>
      </c>
      <c r="L3681">
        <v>320</v>
      </c>
      <c r="M3681">
        <f>IF(smoking_health_data_final[[#This Row],[colesterol]]="","Desconocido",smoking_health_data_final[[#This Row],[colesterol]])</f>
        <v>320</v>
      </c>
      <c r="N3681">
        <f>GESTEP(smoking_health_data_final[[#This Row],[colesterol]],200)</f>
        <v>1</v>
      </c>
      <c r="O3681">
        <f>IF(smoking_health_data_final[[#This Row],[cigs por dia]]="","n/s",smoking_health_data_final[[#This Row],[cigs por dia]])</f>
        <v>30</v>
      </c>
      <c r="P3681" t="str">
        <f>IF(smoking_health_data_final[[#This Row],[Hipercolesterolemia (y/n)]]=1,"si","no")</f>
        <v>si</v>
      </c>
      <c r="Q3681">
        <f>IF(IFERROR(VLOOKUP(smoking_health_data_final[[#This Row],[Edad]],A3682:A7581,1,FALSE),0),1,0)</f>
        <v>1</v>
      </c>
    </row>
    <row r="3682" spans="1:17" x14ac:dyDescent="0.3">
      <c r="A3682">
        <v>57</v>
      </c>
      <c r="B3682" t="s">
        <v>0</v>
      </c>
      <c r="C3682" t="s">
        <v>1</v>
      </c>
      <c r="D3682">
        <v>62</v>
      </c>
      <c r="E3682">
        <f>GESTEP(smoking_health_data_final[[#This Row],[Ritmo cardiaco]],100)</f>
        <v>0</v>
      </c>
      <c r="F3682" t="str">
        <f>IF(smoking_health_data_final[[#This Row],[Taquicardia 1/0]]=0,"no","si")</f>
        <v>no</v>
      </c>
      <c r="G3682" s="2" t="s">
        <v>70</v>
      </c>
      <c r="H3682">
        <f>GESTEP(smoking_health_data_final[[#This Row],[Presión sistólica]],140)</f>
        <v>0</v>
      </c>
      <c r="I3682" t="str">
        <f>IF(smoking_health_data_final[[#This Row],[Hipertensión (0/1)]]=1,"si","no")</f>
        <v>no</v>
      </c>
      <c r="J3682" t="s">
        <v>192</v>
      </c>
      <c r="K3682">
        <v>30</v>
      </c>
      <c r="L3682">
        <v>211</v>
      </c>
      <c r="M3682">
        <f>IF(smoking_health_data_final[[#This Row],[colesterol]]="","Desconocido",smoking_health_data_final[[#This Row],[colesterol]])</f>
        <v>211</v>
      </c>
      <c r="N3682">
        <f>GESTEP(smoking_health_data_final[[#This Row],[colesterol]],200)</f>
        <v>1</v>
      </c>
      <c r="O3682">
        <f>IF(smoking_health_data_final[[#This Row],[cigs por dia]]="","n/s",smoking_health_data_final[[#This Row],[cigs por dia]])</f>
        <v>30</v>
      </c>
      <c r="P3682" t="str">
        <f>IF(smoking_health_data_final[[#This Row],[Hipercolesterolemia (y/n)]]=1,"si","no")</f>
        <v>si</v>
      </c>
      <c r="Q3682">
        <f>IF(IFERROR(VLOOKUP(smoking_health_data_final[[#This Row],[Edad]],A3683:A7582,1,FALSE),0),1,0)</f>
        <v>1</v>
      </c>
    </row>
    <row r="3683" spans="1:17" x14ac:dyDescent="0.3">
      <c r="A3683">
        <v>42</v>
      </c>
      <c r="B3683" t="s">
        <v>3</v>
      </c>
      <c r="C3683" t="s">
        <v>1</v>
      </c>
      <c r="D3683">
        <v>72</v>
      </c>
      <c r="E3683">
        <f>GESTEP(smoking_health_data_final[[#This Row],[Ritmo cardiaco]],100)</f>
        <v>0</v>
      </c>
      <c r="F3683" t="str">
        <f>IF(smoking_health_data_final[[#This Row],[Taquicardia 1/0]]=0,"no","si")</f>
        <v>no</v>
      </c>
      <c r="G3683" s="2" t="s">
        <v>46</v>
      </c>
      <c r="H3683">
        <f>GESTEP(smoking_health_data_final[[#This Row],[Presión sistólica]],140)</f>
        <v>0</v>
      </c>
      <c r="I3683" t="str">
        <f>IF(smoking_health_data_final[[#This Row],[Hipertensión (0/1)]]=1,"si","no")</f>
        <v>no</v>
      </c>
      <c r="J3683" t="s">
        <v>194</v>
      </c>
      <c r="K3683">
        <v>30</v>
      </c>
      <c r="L3683">
        <v>190</v>
      </c>
      <c r="M3683">
        <f>IF(smoking_health_data_final[[#This Row],[colesterol]]="","Desconocido",smoking_health_data_final[[#This Row],[colesterol]])</f>
        <v>190</v>
      </c>
      <c r="N3683">
        <f>GESTEP(smoking_health_data_final[[#This Row],[colesterol]],200)</f>
        <v>0</v>
      </c>
      <c r="O3683">
        <f>IF(smoking_health_data_final[[#This Row],[cigs por dia]]="","n/s",smoking_health_data_final[[#This Row],[cigs por dia]])</f>
        <v>30</v>
      </c>
      <c r="P3683" t="str">
        <f>IF(smoking_health_data_final[[#This Row],[Hipercolesterolemia (y/n)]]=1,"si","no")</f>
        <v>no</v>
      </c>
      <c r="Q3683">
        <f>IF(IFERROR(VLOOKUP(smoking_health_data_final[[#This Row],[Edad]],A3684:A7583,1,FALSE),0),1,0)</f>
        <v>1</v>
      </c>
    </row>
    <row r="3684" spans="1:17" x14ac:dyDescent="0.3">
      <c r="A3684">
        <v>54</v>
      </c>
      <c r="B3684" t="s">
        <v>0</v>
      </c>
      <c r="C3684" t="s">
        <v>1</v>
      </c>
      <c r="D3684">
        <v>60</v>
      </c>
      <c r="E3684">
        <f>GESTEP(smoking_health_data_final[[#This Row],[Ritmo cardiaco]],100)</f>
        <v>0</v>
      </c>
      <c r="F3684" t="str">
        <f>IF(smoking_health_data_final[[#This Row],[Taquicardia 1/0]]=0,"no","si")</f>
        <v>no</v>
      </c>
      <c r="G3684" s="2">
        <v>117.5</v>
      </c>
      <c r="H3684">
        <f>GESTEP(smoking_health_data_final[[#This Row],[Presión sistólica]],140)</f>
        <v>0</v>
      </c>
      <c r="I3684" t="str">
        <f>IF(smoking_health_data_final[[#This Row],[Hipertensión (0/1)]]=1,"si","no")</f>
        <v>no</v>
      </c>
      <c r="J3684" t="s">
        <v>194</v>
      </c>
      <c r="K3684">
        <v>30</v>
      </c>
      <c r="L3684">
        <v>215</v>
      </c>
      <c r="M3684">
        <f>IF(smoking_health_data_final[[#This Row],[colesterol]]="","Desconocido",smoking_health_data_final[[#This Row],[colesterol]])</f>
        <v>215</v>
      </c>
      <c r="N3684">
        <f>GESTEP(smoking_health_data_final[[#This Row],[colesterol]],200)</f>
        <v>1</v>
      </c>
      <c r="O3684">
        <f>IF(smoking_health_data_final[[#This Row],[cigs por dia]]="","n/s",smoking_health_data_final[[#This Row],[cigs por dia]])</f>
        <v>30</v>
      </c>
      <c r="P3684" t="str">
        <f>IF(smoking_health_data_final[[#This Row],[Hipercolesterolemia (y/n)]]=1,"si","no")</f>
        <v>si</v>
      </c>
      <c r="Q3684">
        <f>IF(IFERROR(VLOOKUP(smoking_health_data_final[[#This Row],[Edad]],A3685:A7584,1,FALSE),0),1,0)</f>
        <v>1</v>
      </c>
    </row>
    <row r="3685" spans="1:17" x14ac:dyDescent="0.3">
      <c r="A3685">
        <v>58</v>
      </c>
      <c r="B3685" t="s">
        <v>0</v>
      </c>
      <c r="C3685" t="s">
        <v>1</v>
      </c>
      <c r="D3685">
        <v>75</v>
      </c>
      <c r="E3685">
        <f>GESTEP(smoking_health_data_final[[#This Row],[Ritmo cardiaco]],100)</f>
        <v>0</v>
      </c>
      <c r="F3685" t="str">
        <f>IF(smoking_health_data_final[[#This Row],[Taquicardia 1/0]]=0,"no","si")</f>
        <v>no</v>
      </c>
      <c r="G3685" s="2" t="s">
        <v>32</v>
      </c>
      <c r="H3685">
        <f>GESTEP(smoking_health_data_final[[#This Row],[Presión sistólica]],140)</f>
        <v>0</v>
      </c>
      <c r="I3685" t="str">
        <f>IF(smoking_health_data_final[[#This Row],[Hipertensión (0/1)]]=1,"si","no")</f>
        <v>no</v>
      </c>
      <c r="J3685" t="s">
        <v>195</v>
      </c>
      <c r="K3685">
        <v>30</v>
      </c>
      <c r="L3685">
        <v>200</v>
      </c>
      <c r="M3685">
        <f>IF(smoking_health_data_final[[#This Row],[colesterol]]="","Desconocido",smoking_health_data_final[[#This Row],[colesterol]])</f>
        <v>200</v>
      </c>
      <c r="N3685">
        <f>GESTEP(smoking_health_data_final[[#This Row],[colesterol]],200)</f>
        <v>1</v>
      </c>
      <c r="O3685">
        <f>IF(smoking_health_data_final[[#This Row],[cigs por dia]]="","n/s",smoking_health_data_final[[#This Row],[cigs por dia]])</f>
        <v>30</v>
      </c>
      <c r="P3685" t="str">
        <f>IF(smoking_health_data_final[[#This Row],[Hipercolesterolemia (y/n)]]=1,"si","no")</f>
        <v>si</v>
      </c>
      <c r="Q3685">
        <f>IF(IFERROR(VLOOKUP(smoking_health_data_final[[#This Row],[Edad]],A3686:A7585,1,FALSE),0),1,0)</f>
        <v>1</v>
      </c>
    </row>
    <row r="3686" spans="1:17" x14ac:dyDescent="0.3">
      <c r="A3686">
        <v>51</v>
      </c>
      <c r="B3686" t="s">
        <v>0</v>
      </c>
      <c r="C3686" t="s">
        <v>1</v>
      </c>
      <c r="D3686">
        <v>85</v>
      </c>
      <c r="E3686">
        <f>GESTEP(smoking_health_data_final[[#This Row],[Ritmo cardiaco]],100)</f>
        <v>0</v>
      </c>
      <c r="F3686" t="str">
        <f>IF(smoking_health_data_final[[#This Row],[Taquicardia 1/0]]=0,"no","si")</f>
        <v>no</v>
      </c>
      <c r="G3686" s="2">
        <v>126.5</v>
      </c>
      <c r="H3686">
        <f>GESTEP(smoking_health_data_final[[#This Row],[Presión sistólica]],140)</f>
        <v>0</v>
      </c>
      <c r="I3686" t="str">
        <f>IF(smoking_health_data_final[[#This Row],[Hipertensión (0/1)]]=1,"si","no")</f>
        <v>no</v>
      </c>
      <c r="J3686" t="s">
        <v>196</v>
      </c>
      <c r="K3686">
        <v>30</v>
      </c>
      <c r="L3686">
        <v>241</v>
      </c>
      <c r="M3686">
        <f>IF(smoking_health_data_final[[#This Row],[colesterol]]="","Desconocido",smoking_health_data_final[[#This Row],[colesterol]])</f>
        <v>241</v>
      </c>
      <c r="N3686">
        <f>GESTEP(smoking_health_data_final[[#This Row],[colesterol]],200)</f>
        <v>1</v>
      </c>
      <c r="O3686">
        <f>IF(smoking_health_data_final[[#This Row],[cigs por dia]]="","n/s",smoking_health_data_final[[#This Row],[cigs por dia]])</f>
        <v>30</v>
      </c>
      <c r="P3686" t="str">
        <f>IF(smoking_health_data_final[[#This Row],[Hipercolesterolemia (y/n)]]=1,"si","no")</f>
        <v>si</v>
      </c>
      <c r="Q3686">
        <f>IF(IFERROR(VLOOKUP(smoking_health_data_final[[#This Row],[Edad]],A3687:A7586,1,FALSE),0),1,0)</f>
        <v>1</v>
      </c>
    </row>
    <row r="3687" spans="1:17" x14ac:dyDescent="0.3">
      <c r="A3687">
        <v>41</v>
      </c>
      <c r="B3687" t="s">
        <v>0</v>
      </c>
      <c r="C3687" t="s">
        <v>1</v>
      </c>
      <c r="D3687">
        <v>67</v>
      </c>
      <c r="E3687">
        <f>GESTEP(smoking_health_data_final[[#This Row],[Ritmo cardiaco]],100)</f>
        <v>0</v>
      </c>
      <c r="F3687" t="str">
        <f>IF(smoking_health_data_final[[#This Row],[Taquicardia 1/0]]=0,"no","si")</f>
        <v>no</v>
      </c>
      <c r="G3687" s="2" t="s">
        <v>55</v>
      </c>
      <c r="H3687">
        <f>GESTEP(smoking_health_data_final[[#This Row],[Presión sistólica]],140)</f>
        <v>0</v>
      </c>
      <c r="I3687" t="str">
        <f>IF(smoking_health_data_final[[#This Row],[Hipertensión (0/1)]]=1,"si","no")</f>
        <v>no</v>
      </c>
      <c r="J3687" t="s">
        <v>197</v>
      </c>
      <c r="K3687">
        <v>30</v>
      </c>
      <c r="L3687">
        <v>228</v>
      </c>
      <c r="M3687">
        <f>IF(smoking_health_data_final[[#This Row],[colesterol]]="","Desconocido",smoking_health_data_final[[#This Row],[colesterol]])</f>
        <v>228</v>
      </c>
      <c r="N3687">
        <f>GESTEP(smoking_health_data_final[[#This Row],[colesterol]],200)</f>
        <v>1</v>
      </c>
      <c r="O3687">
        <f>IF(smoking_health_data_final[[#This Row],[cigs por dia]]="","n/s",smoking_health_data_final[[#This Row],[cigs por dia]])</f>
        <v>30</v>
      </c>
      <c r="P3687" t="str">
        <f>IF(smoking_health_data_final[[#This Row],[Hipercolesterolemia (y/n)]]=1,"si","no")</f>
        <v>si</v>
      </c>
      <c r="Q3687">
        <f>IF(IFERROR(VLOOKUP(smoking_health_data_final[[#This Row],[Edad]],A3688:A7587,1,FALSE),0),1,0)</f>
        <v>1</v>
      </c>
    </row>
    <row r="3688" spans="1:17" x14ac:dyDescent="0.3">
      <c r="A3688">
        <v>39</v>
      </c>
      <c r="B3688" t="s">
        <v>0</v>
      </c>
      <c r="C3688" t="s">
        <v>1</v>
      </c>
      <c r="D3688">
        <v>74</v>
      </c>
      <c r="E3688">
        <f>GESTEP(smoking_health_data_final[[#This Row],[Ritmo cardiaco]],100)</f>
        <v>0</v>
      </c>
      <c r="F3688" t="str">
        <f>IF(smoking_health_data_final[[#This Row],[Taquicardia 1/0]]=0,"no","si")</f>
        <v>no</v>
      </c>
      <c r="G3688" s="2" t="s">
        <v>54</v>
      </c>
      <c r="H3688">
        <f>GESTEP(smoking_health_data_final[[#This Row],[Presión sistólica]],140)</f>
        <v>0</v>
      </c>
      <c r="I3688" t="str">
        <f>IF(smoking_health_data_final[[#This Row],[Hipertensión (0/1)]]=1,"si","no")</f>
        <v>no</v>
      </c>
      <c r="J3688" t="s">
        <v>198</v>
      </c>
      <c r="K3688">
        <v>30</v>
      </c>
      <c r="L3688">
        <v>225</v>
      </c>
      <c r="M3688">
        <f>IF(smoking_health_data_final[[#This Row],[colesterol]]="","Desconocido",smoking_health_data_final[[#This Row],[colesterol]])</f>
        <v>225</v>
      </c>
      <c r="N3688">
        <f>GESTEP(smoking_health_data_final[[#This Row],[colesterol]],200)</f>
        <v>1</v>
      </c>
      <c r="O3688">
        <f>IF(smoking_health_data_final[[#This Row],[cigs por dia]]="","n/s",smoking_health_data_final[[#This Row],[cigs por dia]])</f>
        <v>30</v>
      </c>
      <c r="P3688" t="str">
        <f>IF(smoking_health_data_final[[#This Row],[Hipercolesterolemia (y/n)]]=1,"si","no")</f>
        <v>si</v>
      </c>
      <c r="Q3688">
        <f>IF(IFERROR(VLOOKUP(smoking_health_data_final[[#This Row],[Edad]],A3689:A7588,1,FALSE),0),1,0)</f>
        <v>1</v>
      </c>
    </row>
    <row r="3689" spans="1:17" x14ac:dyDescent="0.3">
      <c r="A3689">
        <v>42</v>
      </c>
      <c r="B3689" t="s">
        <v>3</v>
      </c>
      <c r="C3689" t="s">
        <v>1</v>
      </c>
      <c r="D3689">
        <v>72</v>
      </c>
      <c r="E3689">
        <f>GESTEP(smoking_health_data_final[[#This Row],[Ritmo cardiaco]],100)</f>
        <v>0</v>
      </c>
      <c r="F3689" t="str">
        <f>IF(smoking_health_data_final[[#This Row],[Taquicardia 1/0]]=0,"no","si")</f>
        <v>no</v>
      </c>
      <c r="G3689" s="2" t="s">
        <v>45</v>
      </c>
      <c r="H3689">
        <f>GESTEP(smoking_health_data_final[[#This Row],[Presión sistólica]],140)</f>
        <v>0</v>
      </c>
      <c r="I3689" t="str">
        <f>IF(smoking_health_data_final[[#This Row],[Hipertensión (0/1)]]=1,"si","no")</f>
        <v>no</v>
      </c>
      <c r="J3689" t="s">
        <v>207</v>
      </c>
      <c r="K3689">
        <v>30</v>
      </c>
      <c r="L3689">
        <v>187</v>
      </c>
      <c r="M3689">
        <f>IF(smoking_health_data_final[[#This Row],[colesterol]]="","Desconocido",smoking_health_data_final[[#This Row],[colesterol]])</f>
        <v>187</v>
      </c>
      <c r="N3689">
        <f>GESTEP(smoking_health_data_final[[#This Row],[colesterol]],200)</f>
        <v>0</v>
      </c>
      <c r="O3689">
        <f>IF(smoking_health_data_final[[#This Row],[cigs por dia]]="","n/s",smoking_health_data_final[[#This Row],[cigs por dia]])</f>
        <v>30</v>
      </c>
      <c r="P3689" t="str">
        <f>IF(smoking_health_data_final[[#This Row],[Hipercolesterolemia (y/n)]]=1,"si","no")</f>
        <v>no</v>
      </c>
      <c r="Q3689">
        <f>IF(IFERROR(VLOOKUP(smoking_health_data_final[[#This Row],[Edad]],A3690:A7589,1,FALSE),0),1,0)</f>
        <v>1</v>
      </c>
    </row>
    <row r="3690" spans="1:17" x14ac:dyDescent="0.3">
      <c r="A3690">
        <v>41</v>
      </c>
      <c r="B3690" t="s">
        <v>0</v>
      </c>
      <c r="C3690" t="s">
        <v>1</v>
      </c>
      <c r="D3690">
        <v>85</v>
      </c>
      <c r="E3690">
        <f>GESTEP(smoking_health_data_final[[#This Row],[Ritmo cardiaco]],100)</f>
        <v>0</v>
      </c>
      <c r="F3690" t="str">
        <f>IF(smoking_health_data_final[[#This Row],[Taquicardia 1/0]]=0,"no","si")</f>
        <v>no</v>
      </c>
      <c r="G3690" s="2" t="s">
        <v>30</v>
      </c>
      <c r="H3690">
        <f>GESTEP(smoking_health_data_final[[#This Row],[Presión sistólica]],140)</f>
        <v>0</v>
      </c>
      <c r="I3690" t="str">
        <f>IF(smoking_health_data_final[[#This Row],[Hipertensión (0/1)]]=1,"si","no")</f>
        <v>no</v>
      </c>
      <c r="J3690" t="s">
        <v>208</v>
      </c>
      <c r="K3690">
        <v>30</v>
      </c>
      <c r="L3690">
        <v>198</v>
      </c>
      <c r="M3690">
        <f>IF(smoking_health_data_final[[#This Row],[colesterol]]="","Desconocido",smoking_health_data_final[[#This Row],[colesterol]])</f>
        <v>198</v>
      </c>
      <c r="N3690">
        <f>GESTEP(smoking_health_data_final[[#This Row],[colesterol]],200)</f>
        <v>0</v>
      </c>
      <c r="O3690">
        <f>IF(smoking_health_data_final[[#This Row],[cigs por dia]]="","n/s",smoking_health_data_final[[#This Row],[cigs por dia]])</f>
        <v>30</v>
      </c>
      <c r="P3690" t="str">
        <f>IF(smoking_health_data_final[[#This Row],[Hipercolesterolemia (y/n)]]=1,"si","no")</f>
        <v>no</v>
      </c>
      <c r="Q3690">
        <f>IF(IFERROR(VLOOKUP(smoking_health_data_final[[#This Row],[Edad]],A3691:A7590,1,FALSE),0),1,0)</f>
        <v>1</v>
      </c>
    </row>
    <row r="3691" spans="1:17" x14ac:dyDescent="0.3">
      <c r="A3691">
        <v>49</v>
      </c>
      <c r="B3691" t="s">
        <v>0</v>
      </c>
      <c r="C3691" t="s">
        <v>1</v>
      </c>
      <c r="D3691">
        <v>70</v>
      </c>
      <c r="E3691">
        <f>GESTEP(smoking_health_data_final[[#This Row],[Ritmo cardiaco]],100)</f>
        <v>0</v>
      </c>
      <c r="F3691" t="str">
        <f>IF(smoking_health_data_final[[#This Row],[Taquicardia 1/0]]=0,"no","si")</f>
        <v>no</v>
      </c>
      <c r="G3691" s="2">
        <v>107.5</v>
      </c>
      <c r="H3691">
        <f>GESTEP(smoking_health_data_final[[#This Row],[Presión sistólica]],140)</f>
        <v>0</v>
      </c>
      <c r="I3691" t="str">
        <f>IF(smoking_health_data_final[[#This Row],[Hipertensión (0/1)]]=1,"si","no")</f>
        <v>no</v>
      </c>
      <c r="J3691" t="s">
        <v>208</v>
      </c>
      <c r="K3691">
        <v>30</v>
      </c>
      <c r="L3691">
        <v>199</v>
      </c>
      <c r="M3691">
        <f>IF(smoking_health_data_final[[#This Row],[colesterol]]="","Desconocido",smoking_health_data_final[[#This Row],[colesterol]])</f>
        <v>199</v>
      </c>
      <c r="N3691">
        <f>GESTEP(smoking_health_data_final[[#This Row],[colesterol]],200)</f>
        <v>0</v>
      </c>
      <c r="O3691">
        <f>IF(smoking_health_data_final[[#This Row],[cigs por dia]]="","n/s",smoking_health_data_final[[#This Row],[cigs por dia]])</f>
        <v>30</v>
      </c>
      <c r="P3691" t="str">
        <f>IF(smoking_health_data_final[[#This Row],[Hipercolesterolemia (y/n)]]=1,"si","no")</f>
        <v>no</v>
      </c>
      <c r="Q3691">
        <f>IF(IFERROR(VLOOKUP(smoking_health_data_final[[#This Row],[Edad]],A3692:A7591,1,FALSE),0),1,0)</f>
        <v>1</v>
      </c>
    </row>
    <row r="3692" spans="1:17" x14ac:dyDescent="0.3">
      <c r="A3692">
        <v>43</v>
      </c>
      <c r="B3692" t="s">
        <v>0</v>
      </c>
      <c r="C3692" t="s">
        <v>1</v>
      </c>
      <c r="D3692">
        <v>84</v>
      </c>
      <c r="E3692">
        <f>GESTEP(smoking_health_data_final[[#This Row],[Ritmo cardiaco]],100)</f>
        <v>0</v>
      </c>
      <c r="F3692" t="str">
        <f>IF(smoking_health_data_final[[#This Row],[Taquicardia 1/0]]=0,"no","si")</f>
        <v>no</v>
      </c>
      <c r="G3692" s="2" t="s">
        <v>6</v>
      </c>
      <c r="H3692">
        <f>GESTEP(smoking_health_data_final[[#This Row],[Presión sistólica]],140)</f>
        <v>0</v>
      </c>
      <c r="I3692" t="str">
        <f>IF(smoking_health_data_final[[#This Row],[Hipertensión (0/1)]]=1,"si","no")</f>
        <v>no</v>
      </c>
      <c r="J3692" t="s">
        <v>209</v>
      </c>
      <c r="K3692">
        <v>30</v>
      </c>
      <c r="L3692">
        <v>292</v>
      </c>
      <c r="M3692">
        <f>IF(smoking_health_data_final[[#This Row],[colesterol]]="","Desconocido",smoking_health_data_final[[#This Row],[colesterol]])</f>
        <v>292</v>
      </c>
      <c r="N3692">
        <f>GESTEP(smoking_health_data_final[[#This Row],[colesterol]],200)</f>
        <v>1</v>
      </c>
      <c r="O3692">
        <f>IF(smoking_health_data_final[[#This Row],[cigs por dia]]="","n/s",smoking_health_data_final[[#This Row],[cigs por dia]])</f>
        <v>30</v>
      </c>
      <c r="P3692" t="str">
        <f>IF(smoking_health_data_final[[#This Row],[Hipercolesterolemia (y/n)]]=1,"si","no")</f>
        <v>si</v>
      </c>
      <c r="Q3692">
        <f>IF(IFERROR(VLOOKUP(smoking_health_data_final[[#This Row],[Edad]],A3693:A7592,1,FALSE),0),1,0)</f>
        <v>1</v>
      </c>
    </row>
    <row r="3693" spans="1:17" x14ac:dyDescent="0.3">
      <c r="A3693">
        <v>48</v>
      </c>
      <c r="B3693" t="s">
        <v>0</v>
      </c>
      <c r="C3693" t="s">
        <v>1</v>
      </c>
      <c r="D3693">
        <v>75</v>
      </c>
      <c r="E3693">
        <f>GESTEP(smoking_health_data_final[[#This Row],[Ritmo cardiaco]],100)</f>
        <v>0</v>
      </c>
      <c r="F3693" t="str">
        <f>IF(smoking_health_data_final[[#This Row],[Taquicardia 1/0]]=0,"no","si")</f>
        <v>no</v>
      </c>
      <c r="G3693" s="2">
        <v>127.5</v>
      </c>
      <c r="H3693">
        <f>GESTEP(smoking_health_data_final[[#This Row],[Presión sistólica]],140)</f>
        <v>0</v>
      </c>
      <c r="I3693" t="str">
        <f>IF(smoking_health_data_final[[#This Row],[Hipertensión (0/1)]]=1,"si","no")</f>
        <v>no</v>
      </c>
      <c r="J3693" t="s">
        <v>209</v>
      </c>
      <c r="K3693">
        <v>30</v>
      </c>
      <c r="L3693">
        <v>150</v>
      </c>
      <c r="M3693">
        <f>IF(smoking_health_data_final[[#This Row],[colesterol]]="","Desconocido",smoking_health_data_final[[#This Row],[colesterol]])</f>
        <v>150</v>
      </c>
      <c r="N3693">
        <f>GESTEP(smoking_health_data_final[[#This Row],[colesterol]],200)</f>
        <v>0</v>
      </c>
      <c r="O3693">
        <f>IF(smoking_health_data_final[[#This Row],[cigs por dia]]="","n/s",smoking_health_data_final[[#This Row],[cigs por dia]])</f>
        <v>30</v>
      </c>
      <c r="P3693" t="str">
        <f>IF(smoking_health_data_final[[#This Row],[Hipercolesterolemia (y/n)]]=1,"si","no")</f>
        <v>no</v>
      </c>
      <c r="Q3693">
        <f>IF(IFERROR(VLOOKUP(smoking_health_data_final[[#This Row],[Edad]],A3694:A7593,1,FALSE),0),1,0)</f>
        <v>1</v>
      </c>
    </row>
    <row r="3694" spans="1:17" x14ac:dyDescent="0.3">
      <c r="A3694">
        <v>39</v>
      </c>
      <c r="B3694" t="s">
        <v>0</v>
      </c>
      <c r="C3694" t="s">
        <v>1</v>
      </c>
      <c r="D3694">
        <v>67</v>
      </c>
      <c r="E3694">
        <f>GESTEP(smoking_health_data_final[[#This Row],[Ritmo cardiaco]],100)</f>
        <v>0</v>
      </c>
      <c r="F3694" t="str">
        <f>IF(smoking_health_data_final[[#This Row],[Taquicardia 1/0]]=0,"no","si")</f>
        <v>no</v>
      </c>
      <c r="G3694" s="2" t="s">
        <v>46</v>
      </c>
      <c r="H3694">
        <f>GESTEP(smoking_health_data_final[[#This Row],[Presión sistólica]],140)</f>
        <v>0</v>
      </c>
      <c r="I3694" t="str">
        <f>IF(smoking_health_data_final[[#This Row],[Hipertensión (0/1)]]=1,"si","no")</f>
        <v>no</v>
      </c>
      <c r="J3694" t="s">
        <v>209</v>
      </c>
      <c r="K3694">
        <v>30</v>
      </c>
      <c r="L3694">
        <v>255</v>
      </c>
      <c r="M3694">
        <f>IF(smoking_health_data_final[[#This Row],[colesterol]]="","Desconocido",smoking_health_data_final[[#This Row],[colesterol]])</f>
        <v>255</v>
      </c>
      <c r="N3694">
        <f>GESTEP(smoking_health_data_final[[#This Row],[colesterol]],200)</f>
        <v>1</v>
      </c>
      <c r="O3694">
        <f>IF(smoking_health_data_final[[#This Row],[cigs por dia]]="","n/s",smoking_health_data_final[[#This Row],[cigs por dia]])</f>
        <v>30</v>
      </c>
      <c r="P3694" t="str">
        <f>IF(smoking_health_data_final[[#This Row],[Hipercolesterolemia (y/n)]]=1,"si","no")</f>
        <v>si</v>
      </c>
      <c r="Q3694">
        <f>IF(IFERROR(VLOOKUP(smoking_health_data_final[[#This Row],[Edad]],A3695:A7594,1,FALSE),0),1,0)</f>
        <v>1</v>
      </c>
    </row>
    <row r="3695" spans="1:17" x14ac:dyDescent="0.3">
      <c r="A3695">
        <v>46</v>
      </c>
      <c r="B3695" t="s">
        <v>3</v>
      </c>
      <c r="C3695" t="s">
        <v>1</v>
      </c>
      <c r="D3695">
        <v>60</v>
      </c>
      <c r="E3695">
        <f>GESTEP(smoking_health_data_final[[#This Row],[Ritmo cardiaco]],100)</f>
        <v>0</v>
      </c>
      <c r="F3695" t="str">
        <f>IF(smoking_health_data_final[[#This Row],[Taquicardia 1/0]]=0,"no","si")</f>
        <v>no</v>
      </c>
      <c r="G3695" s="2" t="s">
        <v>52</v>
      </c>
      <c r="H3695">
        <f>GESTEP(smoking_health_data_final[[#This Row],[Presión sistólica]],140)</f>
        <v>0</v>
      </c>
      <c r="I3695" t="str">
        <f>IF(smoking_health_data_final[[#This Row],[Hipertensión (0/1)]]=1,"si","no")</f>
        <v>no</v>
      </c>
      <c r="J3695" t="s">
        <v>209</v>
      </c>
      <c r="K3695">
        <v>30</v>
      </c>
      <c r="L3695">
        <v>196</v>
      </c>
      <c r="M3695">
        <f>IF(smoking_health_data_final[[#This Row],[colesterol]]="","Desconocido",smoking_health_data_final[[#This Row],[colesterol]])</f>
        <v>196</v>
      </c>
      <c r="N3695">
        <f>GESTEP(smoking_health_data_final[[#This Row],[colesterol]],200)</f>
        <v>0</v>
      </c>
      <c r="O3695">
        <f>IF(smoking_health_data_final[[#This Row],[cigs por dia]]="","n/s",smoking_health_data_final[[#This Row],[cigs por dia]])</f>
        <v>30</v>
      </c>
      <c r="P3695" t="str">
        <f>IF(smoking_health_data_final[[#This Row],[Hipercolesterolemia (y/n)]]=1,"si","no")</f>
        <v>no</v>
      </c>
      <c r="Q3695">
        <f>IF(IFERROR(VLOOKUP(smoking_health_data_final[[#This Row],[Edad]],A3696:A7595,1,FALSE),0),1,0)</f>
        <v>1</v>
      </c>
    </row>
    <row r="3696" spans="1:17" x14ac:dyDescent="0.3">
      <c r="A3696">
        <v>48</v>
      </c>
      <c r="B3696" t="s">
        <v>0</v>
      </c>
      <c r="C3696" t="s">
        <v>1</v>
      </c>
      <c r="D3696">
        <v>63</v>
      </c>
      <c r="E3696">
        <f>GESTEP(smoking_health_data_final[[#This Row],[Ritmo cardiaco]],100)</f>
        <v>0</v>
      </c>
      <c r="F3696" t="str">
        <f>IF(smoking_health_data_final[[#This Row],[Taquicardia 1/0]]=0,"no","si")</f>
        <v>no</v>
      </c>
      <c r="G3696" s="2" t="s">
        <v>46</v>
      </c>
      <c r="H3696">
        <f>GESTEP(smoking_health_data_final[[#This Row],[Presión sistólica]],140)</f>
        <v>0</v>
      </c>
      <c r="I3696" t="str">
        <f>IF(smoking_health_data_final[[#This Row],[Hipertensión (0/1)]]=1,"si","no")</f>
        <v>no</v>
      </c>
      <c r="J3696" t="s">
        <v>209</v>
      </c>
      <c r="K3696">
        <v>30</v>
      </c>
      <c r="L3696">
        <v>205</v>
      </c>
      <c r="M3696">
        <f>IF(smoking_health_data_final[[#This Row],[colesterol]]="","Desconocido",smoking_health_data_final[[#This Row],[colesterol]])</f>
        <v>205</v>
      </c>
      <c r="N3696">
        <f>GESTEP(smoking_health_data_final[[#This Row],[colesterol]],200)</f>
        <v>1</v>
      </c>
      <c r="O3696">
        <f>IF(smoking_health_data_final[[#This Row],[cigs por dia]]="","n/s",smoking_health_data_final[[#This Row],[cigs por dia]])</f>
        <v>30</v>
      </c>
      <c r="P3696" t="str">
        <f>IF(smoking_health_data_final[[#This Row],[Hipercolesterolemia (y/n)]]=1,"si","no")</f>
        <v>si</v>
      </c>
      <c r="Q3696">
        <f>IF(IFERROR(VLOOKUP(smoking_health_data_final[[#This Row],[Edad]],A3697:A7596,1,FALSE),0),1,0)</f>
        <v>1</v>
      </c>
    </row>
    <row r="3697" spans="1:17" x14ac:dyDescent="0.3">
      <c r="A3697">
        <v>60</v>
      </c>
      <c r="B3697" t="s">
        <v>0</v>
      </c>
      <c r="C3697" t="s">
        <v>1</v>
      </c>
      <c r="D3697">
        <v>80</v>
      </c>
      <c r="E3697">
        <f>GESTEP(smoking_health_data_final[[#This Row],[Ritmo cardiaco]],100)</f>
        <v>0</v>
      </c>
      <c r="F3697" t="str">
        <f>IF(smoking_health_data_final[[#This Row],[Taquicardia 1/0]]=0,"no","si")</f>
        <v>no</v>
      </c>
      <c r="G3697" s="2" t="s">
        <v>27</v>
      </c>
      <c r="H3697">
        <f>GESTEP(smoking_health_data_final[[#This Row],[Presión sistólica]],140)</f>
        <v>0</v>
      </c>
      <c r="I3697" t="str">
        <f>IF(smoking_health_data_final[[#This Row],[Hipertensión (0/1)]]=1,"si","no")</f>
        <v>no</v>
      </c>
      <c r="J3697" t="s">
        <v>210</v>
      </c>
      <c r="K3697">
        <v>30</v>
      </c>
      <c r="L3697">
        <v>243</v>
      </c>
      <c r="M3697">
        <f>IF(smoking_health_data_final[[#This Row],[colesterol]]="","Desconocido",smoking_health_data_final[[#This Row],[colesterol]])</f>
        <v>243</v>
      </c>
      <c r="N3697">
        <f>GESTEP(smoking_health_data_final[[#This Row],[colesterol]],200)</f>
        <v>1</v>
      </c>
      <c r="O3697">
        <f>IF(smoking_health_data_final[[#This Row],[cigs por dia]]="","n/s",smoking_health_data_final[[#This Row],[cigs por dia]])</f>
        <v>30</v>
      </c>
      <c r="P3697" t="str">
        <f>IF(smoking_health_data_final[[#This Row],[Hipercolesterolemia (y/n)]]=1,"si","no")</f>
        <v>si</v>
      </c>
      <c r="Q3697">
        <f>IF(IFERROR(VLOOKUP(smoking_health_data_final[[#This Row],[Edad]],A3698:A7597,1,FALSE),0),1,0)</f>
        <v>1</v>
      </c>
    </row>
    <row r="3698" spans="1:17" x14ac:dyDescent="0.3">
      <c r="A3698">
        <v>47</v>
      </c>
      <c r="B3698" t="s">
        <v>0</v>
      </c>
      <c r="C3698" t="s">
        <v>1</v>
      </c>
      <c r="D3698">
        <v>69</v>
      </c>
      <c r="E3698">
        <f>GESTEP(smoking_health_data_final[[#This Row],[Ritmo cardiaco]],100)</f>
        <v>0</v>
      </c>
      <c r="F3698" t="str">
        <f>IF(smoking_health_data_final[[#This Row],[Taquicardia 1/0]]=0,"no","si")</f>
        <v>no</v>
      </c>
      <c r="G3698" s="2" t="s">
        <v>52</v>
      </c>
      <c r="H3698">
        <f>GESTEP(smoking_health_data_final[[#This Row],[Presión sistólica]],140)</f>
        <v>0</v>
      </c>
      <c r="I3698" t="str">
        <f>IF(smoking_health_data_final[[#This Row],[Hipertensión (0/1)]]=1,"si","no")</f>
        <v>no</v>
      </c>
      <c r="J3698" t="s">
        <v>210</v>
      </c>
      <c r="K3698">
        <v>30</v>
      </c>
      <c r="L3698">
        <v>143</v>
      </c>
      <c r="M3698">
        <f>IF(smoking_health_data_final[[#This Row],[colesterol]]="","Desconocido",smoking_health_data_final[[#This Row],[colesterol]])</f>
        <v>143</v>
      </c>
      <c r="N3698">
        <f>GESTEP(smoking_health_data_final[[#This Row],[colesterol]],200)</f>
        <v>0</v>
      </c>
      <c r="O3698">
        <f>IF(smoking_health_data_final[[#This Row],[cigs por dia]]="","n/s",smoking_health_data_final[[#This Row],[cigs por dia]])</f>
        <v>30</v>
      </c>
      <c r="P3698" t="str">
        <f>IF(smoking_health_data_final[[#This Row],[Hipercolesterolemia (y/n)]]=1,"si","no")</f>
        <v>no</v>
      </c>
      <c r="Q3698">
        <f>IF(IFERROR(VLOOKUP(smoking_health_data_final[[#This Row],[Edad]],A3699:A7598,1,FALSE),0),1,0)</f>
        <v>1</v>
      </c>
    </row>
    <row r="3699" spans="1:17" x14ac:dyDescent="0.3">
      <c r="A3699">
        <v>51</v>
      </c>
      <c r="B3699" t="s">
        <v>0</v>
      </c>
      <c r="C3699" t="s">
        <v>1</v>
      </c>
      <c r="D3699">
        <v>70</v>
      </c>
      <c r="E3699">
        <f>GESTEP(smoking_health_data_final[[#This Row],[Ritmo cardiaco]],100)</f>
        <v>0</v>
      </c>
      <c r="F3699" t="str">
        <f>IF(smoking_health_data_final[[#This Row],[Taquicardia 1/0]]=0,"no","si")</f>
        <v>no</v>
      </c>
      <c r="G3699" s="2" t="s">
        <v>61</v>
      </c>
      <c r="H3699">
        <f>GESTEP(smoking_health_data_final[[#This Row],[Presión sistólica]],140)</f>
        <v>0</v>
      </c>
      <c r="I3699" t="str">
        <f>IF(smoking_health_data_final[[#This Row],[Hipertensión (0/1)]]=1,"si","no")</f>
        <v>no</v>
      </c>
      <c r="J3699" t="s">
        <v>210</v>
      </c>
      <c r="K3699">
        <v>30</v>
      </c>
      <c r="L3699">
        <v>241</v>
      </c>
      <c r="M3699">
        <f>IF(smoking_health_data_final[[#This Row],[colesterol]]="","Desconocido",smoking_health_data_final[[#This Row],[colesterol]])</f>
        <v>241</v>
      </c>
      <c r="N3699">
        <f>GESTEP(smoking_health_data_final[[#This Row],[colesterol]],200)</f>
        <v>1</v>
      </c>
      <c r="O3699">
        <f>IF(smoking_health_data_final[[#This Row],[cigs por dia]]="","n/s",smoking_health_data_final[[#This Row],[cigs por dia]])</f>
        <v>30</v>
      </c>
      <c r="P3699" t="str">
        <f>IF(smoking_health_data_final[[#This Row],[Hipercolesterolemia (y/n)]]=1,"si","no")</f>
        <v>si</v>
      </c>
      <c r="Q3699">
        <f>IF(IFERROR(VLOOKUP(smoking_health_data_final[[#This Row],[Edad]],A3700:A7599,1,FALSE),0),1,0)</f>
        <v>1</v>
      </c>
    </row>
    <row r="3700" spans="1:17" x14ac:dyDescent="0.3">
      <c r="A3700">
        <v>43</v>
      </c>
      <c r="B3700" t="s">
        <v>3</v>
      </c>
      <c r="C3700" t="s">
        <v>1</v>
      </c>
      <c r="D3700">
        <v>72</v>
      </c>
      <c r="E3700">
        <f>GESTEP(smoking_health_data_final[[#This Row],[Ritmo cardiaco]],100)</f>
        <v>0</v>
      </c>
      <c r="F3700" t="str">
        <f>IF(smoking_health_data_final[[#This Row],[Taquicardia 1/0]]=0,"no","si")</f>
        <v>no</v>
      </c>
      <c r="G3700" s="2" t="s">
        <v>60</v>
      </c>
      <c r="H3700">
        <f>GESTEP(smoking_health_data_final[[#This Row],[Presión sistólica]],140)</f>
        <v>0</v>
      </c>
      <c r="I3700" t="str">
        <f>IF(smoking_health_data_final[[#This Row],[Hipertensión (0/1)]]=1,"si","no")</f>
        <v>no</v>
      </c>
      <c r="J3700" t="s">
        <v>210</v>
      </c>
      <c r="K3700">
        <v>30</v>
      </c>
      <c r="L3700">
        <v>199</v>
      </c>
      <c r="M3700">
        <f>IF(smoking_health_data_final[[#This Row],[colesterol]]="","Desconocido",smoking_health_data_final[[#This Row],[colesterol]])</f>
        <v>199</v>
      </c>
      <c r="N3700">
        <f>GESTEP(smoking_health_data_final[[#This Row],[colesterol]],200)</f>
        <v>0</v>
      </c>
      <c r="O3700">
        <f>IF(smoking_health_data_final[[#This Row],[cigs por dia]]="","n/s",smoking_health_data_final[[#This Row],[cigs por dia]])</f>
        <v>30</v>
      </c>
      <c r="P3700" t="str">
        <f>IF(smoking_health_data_final[[#This Row],[Hipercolesterolemia (y/n)]]=1,"si","no")</f>
        <v>no</v>
      </c>
      <c r="Q3700">
        <f>IF(IFERROR(VLOOKUP(smoking_health_data_final[[#This Row],[Edad]],A3701:A7600,1,FALSE),0),1,0)</f>
        <v>1</v>
      </c>
    </row>
    <row r="3701" spans="1:17" x14ac:dyDescent="0.3">
      <c r="A3701">
        <v>39</v>
      </c>
      <c r="B3701" t="s">
        <v>0</v>
      </c>
      <c r="C3701" t="s">
        <v>1</v>
      </c>
      <c r="D3701">
        <v>90</v>
      </c>
      <c r="E3701">
        <f>GESTEP(smoking_health_data_final[[#This Row],[Ritmo cardiaco]],100)</f>
        <v>0</v>
      </c>
      <c r="F3701" t="str">
        <f>IF(smoking_health_data_final[[#This Row],[Taquicardia 1/0]]=0,"no","si")</f>
        <v>no</v>
      </c>
      <c r="G3701" s="2" t="s">
        <v>6</v>
      </c>
      <c r="H3701">
        <f>GESTEP(smoking_health_data_final[[#This Row],[Presión sistólica]],140)</f>
        <v>0</v>
      </c>
      <c r="I3701" t="str">
        <f>IF(smoking_health_data_final[[#This Row],[Hipertensión (0/1)]]=1,"si","no")</f>
        <v>no</v>
      </c>
      <c r="J3701" t="s">
        <v>211</v>
      </c>
      <c r="K3701">
        <v>30</v>
      </c>
      <c r="L3701">
        <v>196</v>
      </c>
      <c r="M3701">
        <f>IF(smoking_health_data_final[[#This Row],[colesterol]]="","Desconocido",smoking_health_data_final[[#This Row],[colesterol]])</f>
        <v>196</v>
      </c>
      <c r="N3701">
        <f>GESTEP(smoking_health_data_final[[#This Row],[colesterol]],200)</f>
        <v>0</v>
      </c>
      <c r="O3701">
        <f>IF(smoking_health_data_final[[#This Row],[cigs por dia]]="","n/s",smoking_health_data_final[[#This Row],[cigs por dia]])</f>
        <v>30</v>
      </c>
      <c r="P3701" t="str">
        <f>IF(smoking_health_data_final[[#This Row],[Hipercolesterolemia (y/n)]]=1,"si","no")</f>
        <v>no</v>
      </c>
      <c r="Q3701">
        <f>IF(IFERROR(VLOOKUP(smoking_health_data_final[[#This Row],[Edad]],A3702:A7601,1,FALSE),0),1,0)</f>
        <v>1</v>
      </c>
    </row>
    <row r="3702" spans="1:17" x14ac:dyDescent="0.3">
      <c r="A3702">
        <v>40</v>
      </c>
      <c r="B3702" t="s">
        <v>0</v>
      </c>
      <c r="C3702" t="s">
        <v>1</v>
      </c>
      <c r="D3702">
        <v>69</v>
      </c>
      <c r="E3702">
        <f>GESTEP(smoking_health_data_final[[#This Row],[Ritmo cardiaco]],100)</f>
        <v>0</v>
      </c>
      <c r="F3702" t="str">
        <f>IF(smoking_health_data_final[[#This Row],[Taquicardia 1/0]]=0,"no","si")</f>
        <v>no</v>
      </c>
      <c r="G3702" s="2" t="s">
        <v>54</v>
      </c>
      <c r="H3702">
        <f>GESTEP(smoking_health_data_final[[#This Row],[Presión sistólica]],140)</f>
        <v>0</v>
      </c>
      <c r="I3702" t="str">
        <f>IF(smoking_health_data_final[[#This Row],[Hipertensión (0/1)]]=1,"si","no")</f>
        <v>no</v>
      </c>
      <c r="J3702" t="s">
        <v>211</v>
      </c>
      <c r="K3702">
        <v>30</v>
      </c>
      <c r="L3702">
        <v>165</v>
      </c>
      <c r="M3702">
        <f>IF(smoking_health_data_final[[#This Row],[colesterol]]="","Desconocido",smoking_health_data_final[[#This Row],[colesterol]])</f>
        <v>165</v>
      </c>
      <c r="N3702">
        <f>GESTEP(smoking_health_data_final[[#This Row],[colesterol]],200)</f>
        <v>0</v>
      </c>
      <c r="O3702">
        <f>IF(smoking_health_data_final[[#This Row],[cigs por dia]]="","n/s",smoking_health_data_final[[#This Row],[cigs por dia]])</f>
        <v>30</v>
      </c>
      <c r="P3702" t="str">
        <f>IF(smoking_health_data_final[[#This Row],[Hipercolesterolemia (y/n)]]=1,"si","no")</f>
        <v>no</v>
      </c>
      <c r="Q3702">
        <f>IF(IFERROR(VLOOKUP(smoking_health_data_final[[#This Row],[Edad]],A3703:A7602,1,FALSE),0),1,0)</f>
        <v>1</v>
      </c>
    </row>
    <row r="3703" spans="1:17" x14ac:dyDescent="0.3">
      <c r="A3703">
        <v>37</v>
      </c>
      <c r="B3703" t="s">
        <v>0</v>
      </c>
      <c r="C3703" t="s">
        <v>1</v>
      </c>
      <c r="D3703">
        <v>60</v>
      </c>
      <c r="E3703">
        <f>GESTEP(smoking_health_data_final[[#This Row],[Ritmo cardiaco]],100)</f>
        <v>0</v>
      </c>
      <c r="F3703" t="str">
        <f>IF(smoking_health_data_final[[#This Row],[Taquicardia 1/0]]=0,"no","si")</f>
        <v>no</v>
      </c>
      <c r="G3703" s="2" t="s">
        <v>59</v>
      </c>
      <c r="H3703">
        <f>GESTEP(smoking_health_data_final[[#This Row],[Presión sistólica]],140)</f>
        <v>0</v>
      </c>
      <c r="I3703" t="str">
        <f>IF(smoking_health_data_final[[#This Row],[Hipertensión (0/1)]]=1,"si","no")</f>
        <v>no</v>
      </c>
      <c r="J3703" t="s">
        <v>211</v>
      </c>
      <c r="K3703">
        <v>30</v>
      </c>
      <c r="L3703">
        <v>246</v>
      </c>
      <c r="M3703">
        <f>IF(smoking_health_data_final[[#This Row],[colesterol]]="","Desconocido",smoking_health_data_final[[#This Row],[colesterol]])</f>
        <v>246</v>
      </c>
      <c r="N3703">
        <f>GESTEP(smoking_health_data_final[[#This Row],[colesterol]],200)</f>
        <v>1</v>
      </c>
      <c r="O3703">
        <f>IF(smoking_health_data_final[[#This Row],[cigs por dia]]="","n/s",smoking_health_data_final[[#This Row],[cigs por dia]])</f>
        <v>30</v>
      </c>
      <c r="P3703" t="str">
        <f>IF(smoking_health_data_final[[#This Row],[Hipercolesterolemia (y/n)]]=1,"si","no")</f>
        <v>si</v>
      </c>
      <c r="Q3703">
        <f>IF(IFERROR(VLOOKUP(smoking_health_data_final[[#This Row],[Edad]],A3704:A7603,1,FALSE),0),1,0)</f>
        <v>1</v>
      </c>
    </row>
    <row r="3704" spans="1:17" x14ac:dyDescent="0.3">
      <c r="A3704">
        <v>57</v>
      </c>
      <c r="B3704" t="s">
        <v>0</v>
      </c>
      <c r="C3704" t="s">
        <v>1</v>
      </c>
      <c r="D3704">
        <v>85</v>
      </c>
      <c r="E3704">
        <f>GESTEP(smoking_health_data_final[[#This Row],[Ritmo cardiaco]],100)</f>
        <v>0</v>
      </c>
      <c r="F3704" t="str">
        <f>IF(smoking_health_data_final[[#This Row],[Taquicardia 1/0]]=0,"no","si")</f>
        <v>no</v>
      </c>
      <c r="G3704" s="2" t="s">
        <v>78</v>
      </c>
      <c r="H3704">
        <f>GESTEP(smoking_health_data_final[[#This Row],[Presión sistólica]],140)</f>
        <v>0</v>
      </c>
      <c r="I3704" t="str">
        <f>IF(smoking_health_data_final[[#This Row],[Hipertensión (0/1)]]=1,"si","no")</f>
        <v>no</v>
      </c>
      <c r="J3704" t="s">
        <v>211</v>
      </c>
      <c r="K3704">
        <v>30</v>
      </c>
      <c r="L3704">
        <v>249</v>
      </c>
      <c r="M3704">
        <f>IF(smoking_health_data_final[[#This Row],[colesterol]]="","Desconocido",smoking_health_data_final[[#This Row],[colesterol]])</f>
        <v>249</v>
      </c>
      <c r="N3704">
        <f>GESTEP(smoking_health_data_final[[#This Row],[colesterol]],200)</f>
        <v>1</v>
      </c>
      <c r="O3704">
        <f>IF(smoking_health_data_final[[#This Row],[cigs por dia]]="","n/s",smoking_health_data_final[[#This Row],[cigs por dia]])</f>
        <v>30</v>
      </c>
      <c r="P3704" t="str">
        <f>IF(smoking_health_data_final[[#This Row],[Hipercolesterolemia (y/n)]]=1,"si","no")</f>
        <v>si</v>
      </c>
      <c r="Q3704">
        <f>IF(IFERROR(VLOOKUP(smoking_health_data_final[[#This Row],[Edad]],A3705:A7604,1,FALSE),0),1,0)</f>
        <v>1</v>
      </c>
    </row>
    <row r="3705" spans="1:17" x14ac:dyDescent="0.3">
      <c r="A3705">
        <v>42</v>
      </c>
      <c r="B3705" t="s">
        <v>3</v>
      </c>
      <c r="C3705" t="s">
        <v>1</v>
      </c>
      <c r="D3705">
        <v>75</v>
      </c>
      <c r="E3705">
        <f>GESTEP(smoking_health_data_final[[#This Row],[Ritmo cardiaco]],100)</f>
        <v>0</v>
      </c>
      <c r="F3705" t="str">
        <f>IF(smoking_health_data_final[[#This Row],[Taquicardia 1/0]]=0,"no","si")</f>
        <v>no</v>
      </c>
      <c r="G3705" s="2" t="s">
        <v>27</v>
      </c>
      <c r="H3705">
        <f>GESTEP(smoking_health_data_final[[#This Row],[Presión sistólica]],140)</f>
        <v>0</v>
      </c>
      <c r="I3705" t="str">
        <f>IF(smoking_health_data_final[[#This Row],[Hipertensión (0/1)]]=1,"si","no")</f>
        <v>no</v>
      </c>
      <c r="J3705" t="s">
        <v>212</v>
      </c>
      <c r="K3705">
        <v>30</v>
      </c>
      <c r="L3705">
        <v>218</v>
      </c>
      <c r="M3705">
        <f>IF(smoking_health_data_final[[#This Row],[colesterol]]="","Desconocido",smoking_health_data_final[[#This Row],[colesterol]])</f>
        <v>218</v>
      </c>
      <c r="N3705">
        <f>GESTEP(smoking_health_data_final[[#This Row],[colesterol]],200)</f>
        <v>1</v>
      </c>
      <c r="O3705">
        <f>IF(smoking_health_data_final[[#This Row],[cigs por dia]]="","n/s",smoking_health_data_final[[#This Row],[cigs por dia]])</f>
        <v>30</v>
      </c>
      <c r="P3705" t="str">
        <f>IF(smoking_health_data_final[[#This Row],[Hipercolesterolemia (y/n)]]=1,"si","no")</f>
        <v>si</v>
      </c>
      <c r="Q3705">
        <f>IF(IFERROR(VLOOKUP(smoking_health_data_final[[#This Row],[Edad]],A3706:A7605,1,FALSE),0),1,0)</f>
        <v>1</v>
      </c>
    </row>
    <row r="3706" spans="1:17" x14ac:dyDescent="0.3">
      <c r="A3706">
        <v>44</v>
      </c>
      <c r="B3706" t="s">
        <v>0</v>
      </c>
      <c r="C3706" t="s">
        <v>1</v>
      </c>
      <c r="D3706">
        <v>70</v>
      </c>
      <c r="E3706">
        <f>GESTEP(smoking_health_data_final[[#This Row],[Ritmo cardiaco]],100)</f>
        <v>0</v>
      </c>
      <c r="F3706" t="str">
        <f>IF(smoking_health_data_final[[#This Row],[Taquicardia 1/0]]=0,"no","si")</f>
        <v>no</v>
      </c>
      <c r="G3706" s="2" t="s">
        <v>54</v>
      </c>
      <c r="H3706">
        <f>GESTEP(smoking_health_data_final[[#This Row],[Presión sistólica]],140)</f>
        <v>0</v>
      </c>
      <c r="I3706" t="str">
        <f>IF(smoking_health_data_final[[#This Row],[Hipertensión (0/1)]]=1,"si","no")</f>
        <v>no</v>
      </c>
      <c r="J3706" t="s">
        <v>212</v>
      </c>
      <c r="K3706">
        <v>30</v>
      </c>
      <c r="L3706">
        <v>230</v>
      </c>
      <c r="M3706">
        <f>IF(smoking_health_data_final[[#This Row],[colesterol]]="","Desconocido",smoking_health_data_final[[#This Row],[colesterol]])</f>
        <v>230</v>
      </c>
      <c r="N3706">
        <f>GESTEP(smoking_health_data_final[[#This Row],[colesterol]],200)</f>
        <v>1</v>
      </c>
      <c r="O3706">
        <f>IF(smoking_health_data_final[[#This Row],[cigs por dia]]="","n/s",smoking_health_data_final[[#This Row],[cigs por dia]])</f>
        <v>30</v>
      </c>
      <c r="P3706" t="str">
        <f>IF(smoking_health_data_final[[#This Row],[Hipercolesterolemia (y/n)]]=1,"si","no")</f>
        <v>si</v>
      </c>
      <c r="Q3706">
        <f>IF(IFERROR(VLOOKUP(smoking_health_data_final[[#This Row],[Edad]],A3707:A7606,1,FALSE),0),1,0)</f>
        <v>1</v>
      </c>
    </row>
    <row r="3707" spans="1:17" x14ac:dyDescent="0.3">
      <c r="A3707">
        <v>43</v>
      </c>
      <c r="B3707" t="s">
        <v>0</v>
      </c>
      <c r="C3707" t="s">
        <v>1</v>
      </c>
      <c r="D3707">
        <v>77</v>
      </c>
      <c r="E3707">
        <f>GESTEP(smoking_health_data_final[[#This Row],[Ritmo cardiaco]],100)</f>
        <v>0</v>
      </c>
      <c r="F3707" t="str">
        <f>IF(smoking_health_data_final[[#This Row],[Taquicardia 1/0]]=0,"no","si")</f>
        <v>no</v>
      </c>
      <c r="G3707" s="2" t="s">
        <v>97</v>
      </c>
      <c r="H3707">
        <f>GESTEP(smoking_health_data_final[[#This Row],[Presión sistólica]],140)</f>
        <v>1</v>
      </c>
      <c r="I3707" t="str">
        <f>IF(smoking_health_data_final[[#This Row],[Hipertensión (0/1)]]=1,"si","no")</f>
        <v>si</v>
      </c>
      <c r="J3707" t="s">
        <v>212</v>
      </c>
      <c r="K3707">
        <v>30</v>
      </c>
      <c r="M3707" t="str">
        <f>IF(smoking_health_data_final[[#This Row],[colesterol]]="","Desconocido",smoking_health_data_final[[#This Row],[colesterol]])</f>
        <v>Desconocido</v>
      </c>
      <c r="N3707">
        <f>GESTEP(smoking_health_data_final[[#This Row],[colesterol]],200)</f>
        <v>0</v>
      </c>
      <c r="O3707">
        <f>IF(smoking_health_data_final[[#This Row],[cigs por dia]]="","n/s",smoking_health_data_final[[#This Row],[cigs por dia]])</f>
        <v>30</v>
      </c>
      <c r="P3707" t="str">
        <f>IF(smoking_health_data_final[[#This Row],[Hipercolesterolemia (y/n)]]=1,"si","no")</f>
        <v>no</v>
      </c>
      <c r="Q3707">
        <f>IF(IFERROR(VLOOKUP(smoking_health_data_final[[#This Row],[Edad]],A3708:A7607,1,FALSE),0),1,0)</f>
        <v>1</v>
      </c>
    </row>
    <row r="3708" spans="1:17" x14ac:dyDescent="0.3">
      <c r="A3708">
        <v>36</v>
      </c>
      <c r="B3708" t="s">
        <v>0</v>
      </c>
      <c r="C3708" t="s">
        <v>1</v>
      </c>
      <c r="D3708">
        <v>78</v>
      </c>
      <c r="E3708">
        <f>GESTEP(smoking_health_data_final[[#This Row],[Ritmo cardiaco]],100)</f>
        <v>0</v>
      </c>
      <c r="F3708" t="str">
        <f>IF(smoking_health_data_final[[#This Row],[Taquicardia 1/0]]=0,"no","si")</f>
        <v>no</v>
      </c>
      <c r="G3708" s="2" t="s">
        <v>27</v>
      </c>
      <c r="H3708">
        <f>GESTEP(smoking_health_data_final[[#This Row],[Presión sistólica]],140)</f>
        <v>0</v>
      </c>
      <c r="I3708" t="str">
        <f>IF(smoking_health_data_final[[#This Row],[Hipertensión (0/1)]]=1,"si","no")</f>
        <v>no</v>
      </c>
      <c r="J3708" t="s">
        <v>212</v>
      </c>
      <c r="K3708">
        <v>30</v>
      </c>
      <c r="L3708">
        <v>310</v>
      </c>
      <c r="M3708">
        <f>IF(smoking_health_data_final[[#This Row],[colesterol]]="","Desconocido",smoking_health_data_final[[#This Row],[colesterol]])</f>
        <v>310</v>
      </c>
      <c r="N3708">
        <f>GESTEP(smoking_health_data_final[[#This Row],[colesterol]],200)</f>
        <v>1</v>
      </c>
      <c r="O3708">
        <f>IF(smoking_health_data_final[[#This Row],[cigs por dia]]="","n/s",smoking_health_data_final[[#This Row],[cigs por dia]])</f>
        <v>30</v>
      </c>
      <c r="P3708" t="str">
        <f>IF(smoking_health_data_final[[#This Row],[Hipercolesterolemia (y/n)]]=1,"si","no")</f>
        <v>si</v>
      </c>
      <c r="Q3708">
        <f>IF(IFERROR(VLOOKUP(smoking_health_data_final[[#This Row],[Edad]],A3709:A7608,1,FALSE),0),1,0)</f>
        <v>1</v>
      </c>
    </row>
    <row r="3709" spans="1:17" x14ac:dyDescent="0.3">
      <c r="A3709">
        <v>44</v>
      </c>
      <c r="B3709" t="s">
        <v>0</v>
      </c>
      <c r="C3709" t="s">
        <v>1</v>
      </c>
      <c r="D3709">
        <v>95</v>
      </c>
      <c r="E3709">
        <f>GESTEP(smoking_health_data_final[[#This Row],[Ritmo cardiaco]],100)</f>
        <v>0</v>
      </c>
      <c r="F3709" t="str">
        <f>IF(smoking_health_data_final[[#This Row],[Taquicardia 1/0]]=0,"no","si")</f>
        <v>no</v>
      </c>
      <c r="G3709" s="2" t="s">
        <v>79</v>
      </c>
      <c r="H3709">
        <f>GESTEP(smoking_health_data_final[[#This Row],[Presión sistólica]],140)</f>
        <v>1</v>
      </c>
      <c r="I3709" t="str">
        <f>IF(smoking_health_data_final[[#This Row],[Hipertensión (0/1)]]=1,"si","no")</f>
        <v>si</v>
      </c>
      <c r="J3709" t="s">
        <v>212</v>
      </c>
      <c r="K3709">
        <v>30</v>
      </c>
      <c r="L3709">
        <v>363</v>
      </c>
      <c r="M3709">
        <f>IF(smoking_health_data_final[[#This Row],[colesterol]]="","Desconocido",smoking_health_data_final[[#This Row],[colesterol]])</f>
        <v>363</v>
      </c>
      <c r="N3709">
        <f>GESTEP(smoking_health_data_final[[#This Row],[colesterol]],200)</f>
        <v>1</v>
      </c>
      <c r="O3709">
        <f>IF(smoking_health_data_final[[#This Row],[cigs por dia]]="","n/s",smoking_health_data_final[[#This Row],[cigs por dia]])</f>
        <v>30</v>
      </c>
      <c r="P3709" t="str">
        <f>IF(smoking_health_data_final[[#This Row],[Hipercolesterolemia (y/n)]]=1,"si","no")</f>
        <v>si</v>
      </c>
      <c r="Q3709">
        <f>IF(IFERROR(VLOOKUP(smoking_health_data_final[[#This Row],[Edad]],A3710:A7609,1,FALSE),0),1,0)</f>
        <v>1</v>
      </c>
    </row>
    <row r="3710" spans="1:17" x14ac:dyDescent="0.3">
      <c r="A3710">
        <v>47</v>
      </c>
      <c r="B3710" t="s">
        <v>3</v>
      </c>
      <c r="C3710" t="s">
        <v>1</v>
      </c>
      <c r="D3710">
        <v>85</v>
      </c>
      <c r="E3710">
        <f>GESTEP(smoking_health_data_final[[#This Row],[Ritmo cardiaco]],100)</f>
        <v>0</v>
      </c>
      <c r="F3710" t="str">
        <f>IF(smoking_health_data_final[[#This Row],[Taquicardia 1/0]]=0,"no","si")</f>
        <v>no</v>
      </c>
      <c r="G3710" s="2" t="s">
        <v>76</v>
      </c>
      <c r="H3710">
        <f>GESTEP(smoking_health_data_final[[#This Row],[Presión sistólica]],140)</f>
        <v>1</v>
      </c>
      <c r="I3710" t="str">
        <f>IF(smoking_health_data_final[[#This Row],[Hipertensión (0/1)]]=1,"si","no")</f>
        <v>si</v>
      </c>
      <c r="J3710" t="s">
        <v>212</v>
      </c>
      <c r="K3710">
        <v>30</v>
      </c>
      <c r="L3710">
        <v>198</v>
      </c>
      <c r="M3710">
        <f>IF(smoking_health_data_final[[#This Row],[colesterol]]="","Desconocido",smoking_health_data_final[[#This Row],[colesterol]])</f>
        <v>198</v>
      </c>
      <c r="N3710">
        <f>GESTEP(smoking_health_data_final[[#This Row],[colesterol]],200)</f>
        <v>0</v>
      </c>
      <c r="O3710">
        <f>IF(smoking_health_data_final[[#This Row],[cigs por dia]]="","n/s",smoking_health_data_final[[#This Row],[cigs por dia]])</f>
        <v>30</v>
      </c>
      <c r="P3710" t="str">
        <f>IF(smoking_health_data_final[[#This Row],[Hipercolesterolemia (y/n)]]=1,"si","no")</f>
        <v>no</v>
      </c>
      <c r="Q3710">
        <f>IF(IFERROR(VLOOKUP(smoking_health_data_final[[#This Row],[Edad]],A3711:A7610,1,FALSE),0),1,0)</f>
        <v>1</v>
      </c>
    </row>
    <row r="3711" spans="1:17" x14ac:dyDescent="0.3">
      <c r="A3711">
        <v>47</v>
      </c>
      <c r="B3711" t="s">
        <v>0</v>
      </c>
      <c r="C3711" t="s">
        <v>1</v>
      </c>
      <c r="D3711">
        <v>75</v>
      </c>
      <c r="E3711">
        <f>GESTEP(smoking_health_data_final[[#This Row],[Ritmo cardiaco]],100)</f>
        <v>0</v>
      </c>
      <c r="F3711" t="str">
        <f>IF(smoking_health_data_final[[#This Row],[Taquicardia 1/0]]=0,"no","si")</f>
        <v>no</v>
      </c>
      <c r="G3711" s="2" t="s">
        <v>27</v>
      </c>
      <c r="H3711">
        <f>GESTEP(smoking_health_data_final[[#This Row],[Presión sistólica]],140)</f>
        <v>0</v>
      </c>
      <c r="I3711" t="str">
        <f>IF(smoking_health_data_final[[#This Row],[Hipertensión (0/1)]]=1,"si","no")</f>
        <v>no</v>
      </c>
      <c r="J3711" t="s">
        <v>214</v>
      </c>
      <c r="K3711">
        <v>30</v>
      </c>
      <c r="L3711">
        <v>260</v>
      </c>
      <c r="M3711">
        <f>IF(smoking_health_data_final[[#This Row],[colesterol]]="","Desconocido",smoking_health_data_final[[#This Row],[colesterol]])</f>
        <v>260</v>
      </c>
      <c r="N3711">
        <f>GESTEP(smoking_health_data_final[[#This Row],[colesterol]],200)</f>
        <v>1</v>
      </c>
      <c r="O3711">
        <f>IF(smoking_health_data_final[[#This Row],[cigs por dia]]="","n/s",smoking_health_data_final[[#This Row],[cigs por dia]])</f>
        <v>30</v>
      </c>
      <c r="P3711" t="str">
        <f>IF(smoking_health_data_final[[#This Row],[Hipercolesterolemia (y/n)]]=1,"si","no")</f>
        <v>si</v>
      </c>
      <c r="Q3711">
        <f>IF(IFERROR(VLOOKUP(smoking_health_data_final[[#This Row],[Edad]],A3712:A7611,1,FALSE),0),1,0)</f>
        <v>1</v>
      </c>
    </row>
    <row r="3712" spans="1:17" x14ac:dyDescent="0.3">
      <c r="A3712">
        <v>42</v>
      </c>
      <c r="B3712" t="s">
        <v>0</v>
      </c>
      <c r="C3712" t="s">
        <v>1</v>
      </c>
      <c r="D3712">
        <v>72</v>
      </c>
      <c r="E3712">
        <f>GESTEP(smoking_health_data_final[[#This Row],[Ritmo cardiaco]],100)</f>
        <v>0</v>
      </c>
      <c r="F3712" t="str">
        <f>IF(smoking_health_data_final[[#This Row],[Taquicardia 1/0]]=0,"no","si")</f>
        <v>no</v>
      </c>
      <c r="G3712" s="2" t="s">
        <v>22</v>
      </c>
      <c r="H3712">
        <f>GESTEP(smoking_health_data_final[[#This Row],[Presión sistólica]],140)</f>
        <v>0</v>
      </c>
      <c r="I3712" t="str">
        <f>IF(smoking_health_data_final[[#This Row],[Hipertensión (0/1)]]=1,"si","no")</f>
        <v>no</v>
      </c>
      <c r="J3712" t="s">
        <v>214</v>
      </c>
      <c r="K3712">
        <v>30</v>
      </c>
      <c r="L3712">
        <v>232</v>
      </c>
      <c r="M3712">
        <f>IF(smoking_health_data_final[[#This Row],[colesterol]]="","Desconocido",smoking_health_data_final[[#This Row],[colesterol]])</f>
        <v>232</v>
      </c>
      <c r="N3712">
        <f>GESTEP(smoking_health_data_final[[#This Row],[colesterol]],200)</f>
        <v>1</v>
      </c>
      <c r="O3712">
        <f>IF(smoking_health_data_final[[#This Row],[cigs por dia]]="","n/s",smoking_health_data_final[[#This Row],[cigs por dia]])</f>
        <v>30</v>
      </c>
      <c r="P3712" t="str">
        <f>IF(smoking_health_data_final[[#This Row],[Hipercolesterolemia (y/n)]]=1,"si","no")</f>
        <v>si</v>
      </c>
      <c r="Q3712">
        <f>IF(IFERROR(VLOOKUP(smoking_health_data_final[[#This Row],[Edad]],A3713:A7612,1,FALSE),0),1,0)</f>
        <v>1</v>
      </c>
    </row>
    <row r="3713" spans="1:17" x14ac:dyDescent="0.3">
      <c r="A3713">
        <v>54</v>
      </c>
      <c r="B3713" t="s">
        <v>0</v>
      </c>
      <c r="C3713" t="s">
        <v>1</v>
      </c>
      <c r="D3713">
        <v>92</v>
      </c>
      <c r="E3713">
        <f>GESTEP(smoking_health_data_final[[#This Row],[Ritmo cardiaco]],100)</f>
        <v>0</v>
      </c>
      <c r="F3713" t="str">
        <f>IF(smoking_health_data_final[[#This Row],[Taquicardia 1/0]]=0,"no","si")</f>
        <v>no</v>
      </c>
      <c r="G3713" s="2">
        <v>141.5</v>
      </c>
      <c r="H3713">
        <f>GESTEP(smoking_health_data_final[[#This Row],[Presión sistólica]],140)</f>
        <v>1</v>
      </c>
      <c r="I3713" t="str">
        <f>IF(smoking_health_data_final[[#This Row],[Hipertensión (0/1)]]=1,"si","no")</f>
        <v>si</v>
      </c>
      <c r="J3713" t="s">
        <v>214</v>
      </c>
      <c r="K3713">
        <v>30</v>
      </c>
      <c r="L3713">
        <v>267</v>
      </c>
      <c r="M3713">
        <f>IF(smoking_health_data_final[[#This Row],[colesterol]]="","Desconocido",smoking_health_data_final[[#This Row],[colesterol]])</f>
        <v>267</v>
      </c>
      <c r="N3713">
        <f>GESTEP(smoking_health_data_final[[#This Row],[colesterol]],200)</f>
        <v>1</v>
      </c>
      <c r="O3713">
        <f>IF(smoking_health_data_final[[#This Row],[cigs por dia]]="","n/s",smoking_health_data_final[[#This Row],[cigs por dia]])</f>
        <v>30</v>
      </c>
      <c r="P3713" t="str">
        <f>IF(smoking_health_data_final[[#This Row],[Hipercolesterolemia (y/n)]]=1,"si","no")</f>
        <v>si</v>
      </c>
      <c r="Q3713">
        <f>IF(IFERROR(VLOOKUP(smoking_health_data_final[[#This Row],[Edad]],A3714:A7613,1,FALSE),0),1,0)</f>
        <v>1</v>
      </c>
    </row>
    <row r="3714" spans="1:17" x14ac:dyDescent="0.3">
      <c r="A3714">
        <v>38</v>
      </c>
      <c r="B3714" t="s">
        <v>0</v>
      </c>
      <c r="C3714" t="s">
        <v>1</v>
      </c>
      <c r="D3714">
        <v>69</v>
      </c>
      <c r="E3714">
        <f>GESTEP(smoking_health_data_final[[#This Row],[Ritmo cardiaco]],100)</f>
        <v>0</v>
      </c>
      <c r="F3714" t="str">
        <f>IF(smoking_health_data_final[[#This Row],[Taquicardia 1/0]]=0,"no","si")</f>
        <v>no</v>
      </c>
      <c r="G3714" s="2" t="s">
        <v>98</v>
      </c>
      <c r="H3714">
        <f>GESTEP(smoking_health_data_final[[#This Row],[Presión sistólica]],140)</f>
        <v>1</v>
      </c>
      <c r="I3714" t="str">
        <f>IF(smoking_health_data_final[[#This Row],[Hipertensión (0/1)]]=1,"si","no")</f>
        <v>si</v>
      </c>
      <c r="J3714" t="s">
        <v>214</v>
      </c>
      <c r="K3714">
        <v>30</v>
      </c>
      <c r="L3714">
        <v>266</v>
      </c>
      <c r="M3714">
        <f>IF(smoking_health_data_final[[#This Row],[colesterol]]="","Desconocido",smoking_health_data_final[[#This Row],[colesterol]])</f>
        <v>266</v>
      </c>
      <c r="N3714">
        <f>GESTEP(smoking_health_data_final[[#This Row],[colesterol]],200)</f>
        <v>1</v>
      </c>
      <c r="O3714">
        <f>IF(smoking_health_data_final[[#This Row],[cigs por dia]]="","n/s",smoking_health_data_final[[#This Row],[cigs por dia]])</f>
        <v>30</v>
      </c>
      <c r="P3714" t="str">
        <f>IF(smoking_health_data_final[[#This Row],[Hipercolesterolemia (y/n)]]=1,"si","no")</f>
        <v>si</v>
      </c>
      <c r="Q3714">
        <f>IF(IFERROR(VLOOKUP(smoking_health_data_final[[#This Row],[Edad]],A3715:A7614,1,FALSE),0),1,0)</f>
        <v>1</v>
      </c>
    </row>
    <row r="3715" spans="1:17" x14ac:dyDescent="0.3">
      <c r="A3715">
        <v>61</v>
      </c>
      <c r="B3715" t="s">
        <v>3</v>
      </c>
      <c r="C3715" t="s">
        <v>1</v>
      </c>
      <c r="D3715">
        <v>65</v>
      </c>
      <c r="E3715">
        <f>GESTEP(smoking_health_data_final[[#This Row],[Ritmo cardiaco]],100)</f>
        <v>0</v>
      </c>
      <c r="F3715" t="str">
        <f>IF(smoking_health_data_final[[#This Row],[Taquicardia 1/0]]=0,"no","si")</f>
        <v>no</v>
      </c>
      <c r="G3715" s="2" t="s">
        <v>81</v>
      </c>
      <c r="H3715">
        <f>GESTEP(smoking_health_data_final[[#This Row],[Presión sistólica]],140)</f>
        <v>1</v>
      </c>
      <c r="I3715" t="str">
        <f>IF(smoking_health_data_final[[#This Row],[Hipertensión (0/1)]]=1,"si","no")</f>
        <v>si</v>
      </c>
      <c r="J3715" t="s">
        <v>215</v>
      </c>
      <c r="K3715">
        <v>30</v>
      </c>
      <c r="L3715">
        <v>225</v>
      </c>
      <c r="M3715">
        <f>IF(smoking_health_data_final[[#This Row],[colesterol]]="","Desconocido",smoking_health_data_final[[#This Row],[colesterol]])</f>
        <v>225</v>
      </c>
      <c r="N3715">
        <f>GESTEP(smoking_health_data_final[[#This Row],[colesterol]],200)</f>
        <v>1</v>
      </c>
      <c r="O3715">
        <f>IF(smoking_health_data_final[[#This Row],[cigs por dia]]="","n/s",smoking_health_data_final[[#This Row],[cigs por dia]])</f>
        <v>30</v>
      </c>
      <c r="P3715" t="str">
        <f>IF(smoking_health_data_final[[#This Row],[Hipercolesterolemia (y/n)]]=1,"si","no")</f>
        <v>si</v>
      </c>
      <c r="Q3715">
        <f>IF(IFERROR(VLOOKUP(smoking_health_data_final[[#This Row],[Edad]],A3716:A7615,1,FALSE),0),1,0)</f>
        <v>0</v>
      </c>
    </row>
    <row r="3716" spans="1:17" x14ac:dyDescent="0.3">
      <c r="A3716">
        <v>45</v>
      </c>
      <c r="B3716" t="s">
        <v>0</v>
      </c>
      <c r="C3716" t="s">
        <v>1</v>
      </c>
      <c r="D3716">
        <v>78</v>
      </c>
      <c r="E3716">
        <f>GESTEP(smoking_health_data_final[[#This Row],[Ritmo cardiaco]],100)</f>
        <v>0</v>
      </c>
      <c r="F3716" t="str">
        <f>IF(smoking_health_data_final[[#This Row],[Taquicardia 1/0]]=0,"no","si")</f>
        <v>no</v>
      </c>
      <c r="G3716" s="2" t="s">
        <v>95</v>
      </c>
      <c r="H3716">
        <f>GESTEP(smoking_health_data_final[[#This Row],[Presión sistólica]],140)</f>
        <v>1</v>
      </c>
      <c r="I3716" t="str">
        <f>IF(smoking_health_data_final[[#This Row],[Hipertensión (0/1)]]=1,"si","no")</f>
        <v>si</v>
      </c>
      <c r="J3716" t="s">
        <v>215</v>
      </c>
      <c r="K3716">
        <v>30</v>
      </c>
      <c r="L3716">
        <v>233</v>
      </c>
      <c r="M3716">
        <f>IF(smoking_health_data_final[[#This Row],[colesterol]]="","Desconocido",smoking_health_data_final[[#This Row],[colesterol]])</f>
        <v>233</v>
      </c>
      <c r="N3716">
        <f>GESTEP(smoking_health_data_final[[#This Row],[colesterol]],200)</f>
        <v>1</v>
      </c>
      <c r="O3716">
        <f>IF(smoking_health_data_final[[#This Row],[cigs por dia]]="","n/s",smoking_health_data_final[[#This Row],[cigs por dia]])</f>
        <v>30</v>
      </c>
      <c r="P3716" t="str">
        <f>IF(smoking_health_data_final[[#This Row],[Hipercolesterolemia (y/n)]]=1,"si","no")</f>
        <v>si</v>
      </c>
      <c r="Q3716">
        <f>IF(IFERROR(VLOOKUP(smoking_health_data_final[[#This Row],[Edad]],A3717:A7616,1,FALSE),0),1,0)</f>
        <v>1</v>
      </c>
    </row>
    <row r="3717" spans="1:17" x14ac:dyDescent="0.3">
      <c r="A3717">
        <v>58</v>
      </c>
      <c r="B3717" t="s">
        <v>0</v>
      </c>
      <c r="C3717" t="s">
        <v>1</v>
      </c>
      <c r="D3717">
        <v>71</v>
      </c>
      <c r="E3717">
        <f>GESTEP(smoking_health_data_final[[#This Row],[Ritmo cardiaco]],100)</f>
        <v>0</v>
      </c>
      <c r="F3717" t="str">
        <f>IF(smoking_health_data_final[[#This Row],[Taquicardia 1/0]]=0,"no","si")</f>
        <v>no</v>
      </c>
      <c r="G3717" s="2">
        <v>167.5</v>
      </c>
      <c r="H3717">
        <f>GESTEP(smoking_health_data_final[[#This Row],[Presión sistólica]],140)</f>
        <v>1</v>
      </c>
      <c r="I3717" t="str">
        <f>IF(smoking_health_data_final[[#This Row],[Hipertensión (0/1)]]=1,"si","no")</f>
        <v>si</v>
      </c>
      <c r="J3717" t="s">
        <v>215</v>
      </c>
      <c r="K3717">
        <v>30</v>
      </c>
      <c r="L3717">
        <v>234</v>
      </c>
      <c r="M3717">
        <f>IF(smoking_health_data_final[[#This Row],[colesterol]]="","Desconocido",smoking_health_data_final[[#This Row],[colesterol]])</f>
        <v>234</v>
      </c>
      <c r="N3717">
        <f>GESTEP(smoking_health_data_final[[#This Row],[colesterol]],200)</f>
        <v>1</v>
      </c>
      <c r="O3717">
        <f>IF(smoking_health_data_final[[#This Row],[cigs por dia]]="","n/s",smoking_health_data_final[[#This Row],[cigs por dia]])</f>
        <v>30</v>
      </c>
      <c r="P3717" t="str">
        <f>IF(smoking_health_data_final[[#This Row],[Hipercolesterolemia (y/n)]]=1,"si","no")</f>
        <v>si</v>
      </c>
      <c r="Q3717">
        <f>IF(IFERROR(VLOOKUP(smoking_health_data_final[[#This Row],[Edad]],A3718:A7617,1,FALSE),0),1,0)</f>
        <v>1</v>
      </c>
    </row>
    <row r="3718" spans="1:17" x14ac:dyDescent="0.3">
      <c r="A3718">
        <v>63</v>
      </c>
      <c r="B3718" t="s">
        <v>3</v>
      </c>
      <c r="C3718" t="s">
        <v>1</v>
      </c>
      <c r="D3718">
        <v>50</v>
      </c>
      <c r="E3718">
        <f>GESTEP(smoking_health_data_final[[#This Row],[Ritmo cardiaco]],100)</f>
        <v>0</v>
      </c>
      <c r="F3718" t="str">
        <f>IF(smoking_health_data_final[[#This Row],[Taquicardia 1/0]]=0,"no","si")</f>
        <v>no</v>
      </c>
      <c r="G3718" s="2" t="s">
        <v>213</v>
      </c>
      <c r="H3718">
        <f>GESTEP(smoking_health_data_final[[#This Row],[Presión sistólica]],140)</f>
        <v>1</v>
      </c>
      <c r="I3718" t="str">
        <f>IF(smoking_health_data_final[[#This Row],[Hipertensión (0/1)]]=1,"si","no")</f>
        <v>si</v>
      </c>
      <c r="J3718" t="s">
        <v>215</v>
      </c>
      <c r="K3718">
        <v>30</v>
      </c>
      <c r="L3718">
        <v>213</v>
      </c>
      <c r="M3718">
        <f>IF(smoking_health_data_final[[#This Row],[colesterol]]="","Desconocido",smoking_health_data_final[[#This Row],[colesterol]])</f>
        <v>213</v>
      </c>
      <c r="N3718">
        <f>GESTEP(smoking_health_data_final[[#This Row],[colesterol]],200)</f>
        <v>1</v>
      </c>
      <c r="O3718">
        <f>IF(smoking_health_data_final[[#This Row],[cigs por dia]]="","n/s",smoking_health_data_final[[#This Row],[cigs por dia]])</f>
        <v>30</v>
      </c>
      <c r="P3718" t="str">
        <f>IF(smoking_health_data_final[[#This Row],[Hipercolesterolemia (y/n)]]=1,"si","no")</f>
        <v>si</v>
      </c>
      <c r="Q3718">
        <f>IF(IFERROR(VLOOKUP(smoking_health_data_final[[#This Row],[Edad]],A3719:A7618,1,FALSE),0),1,0)</f>
        <v>1</v>
      </c>
    </row>
    <row r="3719" spans="1:17" x14ac:dyDescent="0.3">
      <c r="A3719">
        <v>42</v>
      </c>
      <c r="B3719" t="s">
        <v>0</v>
      </c>
      <c r="C3719" t="s">
        <v>1</v>
      </c>
      <c r="D3719">
        <v>75</v>
      </c>
      <c r="E3719">
        <f>GESTEP(smoking_health_data_final[[#This Row],[Ritmo cardiaco]],100)</f>
        <v>0</v>
      </c>
      <c r="F3719" t="str">
        <f>IF(smoking_health_data_final[[#This Row],[Taquicardia 1/0]]=0,"no","si")</f>
        <v>no</v>
      </c>
      <c r="G3719" s="2" t="s">
        <v>96</v>
      </c>
      <c r="H3719">
        <f>GESTEP(smoking_health_data_final[[#This Row],[Presión sistólica]],140)</f>
        <v>1</v>
      </c>
      <c r="I3719" t="str">
        <f>IF(smoking_health_data_final[[#This Row],[Hipertensión (0/1)]]=1,"si","no")</f>
        <v>si</v>
      </c>
      <c r="J3719" t="s">
        <v>215</v>
      </c>
      <c r="K3719">
        <v>30</v>
      </c>
      <c r="L3719">
        <v>283</v>
      </c>
      <c r="M3719">
        <f>IF(smoking_health_data_final[[#This Row],[colesterol]]="","Desconocido",smoking_health_data_final[[#This Row],[colesterol]])</f>
        <v>283</v>
      </c>
      <c r="N3719">
        <f>GESTEP(smoking_health_data_final[[#This Row],[colesterol]],200)</f>
        <v>1</v>
      </c>
      <c r="O3719">
        <f>IF(smoking_health_data_final[[#This Row],[cigs por dia]]="","n/s",smoking_health_data_final[[#This Row],[cigs por dia]])</f>
        <v>30</v>
      </c>
      <c r="P3719" t="str">
        <f>IF(smoking_health_data_final[[#This Row],[Hipercolesterolemia (y/n)]]=1,"si","no")</f>
        <v>si</v>
      </c>
      <c r="Q3719">
        <f>IF(IFERROR(VLOOKUP(smoking_health_data_final[[#This Row],[Edad]],A3720:A7619,1,FALSE),0),1,0)</f>
        <v>1</v>
      </c>
    </row>
    <row r="3720" spans="1:17" x14ac:dyDescent="0.3">
      <c r="A3720">
        <v>52</v>
      </c>
      <c r="B3720" t="s">
        <v>0</v>
      </c>
      <c r="C3720" t="s">
        <v>1</v>
      </c>
      <c r="D3720">
        <v>75</v>
      </c>
      <c r="E3720">
        <f>GESTEP(smoking_health_data_final[[#This Row],[Ritmo cardiaco]],100)</f>
        <v>0</v>
      </c>
      <c r="F3720" t="str">
        <f>IF(smoking_health_data_final[[#This Row],[Taquicardia 1/0]]=0,"no","si")</f>
        <v>no</v>
      </c>
      <c r="G3720" s="2" t="s">
        <v>105</v>
      </c>
      <c r="H3720">
        <f>GESTEP(smoking_health_data_final[[#This Row],[Presión sistólica]],140)</f>
        <v>1</v>
      </c>
      <c r="I3720" t="str">
        <f>IF(smoking_health_data_final[[#This Row],[Hipertensión (0/1)]]=1,"si","no")</f>
        <v>si</v>
      </c>
      <c r="J3720" t="s">
        <v>24</v>
      </c>
      <c r="K3720">
        <v>30</v>
      </c>
      <c r="L3720">
        <v>312</v>
      </c>
      <c r="M3720">
        <f>IF(smoking_health_data_final[[#This Row],[colesterol]]="","Desconocido",smoking_health_data_final[[#This Row],[colesterol]])</f>
        <v>312</v>
      </c>
      <c r="N3720">
        <f>GESTEP(smoking_health_data_final[[#This Row],[colesterol]],200)</f>
        <v>1</v>
      </c>
      <c r="O3720">
        <f>IF(smoking_health_data_final[[#This Row],[cigs por dia]]="","n/s",smoking_health_data_final[[#This Row],[cigs por dia]])</f>
        <v>30</v>
      </c>
      <c r="P3720" t="str">
        <f>IF(smoking_health_data_final[[#This Row],[Hipercolesterolemia (y/n)]]=1,"si","no")</f>
        <v>si</v>
      </c>
      <c r="Q3720">
        <f>IF(IFERROR(VLOOKUP(smoking_health_data_final[[#This Row],[Edad]],A3721:A7620,1,FALSE),0),1,0)</f>
        <v>1</v>
      </c>
    </row>
    <row r="3721" spans="1:17" x14ac:dyDescent="0.3">
      <c r="A3721">
        <v>43</v>
      </c>
      <c r="B3721" t="s">
        <v>0</v>
      </c>
      <c r="C3721" t="s">
        <v>1</v>
      </c>
      <c r="D3721">
        <v>93</v>
      </c>
      <c r="E3721">
        <f>GESTEP(smoking_health_data_final[[#This Row],[Ritmo cardiaco]],100)</f>
        <v>0</v>
      </c>
      <c r="F3721" t="str">
        <f>IF(smoking_health_data_final[[#This Row],[Taquicardia 1/0]]=0,"no","si")</f>
        <v>no</v>
      </c>
      <c r="G3721" s="2" t="s">
        <v>119</v>
      </c>
      <c r="H3721">
        <f>GESTEP(smoking_health_data_final[[#This Row],[Presión sistólica]],140)</f>
        <v>1</v>
      </c>
      <c r="I3721" t="str">
        <f>IF(smoking_health_data_final[[#This Row],[Hipertensión (0/1)]]=1,"si","no")</f>
        <v>si</v>
      </c>
      <c r="J3721" t="s">
        <v>74</v>
      </c>
      <c r="K3721">
        <v>30</v>
      </c>
      <c r="L3721">
        <v>225</v>
      </c>
      <c r="M3721">
        <f>IF(smoking_health_data_final[[#This Row],[colesterol]]="","Desconocido",smoking_health_data_final[[#This Row],[colesterol]])</f>
        <v>225</v>
      </c>
      <c r="N3721">
        <f>GESTEP(smoking_health_data_final[[#This Row],[colesterol]],200)</f>
        <v>1</v>
      </c>
      <c r="O3721">
        <f>IF(smoking_health_data_final[[#This Row],[cigs por dia]]="","n/s",smoking_health_data_final[[#This Row],[cigs por dia]])</f>
        <v>30</v>
      </c>
      <c r="P3721" t="str">
        <f>IF(smoking_health_data_final[[#This Row],[Hipercolesterolemia (y/n)]]=1,"si","no")</f>
        <v>si</v>
      </c>
      <c r="Q3721">
        <f>IF(IFERROR(VLOOKUP(smoking_health_data_final[[#This Row],[Edad]],A3722:A7621,1,FALSE),0),1,0)</f>
        <v>1</v>
      </c>
    </row>
    <row r="3722" spans="1:17" x14ac:dyDescent="0.3">
      <c r="A3722">
        <v>39</v>
      </c>
      <c r="B3722" t="s">
        <v>0</v>
      </c>
      <c r="C3722" t="s">
        <v>1</v>
      </c>
      <c r="D3722">
        <v>110</v>
      </c>
      <c r="E3722">
        <f>GESTEP(smoking_health_data_final[[#This Row],[Ritmo cardiaco]],100)</f>
        <v>1</v>
      </c>
      <c r="F3722" t="str">
        <f>IF(smoking_health_data_final[[#This Row],[Taquicardia 1/0]]=0,"no","si")</f>
        <v>si</v>
      </c>
      <c r="G3722" s="2" t="s">
        <v>51</v>
      </c>
      <c r="H3722">
        <f>GESTEP(smoking_health_data_final[[#This Row],[Presión sistólica]],140)</f>
        <v>1</v>
      </c>
      <c r="I3722" t="str">
        <f>IF(smoking_health_data_final[[#This Row],[Hipertensión (0/1)]]=1,"si","no")</f>
        <v>si</v>
      </c>
      <c r="J3722" t="s">
        <v>42</v>
      </c>
      <c r="K3722">
        <v>30</v>
      </c>
      <c r="L3722">
        <v>253</v>
      </c>
      <c r="M3722">
        <f>IF(smoking_health_data_final[[#This Row],[colesterol]]="","Desconocido",smoking_health_data_final[[#This Row],[colesterol]])</f>
        <v>253</v>
      </c>
      <c r="N3722">
        <f>GESTEP(smoking_health_data_final[[#This Row],[colesterol]],200)</f>
        <v>1</v>
      </c>
      <c r="O3722">
        <f>IF(smoking_health_data_final[[#This Row],[cigs por dia]]="","n/s",smoking_health_data_final[[#This Row],[cigs por dia]])</f>
        <v>30</v>
      </c>
      <c r="P3722" t="str">
        <f>IF(smoking_health_data_final[[#This Row],[Hipercolesterolemia (y/n)]]=1,"si","no")</f>
        <v>si</v>
      </c>
      <c r="Q3722">
        <f>IF(IFERROR(VLOOKUP(smoking_health_data_final[[#This Row],[Edad]],A3723:A7622,1,FALSE),0),1,0)</f>
        <v>1</v>
      </c>
    </row>
    <row r="3723" spans="1:17" x14ac:dyDescent="0.3">
      <c r="A3723">
        <v>53</v>
      </c>
      <c r="B3723" t="s">
        <v>0</v>
      </c>
      <c r="C3723" t="s">
        <v>1</v>
      </c>
      <c r="D3723">
        <v>115</v>
      </c>
      <c r="E3723">
        <f>GESTEP(smoking_health_data_final[[#This Row],[Ritmo cardiaco]],100)</f>
        <v>1</v>
      </c>
      <c r="F3723" t="str">
        <f>IF(smoking_health_data_final[[#This Row],[Taquicardia 1/0]]=0,"no","si")</f>
        <v>si</v>
      </c>
      <c r="G3723" s="2" t="s">
        <v>88</v>
      </c>
      <c r="H3723">
        <f>GESTEP(smoking_health_data_final[[#This Row],[Presión sistólica]],140)</f>
        <v>1</v>
      </c>
      <c r="I3723" t="str">
        <f>IF(smoking_health_data_final[[#This Row],[Hipertensión (0/1)]]=1,"si","no")</f>
        <v>si</v>
      </c>
      <c r="J3723" t="s">
        <v>42</v>
      </c>
      <c r="K3723">
        <v>30</v>
      </c>
      <c r="L3723">
        <v>190</v>
      </c>
      <c r="M3723">
        <f>IF(smoking_health_data_final[[#This Row],[colesterol]]="","Desconocido",smoking_health_data_final[[#This Row],[colesterol]])</f>
        <v>190</v>
      </c>
      <c r="N3723">
        <f>GESTEP(smoking_health_data_final[[#This Row],[colesterol]],200)</f>
        <v>0</v>
      </c>
      <c r="O3723">
        <f>IF(smoking_health_data_final[[#This Row],[cigs por dia]]="","n/s",smoking_health_data_final[[#This Row],[cigs por dia]])</f>
        <v>30</v>
      </c>
      <c r="P3723" t="str">
        <f>IF(smoking_health_data_final[[#This Row],[Hipercolesterolemia (y/n)]]=1,"si","no")</f>
        <v>no</v>
      </c>
      <c r="Q3723">
        <f>IF(IFERROR(VLOOKUP(smoking_health_data_final[[#This Row],[Edad]],A3724:A7623,1,FALSE),0),1,0)</f>
        <v>1</v>
      </c>
    </row>
    <row r="3724" spans="1:17" x14ac:dyDescent="0.3">
      <c r="A3724">
        <v>53</v>
      </c>
      <c r="B3724" t="s">
        <v>0</v>
      </c>
      <c r="C3724" t="s">
        <v>1</v>
      </c>
      <c r="D3724">
        <v>88</v>
      </c>
      <c r="E3724">
        <f>GESTEP(smoking_health_data_final[[#This Row],[Ritmo cardiaco]],100)</f>
        <v>0</v>
      </c>
      <c r="F3724" t="str">
        <f>IF(smoking_health_data_final[[#This Row],[Taquicardia 1/0]]=0,"no","si")</f>
        <v>no</v>
      </c>
      <c r="G3724" s="2" t="s">
        <v>30</v>
      </c>
      <c r="H3724">
        <f>GESTEP(smoking_health_data_final[[#This Row],[Presión sistólica]],140)</f>
        <v>0</v>
      </c>
      <c r="I3724" t="str">
        <f>IF(smoking_health_data_final[[#This Row],[Hipertensión (0/1)]]=1,"si","no")</f>
        <v>no</v>
      </c>
      <c r="J3724" t="s">
        <v>218</v>
      </c>
      <c r="K3724">
        <v>30</v>
      </c>
      <c r="L3724">
        <v>244</v>
      </c>
      <c r="M3724">
        <f>IF(smoking_health_data_final[[#This Row],[colesterol]]="","Desconocido",smoking_health_data_final[[#This Row],[colesterol]])</f>
        <v>244</v>
      </c>
      <c r="N3724">
        <f>GESTEP(smoking_health_data_final[[#This Row],[colesterol]],200)</f>
        <v>1</v>
      </c>
      <c r="O3724">
        <f>IF(smoking_health_data_final[[#This Row],[cigs por dia]]="","n/s",smoking_health_data_final[[#This Row],[cigs por dia]])</f>
        <v>30</v>
      </c>
      <c r="P3724" t="str">
        <f>IF(smoking_health_data_final[[#This Row],[Hipercolesterolemia (y/n)]]=1,"si","no")</f>
        <v>si</v>
      </c>
      <c r="Q3724">
        <f>IF(IFERROR(VLOOKUP(smoking_health_data_final[[#This Row],[Edad]],A3725:A7624,1,FALSE),0),1,0)</f>
        <v>1</v>
      </c>
    </row>
    <row r="3725" spans="1:17" x14ac:dyDescent="0.3">
      <c r="A3725">
        <v>53</v>
      </c>
      <c r="B3725" t="s">
        <v>0</v>
      </c>
      <c r="C3725" t="s">
        <v>1</v>
      </c>
      <c r="D3725">
        <v>60</v>
      </c>
      <c r="E3725">
        <f>GESTEP(smoking_health_data_final[[#This Row],[Ritmo cardiaco]],100)</f>
        <v>0</v>
      </c>
      <c r="F3725" t="str">
        <f>IF(smoking_health_data_final[[#This Row],[Taquicardia 1/0]]=0,"no","si")</f>
        <v>no</v>
      </c>
      <c r="G3725" s="2" t="s">
        <v>4</v>
      </c>
      <c r="H3725">
        <f>GESTEP(smoking_health_data_final[[#This Row],[Presión sistólica]],140)</f>
        <v>0</v>
      </c>
      <c r="I3725" t="str">
        <f>IF(smoking_health_data_final[[#This Row],[Hipertensión (0/1)]]=1,"si","no")</f>
        <v>no</v>
      </c>
      <c r="J3725" t="s">
        <v>218</v>
      </c>
      <c r="K3725">
        <v>30</v>
      </c>
      <c r="L3725">
        <v>189</v>
      </c>
      <c r="M3725">
        <f>IF(smoking_health_data_final[[#This Row],[colesterol]]="","Desconocido",smoking_health_data_final[[#This Row],[colesterol]])</f>
        <v>189</v>
      </c>
      <c r="N3725">
        <f>GESTEP(smoking_health_data_final[[#This Row],[colesterol]],200)</f>
        <v>0</v>
      </c>
      <c r="O3725">
        <f>IF(smoking_health_data_final[[#This Row],[cigs por dia]]="","n/s",smoking_health_data_final[[#This Row],[cigs por dia]])</f>
        <v>30</v>
      </c>
      <c r="P3725" t="str">
        <f>IF(smoking_health_data_final[[#This Row],[Hipercolesterolemia (y/n)]]=1,"si","no")</f>
        <v>no</v>
      </c>
      <c r="Q3725">
        <f>IF(IFERROR(VLOOKUP(smoking_health_data_final[[#This Row],[Edad]],A3726:A7625,1,FALSE),0),1,0)</f>
        <v>1</v>
      </c>
    </row>
    <row r="3726" spans="1:17" x14ac:dyDescent="0.3">
      <c r="A3726">
        <v>62</v>
      </c>
      <c r="B3726" t="s">
        <v>0</v>
      </c>
      <c r="C3726" t="s">
        <v>1</v>
      </c>
      <c r="D3726">
        <v>60</v>
      </c>
      <c r="E3726">
        <f>GESTEP(smoking_health_data_final[[#This Row],[Ritmo cardiaco]],100)</f>
        <v>0</v>
      </c>
      <c r="F3726" t="str">
        <f>IF(smoking_health_data_final[[#This Row],[Taquicardia 1/0]]=0,"no","si")</f>
        <v>no</v>
      </c>
      <c r="G3726" s="2" t="s">
        <v>30</v>
      </c>
      <c r="H3726">
        <f>GESTEP(smoking_health_data_final[[#This Row],[Presión sistólica]],140)</f>
        <v>0</v>
      </c>
      <c r="I3726" t="str">
        <f>IF(smoking_health_data_final[[#This Row],[Hipertensión (0/1)]]=1,"si","no")</f>
        <v>no</v>
      </c>
      <c r="J3726" t="s">
        <v>218</v>
      </c>
      <c r="K3726">
        <v>30</v>
      </c>
      <c r="L3726">
        <v>226</v>
      </c>
      <c r="M3726">
        <f>IF(smoking_health_data_final[[#This Row],[colesterol]]="","Desconocido",smoking_health_data_final[[#This Row],[colesterol]])</f>
        <v>226</v>
      </c>
      <c r="N3726">
        <f>GESTEP(smoking_health_data_final[[#This Row],[colesterol]],200)</f>
        <v>1</v>
      </c>
      <c r="O3726">
        <f>IF(smoking_health_data_final[[#This Row],[cigs por dia]]="","n/s",smoking_health_data_final[[#This Row],[cigs por dia]])</f>
        <v>30</v>
      </c>
      <c r="P3726" t="str">
        <f>IF(smoking_health_data_final[[#This Row],[Hipercolesterolemia (y/n)]]=1,"si","no")</f>
        <v>si</v>
      </c>
      <c r="Q3726">
        <f>IF(IFERROR(VLOOKUP(smoking_health_data_final[[#This Row],[Edad]],A3727:A7626,1,FALSE),0),1,0)</f>
        <v>1</v>
      </c>
    </row>
    <row r="3727" spans="1:17" x14ac:dyDescent="0.3">
      <c r="A3727">
        <v>44</v>
      </c>
      <c r="B3727" t="s">
        <v>3</v>
      </c>
      <c r="C3727" t="s">
        <v>1</v>
      </c>
      <c r="D3727">
        <v>94</v>
      </c>
      <c r="E3727">
        <f>GESTEP(smoking_health_data_final[[#This Row],[Ritmo cardiaco]],100)</f>
        <v>0</v>
      </c>
      <c r="F3727" t="str">
        <f>IF(smoking_health_data_final[[#This Row],[Taquicardia 1/0]]=0,"no","si")</f>
        <v>no</v>
      </c>
      <c r="G3727" s="2">
        <v>122.5</v>
      </c>
      <c r="H3727">
        <f>GESTEP(smoking_health_data_final[[#This Row],[Presión sistólica]],140)</f>
        <v>0</v>
      </c>
      <c r="I3727" t="str">
        <f>IF(smoking_health_data_final[[#This Row],[Hipertensión (0/1)]]=1,"si","no")</f>
        <v>no</v>
      </c>
      <c r="J3727" t="s">
        <v>218</v>
      </c>
      <c r="K3727">
        <v>30</v>
      </c>
      <c r="L3727">
        <v>188</v>
      </c>
      <c r="M3727">
        <f>IF(smoking_health_data_final[[#This Row],[colesterol]]="","Desconocido",smoking_health_data_final[[#This Row],[colesterol]])</f>
        <v>188</v>
      </c>
      <c r="N3727">
        <f>GESTEP(smoking_health_data_final[[#This Row],[colesterol]],200)</f>
        <v>0</v>
      </c>
      <c r="O3727">
        <f>IF(smoking_health_data_final[[#This Row],[cigs por dia]]="","n/s",smoking_health_data_final[[#This Row],[cigs por dia]])</f>
        <v>30</v>
      </c>
      <c r="P3727" t="str">
        <f>IF(smoking_health_data_final[[#This Row],[Hipercolesterolemia (y/n)]]=1,"si","no")</f>
        <v>no</v>
      </c>
      <c r="Q3727">
        <f>IF(IFERROR(VLOOKUP(smoking_health_data_final[[#This Row],[Edad]],A3728:A7627,1,FALSE),0),1,0)</f>
        <v>1</v>
      </c>
    </row>
    <row r="3728" spans="1:17" x14ac:dyDescent="0.3">
      <c r="A3728">
        <v>50</v>
      </c>
      <c r="B3728" t="s">
        <v>3</v>
      </c>
      <c r="C3728" t="s">
        <v>1</v>
      </c>
      <c r="D3728">
        <v>64</v>
      </c>
      <c r="E3728">
        <f>GESTEP(smoking_health_data_final[[#This Row],[Ritmo cardiaco]],100)</f>
        <v>0</v>
      </c>
      <c r="F3728" t="str">
        <f>IF(smoking_health_data_final[[#This Row],[Taquicardia 1/0]]=0,"no","si")</f>
        <v>no</v>
      </c>
      <c r="G3728" s="2">
        <v>147.5</v>
      </c>
      <c r="H3728">
        <f>GESTEP(smoking_health_data_final[[#This Row],[Presión sistólica]],140)</f>
        <v>1</v>
      </c>
      <c r="I3728" t="str">
        <f>IF(smoking_health_data_final[[#This Row],[Hipertensión (0/1)]]=1,"si","no")</f>
        <v>si</v>
      </c>
      <c r="J3728" t="s">
        <v>223</v>
      </c>
      <c r="K3728">
        <v>30</v>
      </c>
      <c r="L3728">
        <v>287</v>
      </c>
      <c r="M3728">
        <f>IF(smoking_health_data_final[[#This Row],[colesterol]]="","Desconocido",smoking_health_data_final[[#This Row],[colesterol]])</f>
        <v>287</v>
      </c>
      <c r="N3728">
        <f>GESTEP(smoking_health_data_final[[#This Row],[colesterol]],200)</f>
        <v>1</v>
      </c>
      <c r="O3728">
        <f>IF(smoking_health_data_final[[#This Row],[cigs por dia]]="","n/s",smoking_health_data_final[[#This Row],[cigs por dia]])</f>
        <v>30</v>
      </c>
      <c r="P3728" t="str">
        <f>IF(smoking_health_data_final[[#This Row],[Hipercolesterolemia (y/n)]]=1,"si","no")</f>
        <v>si</v>
      </c>
      <c r="Q3728">
        <f>IF(IFERROR(VLOOKUP(smoking_health_data_final[[#This Row],[Edad]],A3729:A7628,1,FALSE),0),1,0)</f>
        <v>1</v>
      </c>
    </row>
    <row r="3729" spans="1:17" x14ac:dyDescent="0.3">
      <c r="A3729">
        <v>54</v>
      </c>
      <c r="B3729" t="s">
        <v>0</v>
      </c>
      <c r="C3729" t="s">
        <v>1</v>
      </c>
      <c r="D3729">
        <v>65</v>
      </c>
      <c r="E3729">
        <f>GESTEP(smoking_health_data_final[[#This Row],[Ritmo cardiaco]],100)</f>
        <v>0</v>
      </c>
      <c r="F3729" t="str">
        <f>IF(smoking_health_data_final[[#This Row],[Taquicardia 1/0]]=0,"no","si")</f>
        <v>no</v>
      </c>
      <c r="G3729" s="2">
        <v>162.5</v>
      </c>
      <c r="H3729">
        <f>GESTEP(smoking_health_data_final[[#This Row],[Presión sistólica]],140)</f>
        <v>1</v>
      </c>
      <c r="I3729" t="str">
        <f>IF(smoking_health_data_final[[#This Row],[Hipertensión (0/1)]]=1,"si","no")</f>
        <v>si</v>
      </c>
      <c r="J3729" t="s">
        <v>225</v>
      </c>
      <c r="K3729">
        <v>30</v>
      </c>
      <c r="L3729">
        <v>177</v>
      </c>
      <c r="M3729">
        <f>IF(smoking_health_data_final[[#This Row],[colesterol]]="","Desconocido",smoking_health_data_final[[#This Row],[colesterol]])</f>
        <v>177</v>
      </c>
      <c r="N3729">
        <f>GESTEP(smoking_health_data_final[[#This Row],[colesterol]],200)</f>
        <v>0</v>
      </c>
      <c r="O3729">
        <f>IF(smoking_health_data_final[[#This Row],[cigs por dia]]="","n/s",smoking_health_data_final[[#This Row],[cigs por dia]])</f>
        <v>30</v>
      </c>
      <c r="P3729" t="str">
        <f>IF(smoking_health_data_final[[#This Row],[Hipercolesterolemia (y/n)]]=1,"si","no")</f>
        <v>no</v>
      </c>
      <c r="Q3729">
        <f>IF(IFERROR(VLOOKUP(smoking_health_data_final[[#This Row],[Edad]],A3730:A7629,1,FALSE),0),1,0)</f>
        <v>1</v>
      </c>
    </row>
    <row r="3730" spans="1:17" x14ac:dyDescent="0.3">
      <c r="A3730">
        <v>36</v>
      </c>
      <c r="B3730" t="s">
        <v>0</v>
      </c>
      <c r="C3730" t="s">
        <v>1</v>
      </c>
      <c r="D3730">
        <v>60</v>
      </c>
      <c r="E3730">
        <f>GESTEP(smoking_health_data_final[[#This Row],[Ritmo cardiaco]],100)</f>
        <v>0</v>
      </c>
      <c r="F3730" t="str">
        <f>IF(smoking_health_data_final[[#This Row],[Taquicardia 1/0]]=0,"no","si")</f>
        <v>no</v>
      </c>
      <c r="G3730" s="2" t="s">
        <v>28</v>
      </c>
      <c r="H3730">
        <f>GESTEP(smoking_health_data_final[[#This Row],[Presión sistólica]],140)</f>
        <v>0</v>
      </c>
      <c r="I3730" t="str">
        <f>IF(smoking_health_data_final[[#This Row],[Hipertensión (0/1)]]=1,"si","no")</f>
        <v>no</v>
      </c>
      <c r="J3730" t="s">
        <v>53</v>
      </c>
      <c r="K3730">
        <v>35</v>
      </c>
      <c r="L3730">
        <v>295</v>
      </c>
      <c r="M3730">
        <f>IF(smoking_health_data_final[[#This Row],[colesterol]]="","Desconocido",smoking_health_data_final[[#This Row],[colesterol]])</f>
        <v>295</v>
      </c>
      <c r="N3730">
        <f>GESTEP(smoking_health_data_final[[#This Row],[colesterol]],200)</f>
        <v>1</v>
      </c>
      <c r="O3730">
        <f>IF(smoking_health_data_final[[#This Row],[cigs por dia]]="","n/s",smoking_health_data_final[[#This Row],[cigs por dia]])</f>
        <v>35</v>
      </c>
      <c r="P3730" t="str">
        <f>IF(smoking_health_data_final[[#This Row],[Hipercolesterolemia (y/n)]]=1,"si","no")</f>
        <v>si</v>
      </c>
      <c r="Q3730">
        <f>IF(IFERROR(VLOOKUP(smoking_health_data_final[[#This Row],[Edad]],A3731:A7630,1,FALSE),0),1,0)</f>
        <v>1</v>
      </c>
    </row>
    <row r="3731" spans="1:17" x14ac:dyDescent="0.3">
      <c r="A3731">
        <v>36</v>
      </c>
      <c r="B3731" t="s">
        <v>0</v>
      </c>
      <c r="C3731" t="s">
        <v>1</v>
      </c>
      <c r="D3731">
        <v>66</v>
      </c>
      <c r="E3731">
        <f>GESTEP(smoking_health_data_final[[#This Row],[Ritmo cardiaco]],100)</f>
        <v>0</v>
      </c>
      <c r="F3731" t="str">
        <f>IF(smoking_health_data_final[[#This Row],[Taquicardia 1/0]]=0,"no","si")</f>
        <v>no</v>
      </c>
      <c r="G3731" s="2" t="s">
        <v>52</v>
      </c>
      <c r="H3731">
        <f>GESTEP(smoking_health_data_final[[#This Row],[Presión sistólica]],140)</f>
        <v>0</v>
      </c>
      <c r="I3731" t="str">
        <f>IF(smoking_health_data_final[[#This Row],[Hipertensión (0/1)]]=1,"si","no")</f>
        <v>no</v>
      </c>
      <c r="J3731" t="s">
        <v>8</v>
      </c>
      <c r="K3731">
        <v>35</v>
      </c>
      <c r="L3731">
        <v>240</v>
      </c>
      <c r="M3731">
        <f>IF(smoking_health_data_final[[#This Row],[colesterol]]="","Desconocido",smoking_health_data_final[[#This Row],[colesterol]])</f>
        <v>240</v>
      </c>
      <c r="N3731">
        <f>GESTEP(smoking_health_data_final[[#This Row],[colesterol]],200)</f>
        <v>1</v>
      </c>
      <c r="O3731">
        <f>IF(smoking_health_data_final[[#This Row],[cigs por dia]]="","n/s",smoking_health_data_final[[#This Row],[cigs por dia]])</f>
        <v>35</v>
      </c>
      <c r="P3731" t="str">
        <f>IF(smoking_health_data_final[[#This Row],[Hipercolesterolemia (y/n)]]=1,"si","no")</f>
        <v>si</v>
      </c>
      <c r="Q3731">
        <f>IF(IFERROR(VLOOKUP(smoking_health_data_final[[#This Row],[Edad]],A3732:A7631,1,FALSE),0),1,0)</f>
        <v>1</v>
      </c>
    </row>
    <row r="3732" spans="1:17" x14ac:dyDescent="0.3">
      <c r="A3732">
        <v>38</v>
      </c>
      <c r="B3732" t="s">
        <v>3</v>
      </c>
      <c r="C3732" t="s">
        <v>1</v>
      </c>
      <c r="D3732">
        <v>68</v>
      </c>
      <c r="E3732">
        <f>GESTEP(smoking_health_data_final[[#This Row],[Ritmo cardiaco]],100)</f>
        <v>0</v>
      </c>
      <c r="F3732" t="str">
        <f>IF(smoking_health_data_final[[#This Row],[Taquicardia 1/0]]=0,"no","si")</f>
        <v>no</v>
      </c>
      <c r="G3732" s="2" t="s">
        <v>4</v>
      </c>
      <c r="H3732">
        <f>GESTEP(smoking_health_data_final[[#This Row],[Presión sistólica]],140)</f>
        <v>0</v>
      </c>
      <c r="I3732" t="str">
        <f>IF(smoking_health_data_final[[#This Row],[Hipertensión (0/1)]]=1,"si","no")</f>
        <v>no</v>
      </c>
      <c r="J3732" t="s">
        <v>8</v>
      </c>
      <c r="K3732">
        <v>35</v>
      </c>
      <c r="L3732">
        <v>164</v>
      </c>
      <c r="M3732">
        <f>IF(smoking_health_data_final[[#This Row],[colesterol]]="","Desconocido",smoking_health_data_final[[#This Row],[colesterol]])</f>
        <v>164</v>
      </c>
      <c r="N3732">
        <f>GESTEP(smoking_health_data_final[[#This Row],[colesterol]],200)</f>
        <v>0</v>
      </c>
      <c r="O3732">
        <f>IF(smoking_health_data_final[[#This Row],[cigs por dia]]="","n/s",smoking_health_data_final[[#This Row],[cigs por dia]])</f>
        <v>35</v>
      </c>
      <c r="P3732" t="str">
        <f>IF(smoking_health_data_final[[#This Row],[Hipercolesterolemia (y/n)]]=1,"si","no")</f>
        <v>no</v>
      </c>
      <c r="Q3732">
        <f>IF(IFERROR(VLOOKUP(smoking_health_data_final[[#This Row],[Edad]],A3733:A7632,1,FALSE),0),1,0)</f>
        <v>1</v>
      </c>
    </row>
    <row r="3733" spans="1:17" x14ac:dyDescent="0.3">
      <c r="A3733">
        <v>40</v>
      </c>
      <c r="B3733" t="s">
        <v>0</v>
      </c>
      <c r="C3733" t="s">
        <v>1</v>
      </c>
      <c r="D3733">
        <v>63</v>
      </c>
      <c r="E3733">
        <f>GESTEP(smoking_health_data_final[[#This Row],[Ritmo cardiaco]],100)</f>
        <v>0</v>
      </c>
      <c r="F3733" t="str">
        <f>IF(smoking_health_data_final[[#This Row],[Taquicardia 1/0]]=0,"no","si")</f>
        <v>no</v>
      </c>
      <c r="G3733" s="2" t="s">
        <v>67</v>
      </c>
      <c r="H3733">
        <f>GESTEP(smoking_health_data_final[[#This Row],[Presión sistólica]],140)</f>
        <v>0</v>
      </c>
      <c r="I3733" t="str">
        <f>IF(smoking_health_data_final[[#This Row],[Hipertensión (0/1)]]=1,"si","no")</f>
        <v>no</v>
      </c>
      <c r="J3733" t="s">
        <v>10</v>
      </c>
      <c r="K3733">
        <v>35</v>
      </c>
      <c r="L3733">
        <v>185</v>
      </c>
      <c r="M3733">
        <f>IF(smoking_health_data_final[[#This Row],[colesterol]]="","Desconocido",smoking_health_data_final[[#This Row],[colesterol]])</f>
        <v>185</v>
      </c>
      <c r="N3733">
        <f>GESTEP(smoking_health_data_final[[#This Row],[colesterol]],200)</f>
        <v>0</v>
      </c>
      <c r="O3733">
        <f>IF(smoking_health_data_final[[#This Row],[cigs por dia]]="","n/s",smoking_health_data_final[[#This Row],[cigs por dia]])</f>
        <v>35</v>
      </c>
      <c r="P3733" t="str">
        <f>IF(smoking_health_data_final[[#This Row],[Hipercolesterolemia (y/n)]]=1,"si","no")</f>
        <v>no</v>
      </c>
      <c r="Q3733">
        <f>IF(IFERROR(VLOOKUP(smoking_health_data_final[[#This Row],[Edad]],A3734:A7633,1,FALSE),0),1,0)</f>
        <v>1</v>
      </c>
    </row>
    <row r="3734" spans="1:17" x14ac:dyDescent="0.3">
      <c r="A3734">
        <v>55</v>
      </c>
      <c r="B3734" t="s">
        <v>0</v>
      </c>
      <c r="C3734" t="s">
        <v>1</v>
      </c>
      <c r="D3734">
        <v>80</v>
      </c>
      <c r="E3734">
        <f>GESTEP(smoking_health_data_final[[#This Row],[Ritmo cardiaco]],100)</f>
        <v>0</v>
      </c>
      <c r="F3734" t="str">
        <f>IF(smoking_health_data_final[[#This Row],[Taquicardia 1/0]]=0,"no","si")</f>
        <v>no</v>
      </c>
      <c r="G3734" s="2">
        <v>120.5</v>
      </c>
      <c r="H3734">
        <f>GESTEP(smoking_health_data_final[[#This Row],[Presión sistólica]],140)</f>
        <v>0</v>
      </c>
      <c r="I3734" t="str">
        <f>IF(smoking_health_data_final[[#This Row],[Hipertensión (0/1)]]=1,"si","no")</f>
        <v>no</v>
      </c>
      <c r="J3734" t="s">
        <v>90</v>
      </c>
      <c r="K3734">
        <v>35</v>
      </c>
      <c r="L3734">
        <v>290</v>
      </c>
      <c r="M3734">
        <f>IF(smoking_health_data_final[[#This Row],[colesterol]]="","Desconocido",smoking_health_data_final[[#This Row],[colesterol]])</f>
        <v>290</v>
      </c>
      <c r="N3734">
        <f>GESTEP(smoking_health_data_final[[#This Row],[colesterol]],200)</f>
        <v>1</v>
      </c>
      <c r="O3734">
        <f>IF(smoking_health_data_final[[#This Row],[cigs por dia]]="","n/s",smoking_health_data_final[[#This Row],[cigs por dia]])</f>
        <v>35</v>
      </c>
      <c r="P3734" t="str">
        <f>IF(smoking_health_data_final[[#This Row],[Hipercolesterolemia (y/n)]]=1,"si","no")</f>
        <v>si</v>
      </c>
      <c r="Q3734">
        <f>IF(IFERROR(VLOOKUP(smoking_health_data_final[[#This Row],[Edad]],A3735:A7634,1,FALSE),0),1,0)</f>
        <v>1</v>
      </c>
    </row>
    <row r="3735" spans="1:17" x14ac:dyDescent="0.3">
      <c r="A3735">
        <v>48</v>
      </c>
      <c r="B3735" t="s">
        <v>3</v>
      </c>
      <c r="C3735" t="s">
        <v>1</v>
      </c>
      <c r="D3735">
        <v>72</v>
      </c>
      <c r="E3735">
        <f>GESTEP(smoking_health_data_final[[#This Row],[Ritmo cardiaco]],100)</f>
        <v>0</v>
      </c>
      <c r="F3735" t="str">
        <f>IF(smoking_health_data_final[[#This Row],[Taquicardia 1/0]]=0,"no","si")</f>
        <v>no</v>
      </c>
      <c r="G3735" s="2" t="s">
        <v>77</v>
      </c>
      <c r="H3735">
        <f>GESTEP(smoking_health_data_final[[#This Row],[Presión sistólica]],140)</f>
        <v>1</v>
      </c>
      <c r="I3735" t="str">
        <f>IF(smoking_health_data_final[[#This Row],[Hipertensión (0/1)]]=1,"si","no")</f>
        <v>si</v>
      </c>
      <c r="J3735" t="s">
        <v>90</v>
      </c>
      <c r="K3735">
        <v>35</v>
      </c>
      <c r="L3735">
        <v>174</v>
      </c>
      <c r="M3735">
        <f>IF(smoking_health_data_final[[#This Row],[colesterol]]="","Desconocido",smoking_health_data_final[[#This Row],[colesterol]])</f>
        <v>174</v>
      </c>
      <c r="N3735">
        <f>GESTEP(smoking_health_data_final[[#This Row],[colesterol]],200)</f>
        <v>0</v>
      </c>
      <c r="O3735">
        <f>IF(smoking_health_data_final[[#This Row],[cigs por dia]]="","n/s",smoking_health_data_final[[#This Row],[cigs por dia]])</f>
        <v>35</v>
      </c>
      <c r="P3735" t="str">
        <f>IF(smoking_health_data_final[[#This Row],[Hipercolesterolemia (y/n)]]=1,"si","no")</f>
        <v>no</v>
      </c>
      <c r="Q3735">
        <f>IF(IFERROR(VLOOKUP(smoking_health_data_final[[#This Row],[Edad]],A3736:A7635,1,FALSE),0),1,0)</f>
        <v>1</v>
      </c>
    </row>
    <row r="3736" spans="1:17" x14ac:dyDescent="0.3">
      <c r="A3736">
        <v>55</v>
      </c>
      <c r="B3736" t="s">
        <v>3</v>
      </c>
      <c r="C3736" t="s">
        <v>1</v>
      </c>
      <c r="D3736">
        <v>72</v>
      </c>
      <c r="E3736">
        <f>GESTEP(smoking_health_data_final[[#This Row],[Ritmo cardiaco]],100)</f>
        <v>0</v>
      </c>
      <c r="F3736" t="str">
        <f>IF(smoking_health_data_final[[#This Row],[Taquicardia 1/0]]=0,"no","si")</f>
        <v>no</v>
      </c>
      <c r="G3736" s="2">
        <v>144.5</v>
      </c>
      <c r="H3736">
        <f>GESTEP(smoking_health_data_final[[#This Row],[Presión sistólica]],140)</f>
        <v>1</v>
      </c>
      <c r="I3736" t="str">
        <f>IF(smoking_health_data_final[[#This Row],[Hipertensión (0/1)]]=1,"si","no")</f>
        <v>si</v>
      </c>
      <c r="J3736" t="s">
        <v>134</v>
      </c>
      <c r="K3736">
        <v>35</v>
      </c>
      <c r="L3736">
        <v>275</v>
      </c>
      <c r="M3736">
        <f>IF(smoking_health_data_final[[#This Row],[colesterol]]="","Desconocido",smoking_health_data_final[[#This Row],[colesterol]])</f>
        <v>275</v>
      </c>
      <c r="N3736">
        <f>GESTEP(smoking_health_data_final[[#This Row],[colesterol]],200)</f>
        <v>1</v>
      </c>
      <c r="O3736">
        <f>IF(smoking_health_data_final[[#This Row],[cigs por dia]]="","n/s",smoking_health_data_final[[#This Row],[cigs por dia]])</f>
        <v>35</v>
      </c>
      <c r="P3736" t="str">
        <f>IF(smoking_health_data_final[[#This Row],[Hipercolesterolemia (y/n)]]=1,"si","no")</f>
        <v>si</v>
      </c>
      <c r="Q3736">
        <f>IF(IFERROR(VLOOKUP(smoking_health_data_final[[#This Row],[Edad]],A3737:A7636,1,FALSE),0),1,0)</f>
        <v>1</v>
      </c>
    </row>
    <row r="3737" spans="1:17" x14ac:dyDescent="0.3">
      <c r="A3737">
        <v>43</v>
      </c>
      <c r="B3737" t="s">
        <v>0</v>
      </c>
      <c r="C3737" t="s">
        <v>1</v>
      </c>
      <c r="D3737">
        <v>60</v>
      </c>
      <c r="E3737">
        <f>GESTEP(smoking_health_data_final[[#This Row],[Ritmo cardiaco]],100)</f>
        <v>0</v>
      </c>
      <c r="F3737" t="str">
        <f>IF(smoking_health_data_final[[#This Row],[Taquicardia 1/0]]=0,"no","si")</f>
        <v>no</v>
      </c>
      <c r="G3737" s="2" t="s">
        <v>68</v>
      </c>
      <c r="H3737">
        <f>GESTEP(smoking_health_data_final[[#This Row],[Presión sistólica]],140)</f>
        <v>0</v>
      </c>
      <c r="I3737" t="str">
        <f>IF(smoking_health_data_final[[#This Row],[Hipertensión (0/1)]]=1,"si","no")</f>
        <v>no</v>
      </c>
      <c r="J3737" t="s">
        <v>145</v>
      </c>
      <c r="K3737">
        <v>35</v>
      </c>
      <c r="L3737">
        <v>207</v>
      </c>
      <c r="M3737">
        <f>IF(smoking_health_data_final[[#This Row],[colesterol]]="","Desconocido",smoking_health_data_final[[#This Row],[colesterol]])</f>
        <v>207</v>
      </c>
      <c r="N3737">
        <f>GESTEP(smoking_health_data_final[[#This Row],[colesterol]],200)</f>
        <v>1</v>
      </c>
      <c r="O3737">
        <f>IF(smoking_health_data_final[[#This Row],[cigs por dia]]="","n/s",smoking_health_data_final[[#This Row],[cigs por dia]])</f>
        <v>35</v>
      </c>
      <c r="P3737" t="str">
        <f>IF(smoking_health_data_final[[#This Row],[Hipercolesterolemia (y/n)]]=1,"si","no")</f>
        <v>si</v>
      </c>
      <c r="Q3737">
        <f>IF(IFERROR(VLOOKUP(smoking_health_data_final[[#This Row],[Edad]],A3738:A7637,1,FALSE),0),1,0)</f>
        <v>1</v>
      </c>
    </row>
    <row r="3738" spans="1:17" x14ac:dyDescent="0.3">
      <c r="A3738">
        <v>50</v>
      </c>
      <c r="B3738" t="s">
        <v>0</v>
      </c>
      <c r="C3738" t="s">
        <v>1</v>
      </c>
      <c r="D3738">
        <v>70</v>
      </c>
      <c r="E3738">
        <f>GESTEP(smoking_health_data_final[[#This Row],[Ritmo cardiaco]],100)</f>
        <v>0</v>
      </c>
      <c r="F3738" t="str">
        <f>IF(smoking_health_data_final[[#This Row],[Taquicardia 1/0]]=0,"no","si")</f>
        <v>no</v>
      </c>
      <c r="G3738" s="2" t="s">
        <v>28</v>
      </c>
      <c r="H3738">
        <f>GESTEP(smoking_health_data_final[[#This Row],[Presión sistólica]],140)</f>
        <v>0</v>
      </c>
      <c r="I3738" t="str">
        <f>IF(smoking_health_data_final[[#This Row],[Hipertensión (0/1)]]=1,"si","no")</f>
        <v>no</v>
      </c>
      <c r="J3738" t="s">
        <v>15</v>
      </c>
      <c r="K3738">
        <v>35</v>
      </c>
      <c r="L3738">
        <v>236</v>
      </c>
      <c r="M3738">
        <f>IF(smoking_health_data_final[[#This Row],[colesterol]]="","Desconocido",smoking_health_data_final[[#This Row],[colesterol]])</f>
        <v>236</v>
      </c>
      <c r="N3738">
        <f>GESTEP(smoking_health_data_final[[#This Row],[colesterol]],200)</f>
        <v>1</v>
      </c>
      <c r="O3738">
        <f>IF(smoking_health_data_final[[#This Row],[cigs por dia]]="","n/s",smoking_health_data_final[[#This Row],[cigs por dia]])</f>
        <v>35</v>
      </c>
      <c r="P3738" t="str">
        <f>IF(smoking_health_data_final[[#This Row],[Hipercolesterolemia (y/n)]]=1,"si","no")</f>
        <v>si</v>
      </c>
      <c r="Q3738">
        <f>IF(IFERROR(VLOOKUP(smoking_health_data_final[[#This Row],[Edad]],A3739:A7638,1,FALSE),0),1,0)</f>
        <v>1</v>
      </c>
    </row>
    <row r="3739" spans="1:17" x14ac:dyDescent="0.3">
      <c r="A3739">
        <v>50</v>
      </c>
      <c r="B3739" t="s">
        <v>0</v>
      </c>
      <c r="C3739" t="s">
        <v>1</v>
      </c>
      <c r="D3739">
        <v>67</v>
      </c>
      <c r="E3739">
        <f>GESTEP(smoking_health_data_final[[#This Row],[Ritmo cardiaco]],100)</f>
        <v>0</v>
      </c>
      <c r="F3739" t="str">
        <f>IF(smoking_health_data_final[[#This Row],[Taquicardia 1/0]]=0,"no","si")</f>
        <v>no</v>
      </c>
      <c r="G3739" s="2" t="s">
        <v>81</v>
      </c>
      <c r="H3739">
        <f>GESTEP(smoking_health_data_final[[#This Row],[Presión sistólica]],140)</f>
        <v>1</v>
      </c>
      <c r="I3739" t="str">
        <f>IF(smoking_health_data_final[[#This Row],[Hipertensión (0/1)]]=1,"si","no")</f>
        <v>si</v>
      </c>
      <c r="J3739" t="s">
        <v>149</v>
      </c>
      <c r="K3739">
        <v>35</v>
      </c>
      <c r="L3739">
        <v>293</v>
      </c>
      <c r="M3739">
        <f>IF(smoking_health_data_final[[#This Row],[colesterol]]="","Desconocido",smoking_health_data_final[[#This Row],[colesterol]])</f>
        <v>293</v>
      </c>
      <c r="N3739">
        <f>GESTEP(smoking_health_data_final[[#This Row],[colesterol]],200)</f>
        <v>1</v>
      </c>
      <c r="O3739">
        <f>IF(smoking_health_data_final[[#This Row],[cigs por dia]]="","n/s",smoking_health_data_final[[#This Row],[cigs por dia]])</f>
        <v>35</v>
      </c>
      <c r="P3739" t="str">
        <f>IF(smoking_health_data_final[[#This Row],[Hipercolesterolemia (y/n)]]=1,"si","no")</f>
        <v>si</v>
      </c>
      <c r="Q3739">
        <f>IF(IFERROR(VLOOKUP(smoking_health_data_final[[#This Row],[Edad]],A3740:A7639,1,FALSE),0),1,0)</f>
        <v>1</v>
      </c>
    </row>
    <row r="3740" spans="1:17" x14ac:dyDescent="0.3">
      <c r="A3740">
        <v>52</v>
      </c>
      <c r="B3740" t="s">
        <v>0</v>
      </c>
      <c r="C3740" t="s">
        <v>1</v>
      </c>
      <c r="D3740">
        <v>115</v>
      </c>
      <c r="E3740">
        <f>GESTEP(smoking_health_data_final[[#This Row],[Ritmo cardiaco]],100)</f>
        <v>1</v>
      </c>
      <c r="F3740" t="str">
        <f>IF(smoking_health_data_final[[#This Row],[Taquicardia 1/0]]=0,"no","si")</f>
        <v>si</v>
      </c>
      <c r="G3740" s="2" t="s">
        <v>67</v>
      </c>
      <c r="H3740">
        <f>GESTEP(smoking_health_data_final[[#This Row],[Presión sistólica]],140)</f>
        <v>0</v>
      </c>
      <c r="I3740" t="str">
        <f>IF(smoking_health_data_final[[#This Row],[Hipertensión (0/1)]]=1,"si","no")</f>
        <v>no</v>
      </c>
      <c r="J3740" t="s">
        <v>155</v>
      </c>
      <c r="K3740">
        <v>35</v>
      </c>
      <c r="L3740">
        <v>281</v>
      </c>
      <c r="M3740">
        <f>IF(smoking_health_data_final[[#This Row],[colesterol]]="","Desconocido",smoking_health_data_final[[#This Row],[colesterol]])</f>
        <v>281</v>
      </c>
      <c r="N3740">
        <f>GESTEP(smoking_health_data_final[[#This Row],[colesterol]],200)</f>
        <v>1</v>
      </c>
      <c r="O3740">
        <f>IF(smoking_health_data_final[[#This Row],[cigs por dia]]="","n/s",smoking_health_data_final[[#This Row],[cigs por dia]])</f>
        <v>35</v>
      </c>
      <c r="P3740" t="str">
        <f>IF(smoking_health_data_final[[#This Row],[Hipercolesterolemia (y/n)]]=1,"si","no")</f>
        <v>si</v>
      </c>
      <c r="Q3740">
        <f>IF(IFERROR(VLOOKUP(smoking_health_data_final[[#This Row],[Edad]],A3741:A7640,1,FALSE),0),1,0)</f>
        <v>0</v>
      </c>
    </row>
    <row r="3741" spans="1:17" x14ac:dyDescent="0.3">
      <c r="A3741">
        <v>45</v>
      </c>
      <c r="B3741" t="s">
        <v>0</v>
      </c>
      <c r="C3741" t="s">
        <v>1</v>
      </c>
      <c r="D3741">
        <v>65</v>
      </c>
      <c r="E3741">
        <f>GESTEP(smoking_health_data_final[[#This Row],[Ritmo cardiaco]],100)</f>
        <v>0</v>
      </c>
      <c r="F3741" t="str">
        <f>IF(smoking_health_data_final[[#This Row],[Taquicardia 1/0]]=0,"no","si")</f>
        <v>no</v>
      </c>
      <c r="G3741" s="2" t="s">
        <v>70</v>
      </c>
      <c r="H3741">
        <f>GESTEP(smoking_health_data_final[[#This Row],[Presión sistólica]],140)</f>
        <v>0</v>
      </c>
      <c r="I3741" t="str">
        <f>IF(smoking_health_data_final[[#This Row],[Hipertensión (0/1)]]=1,"si","no")</f>
        <v>no</v>
      </c>
      <c r="J3741" t="s">
        <v>21</v>
      </c>
      <c r="K3741">
        <v>35</v>
      </c>
      <c r="L3741">
        <v>161</v>
      </c>
      <c r="M3741">
        <f>IF(smoking_health_data_final[[#This Row],[colesterol]]="","Desconocido",smoking_health_data_final[[#This Row],[colesterol]])</f>
        <v>161</v>
      </c>
      <c r="N3741">
        <f>GESTEP(smoking_health_data_final[[#This Row],[colesterol]],200)</f>
        <v>0</v>
      </c>
      <c r="O3741">
        <f>IF(smoking_health_data_final[[#This Row],[cigs por dia]]="","n/s",smoking_health_data_final[[#This Row],[cigs por dia]])</f>
        <v>35</v>
      </c>
      <c r="P3741" t="str">
        <f>IF(smoking_health_data_final[[#This Row],[Hipercolesterolemia (y/n)]]=1,"si","no")</f>
        <v>no</v>
      </c>
      <c r="Q3741">
        <f>IF(IFERROR(VLOOKUP(smoking_health_data_final[[#This Row],[Edad]],A3742:A7641,1,FALSE),0),1,0)</f>
        <v>1</v>
      </c>
    </row>
    <row r="3742" spans="1:17" x14ac:dyDescent="0.3">
      <c r="A3742">
        <v>42</v>
      </c>
      <c r="B3742" t="s">
        <v>0</v>
      </c>
      <c r="C3742" t="s">
        <v>1</v>
      </c>
      <c r="D3742">
        <v>85</v>
      </c>
      <c r="E3742">
        <f>GESTEP(smoking_health_data_final[[#This Row],[Ritmo cardiaco]],100)</f>
        <v>0</v>
      </c>
      <c r="F3742" t="str">
        <f>IF(smoking_health_data_final[[#This Row],[Taquicardia 1/0]]=0,"no","si")</f>
        <v>no</v>
      </c>
      <c r="G3742" s="2" t="s">
        <v>43</v>
      </c>
      <c r="H3742">
        <f>GESTEP(smoking_health_data_final[[#This Row],[Presión sistólica]],140)</f>
        <v>0</v>
      </c>
      <c r="I3742" t="str">
        <f>IF(smoking_health_data_final[[#This Row],[Hipertensión (0/1)]]=1,"si","no")</f>
        <v>no</v>
      </c>
      <c r="J3742" t="s">
        <v>23</v>
      </c>
      <c r="K3742">
        <v>35</v>
      </c>
      <c r="L3742">
        <v>218</v>
      </c>
      <c r="M3742">
        <f>IF(smoking_health_data_final[[#This Row],[colesterol]]="","Desconocido",smoking_health_data_final[[#This Row],[colesterol]])</f>
        <v>218</v>
      </c>
      <c r="N3742">
        <f>GESTEP(smoking_health_data_final[[#This Row],[colesterol]],200)</f>
        <v>1</v>
      </c>
      <c r="O3742">
        <f>IF(smoking_health_data_final[[#This Row],[cigs por dia]]="","n/s",smoking_health_data_final[[#This Row],[cigs por dia]])</f>
        <v>35</v>
      </c>
      <c r="P3742" t="str">
        <f>IF(smoking_health_data_final[[#This Row],[Hipercolesterolemia (y/n)]]=1,"si","no")</f>
        <v>si</v>
      </c>
      <c r="Q3742">
        <f>IF(IFERROR(VLOOKUP(smoking_health_data_final[[#This Row],[Edad]],A3743:A7642,1,FALSE),0),1,0)</f>
        <v>1</v>
      </c>
    </row>
    <row r="3743" spans="1:17" x14ac:dyDescent="0.3">
      <c r="A3743">
        <v>42</v>
      </c>
      <c r="B3743" t="s">
        <v>0</v>
      </c>
      <c r="C3743" t="s">
        <v>1</v>
      </c>
      <c r="D3743">
        <v>69</v>
      </c>
      <c r="E3743">
        <f>GESTEP(smoking_health_data_final[[#This Row],[Ritmo cardiaco]],100)</f>
        <v>0</v>
      </c>
      <c r="F3743" t="str">
        <f>IF(smoking_health_data_final[[#This Row],[Taquicardia 1/0]]=0,"no","si")</f>
        <v>no</v>
      </c>
      <c r="G3743" s="2" t="s">
        <v>64</v>
      </c>
      <c r="H3743">
        <f>GESTEP(smoking_health_data_final[[#This Row],[Presión sistólica]],140)</f>
        <v>0</v>
      </c>
      <c r="I3743" t="str">
        <f>IF(smoking_health_data_final[[#This Row],[Hipertensión (0/1)]]=1,"si","no")</f>
        <v>no</v>
      </c>
      <c r="J3743" t="s">
        <v>34</v>
      </c>
      <c r="K3743">
        <v>35</v>
      </c>
      <c r="L3743">
        <v>211</v>
      </c>
      <c r="M3743">
        <f>IF(smoking_health_data_final[[#This Row],[colesterol]]="","Desconocido",smoking_health_data_final[[#This Row],[colesterol]])</f>
        <v>211</v>
      </c>
      <c r="N3743">
        <f>GESTEP(smoking_health_data_final[[#This Row],[colesterol]],200)</f>
        <v>1</v>
      </c>
      <c r="O3743">
        <f>IF(smoking_health_data_final[[#This Row],[cigs por dia]]="","n/s",smoking_health_data_final[[#This Row],[cigs por dia]])</f>
        <v>35</v>
      </c>
      <c r="P3743" t="str">
        <f>IF(smoking_health_data_final[[#This Row],[Hipercolesterolemia (y/n)]]=1,"si","no")</f>
        <v>si</v>
      </c>
      <c r="Q3743">
        <f>IF(IFERROR(VLOOKUP(smoking_health_data_final[[#This Row],[Edad]],A3744:A7643,1,FALSE),0),1,0)</f>
        <v>1</v>
      </c>
    </row>
    <row r="3744" spans="1:17" x14ac:dyDescent="0.3">
      <c r="A3744">
        <v>44</v>
      </c>
      <c r="B3744" t="s">
        <v>0</v>
      </c>
      <c r="C3744" t="s">
        <v>1</v>
      </c>
      <c r="D3744">
        <v>50</v>
      </c>
      <c r="E3744">
        <f>GESTEP(smoking_health_data_final[[#This Row],[Ritmo cardiaco]],100)</f>
        <v>0</v>
      </c>
      <c r="F3744" t="str">
        <f>IF(smoking_health_data_final[[#This Row],[Taquicardia 1/0]]=0,"no","si")</f>
        <v>no</v>
      </c>
      <c r="G3744" s="2">
        <v>143.5</v>
      </c>
      <c r="H3744">
        <f>GESTEP(smoking_health_data_final[[#This Row],[Presión sistólica]],140)</f>
        <v>1</v>
      </c>
      <c r="I3744" t="str">
        <f>IF(smoking_health_data_final[[#This Row],[Hipertensión (0/1)]]=1,"si","no")</f>
        <v>si</v>
      </c>
      <c r="J3744" t="s">
        <v>34</v>
      </c>
      <c r="K3744">
        <v>35</v>
      </c>
      <c r="L3744">
        <v>198</v>
      </c>
      <c r="M3744">
        <f>IF(smoking_health_data_final[[#This Row],[colesterol]]="","Desconocido",smoking_health_data_final[[#This Row],[colesterol]])</f>
        <v>198</v>
      </c>
      <c r="N3744">
        <f>GESTEP(smoking_health_data_final[[#This Row],[colesterol]],200)</f>
        <v>0</v>
      </c>
      <c r="O3744">
        <f>IF(smoking_health_data_final[[#This Row],[cigs por dia]]="","n/s",smoking_health_data_final[[#This Row],[cigs por dia]])</f>
        <v>35</v>
      </c>
      <c r="P3744" t="str">
        <f>IF(smoking_health_data_final[[#This Row],[Hipercolesterolemia (y/n)]]=1,"si","no")</f>
        <v>no</v>
      </c>
      <c r="Q3744">
        <f>IF(IFERROR(VLOOKUP(smoking_health_data_final[[#This Row],[Edad]],A3745:A7644,1,FALSE),0),1,0)</f>
        <v>1</v>
      </c>
    </row>
    <row r="3745" spans="1:17" x14ac:dyDescent="0.3">
      <c r="A3745">
        <v>40</v>
      </c>
      <c r="B3745" t="s">
        <v>0</v>
      </c>
      <c r="C3745" t="s">
        <v>1</v>
      </c>
      <c r="D3745">
        <v>60</v>
      </c>
      <c r="E3745">
        <f>GESTEP(smoking_health_data_final[[#This Row],[Ritmo cardiaco]],100)</f>
        <v>0</v>
      </c>
      <c r="F3745" t="str">
        <f>IF(smoking_health_data_final[[#This Row],[Taquicardia 1/0]]=0,"no","si")</f>
        <v>no</v>
      </c>
      <c r="G3745" s="2">
        <v>122.5</v>
      </c>
      <c r="H3745">
        <f>GESTEP(smoking_health_data_final[[#This Row],[Presión sistólica]],140)</f>
        <v>0</v>
      </c>
      <c r="I3745" t="str">
        <f>IF(smoking_health_data_final[[#This Row],[Hipertensión (0/1)]]=1,"si","no")</f>
        <v>no</v>
      </c>
      <c r="J3745" t="s">
        <v>192</v>
      </c>
      <c r="K3745">
        <v>35</v>
      </c>
      <c r="L3745">
        <v>195</v>
      </c>
      <c r="M3745">
        <f>IF(smoking_health_data_final[[#This Row],[colesterol]]="","Desconocido",smoking_health_data_final[[#This Row],[colesterol]])</f>
        <v>195</v>
      </c>
      <c r="N3745">
        <f>GESTEP(smoking_health_data_final[[#This Row],[colesterol]],200)</f>
        <v>0</v>
      </c>
      <c r="O3745">
        <f>IF(smoking_health_data_final[[#This Row],[cigs por dia]]="","n/s",smoking_health_data_final[[#This Row],[cigs por dia]])</f>
        <v>35</v>
      </c>
      <c r="P3745" t="str">
        <f>IF(smoking_health_data_final[[#This Row],[Hipercolesterolemia (y/n)]]=1,"si","no")</f>
        <v>no</v>
      </c>
      <c r="Q3745">
        <f>IF(IFERROR(VLOOKUP(smoking_health_data_final[[#This Row],[Edad]],A3746:A7645,1,FALSE),0),1,0)</f>
        <v>1</v>
      </c>
    </row>
    <row r="3746" spans="1:17" x14ac:dyDescent="0.3">
      <c r="A3746">
        <v>48</v>
      </c>
      <c r="B3746" t="s">
        <v>0</v>
      </c>
      <c r="C3746" t="s">
        <v>1</v>
      </c>
      <c r="D3746">
        <v>80</v>
      </c>
      <c r="E3746">
        <f>GESTEP(smoking_health_data_final[[#This Row],[Ritmo cardiaco]],100)</f>
        <v>0</v>
      </c>
      <c r="F3746" t="str">
        <f>IF(smoking_health_data_final[[#This Row],[Taquicardia 1/0]]=0,"no","si")</f>
        <v>no</v>
      </c>
      <c r="G3746" s="2" t="s">
        <v>38</v>
      </c>
      <c r="H3746">
        <f>GESTEP(smoking_health_data_final[[#This Row],[Presión sistólica]],140)</f>
        <v>0</v>
      </c>
      <c r="I3746" t="str">
        <f>IF(smoking_health_data_final[[#This Row],[Hipertensión (0/1)]]=1,"si","no")</f>
        <v>no</v>
      </c>
      <c r="J3746" t="s">
        <v>197</v>
      </c>
      <c r="K3746">
        <v>35</v>
      </c>
      <c r="L3746">
        <v>188</v>
      </c>
      <c r="M3746">
        <f>IF(smoking_health_data_final[[#This Row],[colesterol]]="","Desconocido",smoking_health_data_final[[#This Row],[colesterol]])</f>
        <v>188</v>
      </c>
      <c r="N3746">
        <f>GESTEP(smoking_health_data_final[[#This Row],[colesterol]],200)</f>
        <v>0</v>
      </c>
      <c r="O3746">
        <f>IF(smoking_health_data_final[[#This Row],[cigs por dia]]="","n/s",smoking_health_data_final[[#This Row],[cigs por dia]])</f>
        <v>35</v>
      </c>
      <c r="P3746" t="str">
        <f>IF(smoking_health_data_final[[#This Row],[Hipercolesterolemia (y/n)]]=1,"si","no")</f>
        <v>no</v>
      </c>
      <c r="Q3746">
        <f>IF(IFERROR(VLOOKUP(smoking_health_data_final[[#This Row],[Edad]],A3747:A7646,1,FALSE),0),1,0)</f>
        <v>1</v>
      </c>
    </row>
    <row r="3747" spans="1:17" x14ac:dyDescent="0.3">
      <c r="A3747">
        <v>54</v>
      </c>
      <c r="B3747" t="s">
        <v>0</v>
      </c>
      <c r="C3747" t="s">
        <v>1</v>
      </c>
      <c r="D3747">
        <v>82</v>
      </c>
      <c r="E3747">
        <f>GESTEP(smoking_health_data_final[[#This Row],[Ritmo cardiaco]],100)</f>
        <v>0</v>
      </c>
      <c r="F3747" t="str">
        <f>IF(smoking_health_data_final[[#This Row],[Taquicardia 1/0]]=0,"no","si")</f>
        <v>no</v>
      </c>
      <c r="G3747" s="2" t="s">
        <v>75</v>
      </c>
      <c r="H3747">
        <f>GESTEP(smoking_health_data_final[[#This Row],[Presión sistólica]],140)</f>
        <v>1</v>
      </c>
      <c r="I3747" t="str">
        <f>IF(smoking_health_data_final[[#This Row],[Hipertensión (0/1)]]=1,"si","no")</f>
        <v>si</v>
      </c>
      <c r="J3747" t="s">
        <v>214</v>
      </c>
      <c r="K3747">
        <v>35</v>
      </c>
      <c r="L3747">
        <v>240</v>
      </c>
      <c r="M3747">
        <f>IF(smoking_health_data_final[[#This Row],[colesterol]]="","Desconocido",smoking_health_data_final[[#This Row],[colesterol]])</f>
        <v>240</v>
      </c>
      <c r="N3747">
        <f>GESTEP(smoking_health_data_final[[#This Row],[colesterol]],200)</f>
        <v>1</v>
      </c>
      <c r="O3747">
        <f>IF(smoking_health_data_final[[#This Row],[cigs por dia]]="","n/s",smoking_health_data_final[[#This Row],[cigs por dia]])</f>
        <v>35</v>
      </c>
      <c r="P3747" t="str">
        <f>IF(smoking_health_data_final[[#This Row],[Hipercolesterolemia (y/n)]]=1,"si","no")</f>
        <v>si</v>
      </c>
      <c r="Q3747">
        <f>IF(IFERROR(VLOOKUP(smoking_health_data_final[[#This Row],[Edad]],A3748:A7647,1,FALSE),0),1,0)</f>
        <v>1</v>
      </c>
    </row>
    <row r="3748" spans="1:17" x14ac:dyDescent="0.3">
      <c r="A3748">
        <v>48</v>
      </c>
      <c r="B3748" t="s">
        <v>0</v>
      </c>
      <c r="C3748" t="s">
        <v>1</v>
      </c>
      <c r="D3748">
        <v>90</v>
      </c>
      <c r="E3748">
        <f>GESTEP(smoking_health_data_final[[#This Row],[Ritmo cardiaco]],100)</f>
        <v>0</v>
      </c>
      <c r="F3748" t="str">
        <f>IF(smoking_health_data_final[[#This Row],[Taquicardia 1/0]]=0,"no","si")</f>
        <v>no</v>
      </c>
      <c r="G3748" s="2" t="s">
        <v>83</v>
      </c>
      <c r="H3748">
        <f>GESTEP(smoking_health_data_final[[#This Row],[Presión sistólica]],140)</f>
        <v>0</v>
      </c>
      <c r="I3748" t="str">
        <f>IF(smoking_health_data_final[[#This Row],[Hipertensión (0/1)]]=1,"si","no")</f>
        <v>no</v>
      </c>
      <c r="J3748" t="s">
        <v>214</v>
      </c>
      <c r="K3748">
        <v>35</v>
      </c>
      <c r="L3748">
        <v>263</v>
      </c>
      <c r="M3748">
        <f>IF(smoking_health_data_final[[#This Row],[colesterol]]="","Desconocido",smoking_health_data_final[[#This Row],[colesterol]])</f>
        <v>263</v>
      </c>
      <c r="N3748">
        <f>GESTEP(smoking_health_data_final[[#This Row],[colesterol]],200)</f>
        <v>1</v>
      </c>
      <c r="O3748">
        <f>IF(smoking_health_data_final[[#This Row],[cigs por dia]]="","n/s",smoking_health_data_final[[#This Row],[cigs por dia]])</f>
        <v>35</v>
      </c>
      <c r="P3748" t="str">
        <f>IF(smoking_health_data_final[[#This Row],[Hipercolesterolemia (y/n)]]=1,"si","no")</f>
        <v>si</v>
      </c>
      <c r="Q3748">
        <f>IF(IFERROR(VLOOKUP(smoking_health_data_final[[#This Row],[Edad]],A3749:A7648,1,FALSE),0),1,0)</f>
        <v>1</v>
      </c>
    </row>
    <row r="3749" spans="1:17" x14ac:dyDescent="0.3">
      <c r="A3749">
        <v>44</v>
      </c>
      <c r="B3749" t="s">
        <v>0</v>
      </c>
      <c r="C3749" t="s">
        <v>1</v>
      </c>
      <c r="D3749">
        <v>68</v>
      </c>
      <c r="E3749">
        <f>GESTEP(smoking_health_data_final[[#This Row],[Ritmo cardiaco]],100)</f>
        <v>0</v>
      </c>
      <c r="F3749" t="str">
        <f>IF(smoking_health_data_final[[#This Row],[Taquicardia 1/0]]=0,"no","si")</f>
        <v>no</v>
      </c>
      <c r="G3749" s="2" t="s">
        <v>72</v>
      </c>
      <c r="H3749">
        <f>GESTEP(smoking_health_data_final[[#This Row],[Presión sistólica]],140)</f>
        <v>1</v>
      </c>
      <c r="I3749" t="str">
        <f>IF(smoking_health_data_final[[#This Row],[Hipertensión (0/1)]]=1,"si","no")</f>
        <v>si</v>
      </c>
      <c r="J3749" t="s">
        <v>24</v>
      </c>
      <c r="K3749">
        <v>35</v>
      </c>
      <c r="L3749">
        <v>217</v>
      </c>
      <c r="M3749">
        <f>IF(smoking_health_data_final[[#This Row],[colesterol]]="","Desconocido",smoking_health_data_final[[#This Row],[colesterol]])</f>
        <v>217</v>
      </c>
      <c r="N3749">
        <f>GESTEP(smoking_health_data_final[[#This Row],[colesterol]],200)</f>
        <v>1</v>
      </c>
      <c r="O3749">
        <f>IF(smoking_health_data_final[[#This Row],[cigs por dia]]="","n/s",smoking_health_data_final[[#This Row],[cigs por dia]])</f>
        <v>35</v>
      </c>
      <c r="P3749" t="str">
        <f>IF(smoking_health_data_final[[#This Row],[Hipercolesterolemia (y/n)]]=1,"si","no")</f>
        <v>si</v>
      </c>
      <c r="Q3749">
        <f>IF(IFERROR(VLOOKUP(smoking_health_data_final[[#This Row],[Edad]],A3750:A7649,1,FALSE),0),1,0)</f>
        <v>1</v>
      </c>
    </row>
    <row r="3750" spans="1:17" x14ac:dyDescent="0.3">
      <c r="A3750">
        <v>59</v>
      </c>
      <c r="B3750" t="s">
        <v>3</v>
      </c>
      <c r="C3750" t="s">
        <v>1</v>
      </c>
      <c r="D3750">
        <v>83</v>
      </c>
      <c r="E3750">
        <f>GESTEP(smoking_health_data_final[[#This Row],[Ritmo cardiaco]],100)</f>
        <v>0</v>
      </c>
      <c r="F3750" t="str">
        <f>IF(smoking_health_data_final[[#This Row],[Taquicardia 1/0]]=0,"no","si")</f>
        <v>no</v>
      </c>
      <c r="G3750" s="2">
        <v>182.5</v>
      </c>
      <c r="H3750">
        <f>GESTEP(smoking_health_data_final[[#This Row],[Presión sistólica]],140)</f>
        <v>1</v>
      </c>
      <c r="I3750" t="str">
        <f>IF(smoking_health_data_final[[#This Row],[Hipertensión (0/1)]]=1,"si","no")</f>
        <v>si</v>
      </c>
      <c r="J3750" t="s">
        <v>49</v>
      </c>
      <c r="K3750">
        <v>35</v>
      </c>
      <c r="L3750">
        <v>345</v>
      </c>
      <c r="M3750">
        <f>IF(smoking_health_data_final[[#This Row],[colesterol]]="","Desconocido",smoking_health_data_final[[#This Row],[colesterol]])</f>
        <v>345</v>
      </c>
      <c r="N3750">
        <f>GESTEP(smoking_health_data_final[[#This Row],[colesterol]],200)</f>
        <v>1</v>
      </c>
      <c r="O3750">
        <f>IF(smoking_health_data_final[[#This Row],[cigs por dia]]="","n/s",smoking_health_data_final[[#This Row],[cigs por dia]])</f>
        <v>35</v>
      </c>
      <c r="P3750" t="str">
        <f>IF(smoking_health_data_final[[#This Row],[Hipercolesterolemia (y/n)]]=1,"si","no")</f>
        <v>si</v>
      </c>
      <c r="Q3750">
        <f>IF(IFERROR(VLOOKUP(smoking_health_data_final[[#This Row],[Edad]],A3751:A7650,1,FALSE),0),1,0)</f>
        <v>1</v>
      </c>
    </row>
    <row r="3751" spans="1:17" x14ac:dyDescent="0.3">
      <c r="A3751">
        <v>43</v>
      </c>
      <c r="B3751" t="s">
        <v>0</v>
      </c>
      <c r="C3751" t="s">
        <v>1</v>
      </c>
      <c r="D3751">
        <v>75</v>
      </c>
      <c r="E3751">
        <f>GESTEP(smoking_health_data_final[[#This Row],[Ritmo cardiaco]],100)</f>
        <v>0</v>
      </c>
      <c r="F3751" t="str">
        <f>IF(smoking_health_data_final[[#This Row],[Taquicardia 1/0]]=0,"no","si")</f>
        <v>no</v>
      </c>
      <c r="G3751" s="2" t="s">
        <v>22</v>
      </c>
      <c r="H3751">
        <f>GESTEP(smoking_health_data_final[[#This Row],[Presión sistólica]],140)</f>
        <v>0</v>
      </c>
      <c r="I3751" t="str">
        <f>IF(smoking_health_data_final[[#This Row],[Hipertensión (0/1)]]=1,"si","no")</f>
        <v>no</v>
      </c>
      <c r="J3751" t="s">
        <v>23</v>
      </c>
      <c r="K3751">
        <v>38</v>
      </c>
      <c r="L3751">
        <v>207</v>
      </c>
      <c r="M3751">
        <f>IF(smoking_health_data_final[[#This Row],[colesterol]]="","Desconocido",smoking_health_data_final[[#This Row],[colesterol]])</f>
        <v>207</v>
      </c>
      <c r="N3751">
        <f>GESTEP(smoking_health_data_final[[#This Row],[colesterol]],200)</f>
        <v>1</v>
      </c>
      <c r="O3751">
        <f>IF(smoking_health_data_final[[#This Row],[cigs por dia]]="","n/s",smoking_health_data_final[[#This Row],[cigs por dia]])</f>
        <v>38</v>
      </c>
      <c r="P3751" t="str">
        <f>IF(smoking_health_data_final[[#This Row],[Hipercolesterolemia (y/n)]]=1,"si","no")</f>
        <v>si</v>
      </c>
      <c r="Q3751">
        <f>IF(IFERROR(VLOOKUP(smoking_health_data_final[[#This Row],[Edad]],A3752:A7651,1,FALSE),0),1,0)</f>
        <v>1</v>
      </c>
    </row>
    <row r="3752" spans="1:17" x14ac:dyDescent="0.3">
      <c r="A3752">
        <v>49</v>
      </c>
      <c r="B3752" t="s">
        <v>0</v>
      </c>
      <c r="C3752" t="s">
        <v>1</v>
      </c>
      <c r="D3752">
        <v>67</v>
      </c>
      <c r="E3752">
        <f>GESTEP(smoking_health_data_final[[#This Row],[Ritmo cardiaco]],100)</f>
        <v>0</v>
      </c>
      <c r="F3752" t="str">
        <f>IF(smoking_health_data_final[[#This Row],[Taquicardia 1/0]]=0,"no","si")</f>
        <v>no</v>
      </c>
      <c r="G3752" s="2" t="s">
        <v>66</v>
      </c>
      <c r="H3752">
        <f>GESTEP(smoking_health_data_final[[#This Row],[Presión sistólica]],140)</f>
        <v>1</v>
      </c>
      <c r="I3752" t="str">
        <f>IF(smoking_health_data_final[[#This Row],[Hipertensión (0/1)]]=1,"si","no")</f>
        <v>si</v>
      </c>
      <c r="J3752" t="s">
        <v>236</v>
      </c>
      <c r="K3752">
        <v>40</v>
      </c>
      <c r="L3752">
        <v>260</v>
      </c>
      <c r="M3752">
        <f>IF(smoking_health_data_final[[#This Row],[colesterol]]="","Desconocido",smoking_health_data_final[[#This Row],[colesterol]])</f>
        <v>260</v>
      </c>
      <c r="N3752">
        <f>GESTEP(smoking_health_data_final[[#This Row],[colesterol]],200)</f>
        <v>1</v>
      </c>
      <c r="O3752">
        <f>IF(smoking_health_data_final[[#This Row],[cigs por dia]]="","n/s",smoking_health_data_final[[#This Row],[cigs por dia]])</f>
        <v>40</v>
      </c>
      <c r="P3752" t="str">
        <f>IF(smoking_health_data_final[[#This Row],[Hipercolesterolemia (y/n)]]=1,"si","no")</f>
        <v>si</v>
      </c>
      <c r="Q3752">
        <f>IF(IFERROR(VLOOKUP(smoking_health_data_final[[#This Row],[Edad]],A3753:A7652,1,FALSE),0),1,0)</f>
        <v>1</v>
      </c>
    </row>
    <row r="3753" spans="1:17" x14ac:dyDescent="0.3">
      <c r="A3753">
        <v>43</v>
      </c>
      <c r="B3753" t="s">
        <v>0</v>
      </c>
      <c r="C3753" t="s">
        <v>1</v>
      </c>
      <c r="D3753">
        <v>90</v>
      </c>
      <c r="E3753">
        <f>GESTEP(smoking_health_data_final[[#This Row],[Ritmo cardiaco]],100)</f>
        <v>0</v>
      </c>
      <c r="F3753" t="str">
        <f>IF(smoking_health_data_final[[#This Row],[Taquicardia 1/0]]=0,"no","si")</f>
        <v>no</v>
      </c>
      <c r="G3753" s="2">
        <v>103.5</v>
      </c>
      <c r="H3753">
        <f>GESTEP(smoking_health_data_final[[#This Row],[Presión sistólica]],140)</f>
        <v>0</v>
      </c>
      <c r="I3753" t="str">
        <f>IF(smoking_health_data_final[[#This Row],[Hipertensión (0/1)]]=1,"si","no")</f>
        <v>no</v>
      </c>
      <c r="J3753" t="s">
        <v>33</v>
      </c>
      <c r="K3753">
        <v>40</v>
      </c>
      <c r="L3753">
        <v>226</v>
      </c>
      <c r="M3753">
        <f>IF(smoking_health_data_final[[#This Row],[colesterol]]="","Desconocido",smoking_health_data_final[[#This Row],[colesterol]])</f>
        <v>226</v>
      </c>
      <c r="N3753">
        <f>GESTEP(smoking_health_data_final[[#This Row],[colesterol]],200)</f>
        <v>1</v>
      </c>
      <c r="O3753">
        <f>IF(smoking_health_data_final[[#This Row],[cigs por dia]]="","n/s",smoking_health_data_final[[#This Row],[cigs por dia]])</f>
        <v>40</v>
      </c>
      <c r="P3753" t="str">
        <f>IF(smoking_health_data_final[[#This Row],[Hipercolesterolemia (y/n)]]=1,"si","no")</f>
        <v>si</v>
      </c>
      <c r="Q3753">
        <f>IF(IFERROR(VLOOKUP(smoking_health_data_final[[#This Row],[Edad]],A3754:A7653,1,FALSE),0),1,0)</f>
        <v>1</v>
      </c>
    </row>
    <row r="3754" spans="1:17" x14ac:dyDescent="0.3">
      <c r="A3754">
        <v>39</v>
      </c>
      <c r="B3754" t="s">
        <v>0</v>
      </c>
      <c r="C3754" t="s">
        <v>1</v>
      </c>
      <c r="D3754">
        <v>65</v>
      </c>
      <c r="E3754">
        <f>GESTEP(smoking_health_data_final[[#This Row],[Ritmo cardiaco]],100)</f>
        <v>0</v>
      </c>
      <c r="F3754" t="str">
        <f>IF(smoking_health_data_final[[#This Row],[Taquicardia 1/0]]=0,"no","si")</f>
        <v>no</v>
      </c>
      <c r="G3754" s="2">
        <v>112.5</v>
      </c>
      <c r="H3754">
        <f>GESTEP(smoking_health_data_final[[#This Row],[Presión sistólica]],140)</f>
        <v>0</v>
      </c>
      <c r="I3754" t="str">
        <f>IF(smoking_health_data_final[[#This Row],[Hipertensión (0/1)]]=1,"si","no")</f>
        <v>no</v>
      </c>
      <c r="J3754" t="s">
        <v>33</v>
      </c>
      <c r="K3754">
        <v>40</v>
      </c>
      <c r="L3754">
        <v>218</v>
      </c>
      <c r="M3754">
        <f>IF(smoking_health_data_final[[#This Row],[colesterol]]="","Desconocido",smoking_health_data_final[[#This Row],[colesterol]])</f>
        <v>218</v>
      </c>
      <c r="N3754">
        <f>GESTEP(smoking_health_data_final[[#This Row],[colesterol]],200)</f>
        <v>1</v>
      </c>
      <c r="O3754">
        <f>IF(smoking_health_data_final[[#This Row],[cigs por dia]]="","n/s",smoking_health_data_final[[#This Row],[cigs por dia]])</f>
        <v>40</v>
      </c>
      <c r="P3754" t="str">
        <f>IF(smoking_health_data_final[[#This Row],[Hipercolesterolemia (y/n)]]=1,"si","no")</f>
        <v>si</v>
      </c>
      <c r="Q3754">
        <f>IF(IFERROR(VLOOKUP(smoking_health_data_final[[#This Row],[Edad]],A3755:A7654,1,FALSE),0),1,0)</f>
        <v>1</v>
      </c>
    </row>
    <row r="3755" spans="1:17" x14ac:dyDescent="0.3">
      <c r="A3755">
        <v>59</v>
      </c>
      <c r="B3755" t="s">
        <v>0</v>
      </c>
      <c r="C3755" t="s">
        <v>1</v>
      </c>
      <c r="D3755">
        <v>75</v>
      </c>
      <c r="E3755">
        <f>GESTEP(smoking_health_data_final[[#This Row],[Ritmo cardiaco]],100)</f>
        <v>0</v>
      </c>
      <c r="F3755" t="str">
        <f>IF(smoking_health_data_final[[#This Row],[Taquicardia 1/0]]=0,"no","si")</f>
        <v>no</v>
      </c>
      <c r="G3755" s="2" t="s">
        <v>39</v>
      </c>
      <c r="H3755">
        <f>GESTEP(smoking_health_data_final[[#This Row],[Presión sistólica]],140)</f>
        <v>0</v>
      </c>
      <c r="I3755" t="str">
        <f>IF(smoking_health_data_final[[#This Row],[Hipertensión (0/1)]]=1,"si","no")</f>
        <v>no</v>
      </c>
      <c r="J3755" t="s">
        <v>5</v>
      </c>
      <c r="K3755">
        <v>40</v>
      </c>
      <c r="L3755">
        <v>188</v>
      </c>
      <c r="M3755">
        <f>IF(smoking_health_data_final[[#This Row],[colesterol]]="","Desconocido",smoking_health_data_final[[#This Row],[colesterol]])</f>
        <v>188</v>
      </c>
      <c r="N3755">
        <f>GESTEP(smoking_health_data_final[[#This Row],[colesterol]],200)</f>
        <v>0</v>
      </c>
      <c r="O3755">
        <f>IF(smoking_health_data_final[[#This Row],[cigs por dia]]="","n/s",smoking_health_data_final[[#This Row],[cigs por dia]])</f>
        <v>40</v>
      </c>
      <c r="P3755" t="str">
        <f>IF(smoking_health_data_final[[#This Row],[Hipercolesterolemia (y/n)]]=1,"si","no")</f>
        <v>no</v>
      </c>
      <c r="Q3755">
        <f>IF(IFERROR(VLOOKUP(smoking_health_data_final[[#This Row],[Edad]],A3756:A7655,1,FALSE),0),1,0)</f>
        <v>1</v>
      </c>
    </row>
    <row r="3756" spans="1:17" x14ac:dyDescent="0.3">
      <c r="A3756">
        <v>37</v>
      </c>
      <c r="B3756" t="s">
        <v>3</v>
      </c>
      <c r="C3756" t="s">
        <v>1</v>
      </c>
      <c r="D3756">
        <v>77</v>
      </c>
      <c r="E3756">
        <f>GESTEP(smoking_health_data_final[[#This Row],[Ritmo cardiaco]],100)</f>
        <v>0</v>
      </c>
      <c r="F3756" t="str">
        <f>IF(smoking_health_data_final[[#This Row],[Taquicardia 1/0]]=0,"no","si")</f>
        <v>no</v>
      </c>
      <c r="G3756" s="2" t="s">
        <v>130</v>
      </c>
      <c r="H3756">
        <f>GESTEP(smoking_health_data_final[[#This Row],[Presión sistólica]],140)</f>
        <v>0</v>
      </c>
      <c r="I3756" t="str">
        <f>IF(smoking_health_data_final[[#This Row],[Hipertensión (0/1)]]=1,"si","no")</f>
        <v>no</v>
      </c>
      <c r="J3756" t="s">
        <v>5</v>
      </c>
      <c r="K3756">
        <v>40</v>
      </c>
      <c r="L3756">
        <v>224</v>
      </c>
      <c r="M3756">
        <f>IF(smoking_health_data_final[[#This Row],[colesterol]]="","Desconocido",smoking_health_data_final[[#This Row],[colesterol]])</f>
        <v>224</v>
      </c>
      <c r="N3756">
        <f>GESTEP(smoking_health_data_final[[#This Row],[colesterol]],200)</f>
        <v>1</v>
      </c>
      <c r="O3756">
        <f>IF(smoking_health_data_final[[#This Row],[cigs por dia]]="","n/s",smoking_health_data_final[[#This Row],[cigs por dia]])</f>
        <v>40</v>
      </c>
      <c r="P3756" t="str">
        <f>IF(smoking_health_data_final[[#This Row],[Hipercolesterolemia (y/n)]]=1,"si","no")</f>
        <v>si</v>
      </c>
      <c r="Q3756">
        <f>IF(IFERROR(VLOOKUP(smoking_health_data_final[[#This Row],[Edad]],A3757:A7656,1,FALSE),0),1,0)</f>
        <v>1</v>
      </c>
    </row>
    <row r="3757" spans="1:17" x14ac:dyDescent="0.3">
      <c r="A3757">
        <v>36</v>
      </c>
      <c r="B3757" t="s">
        <v>0</v>
      </c>
      <c r="C3757" t="s">
        <v>1</v>
      </c>
      <c r="D3757">
        <v>96</v>
      </c>
      <c r="E3757">
        <f>GESTEP(smoking_health_data_final[[#This Row],[Ritmo cardiaco]],100)</f>
        <v>0</v>
      </c>
      <c r="F3757" t="str">
        <f>IF(smoking_health_data_final[[#This Row],[Taquicardia 1/0]]=0,"no","si")</f>
        <v>no</v>
      </c>
      <c r="G3757" s="2" t="s">
        <v>61</v>
      </c>
      <c r="H3757">
        <f>GESTEP(smoking_health_data_final[[#This Row],[Presión sistólica]],140)</f>
        <v>0</v>
      </c>
      <c r="I3757" t="str">
        <f>IF(smoking_health_data_final[[#This Row],[Hipertensión (0/1)]]=1,"si","no")</f>
        <v>no</v>
      </c>
      <c r="J3757" t="s">
        <v>8</v>
      </c>
      <c r="K3757">
        <v>40</v>
      </c>
      <c r="L3757">
        <v>215</v>
      </c>
      <c r="M3757">
        <f>IF(smoking_health_data_final[[#This Row],[colesterol]]="","Desconocido",smoking_health_data_final[[#This Row],[colesterol]])</f>
        <v>215</v>
      </c>
      <c r="N3757">
        <f>GESTEP(smoking_health_data_final[[#This Row],[colesterol]],200)</f>
        <v>1</v>
      </c>
      <c r="O3757">
        <f>IF(smoking_health_data_final[[#This Row],[cigs por dia]]="","n/s",smoking_health_data_final[[#This Row],[cigs por dia]])</f>
        <v>40</v>
      </c>
      <c r="P3757" t="str">
        <f>IF(smoking_health_data_final[[#This Row],[Hipercolesterolemia (y/n)]]=1,"si","no")</f>
        <v>si</v>
      </c>
      <c r="Q3757">
        <f>IF(IFERROR(VLOOKUP(smoking_health_data_final[[#This Row],[Edad]],A3758:A7657,1,FALSE),0),1,0)</f>
        <v>1</v>
      </c>
    </row>
    <row r="3758" spans="1:17" x14ac:dyDescent="0.3">
      <c r="A3758">
        <v>55</v>
      </c>
      <c r="B3758" t="s">
        <v>0</v>
      </c>
      <c r="C3758" t="s">
        <v>1</v>
      </c>
      <c r="D3758">
        <v>90</v>
      </c>
      <c r="E3758">
        <f>GESTEP(smoking_health_data_final[[#This Row],[Ritmo cardiaco]],100)</f>
        <v>0</v>
      </c>
      <c r="F3758" t="str">
        <f>IF(smoking_health_data_final[[#This Row],[Taquicardia 1/0]]=0,"no","si")</f>
        <v>no</v>
      </c>
      <c r="G3758" s="2" t="s">
        <v>57</v>
      </c>
      <c r="H3758">
        <f>GESTEP(smoking_health_data_final[[#This Row],[Presión sistólica]],140)</f>
        <v>0</v>
      </c>
      <c r="I3758" t="str">
        <f>IF(smoking_health_data_final[[#This Row],[Hipertensión (0/1)]]=1,"si","no")</f>
        <v>no</v>
      </c>
      <c r="J3758" t="s">
        <v>8</v>
      </c>
      <c r="K3758">
        <v>40</v>
      </c>
      <c r="L3758">
        <v>205</v>
      </c>
      <c r="M3758">
        <f>IF(smoking_health_data_final[[#This Row],[colesterol]]="","Desconocido",smoking_health_data_final[[#This Row],[colesterol]])</f>
        <v>205</v>
      </c>
      <c r="N3758">
        <f>GESTEP(smoking_health_data_final[[#This Row],[colesterol]],200)</f>
        <v>1</v>
      </c>
      <c r="O3758">
        <f>IF(smoking_health_data_final[[#This Row],[cigs por dia]]="","n/s",smoking_health_data_final[[#This Row],[cigs por dia]])</f>
        <v>40</v>
      </c>
      <c r="P3758" t="str">
        <f>IF(smoking_health_data_final[[#This Row],[Hipercolesterolemia (y/n)]]=1,"si","no")</f>
        <v>si</v>
      </c>
      <c r="Q3758">
        <f>IF(IFERROR(VLOOKUP(smoking_health_data_final[[#This Row],[Edad]],A3759:A7658,1,FALSE),0),1,0)</f>
        <v>1</v>
      </c>
    </row>
    <row r="3759" spans="1:17" x14ac:dyDescent="0.3">
      <c r="A3759">
        <v>41</v>
      </c>
      <c r="B3759" t="s">
        <v>0</v>
      </c>
      <c r="C3759" t="s">
        <v>1</v>
      </c>
      <c r="D3759">
        <v>80</v>
      </c>
      <c r="E3759">
        <f>GESTEP(smoking_health_data_final[[#This Row],[Ritmo cardiaco]],100)</f>
        <v>0</v>
      </c>
      <c r="F3759" t="str">
        <f>IF(smoking_health_data_final[[#This Row],[Taquicardia 1/0]]=0,"no","si")</f>
        <v>no</v>
      </c>
      <c r="G3759" s="2">
        <v>117.5</v>
      </c>
      <c r="H3759">
        <f>GESTEP(smoking_health_data_final[[#This Row],[Presión sistólica]],140)</f>
        <v>0</v>
      </c>
      <c r="I3759" t="str">
        <f>IF(smoking_health_data_final[[#This Row],[Hipertensión (0/1)]]=1,"si","no")</f>
        <v>no</v>
      </c>
      <c r="J3759" t="s">
        <v>10</v>
      </c>
      <c r="K3759">
        <v>40</v>
      </c>
      <c r="L3759">
        <v>310</v>
      </c>
      <c r="M3759">
        <f>IF(smoking_health_data_final[[#This Row],[colesterol]]="","Desconocido",smoking_health_data_final[[#This Row],[colesterol]])</f>
        <v>310</v>
      </c>
      <c r="N3759">
        <f>GESTEP(smoking_health_data_final[[#This Row],[colesterol]],200)</f>
        <v>1</v>
      </c>
      <c r="O3759">
        <f>IF(smoking_health_data_final[[#This Row],[cigs por dia]]="","n/s",smoking_health_data_final[[#This Row],[cigs por dia]])</f>
        <v>40</v>
      </c>
      <c r="P3759" t="str">
        <f>IF(smoking_health_data_final[[#This Row],[Hipercolesterolemia (y/n)]]=1,"si","no")</f>
        <v>si</v>
      </c>
      <c r="Q3759">
        <f>IF(IFERROR(VLOOKUP(smoking_health_data_final[[#This Row],[Edad]],A3760:A7659,1,FALSE),0),1,0)</f>
        <v>1</v>
      </c>
    </row>
    <row r="3760" spans="1:17" x14ac:dyDescent="0.3">
      <c r="A3760">
        <v>44</v>
      </c>
      <c r="B3760" t="s">
        <v>0</v>
      </c>
      <c r="C3760" t="s">
        <v>1</v>
      </c>
      <c r="D3760">
        <v>68</v>
      </c>
      <c r="E3760">
        <f>GESTEP(smoking_health_data_final[[#This Row],[Ritmo cardiaco]],100)</f>
        <v>0</v>
      </c>
      <c r="F3760" t="str">
        <f>IF(smoking_health_data_final[[#This Row],[Taquicardia 1/0]]=0,"no","si")</f>
        <v>no</v>
      </c>
      <c r="G3760" s="2" t="s">
        <v>38</v>
      </c>
      <c r="H3760">
        <f>GESTEP(smoking_health_data_final[[#This Row],[Presión sistólica]],140)</f>
        <v>0</v>
      </c>
      <c r="I3760" t="str">
        <f>IF(smoking_health_data_final[[#This Row],[Hipertensión (0/1)]]=1,"si","no")</f>
        <v>no</v>
      </c>
      <c r="J3760" t="s">
        <v>10</v>
      </c>
      <c r="K3760">
        <v>40</v>
      </c>
      <c r="L3760">
        <v>200</v>
      </c>
      <c r="M3760">
        <f>IF(smoking_health_data_final[[#This Row],[colesterol]]="","Desconocido",smoking_health_data_final[[#This Row],[colesterol]])</f>
        <v>200</v>
      </c>
      <c r="N3760">
        <f>GESTEP(smoking_health_data_final[[#This Row],[colesterol]],200)</f>
        <v>1</v>
      </c>
      <c r="O3760">
        <f>IF(smoking_health_data_final[[#This Row],[cigs por dia]]="","n/s",smoking_health_data_final[[#This Row],[cigs por dia]])</f>
        <v>40</v>
      </c>
      <c r="P3760" t="str">
        <f>IF(smoking_health_data_final[[#This Row],[Hipercolesterolemia (y/n)]]=1,"si","no")</f>
        <v>si</v>
      </c>
      <c r="Q3760">
        <f>IF(IFERROR(VLOOKUP(smoking_health_data_final[[#This Row],[Edad]],A3761:A7660,1,FALSE),0),1,0)</f>
        <v>1</v>
      </c>
    </row>
    <row r="3761" spans="1:17" x14ac:dyDescent="0.3">
      <c r="A3761">
        <v>57</v>
      </c>
      <c r="B3761" t="s">
        <v>0</v>
      </c>
      <c r="C3761" t="s">
        <v>1</v>
      </c>
      <c r="D3761">
        <v>75</v>
      </c>
      <c r="E3761">
        <f>GESTEP(smoking_health_data_final[[#This Row],[Ritmo cardiaco]],100)</f>
        <v>0</v>
      </c>
      <c r="F3761" t="str">
        <f>IF(smoking_health_data_final[[#This Row],[Taquicardia 1/0]]=0,"no","si")</f>
        <v>no</v>
      </c>
      <c r="G3761" s="2" t="s">
        <v>68</v>
      </c>
      <c r="H3761">
        <f>GESTEP(smoking_health_data_final[[#This Row],[Presión sistólica]],140)</f>
        <v>0</v>
      </c>
      <c r="I3761" t="str">
        <f>IF(smoking_health_data_final[[#This Row],[Hipertensión (0/1)]]=1,"si","no")</f>
        <v>no</v>
      </c>
      <c r="J3761" t="s">
        <v>10</v>
      </c>
      <c r="K3761">
        <v>40</v>
      </c>
      <c r="L3761">
        <v>280</v>
      </c>
      <c r="M3761">
        <f>IF(smoking_health_data_final[[#This Row],[colesterol]]="","Desconocido",smoking_health_data_final[[#This Row],[colesterol]])</f>
        <v>280</v>
      </c>
      <c r="N3761">
        <f>GESTEP(smoking_health_data_final[[#This Row],[colesterol]],200)</f>
        <v>1</v>
      </c>
      <c r="O3761">
        <f>IF(smoking_health_data_final[[#This Row],[cigs por dia]]="","n/s",smoking_health_data_final[[#This Row],[cigs por dia]])</f>
        <v>40</v>
      </c>
      <c r="P3761" t="str">
        <f>IF(smoking_health_data_final[[#This Row],[Hipercolesterolemia (y/n)]]=1,"si","no")</f>
        <v>si</v>
      </c>
      <c r="Q3761">
        <f>IF(IFERROR(VLOOKUP(smoking_health_data_final[[#This Row],[Edad]],A3762:A7661,1,FALSE),0),1,0)</f>
        <v>1</v>
      </c>
    </row>
    <row r="3762" spans="1:17" x14ac:dyDescent="0.3">
      <c r="A3762">
        <v>48</v>
      </c>
      <c r="B3762" t="s">
        <v>0</v>
      </c>
      <c r="C3762" t="s">
        <v>1</v>
      </c>
      <c r="D3762">
        <v>60</v>
      </c>
      <c r="E3762">
        <f>GESTEP(smoking_health_data_final[[#This Row],[Ritmo cardiaco]],100)</f>
        <v>0</v>
      </c>
      <c r="F3762" t="str">
        <f>IF(smoking_health_data_final[[#This Row],[Taquicardia 1/0]]=0,"no","si")</f>
        <v>no</v>
      </c>
      <c r="G3762" s="2">
        <v>117.5</v>
      </c>
      <c r="H3762">
        <f>GESTEP(smoking_health_data_final[[#This Row],[Presión sistólica]],140)</f>
        <v>0</v>
      </c>
      <c r="I3762" t="str">
        <f>IF(smoking_health_data_final[[#This Row],[Hipertensión (0/1)]]=1,"si","no")</f>
        <v>no</v>
      </c>
      <c r="J3762" t="s">
        <v>10</v>
      </c>
      <c r="K3762">
        <v>40</v>
      </c>
      <c r="L3762">
        <v>226</v>
      </c>
      <c r="M3762">
        <f>IF(smoking_health_data_final[[#This Row],[colesterol]]="","Desconocido",smoking_health_data_final[[#This Row],[colesterol]])</f>
        <v>226</v>
      </c>
      <c r="N3762">
        <f>GESTEP(smoking_health_data_final[[#This Row],[colesterol]],200)</f>
        <v>1</v>
      </c>
      <c r="O3762">
        <f>IF(smoking_health_data_final[[#This Row],[cigs por dia]]="","n/s",smoking_health_data_final[[#This Row],[cigs por dia]])</f>
        <v>40</v>
      </c>
      <c r="P3762" t="str">
        <f>IF(smoking_health_data_final[[#This Row],[Hipercolesterolemia (y/n)]]=1,"si","no")</f>
        <v>si</v>
      </c>
      <c r="Q3762">
        <f>IF(IFERROR(VLOOKUP(smoking_health_data_final[[#This Row],[Edad]],A3763:A7662,1,FALSE),0),1,0)</f>
        <v>1</v>
      </c>
    </row>
    <row r="3763" spans="1:17" x14ac:dyDescent="0.3">
      <c r="A3763">
        <v>53</v>
      </c>
      <c r="B3763" t="s">
        <v>3</v>
      </c>
      <c r="C3763" t="s">
        <v>1</v>
      </c>
      <c r="D3763">
        <v>78</v>
      </c>
      <c r="E3763">
        <f>GESTEP(smoking_health_data_final[[#This Row],[Ritmo cardiaco]],100)</f>
        <v>0</v>
      </c>
      <c r="F3763" t="str">
        <f>IF(smoking_health_data_final[[#This Row],[Taquicardia 1/0]]=0,"no","si")</f>
        <v>no</v>
      </c>
      <c r="G3763" s="2" t="s">
        <v>69</v>
      </c>
      <c r="H3763">
        <f>GESTEP(smoking_health_data_final[[#This Row],[Presión sistólica]],140)</f>
        <v>0</v>
      </c>
      <c r="I3763" t="str">
        <f>IF(smoking_health_data_final[[#This Row],[Hipertensión (0/1)]]=1,"si","no")</f>
        <v>no</v>
      </c>
      <c r="J3763" t="s">
        <v>10</v>
      </c>
      <c r="K3763">
        <v>40</v>
      </c>
      <c r="L3763">
        <v>183</v>
      </c>
      <c r="M3763">
        <f>IF(smoking_health_data_final[[#This Row],[colesterol]]="","Desconocido",smoking_health_data_final[[#This Row],[colesterol]])</f>
        <v>183</v>
      </c>
      <c r="N3763">
        <f>GESTEP(smoking_health_data_final[[#This Row],[colesterol]],200)</f>
        <v>0</v>
      </c>
      <c r="O3763">
        <f>IF(smoking_health_data_final[[#This Row],[cigs por dia]]="","n/s",smoking_health_data_final[[#This Row],[cigs por dia]])</f>
        <v>40</v>
      </c>
      <c r="P3763" t="str">
        <f>IF(smoking_health_data_final[[#This Row],[Hipercolesterolemia (y/n)]]=1,"si","no")</f>
        <v>no</v>
      </c>
      <c r="Q3763">
        <f>IF(IFERROR(VLOOKUP(smoking_health_data_final[[#This Row],[Edad]],A3764:A7663,1,FALSE),0),1,0)</f>
        <v>1</v>
      </c>
    </row>
    <row r="3764" spans="1:17" x14ac:dyDescent="0.3">
      <c r="A3764">
        <v>40</v>
      </c>
      <c r="B3764" t="s">
        <v>0</v>
      </c>
      <c r="C3764" t="s">
        <v>1</v>
      </c>
      <c r="D3764">
        <v>75</v>
      </c>
      <c r="E3764">
        <f>GESTEP(smoking_health_data_final[[#This Row],[Ritmo cardiaco]],100)</f>
        <v>0</v>
      </c>
      <c r="F3764" t="str">
        <f>IF(smoking_health_data_final[[#This Row],[Taquicardia 1/0]]=0,"no","si")</f>
        <v>no</v>
      </c>
      <c r="G3764" s="2" t="s">
        <v>38</v>
      </c>
      <c r="H3764">
        <f>GESTEP(smoking_health_data_final[[#This Row],[Presión sistólica]],140)</f>
        <v>0</v>
      </c>
      <c r="I3764" t="str">
        <f>IF(smoking_health_data_final[[#This Row],[Hipertensión (0/1)]]=1,"si","no")</f>
        <v>no</v>
      </c>
      <c r="J3764" t="s">
        <v>10</v>
      </c>
      <c r="K3764">
        <v>40</v>
      </c>
      <c r="L3764">
        <v>208</v>
      </c>
      <c r="M3764">
        <f>IF(smoking_health_data_final[[#This Row],[colesterol]]="","Desconocido",smoking_health_data_final[[#This Row],[colesterol]])</f>
        <v>208</v>
      </c>
      <c r="N3764">
        <f>GESTEP(smoking_health_data_final[[#This Row],[colesterol]],200)</f>
        <v>1</v>
      </c>
      <c r="O3764">
        <f>IF(smoking_health_data_final[[#This Row],[cigs por dia]]="","n/s",smoking_health_data_final[[#This Row],[cigs por dia]])</f>
        <v>40</v>
      </c>
      <c r="P3764" t="str">
        <f>IF(smoking_health_data_final[[#This Row],[Hipercolesterolemia (y/n)]]=1,"si","no")</f>
        <v>si</v>
      </c>
      <c r="Q3764">
        <f>IF(IFERROR(VLOOKUP(smoking_health_data_final[[#This Row],[Edad]],A3765:A7664,1,FALSE),0),1,0)</f>
        <v>1</v>
      </c>
    </row>
    <row r="3765" spans="1:17" x14ac:dyDescent="0.3">
      <c r="A3765">
        <v>41</v>
      </c>
      <c r="B3765" t="s">
        <v>0</v>
      </c>
      <c r="C3765" t="s">
        <v>1</v>
      </c>
      <c r="D3765">
        <v>75</v>
      </c>
      <c r="E3765">
        <f>GESTEP(smoking_health_data_final[[#This Row],[Ritmo cardiaco]],100)</f>
        <v>0</v>
      </c>
      <c r="F3765" t="str">
        <f>IF(smoking_health_data_final[[#This Row],[Taquicardia 1/0]]=0,"no","si")</f>
        <v>no</v>
      </c>
      <c r="G3765" s="2">
        <v>137.5</v>
      </c>
      <c r="H3765">
        <f>GESTEP(smoking_health_data_final[[#This Row],[Presión sistólica]],140)</f>
        <v>0</v>
      </c>
      <c r="I3765" t="str">
        <f>IF(smoking_health_data_final[[#This Row],[Hipertensión (0/1)]]=1,"si","no")</f>
        <v>no</v>
      </c>
      <c r="J3765" t="s">
        <v>10</v>
      </c>
      <c r="K3765">
        <v>40</v>
      </c>
      <c r="L3765">
        <v>260</v>
      </c>
      <c r="M3765">
        <f>IF(smoking_health_data_final[[#This Row],[colesterol]]="","Desconocido",smoking_health_data_final[[#This Row],[colesterol]])</f>
        <v>260</v>
      </c>
      <c r="N3765">
        <f>GESTEP(smoking_health_data_final[[#This Row],[colesterol]],200)</f>
        <v>1</v>
      </c>
      <c r="O3765">
        <f>IF(smoking_health_data_final[[#This Row],[cigs por dia]]="","n/s",smoking_health_data_final[[#This Row],[cigs por dia]])</f>
        <v>40</v>
      </c>
      <c r="P3765" t="str">
        <f>IF(smoking_health_data_final[[#This Row],[Hipercolesterolemia (y/n)]]=1,"si","no")</f>
        <v>si</v>
      </c>
      <c r="Q3765">
        <f>IF(IFERROR(VLOOKUP(smoking_health_data_final[[#This Row],[Edad]],A3766:A7665,1,FALSE),0),1,0)</f>
        <v>1</v>
      </c>
    </row>
    <row r="3766" spans="1:17" x14ac:dyDescent="0.3">
      <c r="A3766">
        <v>45</v>
      </c>
      <c r="B3766" t="s">
        <v>0</v>
      </c>
      <c r="C3766" t="s">
        <v>1</v>
      </c>
      <c r="D3766">
        <v>75</v>
      </c>
      <c r="E3766">
        <f>GESTEP(smoking_health_data_final[[#This Row],[Ritmo cardiaco]],100)</f>
        <v>0</v>
      </c>
      <c r="F3766" t="str">
        <f>IF(smoking_health_data_final[[#This Row],[Taquicardia 1/0]]=0,"no","si")</f>
        <v>no</v>
      </c>
      <c r="G3766" s="2" t="s">
        <v>80</v>
      </c>
      <c r="H3766">
        <f>GESTEP(smoking_health_data_final[[#This Row],[Presión sistólica]],140)</f>
        <v>0</v>
      </c>
      <c r="I3766" t="str">
        <f>IF(smoking_health_data_final[[#This Row],[Hipertensión (0/1)]]=1,"si","no")</f>
        <v>no</v>
      </c>
      <c r="J3766" t="s">
        <v>90</v>
      </c>
      <c r="K3766">
        <v>40</v>
      </c>
      <c r="L3766">
        <v>278</v>
      </c>
      <c r="M3766">
        <f>IF(smoking_health_data_final[[#This Row],[colesterol]]="","Desconocido",smoking_health_data_final[[#This Row],[colesterol]])</f>
        <v>278</v>
      </c>
      <c r="N3766">
        <f>GESTEP(smoking_health_data_final[[#This Row],[colesterol]],200)</f>
        <v>1</v>
      </c>
      <c r="O3766">
        <f>IF(smoking_health_data_final[[#This Row],[cigs por dia]]="","n/s",smoking_health_data_final[[#This Row],[cigs por dia]])</f>
        <v>40</v>
      </c>
      <c r="P3766" t="str">
        <f>IF(smoking_health_data_final[[#This Row],[Hipercolesterolemia (y/n)]]=1,"si","no")</f>
        <v>si</v>
      </c>
      <c r="Q3766">
        <f>IF(IFERROR(VLOOKUP(smoking_health_data_final[[#This Row],[Edad]],A3767:A7666,1,FALSE),0),1,0)</f>
        <v>1</v>
      </c>
    </row>
    <row r="3767" spans="1:17" x14ac:dyDescent="0.3">
      <c r="A3767">
        <v>50</v>
      </c>
      <c r="B3767" t="s">
        <v>0</v>
      </c>
      <c r="C3767" t="s">
        <v>1</v>
      </c>
      <c r="D3767">
        <v>88</v>
      </c>
      <c r="E3767">
        <f>GESTEP(smoking_health_data_final[[#This Row],[Ritmo cardiaco]],100)</f>
        <v>0</v>
      </c>
      <c r="F3767" t="str">
        <f>IF(smoking_health_data_final[[#This Row],[Taquicardia 1/0]]=0,"no","si")</f>
        <v>no</v>
      </c>
      <c r="G3767" s="2" t="s">
        <v>152</v>
      </c>
      <c r="H3767">
        <f>GESTEP(smoking_health_data_final[[#This Row],[Presión sistólica]],140)</f>
        <v>1</v>
      </c>
      <c r="I3767" t="str">
        <f>IF(smoking_health_data_final[[#This Row],[Hipertensión (0/1)]]=1,"si","no")</f>
        <v>si</v>
      </c>
      <c r="J3767" t="s">
        <v>93</v>
      </c>
      <c r="K3767">
        <v>40</v>
      </c>
      <c r="L3767">
        <v>175</v>
      </c>
      <c r="M3767">
        <f>IF(smoking_health_data_final[[#This Row],[colesterol]]="","Desconocido",smoking_health_data_final[[#This Row],[colesterol]])</f>
        <v>175</v>
      </c>
      <c r="N3767">
        <f>GESTEP(smoking_health_data_final[[#This Row],[colesterol]],200)</f>
        <v>0</v>
      </c>
      <c r="O3767">
        <f>IF(smoking_health_data_final[[#This Row],[cigs por dia]]="","n/s",smoking_health_data_final[[#This Row],[cigs por dia]])</f>
        <v>40</v>
      </c>
      <c r="P3767" t="str">
        <f>IF(smoking_health_data_final[[#This Row],[Hipercolesterolemia (y/n)]]=1,"si","no")</f>
        <v>no</v>
      </c>
      <c r="Q3767">
        <f>IF(IFERROR(VLOOKUP(smoking_health_data_final[[#This Row],[Edad]],A3768:A7667,1,FALSE),0),1,0)</f>
        <v>1</v>
      </c>
    </row>
    <row r="3768" spans="1:17" x14ac:dyDescent="0.3">
      <c r="A3768">
        <v>62</v>
      </c>
      <c r="B3768" t="s">
        <v>0</v>
      </c>
      <c r="C3768" t="s">
        <v>1</v>
      </c>
      <c r="D3768">
        <v>70</v>
      </c>
      <c r="E3768">
        <f>GESTEP(smoking_health_data_final[[#This Row],[Ritmo cardiaco]],100)</f>
        <v>0</v>
      </c>
      <c r="F3768" t="str">
        <f>IF(smoking_health_data_final[[#This Row],[Taquicardia 1/0]]=0,"no","si")</f>
        <v>no</v>
      </c>
      <c r="G3768" s="2" t="s">
        <v>105</v>
      </c>
      <c r="H3768">
        <f>GESTEP(smoking_health_data_final[[#This Row],[Presión sistólica]],140)</f>
        <v>1</v>
      </c>
      <c r="I3768" t="str">
        <f>IF(smoking_health_data_final[[#This Row],[Hipertensión (0/1)]]=1,"si","no")</f>
        <v>si</v>
      </c>
      <c r="J3768" t="s">
        <v>45</v>
      </c>
      <c r="K3768">
        <v>40</v>
      </c>
      <c r="L3768">
        <v>203</v>
      </c>
      <c r="M3768">
        <f>IF(smoking_health_data_final[[#This Row],[colesterol]]="","Desconocido",smoking_health_data_final[[#This Row],[colesterol]])</f>
        <v>203</v>
      </c>
      <c r="N3768">
        <f>GESTEP(smoking_health_data_final[[#This Row],[colesterol]],200)</f>
        <v>1</v>
      </c>
      <c r="O3768">
        <f>IF(smoking_health_data_final[[#This Row],[cigs por dia]]="","n/s",smoking_health_data_final[[#This Row],[cigs por dia]])</f>
        <v>40</v>
      </c>
      <c r="P3768" t="str">
        <f>IF(smoking_health_data_final[[#This Row],[Hipercolesterolemia (y/n)]]=1,"si","no")</f>
        <v>si</v>
      </c>
      <c r="Q3768">
        <f>IF(IFERROR(VLOOKUP(smoking_health_data_final[[#This Row],[Edad]],A3769:A7668,1,FALSE),0),1,0)</f>
        <v>1</v>
      </c>
    </row>
    <row r="3769" spans="1:17" x14ac:dyDescent="0.3">
      <c r="A3769">
        <v>41</v>
      </c>
      <c r="B3769" t="s">
        <v>0</v>
      </c>
      <c r="C3769" t="s">
        <v>1</v>
      </c>
      <c r="D3769">
        <v>110</v>
      </c>
      <c r="E3769">
        <f>GESTEP(smoking_health_data_final[[#This Row],[Ritmo cardiaco]],100)</f>
        <v>1</v>
      </c>
      <c r="F3769" t="str">
        <f>IF(smoking_health_data_final[[#This Row],[Taquicardia 1/0]]=0,"no","si")</f>
        <v>si</v>
      </c>
      <c r="G3769" s="2" t="s">
        <v>88</v>
      </c>
      <c r="H3769">
        <f>GESTEP(smoking_health_data_final[[#This Row],[Presión sistólica]],140)</f>
        <v>1</v>
      </c>
      <c r="I3769" t="str">
        <f>IF(smoking_health_data_final[[#This Row],[Hipertensión (0/1)]]=1,"si","no")</f>
        <v>si</v>
      </c>
      <c r="J3769" t="s">
        <v>35</v>
      </c>
      <c r="K3769">
        <v>40</v>
      </c>
      <c r="L3769">
        <v>254</v>
      </c>
      <c r="M3769">
        <f>IF(smoking_health_data_final[[#This Row],[colesterol]]="","Desconocido",smoking_health_data_final[[#This Row],[colesterol]])</f>
        <v>254</v>
      </c>
      <c r="N3769">
        <f>GESTEP(smoking_health_data_final[[#This Row],[colesterol]],200)</f>
        <v>1</v>
      </c>
      <c r="O3769">
        <f>IF(smoking_health_data_final[[#This Row],[cigs por dia]]="","n/s",smoking_health_data_final[[#This Row],[cigs por dia]])</f>
        <v>40</v>
      </c>
      <c r="P3769" t="str">
        <f>IF(smoking_health_data_final[[#This Row],[Hipercolesterolemia (y/n)]]=1,"si","no")</f>
        <v>si</v>
      </c>
      <c r="Q3769">
        <f>IF(IFERROR(VLOOKUP(smoking_health_data_final[[#This Row],[Edad]],A3770:A7669,1,FALSE),0),1,0)</f>
        <v>1</v>
      </c>
    </row>
    <row r="3770" spans="1:17" x14ac:dyDescent="0.3">
      <c r="A3770">
        <v>51</v>
      </c>
      <c r="B3770" t="s">
        <v>0</v>
      </c>
      <c r="C3770" t="s">
        <v>1</v>
      </c>
      <c r="D3770">
        <v>90</v>
      </c>
      <c r="E3770">
        <f>GESTEP(smoking_health_data_final[[#This Row],[Ritmo cardiaco]],100)</f>
        <v>0</v>
      </c>
      <c r="F3770" t="str">
        <f>IF(smoking_health_data_final[[#This Row],[Taquicardia 1/0]]=0,"no","si")</f>
        <v>no</v>
      </c>
      <c r="G3770" s="2">
        <v>162.5</v>
      </c>
      <c r="H3770">
        <f>GESTEP(smoking_health_data_final[[#This Row],[Presión sistólica]],140)</f>
        <v>1</v>
      </c>
      <c r="I3770" t="str">
        <f>IF(smoking_health_data_final[[#This Row],[Hipertensión (0/1)]]=1,"si","no")</f>
        <v>si</v>
      </c>
      <c r="J3770" t="s">
        <v>60</v>
      </c>
      <c r="K3770">
        <v>40</v>
      </c>
      <c r="L3770">
        <v>227</v>
      </c>
      <c r="M3770">
        <f>IF(smoking_health_data_final[[#This Row],[colesterol]]="","Desconocido",smoking_health_data_final[[#This Row],[colesterol]])</f>
        <v>227</v>
      </c>
      <c r="N3770">
        <f>GESTEP(smoking_health_data_final[[#This Row],[colesterol]],200)</f>
        <v>1</v>
      </c>
      <c r="O3770">
        <f>IF(smoking_health_data_final[[#This Row],[cigs por dia]]="","n/s",smoking_health_data_final[[#This Row],[cigs por dia]])</f>
        <v>40</v>
      </c>
      <c r="P3770" t="str">
        <f>IF(smoking_health_data_final[[#This Row],[Hipercolesterolemia (y/n)]]=1,"si","no")</f>
        <v>si</v>
      </c>
      <c r="Q3770">
        <f>IF(IFERROR(VLOOKUP(smoking_health_data_final[[#This Row],[Edad]],A3771:A7670,1,FALSE),0),1,0)</f>
        <v>1</v>
      </c>
    </row>
    <row r="3771" spans="1:17" x14ac:dyDescent="0.3">
      <c r="A3771">
        <v>43</v>
      </c>
      <c r="B3771" t="s">
        <v>0</v>
      </c>
      <c r="C3771" t="s">
        <v>1</v>
      </c>
      <c r="D3771">
        <v>70</v>
      </c>
      <c r="E3771">
        <f>GESTEP(smoking_health_data_final[[#This Row],[Ritmo cardiaco]],100)</f>
        <v>0</v>
      </c>
      <c r="F3771" t="str">
        <f>IF(smoking_health_data_final[[#This Row],[Taquicardia 1/0]]=0,"no","si")</f>
        <v>no</v>
      </c>
      <c r="G3771" s="2" t="s">
        <v>35</v>
      </c>
      <c r="H3771">
        <f>GESTEP(smoking_health_data_final[[#This Row],[Presión sistólica]],140)</f>
        <v>0</v>
      </c>
      <c r="I3771" t="str">
        <f>IF(smoking_health_data_final[[#This Row],[Hipertensión (0/1)]]=1,"si","no")</f>
        <v>no</v>
      </c>
      <c r="J3771" t="s">
        <v>13</v>
      </c>
      <c r="K3771">
        <v>40</v>
      </c>
      <c r="L3771">
        <v>240</v>
      </c>
      <c r="M3771">
        <f>IF(smoking_health_data_final[[#This Row],[colesterol]]="","Desconocido",smoking_health_data_final[[#This Row],[colesterol]])</f>
        <v>240</v>
      </c>
      <c r="N3771">
        <f>GESTEP(smoking_health_data_final[[#This Row],[colesterol]],200)</f>
        <v>1</v>
      </c>
      <c r="O3771">
        <f>IF(smoking_health_data_final[[#This Row],[cigs por dia]]="","n/s",smoking_health_data_final[[#This Row],[cigs por dia]])</f>
        <v>40</v>
      </c>
      <c r="P3771" t="str">
        <f>IF(smoking_health_data_final[[#This Row],[Hipercolesterolemia (y/n)]]=1,"si","no")</f>
        <v>si</v>
      </c>
      <c r="Q3771">
        <f>IF(IFERROR(VLOOKUP(smoking_health_data_final[[#This Row],[Edad]],A3772:A7671,1,FALSE),0),1,0)</f>
        <v>1</v>
      </c>
    </row>
    <row r="3772" spans="1:17" x14ac:dyDescent="0.3">
      <c r="A3772">
        <v>39</v>
      </c>
      <c r="B3772" t="s">
        <v>0</v>
      </c>
      <c r="C3772" t="s">
        <v>1</v>
      </c>
      <c r="D3772">
        <v>75</v>
      </c>
      <c r="E3772">
        <f>GESTEP(smoking_health_data_final[[#This Row],[Ritmo cardiaco]],100)</f>
        <v>0</v>
      </c>
      <c r="F3772" t="str">
        <f>IF(smoking_health_data_final[[#This Row],[Taquicardia 1/0]]=0,"no","si")</f>
        <v>no</v>
      </c>
      <c r="G3772" s="2">
        <v>145.5</v>
      </c>
      <c r="H3772">
        <f>GESTEP(smoking_health_data_final[[#This Row],[Presión sistólica]],140)</f>
        <v>1</v>
      </c>
      <c r="I3772" t="str">
        <f>IF(smoking_health_data_final[[#This Row],[Hipertensión (0/1)]]=1,"si","no")</f>
        <v>si</v>
      </c>
      <c r="J3772" t="s">
        <v>136</v>
      </c>
      <c r="K3772">
        <v>40</v>
      </c>
      <c r="L3772">
        <v>215</v>
      </c>
      <c r="M3772">
        <f>IF(smoking_health_data_final[[#This Row],[colesterol]]="","Desconocido",smoking_health_data_final[[#This Row],[colesterol]])</f>
        <v>215</v>
      </c>
      <c r="N3772">
        <f>GESTEP(smoking_health_data_final[[#This Row],[colesterol]],200)</f>
        <v>1</v>
      </c>
      <c r="O3772">
        <f>IF(smoking_health_data_final[[#This Row],[cigs por dia]]="","n/s",smoking_health_data_final[[#This Row],[cigs por dia]])</f>
        <v>40</v>
      </c>
      <c r="P3772" t="str">
        <f>IF(smoking_health_data_final[[#This Row],[Hipercolesterolemia (y/n)]]=1,"si","no")</f>
        <v>si</v>
      </c>
      <c r="Q3772">
        <f>IF(IFERROR(VLOOKUP(smoking_health_data_final[[#This Row],[Edad]],A3773:A7672,1,FALSE),0),1,0)</f>
        <v>1</v>
      </c>
    </row>
    <row r="3773" spans="1:17" x14ac:dyDescent="0.3">
      <c r="A3773">
        <v>35</v>
      </c>
      <c r="B3773" t="s">
        <v>0</v>
      </c>
      <c r="C3773" t="s">
        <v>1</v>
      </c>
      <c r="D3773">
        <v>102</v>
      </c>
      <c r="E3773">
        <f>GESTEP(smoking_health_data_final[[#This Row],[Ritmo cardiaco]],100)</f>
        <v>1</v>
      </c>
      <c r="F3773" t="str">
        <f>IF(smoking_health_data_final[[#This Row],[Taquicardia 1/0]]=0,"no","si")</f>
        <v>si</v>
      </c>
      <c r="G3773" s="2">
        <v>167.5</v>
      </c>
      <c r="H3773">
        <f>GESTEP(smoking_health_data_final[[#This Row],[Presión sistólica]],140)</f>
        <v>1</v>
      </c>
      <c r="I3773" t="str">
        <f>IF(smoking_health_data_final[[#This Row],[Hipertensión (0/1)]]=1,"si","no")</f>
        <v>si</v>
      </c>
      <c r="J3773" t="s">
        <v>139</v>
      </c>
      <c r="K3773">
        <v>40</v>
      </c>
      <c r="L3773">
        <v>265</v>
      </c>
      <c r="M3773">
        <f>IF(smoking_health_data_final[[#This Row],[colesterol]]="","Desconocido",smoking_health_data_final[[#This Row],[colesterol]])</f>
        <v>265</v>
      </c>
      <c r="N3773">
        <f>GESTEP(smoking_health_data_final[[#This Row],[colesterol]],200)</f>
        <v>1</v>
      </c>
      <c r="O3773">
        <f>IF(smoking_health_data_final[[#This Row],[cigs por dia]]="","n/s",smoking_health_data_final[[#This Row],[cigs por dia]])</f>
        <v>40</v>
      </c>
      <c r="P3773" t="str">
        <f>IF(smoking_health_data_final[[#This Row],[Hipercolesterolemia (y/n)]]=1,"si","no")</f>
        <v>si</v>
      </c>
      <c r="Q3773">
        <f>IF(IFERROR(VLOOKUP(smoking_health_data_final[[#This Row],[Edad]],A3774:A7673,1,FALSE),0),1,0)</f>
        <v>1</v>
      </c>
    </row>
    <row r="3774" spans="1:17" x14ac:dyDescent="0.3">
      <c r="A3774">
        <v>44</v>
      </c>
      <c r="B3774" t="s">
        <v>0</v>
      </c>
      <c r="C3774" t="s">
        <v>1</v>
      </c>
      <c r="D3774">
        <v>67</v>
      </c>
      <c r="E3774">
        <f>GESTEP(smoking_health_data_final[[#This Row],[Ritmo cardiaco]],100)</f>
        <v>0</v>
      </c>
      <c r="F3774" t="str">
        <f>IF(smoking_health_data_final[[#This Row],[Taquicardia 1/0]]=0,"no","si")</f>
        <v>no</v>
      </c>
      <c r="G3774" s="2">
        <v>142.5</v>
      </c>
      <c r="H3774">
        <f>GESTEP(smoking_health_data_final[[#This Row],[Presión sistólica]],140)</f>
        <v>1</v>
      </c>
      <c r="I3774" t="str">
        <f>IF(smoking_health_data_final[[#This Row],[Hipertensión (0/1)]]=1,"si","no")</f>
        <v>si</v>
      </c>
      <c r="J3774" t="s">
        <v>139</v>
      </c>
      <c r="K3774">
        <v>40</v>
      </c>
      <c r="L3774">
        <v>201</v>
      </c>
      <c r="M3774">
        <f>IF(smoking_health_data_final[[#This Row],[colesterol]]="","Desconocido",smoking_health_data_final[[#This Row],[colesterol]])</f>
        <v>201</v>
      </c>
      <c r="N3774">
        <f>GESTEP(smoking_health_data_final[[#This Row],[colesterol]],200)</f>
        <v>1</v>
      </c>
      <c r="O3774">
        <f>IF(smoking_health_data_final[[#This Row],[cigs por dia]]="","n/s",smoking_health_data_final[[#This Row],[cigs por dia]])</f>
        <v>40</v>
      </c>
      <c r="P3774" t="str">
        <f>IF(smoking_health_data_final[[#This Row],[Hipercolesterolemia (y/n)]]=1,"si","no")</f>
        <v>si</v>
      </c>
      <c r="Q3774">
        <f>IF(IFERROR(VLOOKUP(smoking_health_data_final[[#This Row],[Edad]],A3775:A7674,1,FALSE),0),1,0)</f>
        <v>1</v>
      </c>
    </row>
    <row r="3775" spans="1:17" x14ac:dyDescent="0.3">
      <c r="A3775">
        <v>35</v>
      </c>
      <c r="B3775" t="s">
        <v>0</v>
      </c>
      <c r="C3775" t="s">
        <v>1</v>
      </c>
      <c r="D3775">
        <v>73</v>
      </c>
      <c r="E3775">
        <f>GESTEP(smoking_health_data_final[[#This Row],[Ritmo cardiaco]],100)</f>
        <v>0</v>
      </c>
      <c r="F3775" t="str">
        <f>IF(smoking_health_data_final[[#This Row],[Taquicardia 1/0]]=0,"no","si")</f>
        <v>no</v>
      </c>
      <c r="G3775" s="2" t="s">
        <v>32</v>
      </c>
      <c r="H3775">
        <f>GESTEP(smoking_health_data_final[[#This Row],[Presión sistólica]],140)</f>
        <v>0</v>
      </c>
      <c r="I3775" t="str">
        <f>IF(smoking_health_data_final[[#This Row],[Hipertensión (0/1)]]=1,"si","no")</f>
        <v>no</v>
      </c>
      <c r="J3775" t="s">
        <v>144</v>
      </c>
      <c r="K3775">
        <v>40</v>
      </c>
      <c r="L3775">
        <v>175</v>
      </c>
      <c r="M3775">
        <f>IF(smoking_health_data_final[[#This Row],[colesterol]]="","Desconocido",smoking_health_data_final[[#This Row],[colesterol]])</f>
        <v>175</v>
      </c>
      <c r="N3775">
        <f>GESTEP(smoking_health_data_final[[#This Row],[colesterol]],200)</f>
        <v>0</v>
      </c>
      <c r="O3775">
        <f>IF(smoking_health_data_final[[#This Row],[cigs por dia]]="","n/s",smoking_health_data_final[[#This Row],[cigs por dia]])</f>
        <v>40</v>
      </c>
      <c r="P3775" t="str">
        <f>IF(smoking_health_data_final[[#This Row],[Hipercolesterolemia (y/n)]]=1,"si","no")</f>
        <v>no</v>
      </c>
      <c r="Q3775">
        <f>IF(IFERROR(VLOOKUP(smoking_health_data_final[[#This Row],[Edad]],A3776:A7675,1,FALSE),0),1,0)</f>
        <v>0</v>
      </c>
    </row>
    <row r="3776" spans="1:17" x14ac:dyDescent="0.3">
      <c r="A3776">
        <v>56</v>
      </c>
      <c r="B3776" t="s">
        <v>3</v>
      </c>
      <c r="C3776" t="s">
        <v>1</v>
      </c>
      <c r="D3776">
        <v>110</v>
      </c>
      <c r="E3776">
        <f>GESTEP(smoking_health_data_final[[#This Row],[Ritmo cardiaco]],100)</f>
        <v>1</v>
      </c>
      <c r="F3776" t="str">
        <f>IF(smoking_health_data_final[[#This Row],[Taquicardia 1/0]]=0,"no","si")</f>
        <v>si</v>
      </c>
      <c r="G3776" s="2" t="s">
        <v>103</v>
      </c>
      <c r="H3776">
        <f>GESTEP(smoking_health_data_final[[#This Row],[Presión sistólica]],140)</f>
        <v>1</v>
      </c>
      <c r="I3776" t="str">
        <f>IF(smoking_health_data_final[[#This Row],[Hipertensión (0/1)]]=1,"si","no")</f>
        <v>si</v>
      </c>
      <c r="J3776" t="s">
        <v>145</v>
      </c>
      <c r="K3776">
        <v>40</v>
      </c>
      <c r="L3776">
        <v>214</v>
      </c>
      <c r="M3776">
        <f>IF(smoking_health_data_final[[#This Row],[colesterol]]="","Desconocido",smoking_health_data_final[[#This Row],[colesterol]])</f>
        <v>214</v>
      </c>
      <c r="N3776">
        <f>GESTEP(smoking_health_data_final[[#This Row],[colesterol]],200)</f>
        <v>1</v>
      </c>
      <c r="O3776">
        <f>IF(smoking_health_data_final[[#This Row],[cigs por dia]]="","n/s",smoking_health_data_final[[#This Row],[cigs por dia]])</f>
        <v>40</v>
      </c>
      <c r="P3776" t="str">
        <f>IF(smoking_health_data_final[[#This Row],[Hipercolesterolemia (y/n)]]=1,"si","no")</f>
        <v>si</v>
      </c>
      <c r="Q3776">
        <f>IF(IFERROR(VLOOKUP(smoking_health_data_final[[#This Row],[Edad]],A3777:A7676,1,FALSE),0),1,0)</f>
        <v>1</v>
      </c>
    </row>
    <row r="3777" spans="1:17" x14ac:dyDescent="0.3">
      <c r="A3777">
        <v>63</v>
      </c>
      <c r="B3777" t="s">
        <v>3</v>
      </c>
      <c r="C3777" t="s">
        <v>1</v>
      </c>
      <c r="D3777">
        <v>95</v>
      </c>
      <c r="E3777">
        <f>GESTEP(smoking_health_data_final[[#This Row],[Ritmo cardiaco]],100)</f>
        <v>0</v>
      </c>
      <c r="F3777" t="str">
        <f>IF(smoking_health_data_final[[#This Row],[Taquicardia 1/0]]=0,"no","si")</f>
        <v>no</v>
      </c>
      <c r="G3777" s="2" t="s">
        <v>43</v>
      </c>
      <c r="H3777">
        <f>GESTEP(smoking_health_data_final[[#This Row],[Presión sistólica]],140)</f>
        <v>0</v>
      </c>
      <c r="I3777" t="str">
        <f>IF(smoking_health_data_final[[#This Row],[Hipertensión (0/1)]]=1,"si","no")</f>
        <v>no</v>
      </c>
      <c r="J3777" t="s">
        <v>15</v>
      </c>
      <c r="K3777">
        <v>40</v>
      </c>
      <c r="L3777">
        <v>179</v>
      </c>
      <c r="M3777">
        <f>IF(smoking_health_data_final[[#This Row],[colesterol]]="","Desconocido",smoking_health_data_final[[#This Row],[colesterol]])</f>
        <v>179</v>
      </c>
      <c r="N3777">
        <f>GESTEP(smoking_health_data_final[[#This Row],[colesterol]],200)</f>
        <v>0</v>
      </c>
      <c r="O3777">
        <f>IF(smoking_health_data_final[[#This Row],[cigs por dia]]="","n/s",smoking_health_data_final[[#This Row],[cigs por dia]])</f>
        <v>40</v>
      </c>
      <c r="P3777" t="str">
        <f>IF(smoking_health_data_final[[#This Row],[Hipercolesterolemia (y/n)]]=1,"si","no")</f>
        <v>no</v>
      </c>
      <c r="Q3777">
        <f>IF(IFERROR(VLOOKUP(smoking_health_data_final[[#This Row],[Edad]],A3778:A7677,1,FALSE),0),1,0)</f>
        <v>1</v>
      </c>
    </row>
    <row r="3778" spans="1:17" x14ac:dyDescent="0.3">
      <c r="A3778">
        <v>51</v>
      </c>
      <c r="B3778" t="s">
        <v>0</v>
      </c>
      <c r="C3778" t="s">
        <v>1</v>
      </c>
      <c r="D3778">
        <v>75</v>
      </c>
      <c r="E3778">
        <f>GESTEP(smoking_health_data_final[[#This Row],[Ritmo cardiaco]],100)</f>
        <v>0</v>
      </c>
      <c r="F3778" t="str">
        <f>IF(smoking_health_data_final[[#This Row],[Taquicardia 1/0]]=0,"no","si")</f>
        <v>no</v>
      </c>
      <c r="G3778" s="2">
        <v>122.5</v>
      </c>
      <c r="H3778">
        <f>GESTEP(smoking_health_data_final[[#This Row],[Presión sistólica]],140)</f>
        <v>0</v>
      </c>
      <c r="I3778" t="str">
        <f>IF(smoking_health_data_final[[#This Row],[Hipertensión (0/1)]]=1,"si","no")</f>
        <v>no</v>
      </c>
      <c r="J3778" t="s">
        <v>17</v>
      </c>
      <c r="K3778">
        <v>40</v>
      </c>
      <c r="L3778">
        <v>212</v>
      </c>
      <c r="M3778">
        <f>IF(smoking_health_data_final[[#This Row],[colesterol]]="","Desconocido",smoking_health_data_final[[#This Row],[colesterol]])</f>
        <v>212</v>
      </c>
      <c r="N3778">
        <f>GESTEP(smoking_health_data_final[[#This Row],[colesterol]],200)</f>
        <v>1</v>
      </c>
      <c r="O3778">
        <f>IF(smoking_health_data_final[[#This Row],[cigs por dia]]="","n/s",smoking_health_data_final[[#This Row],[cigs por dia]])</f>
        <v>40</v>
      </c>
      <c r="P3778" t="str">
        <f>IF(smoking_health_data_final[[#This Row],[Hipercolesterolemia (y/n)]]=1,"si","no")</f>
        <v>si</v>
      </c>
      <c r="Q3778">
        <f>IF(IFERROR(VLOOKUP(smoking_health_data_final[[#This Row],[Edad]],A3779:A7678,1,FALSE),0),1,0)</f>
        <v>1</v>
      </c>
    </row>
    <row r="3779" spans="1:17" x14ac:dyDescent="0.3">
      <c r="A3779">
        <v>53</v>
      </c>
      <c r="B3779" t="s">
        <v>0</v>
      </c>
      <c r="C3779" t="s">
        <v>1</v>
      </c>
      <c r="D3779">
        <v>73</v>
      </c>
      <c r="E3779">
        <f>GESTEP(smoking_health_data_final[[#This Row],[Ritmo cardiaco]],100)</f>
        <v>0</v>
      </c>
      <c r="F3779" t="str">
        <f>IF(smoking_health_data_final[[#This Row],[Taquicardia 1/0]]=0,"no","si")</f>
        <v>no</v>
      </c>
      <c r="G3779" s="2" t="s">
        <v>73</v>
      </c>
      <c r="H3779">
        <f>GESTEP(smoking_health_data_final[[#This Row],[Presión sistólica]],140)</f>
        <v>0</v>
      </c>
      <c r="I3779" t="str">
        <f>IF(smoking_health_data_final[[#This Row],[Hipertensión (0/1)]]=1,"si","no")</f>
        <v>no</v>
      </c>
      <c r="J3779" t="s">
        <v>17</v>
      </c>
      <c r="K3779">
        <v>40</v>
      </c>
      <c r="L3779">
        <v>232</v>
      </c>
      <c r="M3779">
        <f>IF(smoking_health_data_final[[#This Row],[colesterol]]="","Desconocido",smoking_health_data_final[[#This Row],[colesterol]])</f>
        <v>232</v>
      </c>
      <c r="N3779">
        <f>GESTEP(smoking_health_data_final[[#This Row],[colesterol]],200)</f>
        <v>1</v>
      </c>
      <c r="O3779">
        <f>IF(smoking_health_data_final[[#This Row],[cigs por dia]]="","n/s",smoking_health_data_final[[#This Row],[cigs por dia]])</f>
        <v>40</v>
      </c>
      <c r="P3779" t="str">
        <f>IF(smoking_health_data_final[[#This Row],[Hipercolesterolemia (y/n)]]=1,"si","no")</f>
        <v>si</v>
      </c>
      <c r="Q3779">
        <f>IF(IFERROR(VLOOKUP(smoking_health_data_final[[#This Row],[Edad]],A3780:A7679,1,FALSE),0),1,0)</f>
        <v>1</v>
      </c>
    </row>
    <row r="3780" spans="1:17" x14ac:dyDescent="0.3">
      <c r="A3780">
        <v>39</v>
      </c>
      <c r="B3780" t="s">
        <v>0</v>
      </c>
      <c r="C3780" t="s">
        <v>1</v>
      </c>
      <c r="D3780">
        <v>65</v>
      </c>
      <c r="E3780">
        <f>GESTEP(smoking_health_data_final[[#This Row],[Ritmo cardiaco]],100)</f>
        <v>0</v>
      </c>
      <c r="F3780" t="str">
        <f>IF(smoking_health_data_final[[#This Row],[Taquicardia 1/0]]=0,"no","si")</f>
        <v>no</v>
      </c>
      <c r="G3780" s="2" t="s">
        <v>42</v>
      </c>
      <c r="H3780">
        <f>GESTEP(smoking_health_data_final[[#This Row],[Presión sistólica]],140)</f>
        <v>0</v>
      </c>
      <c r="I3780" t="str">
        <f>IF(smoking_health_data_final[[#This Row],[Hipertensión (0/1)]]=1,"si","no")</f>
        <v>no</v>
      </c>
      <c r="J3780" t="s">
        <v>18</v>
      </c>
      <c r="K3780">
        <v>40</v>
      </c>
      <c r="L3780">
        <v>251</v>
      </c>
      <c r="M3780">
        <f>IF(smoking_health_data_final[[#This Row],[colesterol]]="","Desconocido",smoking_health_data_final[[#This Row],[colesterol]])</f>
        <v>251</v>
      </c>
      <c r="N3780">
        <f>GESTEP(smoking_health_data_final[[#This Row],[colesterol]],200)</f>
        <v>1</v>
      </c>
      <c r="O3780">
        <f>IF(smoking_health_data_final[[#This Row],[cigs por dia]]="","n/s",smoking_health_data_final[[#This Row],[cigs por dia]])</f>
        <v>40</v>
      </c>
      <c r="P3780" t="str">
        <f>IF(smoking_health_data_final[[#This Row],[Hipercolesterolemia (y/n)]]=1,"si","no")</f>
        <v>si</v>
      </c>
      <c r="Q3780">
        <f>IF(IFERROR(VLOOKUP(smoking_health_data_final[[#This Row],[Edad]],A3781:A7680,1,FALSE),0),1,0)</f>
        <v>1</v>
      </c>
    </row>
    <row r="3781" spans="1:17" x14ac:dyDescent="0.3">
      <c r="A3781">
        <v>40</v>
      </c>
      <c r="B3781" t="s">
        <v>0</v>
      </c>
      <c r="C3781" t="s">
        <v>1</v>
      </c>
      <c r="D3781">
        <v>82</v>
      </c>
      <c r="E3781">
        <f>GESTEP(smoking_health_data_final[[#This Row],[Ritmo cardiaco]],100)</f>
        <v>0</v>
      </c>
      <c r="F3781" t="str">
        <f>IF(smoking_health_data_final[[#This Row],[Taquicardia 1/0]]=0,"no","si")</f>
        <v>no</v>
      </c>
      <c r="G3781" s="2" t="s">
        <v>38</v>
      </c>
      <c r="H3781">
        <f>GESTEP(smoking_health_data_final[[#This Row],[Presión sistólica]],140)</f>
        <v>0</v>
      </c>
      <c r="I3781" t="str">
        <f>IF(smoking_health_data_final[[#This Row],[Hipertensión (0/1)]]=1,"si","no")</f>
        <v>no</v>
      </c>
      <c r="J3781" t="s">
        <v>18</v>
      </c>
      <c r="K3781">
        <v>40</v>
      </c>
      <c r="L3781">
        <v>334</v>
      </c>
      <c r="M3781">
        <f>IF(smoking_health_data_final[[#This Row],[colesterol]]="","Desconocido",smoking_health_data_final[[#This Row],[colesterol]])</f>
        <v>334</v>
      </c>
      <c r="N3781">
        <f>GESTEP(smoking_health_data_final[[#This Row],[colesterol]],200)</f>
        <v>1</v>
      </c>
      <c r="O3781">
        <f>IF(smoking_health_data_final[[#This Row],[cigs por dia]]="","n/s",smoking_health_data_final[[#This Row],[cigs por dia]])</f>
        <v>40</v>
      </c>
      <c r="P3781" t="str">
        <f>IF(smoking_health_data_final[[#This Row],[Hipercolesterolemia (y/n)]]=1,"si","no")</f>
        <v>si</v>
      </c>
      <c r="Q3781">
        <f>IF(IFERROR(VLOOKUP(smoking_health_data_final[[#This Row],[Edad]],A3782:A7681,1,FALSE),0),1,0)</f>
        <v>1</v>
      </c>
    </row>
    <row r="3782" spans="1:17" x14ac:dyDescent="0.3">
      <c r="A3782">
        <v>43</v>
      </c>
      <c r="B3782" t="s">
        <v>0</v>
      </c>
      <c r="C3782" t="s">
        <v>1</v>
      </c>
      <c r="D3782">
        <v>70</v>
      </c>
      <c r="E3782">
        <f>GESTEP(smoking_health_data_final[[#This Row],[Ritmo cardiaco]],100)</f>
        <v>0</v>
      </c>
      <c r="F3782" t="str">
        <f>IF(smoking_health_data_final[[#This Row],[Taquicardia 1/0]]=0,"no","si")</f>
        <v>no</v>
      </c>
      <c r="G3782" s="2" t="s">
        <v>52</v>
      </c>
      <c r="H3782">
        <f>GESTEP(smoking_health_data_final[[#This Row],[Presión sistólica]],140)</f>
        <v>0</v>
      </c>
      <c r="I3782" t="str">
        <f>IF(smoking_health_data_final[[#This Row],[Hipertensión (0/1)]]=1,"si","no")</f>
        <v>no</v>
      </c>
      <c r="J3782" t="s">
        <v>148</v>
      </c>
      <c r="K3782">
        <v>40</v>
      </c>
      <c r="L3782">
        <v>263</v>
      </c>
      <c r="M3782">
        <f>IF(smoking_health_data_final[[#This Row],[colesterol]]="","Desconocido",smoking_health_data_final[[#This Row],[colesterol]])</f>
        <v>263</v>
      </c>
      <c r="N3782">
        <f>GESTEP(smoking_health_data_final[[#This Row],[colesterol]],200)</f>
        <v>1</v>
      </c>
      <c r="O3782">
        <f>IF(smoking_health_data_final[[#This Row],[cigs por dia]]="","n/s",smoking_health_data_final[[#This Row],[cigs por dia]])</f>
        <v>40</v>
      </c>
      <c r="P3782" t="str">
        <f>IF(smoking_health_data_final[[#This Row],[Hipercolesterolemia (y/n)]]=1,"si","no")</f>
        <v>si</v>
      </c>
      <c r="Q3782">
        <f>IF(IFERROR(VLOOKUP(smoking_health_data_final[[#This Row],[Edad]],A3783:A7682,1,FALSE),0),1,0)</f>
        <v>1</v>
      </c>
    </row>
    <row r="3783" spans="1:17" x14ac:dyDescent="0.3">
      <c r="A3783">
        <v>40</v>
      </c>
      <c r="B3783" t="s">
        <v>0</v>
      </c>
      <c r="C3783" t="s">
        <v>1</v>
      </c>
      <c r="D3783">
        <v>80</v>
      </c>
      <c r="E3783">
        <f>GESTEP(smoking_health_data_final[[#This Row],[Ritmo cardiaco]],100)</f>
        <v>0</v>
      </c>
      <c r="F3783" t="str">
        <f>IF(smoking_health_data_final[[#This Row],[Taquicardia 1/0]]=0,"no","si")</f>
        <v>no</v>
      </c>
      <c r="G3783" s="2" t="s">
        <v>57</v>
      </c>
      <c r="H3783">
        <f>GESTEP(smoking_health_data_final[[#This Row],[Presión sistólica]],140)</f>
        <v>0</v>
      </c>
      <c r="I3783" t="str">
        <f>IF(smoking_health_data_final[[#This Row],[Hipertensión (0/1)]]=1,"si","no")</f>
        <v>no</v>
      </c>
      <c r="J3783" t="s">
        <v>148</v>
      </c>
      <c r="K3783">
        <v>40</v>
      </c>
      <c r="L3783">
        <v>169</v>
      </c>
      <c r="M3783">
        <f>IF(smoking_health_data_final[[#This Row],[colesterol]]="","Desconocido",smoking_health_data_final[[#This Row],[colesterol]])</f>
        <v>169</v>
      </c>
      <c r="N3783">
        <f>GESTEP(smoking_health_data_final[[#This Row],[colesterol]],200)</f>
        <v>0</v>
      </c>
      <c r="O3783">
        <f>IF(smoking_health_data_final[[#This Row],[cigs por dia]]="","n/s",smoking_health_data_final[[#This Row],[cigs por dia]])</f>
        <v>40</v>
      </c>
      <c r="P3783" t="str">
        <f>IF(smoking_health_data_final[[#This Row],[Hipercolesterolemia (y/n)]]=1,"si","no")</f>
        <v>no</v>
      </c>
      <c r="Q3783">
        <f>IF(IFERROR(VLOOKUP(smoking_health_data_final[[#This Row],[Edad]],A3784:A7683,1,FALSE),0),1,0)</f>
        <v>1</v>
      </c>
    </row>
    <row r="3784" spans="1:17" x14ac:dyDescent="0.3">
      <c r="A3784">
        <v>49</v>
      </c>
      <c r="B3784" t="s">
        <v>0</v>
      </c>
      <c r="C3784" t="s">
        <v>1</v>
      </c>
      <c r="D3784">
        <v>65</v>
      </c>
      <c r="E3784">
        <f>GESTEP(smoking_health_data_final[[#This Row],[Ritmo cardiaco]],100)</f>
        <v>0</v>
      </c>
      <c r="F3784" t="str">
        <f>IF(smoking_health_data_final[[#This Row],[Taquicardia 1/0]]=0,"no","si")</f>
        <v>no</v>
      </c>
      <c r="G3784" s="2" t="s">
        <v>105</v>
      </c>
      <c r="H3784">
        <f>GESTEP(smoking_health_data_final[[#This Row],[Presión sistólica]],140)</f>
        <v>1</v>
      </c>
      <c r="I3784" t="str">
        <f>IF(smoking_health_data_final[[#This Row],[Hipertensión (0/1)]]=1,"si","no")</f>
        <v>si</v>
      </c>
      <c r="J3784" t="s">
        <v>149</v>
      </c>
      <c r="K3784">
        <v>40</v>
      </c>
      <c r="L3784">
        <v>240</v>
      </c>
      <c r="M3784">
        <f>IF(smoking_health_data_final[[#This Row],[colesterol]]="","Desconocido",smoking_health_data_final[[#This Row],[colesterol]])</f>
        <v>240</v>
      </c>
      <c r="N3784">
        <f>GESTEP(smoking_health_data_final[[#This Row],[colesterol]],200)</f>
        <v>1</v>
      </c>
      <c r="O3784">
        <f>IF(smoking_health_data_final[[#This Row],[cigs por dia]]="","n/s",smoking_health_data_final[[#This Row],[cigs por dia]])</f>
        <v>40</v>
      </c>
      <c r="P3784" t="str">
        <f>IF(smoking_health_data_final[[#This Row],[Hipercolesterolemia (y/n)]]=1,"si","no")</f>
        <v>si</v>
      </c>
      <c r="Q3784">
        <f>IF(IFERROR(VLOOKUP(smoking_health_data_final[[#This Row],[Edad]],A3785:A7684,1,FALSE),0),1,0)</f>
        <v>1</v>
      </c>
    </row>
    <row r="3785" spans="1:17" x14ac:dyDescent="0.3">
      <c r="A3785">
        <v>47</v>
      </c>
      <c r="B3785" t="s">
        <v>3</v>
      </c>
      <c r="C3785" t="s">
        <v>1</v>
      </c>
      <c r="D3785">
        <v>75</v>
      </c>
      <c r="E3785">
        <f>GESTEP(smoking_health_data_final[[#This Row],[Ritmo cardiaco]],100)</f>
        <v>0</v>
      </c>
      <c r="F3785" t="str">
        <f>IF(smoking_health_data_final[[#This Row],[Taquicardia 1/0]]=0,"no","si")</f>
        <v>no</v>
      </c>
      <c r="G3785" s="2" t="s">
        <v>104</v>
      </c>
      <c r="H3785">
        <f>GESTEP(smoking_health_data_final[[#This Row],[Presión sistólica]],140)</f>
        <v>1</v>
      </c>
      <c r="I3785" t="str">
        <f>IF(smoking_health_data_final[[#This Row],[Hipertensión (0/1)]]=1,"si","no")</f>
        <v>si</v>
      </c>
      <c r="J3785" t="s">
        <v>149</v>
      </c>
      <c r="K3785">
        <v>40</v>
      </c>
      <c r="L3785">
        <v>247</v>
      </c>
      <c r="M3785">
        <f>IF(smoking_health_data_final[[#This Row],[colesterol]]="","Desconocido",smoking_health_data_final[[#This Row],[colesterol]])</f>
        <v>247</v>
      </c>
      <c r="N3785">
        <f>GESTEP(smoking_health_data_final[[#This Row],[colesterol]],200)</f>
        <v>1</v>
      </c>
      <c r="O3785">
        <f>IF(smoking_health_data_final[[#This Row],[cigs por dia]]="","n/s",smoking_health_data_final[[#This Row],[cigs por dia]])</f>
        <v>40</v>
      </c>
      <c r="P3785" t="str">
        <f>IF(smoking_health_data_final[[#This Row],[Hipercolesterolemia (y/n)]]=1,"si","no")</f>
        <v>si</v>
      </c>
      <c r="Q3785">
        <f>IF(IFERROR(VLOOKUP(smoking_health_data_final[[#This Row],[Edad]],A3786:A7685,1,FALSE),0),1,0)</f>
        <v>1</v>
      </c>
    </row>
    <row r="3786" spans="1:17" x14ac:dyDescent="0.3">
      <c r="A3786">
        <v>50</v>
      </c>
      <c r="B3786" t="s">
        <v>0</v>
      </c>
      <c r="C3786" t="s">
        <v>1</v>
      </c>
      <c r="D3786">
        <v>80</v>
      </c>
      <c r="E3786">
        <f>GESTEP(smoking_health_data_final[[#This Row],[Ritmo cardiaco]],100)</f>
        <v>0</v>
      </c>
      <c r="F3786" t="str">
        <f>IF(smoking_health_data_final[[#This Row],[Taquicardia 1/0]]=0,"no","si")</f>
        <v>no</v>
      </c>
      <c r="G3786" s="2">
        <v>127.5</v>
      </c>
      <c r="H3786">
        <f>GESTEP(smoking_health_data_final[[#This Row],[Presión sistólica]],140)</f>
        <v>0</v>
      </c>
      <c r="I3786" t="str">
        <f>IF(smoking_health_data_final[[#This Row],[Hipertensión (0/1)]]=1,"si","no")</f>
        <v>no</v>
      </c>
      <c r="J3786" t="s">
        <v>149</v>
      </c>
      <c r="K3786">
        <v>40</v>
      </c>
      <c r="L3786">
        <v>238</v>
      </c>
      <c r="M3786">
        <f>IF(smoking_health_data_final[[#This Row],[colesterol]]="","Desconocido",smoking_health_data_final[[#This Row],[colesterol]])</f>
        <v>238</v>
      </c>
      <c r="N3786">
        <f>GESTEP(smoking_health_data_final[[#This Row],[colesterol]],200)</f>
        <v>1</v>
      </c>
      <c r="O3786">
        <f>IF(smoking_health_data_final[[#This Row],[cigs por dia]]="","n/s",smoking_health_data_final[[#This Row],[cigs por dia]])</f>
        <v>40</v>
      </c>
      <c r="P3786" t="str">
        <f>IF(smoking_health_data_final[[#This Row],[Hipercolesterolemia (y/n)]]=1,"si","no")</f>
        <v>si</v>
      </c>
      <c r="Q3786">
        <f>IF(IFERROR(VLOOKUP(smoking_health_data_final[[#This Row],[Edad]],A3787:A7686,1,FALSE),0),1,0)</f>
        <v>1</v>
      </c>
    </row>
    <row r="3787" spans="1:17" x14ac:dyDescent="0.3">
      <c r="A3787">
        <v>55</v>
      </c>
      <c r="B3787" t="s">
        <v>0</v>
      </c>
      <c r="C3787" t="s">
        <v>1</v>
      </c>
      <c r="D3787">
        <v>80</v>
      </c>
      <c r="E3787">
        <f>GESTEP(smoking_health_data_final[[#This Row],[Ritmo cardiaco]],100)</f>
        <v>0</v>
      </c>
      <c r="F3787" t="str">
        <f>IF(smoking_health_data_final[[#This Row],[Taquicardia 1/0]]=0,"no","si")</f>
        <v>no</v>
      </c>
      <c r="G3787" s="2" t="s">
        <v>22</v>
      </c>
      <c r="H3787">
        <f>GESTEP(smoking_health_data_final[[#This Row],[Presión sistólica]],140)</f>
        <v>0</v>
      </c>
      <c r="I3787" t="str">
        <f>IF(smoking_health_data_final[[#This Row],[Hipertensión (0/1)]]=1,"si","no")</f>
        <v>no</v>
      </c>
      <c r="J3787" t="s">
        <v>149</v>
      </c>
      <c r="K3787">
        <v>40</v>
      </c>
      <c r="L3787">
        <v>242</v>
      </c>
      <c r="M3787">
        <f>IF(smoking_health_data_final[[#This Row],[colesterol]]="","Desconocido",smoking_health_data_final[[#This Row],[colesterol]])</f>
        <v>242</v>
      </c>
      <c r="N3787">
        <f>GESTEP(smoking_health_data_final[[#This Row],[colesterol]],200)</f>
        <v>1</v>
      </c>
      <c r="O3787">
        <f>IF(smoking_health_data_final[[#This Row],[cigs por dia]]="","n/s",smoking_health_data_final[[#This Row],[cigs por dia]])</f>
        <v>40</v>
      </c>
      <c r="P3787" t="str">
        <f>IF(smoking_health_data_final[[#This Row],[Hipercolesterolemia (y/n)]]=1,"si","no")</f>
        <v>si</v>
      </c>
      <c r="Q3787">
        <f>IF(IFERROR(VLOOKUP(smoking_health_data_final[[#This Row],[Edad]],A3788:A7687,1,FALSE),0),1,0)</f>
        <v>1</v>
      </c>
    </row>
    <row r="3788" spans="1:17" x14ac:dyDescent="0.3">
      <c r="A3788">
        <v>53</v>
      </c>
      <c r="B3788" t="s">
        <v>0</v>
      </c>
      <c r="C3788" t="s">
        <v>1</v>
      </c>
      <c r="D3788">
        <v>75</v>
      </c>
      <c r="E3788">
        <f>GESTEP(smoking_health_data_final[[#This Row],[Ritmo cardiaco]],100)</f>
        <v>0</v>
      </c>
      <c r="F3788" t="str">
        <f>IF(smoking_health_data_final[[#This Row],[Taquicardia 1/0]]=0,"no","si")</f>
        <v>no</v>
      </c>
      <c r="G3788" s="2" t="s">
        <v>95</v>
      </c>
      <c r="H3788">
        <f>GESTEP(smoking_health_data_final[[#This Row],[Presión sistólica]],140)</f>
        <v>1</v>
      </c>
      <c r="I3788" t="str">
        <f>IF(smoking_health_data_final[[#This Row],[Hipertensión (0/1)]]=1,"si","no")</f>
        <v>si</v>
      </c>
      <c r="J3788" t="s">
        <v>151</v>
      </c>
      <c r="K3788">
        <v>40</v>
      </c>
      <c r="L3788">
        <v>270</v>
      </c>
      <c r="M3788">
        <f>IF(smoking_health_data_final[[#This Row],[colesterol]]="","Desconocido",smoking_health_data_final[[#This Row],[colesterol]])</f>
        <v>270</v>
      </c>
      <c r="N3788">
        <f>GESTEP(smoking_health_data_final[[#This Row],[colesterol]],200)</f>
        <v>1</v>
      </c>
      <c r="O3788">
        <f>IF(smoking_health_data_final[[#This Row],[cigs por dia]]="","n/s",smoking_health_data_final[[#This Row],[cigs por dia]])</f>
        <v>40</v>
      </c>
      <c r="P3788" t="str">
        <f>IF(smoking_health_data_final[[#This Row],[Hipercolesterolemia (y/n)]]=1,"si","no")</f>
        <v>si</v>
      </c>
      <c r="Q3788">
        <f>IF(IFERROR(VLOOKUP(smoking_health_data_final[[#This Row],[Edad]],A3789:A7688,1,FALSE),0),1,0)</f>
        <v>1</v>
      </c>
    </row>
    <row r="3789" spans="1:17" x14ac:dyDescent="0.3">
      <c r="A3789">
        <v>44</v>
      </c>
      <c r="B3789" t="s">
        <v>0</v>
      </c>
      <c r="C3789" t="s">
        <v>1</v>
      </c>
      <c r="D3789">
        <v>85</v>
      </c>
      <c r="E3789">
        <f>GESTEP(smoking_health_data_final[[#This Row],[Ritmo cardiaco]],100)</f>
        <v>0</v>
      </c>
      <c r="F3789" t="str">
        <f>IF(smoking_health_data_final[[#This Row],[Taquicardia 1/0]]=0,"no","si")</f>
        <v>no</v>
      </c>
      <c r="G3789" s="2" t="s">
        <v>152</v>
      </c>
      <c r="H3789">
        <f>GESTEP(smoking_health_data_final[[#This Row],[Presión sistólica]],140)</f>
        <v>1</v>
      </c>
      <c r="I3789" t="str">
        <f>IF(smoking_health_data_final[[#This Row],[Hipertensión (0/1)]]=1,"si","no")</f>
        <v>si</v>
      </c>
      <c r="J3789" t="s">
        <v>157</v>
      </c>
      <c r="K3789">
        <v>40</v>
      </c>
      <c r="L3789">
        <v>312</v>
      </c>
      <c r="M3789">
        <f>IF(smoking_health_data_final[[#This Row],[colesterol]]="","Desconocido",smoking_health_data_final[[#This Row],[colesterol]])</f>
        <v>312</v>
      </c>
      <c r="N3789">
        <f>GESTEP(smoking_health_data_final[[#This Row],[colesterol]],200)</f>
        <v>1</v>
      </c>
      <c r="O3789">
        <f>IF(smoking_health_data_final[[#This Row],[cigs por dia]]="","n/s",smoking_health_data_final[[#This Row],[cigs por dia]])</f>
        <v>40</v>
      </c>
      <c r="P3789" t="str">
        <f>IF(smoking_health_data_final[[#This Row],[Hipercolesterolemia (y/n)]]=1,"si","no")</f>
        <v>si</v>
      </c>
      <c r="Q3789">
        <f>IF(IFERROR(VLOOKUP(smoking_health_data_final[[#This Row],[Edad]],A3790:A7689,1,FALSE),0),1,0)</f>
        <v>1</v>
      </c>
    </row>
    <row r="3790" spans="1:17" x14ac:dyDescent="0.3">
      <c r="A3790">
        <v>44</v>
      </c>
      <c r="B3790" t="s">
        <v>0</v>
      </c>
      <c r="C3790" t="s">
        <v>1</v>
      </c>
      <c r="D3790">
        <v>80</v>
      </c>
      <c r="E3790">
        <f>GESTEP(smoking_health_data_final[[#This Row],[Ritmo cardiaco]],100)</f>
        <v>0</v>
      </c>
      <c r="F3790" t="str">
        <f>IF(smoking_health_data_final[[#This Row],[Taquicardia 1/0]]=0,"no","si")</f>
        <v>no</v>
      </c>
      <c r="G3790" s="2">
        <v>146.5</v>
      </c>
      <c r="H3790">
        <f>GESTEP(smoking_health_data_final[[#This Row],[Presión sistólica]],140)</f>
        <v>1</v>
      </c>
      <c r="I3790" t="str">
        <f>IF(smoking_health_data_final[[#This Row],[Hipertensión (0/1)]]=1,"si","no")</f>
        <v>si</v>
      </c>
      <c r="J3790" t="s">
        <v>157</v>
      </c>
      <c r="K3790">
        <v>40</v>
      </c>
      <c r="L3790">
        <v>227</v>
      </c>
      <c r="M3790">
        <f>IF(smoking_health_data_final[[#This Row],[colesterol]]="","Desconocido",smoking_health_data_final[[#This Row],[colesterol]])</f>
        <v>227</v>
      </c>
      <c r="N3790">
        <f>GESTEP(smoking_health_data_final[[#This Row],[colesterol]],200)</f>
        <v>1</v>
      </c>
      <c r="O3790">
        <f>IF(smoking_health_data_final[[#This Row],[cigs por dia]]="","n/s",smoking_health_data_final[[#This Row],[cigs por dia]])</f>
        <v>40</v>
      </c>
      <c r="P3790" t="str">
        <f>IF(smoking_health_data_final[[#This Row],[Hipercolesterolemia (y/n)]]=1,"si","no")</f>
        <v>si</v>
      </c>
      <c r="Q3790">
        <f>IF(IFERROR(VLOOKUP(smoking_health_data_final[[#This Row],[Edad]],A3791:A7690,1,FALSE),0),1,0)</f>
        <v>1</v>
      </c>
    </row>
    <row r="3791" spans="1:17" x14ac:dyDescent="0.3">
      <c r="A3791">
        <v>43</v>
      </c>
      <c r="B3791" t="s">
        <v>0</v>
      </c>
      <c r="C3791" t="s">
        <v>1</v>
      </c>
      <c r="D3791">
        <v>75</v>
      </c>
      <c r="E3791">
        <f>GESTEP(smoking_health_data_final[[#This Row],[Ritmo cardiaco]],100)</f>
        <v>0</v>
      </c>
      <c r="F3791" t="str">
        <f>IF(smoking_health_data_final[[#This Row],[Taquicardia 1/0]]=0,"no","si")</f>
        <v>no</v>
      </c>
      <c r="G3791" s="2" t="s">
        <v>92</v>
      </c>
      <c r="H3791">
        <f>GESTEP(smoking_health_data_final[[#This Row],[Presión sistólica]],140)</f>
        <v>1</v>
      </c>
      <c r="I3791" t="str">
        <f>IF(smoking_health_data_final[[#This Row],[Hipertensión (0/1)]]=1,"si","no")</f>
        <v>si</v>
      </c>
      <c r="J3791" t="s">
        <v>91</v>
      </c>
      <c r="K3791">
        <v>40</v>
      </c>
      <c r="L3791">
        <v>220</v>
      </c>
      <c r="M3791">
        <f>IF(smoking_health_data_final[[#This Row],[colesterol]]="","Desconocido",smoking_health_data_final[[#This Row],[colesterol]])</f>
        <v>220</v>
      </c>
      <c r="N3791">
        <f>GESTEP(smoking_health_data_final[[#This Row],[colesterol]],200)</f>
        <v>1</v>
      </c>
      <c r="O3791">
        <f>IF(smoking_health_data_final[[#This Row],[cigs por dia]]="","n/s",smoking_health_data_final[[#This Row],[cigs por dia]])</f>
        <v>40</v>
      </c>
      <c r="P3791" t="str">
        <f>IF(smoking_health_data_final[[#This Row],[Hipercolesterolemia (y/n)]]=1,"si","no")</f>
        <v>si</v>
      </c>
      <c r="Q3791">
        <f>IF(IFERROR(VLOOKUP(smoking_health_data_final[[#This Row],[Edad]],A3792:A7691,1,FALSE),0),1,0)</f>
        <v>1</v>
      </c>
    </row>
    <row r="3792" spans="1:17" x14ac:dyDescent="0.3">
      <c r="A3792">
        <v>48</v>
      </c>
      <c r="B3792" t="s">
        <v>0</v>
      </c>
      <c r="C3792" t="s">
        <v>1</v>
      </c>
      <c r="D3792">
        <v>81</v>
      </c>
      <c r="E3792">
        <f>GESTEP(smoking_health_data_final[[#This Row],[Ritmo cardiaco]],100)</f>
        <v>0</v>
      </c>
      <c r="F3792" t="str">
        <f>IF(smoking_health_data_final[[#This Row],[Taquicardia 1/0]]=0,"no","si")</f>
        <v>no</v>
      </c>
      <c r="G3792" s="2" t="s">
        <v>67</v>
      </c>
      <c r="H3792">
        <f>GESTEP(smoking_health_data_final[[#This Row],[Presión sistólica]],140)</f>
        <v>0</v>
      </c>
      <c r="I3792" t="str">
        <f>IF(smoking_health_data_final[[#This Row],[Hipertensión (0/1)]]=1,"si","no")</f>
        <v>no</v>
      </c>
      <c r="J3792" t="s">
        <v>171</v>
      </c>
      <c r="K3792">
        <v>40</v>
      </c>
      <c r="L3792">
        <v>247</v>
      </c>
      <c r="M3792">
        <f>IF(smoking_health_data_final[[#This Row],[colesterol]]="","Desconocido",smoking_health_data_final[[#This Row],[colesterol]])</f>
        <v>247</v>
      </c>
      <c r="N3792">
        <f>GESTEP(smoking_health_data_final[[#This Row],[colesterol]],200)</f>
        <v>1</v>
      </c>
      <c r="O3792">
        <f>IF(smoking_health_data_final[[#This Row],[cigs por dia]]="","n/s",smoking_health_data_final[[#This Row],[cigs por dia]])</f>
        <v>40</v>
      </c>
      <c r="P3792" t="str">
        <f>IF(smoking_health_data_final[[#This Row],[Hipercolesterolemia (y/n)]]=1,"si","no")</f>
        <v>si</v>
      </c>
      <c r="Q3792">
        <f>IF(IFERROR(VLOOKUP(smoking_health_data_final[[#This Row],[Edad]],A3793:A7692,1,FALSE),0),1,0)</f>
        <v>1</v>
      </c>
    </row>
    <row r="3793" spans="1:17" x14ac:dyDescent="0.3">
      <c r="A3793">
        <v>50</v>
      </c>
      <c r="B3793" t="s">
        <v>0</v>
      </c>
      <c r="C3793" t="s">
        <v>1</v>
      </c>
      <c r="D3793">
        <v>70</v>
      </c>
      <c r="E3793">
        <f>GESTEP(smoking_health_data_final[[#This Row],[Ritmo cardiaco]],100)</f>
        <v>0</v>
      </c>
      <c r="F3793" t="str">
        <f>IF(smoking_health_data_final[[#This Row],[Taquicardia 1/0]]=0,"no","si")</f>
        <v>no</v>
      </c>
      <c r="G3793" s="2" t="s">
        <v>71</v>
      </c>
      <c r="H3793">
        <f>GESTEP(smoking_health_data_final[[#This Row],[Presión sistólica]],140)</f>
        <v>0</v>
      </c>
      <c r="I3793" t="str">
        <f>IF(smoking_health_data_final[[#This Row],[Hipertensión (0/1)]]=1,"si","no")</f>
        <v>no</v>
      </c>
      <c r="J3793" t="s">
        <v>172</v>
      </c>
      <c r="K3793">
        <v>40</v>
      </c>
      <c r="L3793">
        <v>225</v>
      </c>
      <c r="M3793">
        <f>IF(smoking_health_data_final[[#This Row],[colesterol]]="","Desconocido",smoking_health_data_final[[#This Row],[colesterol]])</f>
        <v>225</v>
      </c>
      <c r="N3793">
        <f>GESTEP(smoking_health_data_final[[#This Row],[colesterol]],200)</f>
        <v>1</v>
      </c>
      <c r="O3793">
        <f>IF(smoking_health_data_final[[#This Row],[cigs por dia]]="","n/s",smoking_health_data_final[[#This Row],[cigs por dia]])</f>
        <v>40</v>
      </c>
      <c r="P3793" t="str">
        <f>IF(smoking_health_data_final[[#This Row],[Hipercolesterolemia (y/n)]]=1,"si","no")</f>
        <v>si</v>
      </c>
      <c r="Q3793">
        <f>IF(IFERROR(VLOOKUP(smoking_health_data_final[[#This Row],[Edad]],A3794:A7693,1,FALSE),0),1,0)</f>
        <v>1</v>
      </c>
    </row>
    <row r="3794" spans="1:17" x14ac:dyDescent="0.3">
      <c r="A3794">
        <v>41</v>
      </c>
      <c r="B3794" t="s">
        <v>0</v>
      </c>
      <c r="C3794" t="s">
        <v>1</v>
      </c>
      <c r="D3794">
        <v>70</v>
      </c>
      <c r="E3794">
        <f>GESTEP(smoking_health_data_final[[#This Row],[Ritmo cardiaco]],100)</f>
        <v>0</v>
      </c>
      <c r="F3794" t="str">
        <f>IF(smoking_health_data_final[[#This Row],[Taquicardia 1/0]]=0,"no","si")</f>
        <v>no</v>
      </c>
      <c r="G3794" s="2">
        <v>119.5</v>
      </c>
      <c r="H3794">
        <f>GESTEP(smoking_health_data_final[[#This Row],[Presión sistólica]],140)</f>
        <v>0</v>
      </c>
      <c r="I3794" t="str">
        <f>IF(smoking_health_data_final[[#This Row],[Hipertensión (0/1)]]=1,"si","no")</f>
        <v>no</v>
      </c>
      <c r="J3794" t="s">
        <v>184</v>
      </c>
      <c r="K3794">
        <v>40</v>
      </c>
      <c r="L3794">
        <v>239</v>
      </c>
      <c r="M3794">
        <f>IF(smoking_health_data_final[[#This Row],[colesterol]]="","Desconocido",smoking_health_data_final[[#This Row],[colesterol]])</f>
        <v>239</v>
      </c>
      <c r="N3794">
        <f>GESTEP(smoking_health_data_final[[#This Row],[colesterol]],200)</f>
        <v>1</v>
      </c>
      <c r="O3794">
        <f>IF(smoking_health_data_final[[#This Row],[cigs por dia]]="","n/s",smoking_health_data_final[[#This Row],[cigs por dia]])</f>
        <v>40</v>
      </c>
      <c r="P3794" t="str">
        <f>IF(smoking_health_data_final[[#This Row],[Hipercolesterolemia (y/n)]]=1,"si","no")</f>
        <v>si</v>
      </c>
      <c r="Q3794">
        <f>IF(IFERROR(VLOOKUP(smoking_health_data_final[[#This Row],[Edad]],A3795:A7694,1,FALSE),0),1,0)</f>
        <v>1</v>
      </c>
    </row>
    <row r="3795" spans="1:17" x14ac:dyDescent="0.3">
      <c r="A3795">
        <v>67</v>
      </c>
      <c r="B3795" t="s">
        <v>0</v>
      </c>
      <c r="C3795" t="s">
        <v>1</v>
      </c>
      <c r="D3795">
        <v>90</v>
      </c>
      <c r="E3795">
        <f>GESTEP(smoking_health_data_final[[#This Row],[Ritmo cardiaco]],100)</f>
        <v>0</v>
      </c>
      <c r="F3795" t="str">
        <f>IF(smoking_health_data_final[[#This Row],[Taquicardia 1/0]]=0,"no","si")</f>
        <v>no</v>
      </c>
      <c r="G3795" s="2" t="s">
        <v>105</v>
      </c>
      <c r="H3795">
        <f>GESTEP(smoking_health_data_final[[#This Row],[Presión sistólica]],140)</f>
        <v>1</v>
      </c>
      <c r="I3795" t="str">
        <f>IF(smoking_health_data_final[[#This Row],[Hipertensión (0/1)]]=1,"si","no")</f>
        <v>si</v>
      </c>
      <c r="J3795" t="s">
        <v>184</v>
      </c>
      <c r="K3795">
        <v>40</v>
      </c>
      <c r="L3795">
        <v>216</v>
      </c>
      <c r="M3795">
        <f>IF(smoking_health_data_final[[#This Row],[colesterol]]="","Desconocido",smoking_health_data_final[[#This Row],[colesterol]])</f>
        <v>216</v>
      </c>
      <c r="N3795">
        <f>GESTEP(smoking_health_data_final[[#This Row],[colesterol]],200)</f>
        <v>1</v>
      </c>
      <c r="O3795">
        <f>IF(smoking_health_data_final[[#This Row],[cigs por dia]]="","n/s",smoking_health_data_final[[#This Row],[cigs por dia]])</f>
        <v>40</v>
      </c>
      <c r="P3795" t="str">
        <f>IF(smoking_health_data_final[[#This Row],[Hipercolesterolemia (y/n)]]=1,"si","no")</f>
        <v>si</v>
      </c>
      <c r="Q3795">
        <f>IF(IFERROR(VLOOKUP(smoking_health_data_final[[#This Row],[Edad]],A3796:A7695,1,FALSE),0),1,0)</f>
        <v>1</v>
      </c>
    </row>
    <row r="3796" spans="1:17" x14ac:dyDescent="0.3">
      <c r="A3796">
        <v>48</v>
      </c>
      <c r="B3796" t="s">
        <v>0</v>
      </c>
      <c r="C3796" t="s">
        <v>1</v>
      </c>
      <c r="D3796">
        <v>70</v>
      </c>
      <c r="E3796">
        <f>GESTEP(smoking_health_data_final[[#This Row],[Ritmo cardiaco]],100)</f>
        <v>0</v>
      </c>
      <c r="F3796" t="str">
        <f>IF(smoking_health_data_final[[#This Row],[Taquicardia 1/0]]=0,"no","si")</f>
        <v>no</v>
      </c>
      <c r="G3796" s="2" t="s">
        <v>4</v>
      </c>
      <c r="H3796">
        <f>GESTEP(smoking_health_data_final[[#This Row],[Presión sistólica]],140)</f>
        <v>0</v>
      </c>
      <c r="I3796" t="str">
        <f>IF(smoking_health_data_final[[#This Row],[Hipertensión (0/1)]]=1,"si","no")</f>
        <v>no</v>
      </c>
      <c r="J3796" t="s">
        <v>184</v>
      </c>
      <c r="K3796">
        <v>40</v>
      </c>
      <c r="L3796">
        <v>228</v>
      </c>
      <c r="M3796">
        <f>IF(smoking_health_data_final[[#This Row],[colesterol]]="","Desconocido",smoking_health_data_final[[#This Row],[colesterol]])</f>
        <v>228</v>
      </c>
      <c r="N3796">
        <f>GESTEP(smoking_health_data_final[[#This Row],[colesterol]],200)</f>
        <v>1</v>
      </c>
      <c r="O3796">
        <f>IF(smoking_health_data_final[[#This Row],[cigs por dia]]="","n/s",smoking_health_data_final[[#This Row],[cigs por dia]])</f>
        <v>40</v>
      </c>
      <c r="P3796" t="str">
        <f>IF(smoking_health_data_final[[#This Row],[Hipercolesterolemia (y/n)]]=1,"si","no")</f>
        <v>si</v>
      </c>
      <c r="Q3796">
        <f>IF(IFERROR(VLOOKUP(smoking_health_data_final[[#This Row],[Edad]],A3797:A7696,1,FALSE),0),1,0)</f>
        <v>1</v>
      </c>
    </row>
    <row r="3797" spans="1:17" x14ac:dyDescent="0.3">
      <c r="A3797">
        <v>42</v>
      </c>
      <c r="B3797" t="s">
        <v>0</v>
      </c>
      <c r="C3797" t="s">
        <v>1</v>
      </c>
      <c r="D3797">
        <v>65</v>
      </c>
      <c r="E3797">
        <f>GESTEP(smoking_health_data_final[[#This Row],[Ritmo cardiaco]],100)</f>
        <v>0</v>
      </c>
      <c r="F3797" t="str">
        <f>IF(smoking_health_data_final[[#This Row],[Taquicardia 1/0]]=0,"no","si")</f>
        <v>no</v>
      </c>
      <c r="G3797" s="2" t="s">
        <v>91</v>
      </c>
      <c r="H3797">
        <f>GESTEP(smoking_health_data_final[[#This Row],[Presión sistólica]],140)</f>
        <v>0</v>
      </c>
      <c r="I3797" t="str">
        <f>IF(smoking_health_data_final[[#This Row],[Hipertensión (0/1)]]=1,"si","no")</f>
        <v>no</v>
      </c>
      <c r="J3797" t="s">
        <v>184</v>
      </c>
      <c r="K3797">
        <v>40</v>
      </c>
      <c r="L3797">
        <v>245</v>
      </c>
      <c r="M3797">
        <f>IF(smoking_health_data_final[[#This Row],[colesterol]]="","Desconocido",smoking_health_data_final[[#This Row],[colesterol]])</f>
        <v>245</v>
      </c>
      <c r="N3797">
        <f>GESTEP(smoking_health_data_final[[#This Row],[colesterol]],200)</f>
        <v>1</v>
      </c>
      <c r="O3797">
        <f>IF(smoking_health_data_final[[#This Row],[cigs por dia]]="","n/s",smoking_health_data_final[[#This Row],[cigs por dia]])</f>
        <v>40</v>
      </c>
      <c r="P3797" t="str">
        <f>IF(smoking_health_data_final[[#This Row],[Hipercolesterolemia (y/n)]]=1,"si","no")</f>
        <v>si</v>
      </c>
      <c r="Q3797">
        <f>IF(IFERROR(VLOOKUP(smoking_health_data_final[[#This Row],[Edad]],A3798:A7697,1,FALSE),0),1,0)</f>
        <v>1</v>
      </c>
    </row>
    <row r="3798" spans="1:17" x14ac:dyDescent="0.3">
      <c r="A3798">
        <v>46</v>
      </c>
      <c r="B3798" t="s">
        <v>3</v>
      </c>
      <c r="C3798" t="s">
        <v>1</v>
      </c>
      <c r="D3798">
        <v>75</v>
      </c>
      <c r="E3798">
        <f>GESTEP(smoking_health_data_final[[#This Row],[Ritmo cardiaco]],100)</f>
        <v>0</v>
      </c>
      <c r="F3798" t="str">
        <f>IF(smoking_health_data_final[[#This Row],[Taquicardia 1/0]]=0,"no","si")</f>
        <v>no</v>
      </c>
      <c r="G3798" s="2" t="s">
        <v>61</v>
      </c>
      <c r="H3798">
        <f>GESTEP(smoking_health_data_final[[#This Row],[Presión sistólica]],140)</f>
        <v>0</v>
      </c>
      <c r="I3798" t="str">
        <f>IF(smoking_health_data_final[[#This Row],[Hipertensión (0/1)]]=1,"si","no")</f>
        <v>no</v>
      </c>
      <c r="J3798" t="s">
        <v>185</v>
      </c>
      <c r="K3798">
        <v>40</v>
      </c>
      <c r="L3798">
        <v>253</v>
      </c>
      <c r="M3798">
        <f>IF(smoking_health_data_final[[#This Row],[colesterol]]="","Desconocido",smoking_health_data_final[[#This Row],[colesterol]])</f>
        <v>253</v>
      </c>
      <c r="N3798">
        <f>GESTEP(smoking_health_data_final[[#This Row],[colesterol]],200)</f>
        <v>1</v>
      </c>
      <c r="O3798">
        <f>IF(smoking_health_data_final[[#This Row],[cigs por dia]]="","n/s",smoking_health_data_final[[#This Row],[cigs por dia]])</f>
        <v>40</v>
      </c>
      <c r="P3798" t="str">
        <f>IF(smoking_health_data_final[[#This Row],[Hipercolesterolemia (y/n)]]=1,"si","no")</f>
        <v>si</v>
      </c>
      <c r="Q3798">
        <f>IF(IFERROR(VLOOKUP(smoking_health_data_final[[#This Row],[Edad]],A3799:A7698,1,FALSE),0),1,0)</f>
        <v>1</v>
      </c>
    </row>
    <row r="3799" spans="1:17" x14ac:dyDescent="0.3">
      <c r="A3799">
        <v>56</v>
      </c>
      <c r="B3799" t="s">
        <v>0</v>
      </c>
      <c r="C3799" t="s">
        <v>1</v>
      </c>
      <c r="D3799">
        <v>80</v>
      </c>
      <c r="E3799">
        <f>GESTEP(smoking_health_data_final[[#This Row],[Ritmo cardiaco]],100)</f>
        <v>0</v>
      </c>
      <c r="F3799" t="str">
        <f>IF(smoking_health_data_final[[#This Row],[Taquicardia 1/0]]=0,"no","si")</f>
        <v>no</v>
      </c>
      <c r="G3799" s="2">
        <v>111.5</v>
      </c>
      <c r="H3799">
        <f>GESTEP(smoking_health_data_final[[#This Row],[Presión sistólica]],140)</f>
        <v>0</v>
      </c>
      <c r="I3799" t="str">
        <f>IF(smoking_health_data_final[[#This Row],[Hipertensión (0/1)]]=1,"si","no")</f>
        <v>no</v>
      </c>
      <c r="J3799" t="s">
        <v>185</v>
      </c>
      <c r="K3799">
        <v>40</v>
      </c>
      <c r="L3799">
        <v>296</v>
      </c>
      <c r="M3799">
        <f>IF(smoking_health_data_final[[#This Row],[colesterol]]="","Desconocido",smoking_health_data_final[[#This Row],[colesterol]])</f>
        <v>296</v>
      </c>
      <c r="N3799">
        <f>GESTEP(smoking_health_data_final[[#This Row],[colesterol]],200)</f>
        <v>1</v>
      </c>
      <c r="O3799">
        <f>IF(smoking_health_data_final[[#This Row],[cigs por dia]]="","n/s",smoking_health_data_final[[#This Row],[cigs por dia]])</f>
        <v>40</v>
      </c>
      <c r="P3799" t="str">
        <f>IF(smoking_health_data_final[[#This Row],[Hipercolesterolemia (y/n)]]=1,"si","no")</f>
        <v>si</v>
      </c>
      <c r="Q3799">
        <f>IF(IFERROR(VLOOKUP(smoking_health_data_final[[#This Row],[Edad]],A3800:A7699,1,FALSE),0),1,0)</f>
        <v>1</v>
      </c>
    </row>
    <row r="3800" spans="1:17" x14ac:dyDescent="0.3">
      <c r="A3800">
        <v>37</v>
      </c>
      <c r="B3800" t="s">
        <v>3</v>
      </c>
      <c r="C3800" t="s">
        <v>1</v>
      </c>
      <c r="D3800">
        <v>80</v>
      </c>
      <c r="E3800">
        <f>GESTEP(smoking_health_data_final[[#This Row],[Ritmo cardiaco]],100)</f>
        <v>0</v>
      </c>
      <c r="F3800" t="str">
        <f>IF(smoking_health_data_final[[#This Row],[Taquicardia 1/0]]=0,"no","si")</f>
        <v>no</v>
      </c>
      <c r="G3800" s="2" t="s">
        <v>4</v>
      </c>
      <c r="H3800">
        <f>GESTEP(smoking_health_data_final[[#This Row],[Presión sistólica]],140)</f>
        <v>0</v>
      </c>
      <c r="I3800" t="str">
        <f>IF(smoking_health_data_final[[#This Row],[Hipertensión (0/1)]]=1,"si","no")</f>
        <v>no</v>
      </c>
      <c r="J3800" t="s">
        <v>186</v>
      </c>
      <c r="K3800">
        <v>40</v>
      </c>
      <c r="L3800">
        <v>205</v>
      </c>
      <c r="M3800">
        <f>IF(smoking_health_data_final[[#This Row],[colesterol]]="","Desconocido",smoking_health_data_final[[#This Row],[colesterol]])</f>
        <v>205</v>
      </c>
      <c r="N3800">
        <f>GESTEP(smoking_health_data_final[[#This Row],[colesterol]],200)</f>
        <v>1</v>
      </c>
      <c r="O3800">
        <f>IF(smoking_health_data_final[[#This Row],[cigs por dia]]="","n/s",smoking_health_data_final[[#This Row],[cigs por dia]])</f>
        <v>40</v>
      </c>
      <c r="P3800" t="str">
        <f>IF(smoking_health_data_final[[#This Row],[Hipercolesterolemia (y/n)]]=1,"si","no")</f>
        <v>si</v>
      </c>
      <c r="Q3800">
        <f>IF(IFERROR(VLOOKUP(smoking_health_data_final[[#This Row],[Edad]],A3801:A7700,1,FALSE),0),1,0)</f>
        <v>1</v>
      </c>
    </row>
    <row r="3801" spans="1:17" x14ac:dyDescent="0.3">
      <c r="A3801">
        <v>39</v>
      </c>
      <c r="B3801" t="s">
        <v>0</v>
      </c>
      <c r="C3801" t="s">
        <v>1</v>
      </c>
      <c r="D3801">
        <v>70</v>
      </c>
      <c r="E3801">
        <f>GESTEP(smoking_health_data_final[[#This Row],[Ritmo cardiaco]],100)</f>
        <v>0</v>
      </c>
      <c r="F3801" t="str">
        <f>IF(smoking_health_data_final[[#This Row],[Taquicardia 1/0]]=0,"no","si")</f>
        <v>no</v>
      </c>
      <c r="G3801" s="2" t="s">
        <v>86</v>
      </c>
      <c r="H3801">
        <f>GESTEP(smoking_health_data_final[[#This Row],[Presión sistólica]],140)</f>
        <v>0</v>
      </c>
      <c r="I3801" t="str">
        <f>IF(smoking_health_data_final[[#This Row],[Hipertensión (0/1)]]=1,"si","no")</f>
        <v>no</v>
      </c>
      <c r="J3801" t="s">
        <v>21</v>
      </c>
      <c r="K3801">
        <v>40</v>
      </c>
      <c r="L3801">
        <v>209</v>
      </c>
      <c r="M3801">
        <f>IF(smoking_health_data_final[[#This Row],[colesterol]]="","Desconocido",smoking_health_data_final[[#This Row],[colesterol]])</f>
        <v>209</v>
      </c>
      <c r="N3801">
        <f>GESTEP(smoking_health_data_final[[#This Row],[colesterol]],200)</f>
        <v>1</v>
      </c>
      <c r="O3801">
        <f>IF(smoking_health_data_final[[#This Row],[cigs por dia]]="","n/s",smoking_health_data_final[[#This Row],[cigs por dia]])</f>
        <v>40</v>
      </c>
      <c r="P3801" t="str">
        <f>IF(smoking_health_data_final[[#This Row],[Hipercolesterolemia (y/n)]]=1,"si","no")</f>
        <v>si</v>
      </c>
      <c r="Q3801">
        <f>IF(IFERROR(VLOOKUP(smoking_health_data_final[[#This Row],[Edad]],A3802:A7701,1,FALSE),0),1,0)</f>
        <v>1</v>
      </c>
    </row>
    <row r="3802" spans="1:17" x14ac:dyDescent="0.3">
      <c r="A3802">
        <v>49</v>
      </c>
      <c r="B3802" t="s">
        <v>0</v>
      </c>
      <c r="C3802" t="s">
        <v>1</v>
      </c>
      <c r="D3802">
        <v>88</v>
      </c>
      <c r="E3802">
        <f>GESTEP(smoking_health_data_final[[#This Row],[Ritmo cardiaco]],100)</f>
        <v>0</v>
      </c>
      <c r="F3802" t="str">
        <f>IF(smoking_health_data_final[[#This Row],[Taquicardia 1/0]]=0,"no","si")</f>
        <v>no</v>
      </c>
      <c r="G3802" s="2">
        <v>118.5</v>
      </c>
      <c r="H3802">
        <f>GESTEP(smoking_health_data_final[[#This Row],[Presión sistólica]],140)</f>
        <v>0</v>
      </c>
      <c r="I3802" t="str">
        <f>IF(smoking_health_data_final[[#This Row],[Hipertensión (0/1)]]=1,"si","no")</f>
        <v>no</v>
      </c>
      <c r="J3802" t="s">
        <v>21</v>
      </c>
      <c r="K3802">
        <v>40</v>
      </c>
      <c r="L3802">
        <v>222</v>
      </c>
      <c r="M3802">
        <f>IF(smoking_health_data_final[[#This Row],[colesterol]]="","Desconocido",smoking_health_data_final[[#This Row],[colesterol]])</f>
        <v>222</v>
      </c>
      <c r="N3802">
        <f>GESTEP(smoking_health_data_final[[#This Row],[colesterol]],200)</f>
        <v>1</v>
      </c>
      <c r="O3802">
        <f>IF(smoking_health_data_final[[#This Row],[cigs por dia]]="","n/s",smoking_health_data_final[[#This Row],[cigs por dia]])</f>
        <v>40</v>
      </c>
      <c r="P3802" t="str">
        <f>IF(smoking_health_data_final[[#This Row],[Hipercolesterolemia (y/n)]]=1,"si","no")</f>
        <v>si</v>
      </c>
      <c r="Q3802">
        <f>IF(IFERROR(VLOOKUP(smoking_health_data_final[[#This Row],[Edad]],A3803:A7702,1,FALSE),0),1,0)</f>
        <v>1</v>
      </c>
    </row>
    <row r="3803" spans="1:17" x14ac:dyDescent="0.3">
      <c r="A3803">
        <v>39</v>
      </c>
      <c r="B3803" t="s">
        <v>0</v>
      </c>
      <c r="C3803" t="s">
        <v>1</v>
      </c>
      <c r="D3803">
        <v>73</v>
      </c>
      <c r="E3803">
        <f>GESTEP(smoking_health_data_final[[#This Row],[Ritmo cardiaco]],100)</f>
        <v>0</v>
      </c>
      <c r="F3803" t="str">
        <f>IF(smoking_health_data_final[[#This Row],[Taquicardia 1/0]]=0,"no","si")</f>
        <v>no</v>
      </c>
      <c r="G3803" s="2" t="s">
        <v>25</v>
      </c>
      <c r="H3803">
        <f>GESTEP(smoking_health_data_final[[#This Row],[Presión sistólica]],140)</f>
        <v>0</v>
      </c>
      <c r="I3803" t="str">
        <f>IF(smoking_health_data_final[[#This Row],[Hipertensión (0/1)]]=1,"si","no")</f>
        <v>no</v>
      </c>
      <c r="J3803" t="s">
        <v>21</v>
      </c>
      <c r="K3803">
        <v>40</v>
      </c>
      <c r="L3803">
        <v>207</v>
      </c>
      <c r="M3803">
        <f>IF(smoking_health_data_final[[#This Row],[colesterol]]="","Desconocido",smoking_health_data_final[[#This Row],[colesterol]])</f>
        <v>207</v>
      </c>
      <c r="N3803">
        <f>GESTEP(smoking_health_data_final[[#This Row],[colesterol]],200)</f>
        <v>1</v>
      </c>
      <c r="O3803">
        <f>IF(smoking_health_data_final[[#This Row],[cigs por dia]]="","n/s",smoking_health_data_final[[#This Row],[cigs por dia]])</f>
        <v>40</v>
      </c>
      <c r="P3803" t="str">
        <f>IF(smoking_health_data_final[[#This Row],[Hipercolesterolemia (y/n)]]=1,"si","no")</f>
        <v>si</v>
      </c>
      <c r="Q3803">
        <f>IF(IFERROR(VLOOKUP(smoking_health_data_final[[#This Row],[Edad]],A3804:A7703,1,FALSE),0),1,0)</f>
        <v>1</v>
      </c>
    </row>
    <row r="3804" spans="1:17" x14ac:dyDescent="0.3">
      <c r="A3804">
        <v>64</v>
      </c>
      <c r="B3804" t="s">
        <v>0</v>
      </c>
      <c r="C3804" t="s">
        <v>1</v>
      </c>
      <c r="D3804">
        <v>95</v>
      </c>
      <c r="E3804">
        <f>GESTEP(smoking_health_data_final[[#This Row],[Ritmo cardiaco]],100)</f>
        <v>0</v>
      </c>
      <c r="F3804" t="str">
        <f>IF(smoking_health_data_final[[#This Row],[Taquicardia 1/0]]=0,"no","si")</f>
        <v>no</v>
      </c>
      <c r="G3804" s="2" t="s">
        <v>27</v>
      </c>
      <c r="H3804">
        <f>GESTEP(smoking_health_data_final[[#This Row],[Presión sistólica]],140)</f>
        <v>0</v>
      </c>
      <c r="I3804" t="str">
        <f>IF(smoking_health_data_final[[#This Row],[Hipertensión (0/1)]]=1,"si","no")</f>
        <v>no</v>
      </c>
      <c r="J3804" t="s">
        <v>21</v>
      </c>
      <c r="K3804">
        <v>40</v>
      </c>
      <c r="L3804">
        <v>206</v>
      </c>
      <c r="M3804">
        <f>IF(smoking_health_data_final[[#This Row],[colesterol]]="","Desconocido",smoking_health_data_final[[#This Row],[colesterol]])</f>
        <v>206</v>
      </c>
      <c r="N3804">
        <f>GESTEP(smoking_health_data_final[[#This Row],[colesterol]],200)</f>
        <v>1</v>
      </c>
      <c r="O3804">
        <f>IF(smoking_health_data_final[[#This Row],[cigs por dia]]="","n/s",smoking_health_data_final[[#This Row],[cigs por dia]])</f>
        <v>40</v>
      </c>
      <c r="P3804" t="str">
        <f>IF(smoking_health_data_final[[#This Row],[Hipercolesterolemia (y/n)]]=1,"si","no")</f>
        <v>si</v>
      </c>
      <c r="Q3804">
        <f>IF(IFERROR(VLOOKUP(smoking_health_data_final[[#This Row],[Edad]],A3805:A7704,1,FALSE),0),1,0)</f>
        <v>0</v>
      </c>
    </row>
    <row r="3805" spans="1:17" x14ac:dyDescent="0.3">
      <c r="A3805">
        <v>51</v>
      </c>
      <c r="B3805" t="s">
        <v>0</v>
      </c>
      <c r="C3805" t="s">
        <v>1</v>
      </c>
      <c r="D3805">
        <v>85</v>
      </c>
      <c r="E3805">
        <f>GESTEP(smoking_health_data_final[[#This Row],[Ritmo cardiaco]],100)</f>
        <v>0</v>
      </c>
      <c r="F3805" t="str">
        <f>IF(smoking_health_data_final[[#This Row],[Taquicardia 1/0]]=0,"no","si")</f>
        <v>no</v>
      </c>
      <c r="G3805" s="2" t="s">
        <v>11</v>
      </c>
      <c r="H3805">
        <f>GESTEP(smoking_health_data_final[[#This Row],[Presión sistólica]],140)</f>
        <v>0</v>
      </c>
      <c r="I3805" t="str">
        <f>IF(smoking_health_data_final[[#This Row],[Hipertensión (0/1)]]=1,"si","no")</f>
        <v>no</v>
      </c>
      <c r="J3805" t="s">
        <v>21</v>
      </c>
      <c r="K3805">
        <v>40</v>
      </c>
      <c r="L3805">
        <v>264</v>
      </c>
      <c r="M3805">
        <f>IF(smoking_health_data_final[[#This Row],[colesterol]]="","Desconocido",smoking_health_data_final[[#This Row],[colesterol]])</f>
        <v>264</v>
      </c>
      <c r="N3805">
        <f>GESTEP(smoking_health_data_final[[#This Row],[colesterol]],200)</f>
        <v>1</v>
      </c>
      <c r="O3805">
        <f>IF(smoking_health_data_final[[#This Row],[cigs por dia]]="","n/s",smoking_health_data_final[[#This Row],[cigs por dia]])</f>
        <v>40</v>
      </c>
      <c r="P3805" t="str">
        <f>IF(smoking_health_data_final[[#This Row],[Hipercolesterolemia (y/n)]]=1,"si","no")</f>
        <v>si</v>
      </c>
      <c r="Q3805">
        <f>IF(IFERROR(VLOOKUP(smoking_health_data_final[[#This Row],[Edad]],A3806:A7705,1,FALSE),0),1,0)</f>
        <v>1</v>
      </c>
    </row>
    <row r="3806" spans="1:17" x14ac:dyDescent="0.3">
      <c r="A3806">
        <v>46</v>
      </c>
      <c r="B3806" t="s">
        <v>0</v>
      </c>
      <c r="C3806" t="s">
        <v>1</v>
      </c>
      <c r="D3806">
        <v>60</v>
      </c>
      <c r="E3806">
        <f>GESTEP(smoking_health_data_final[[#This Row],[Ritmo cardiaco]],100)</f>
        <v>0</v>
      </c>
      <c r="F3806" t="str">
        <f>IF(smoking_health_data_final[[#This Row],[Taquicardia 1/0]]=0,"no","si")</f>
        <v>no</v>
      </c>
      <c r="G3806" s="2" t="s">
        <v>74</v>
      </c>
      <c r="H3806">
        <f>GESTEP(smoking_health_data_final[[#This Row],[Presión sistólica]],140)</f>
        <v>0</v>
      </c>
      <c r="I3806" t="str">
        <f>IF(smoking_health_data_final[[#This Row],[Hipertensión (0/1)]]=1,"si","no")</f>
        <v>no</v>
      </c>
      <c r="J3806" t="s">
        <v>21</v>
      </c>
      <c r="K3806">
        <v>40</v>
      </c>
      <c r="L3806">
        <v>165</v>
      </c>
      <c r="M3806">
        <f>IF(smoking_health_data_final[[#This Row],[colesterol]]="","Desconocido",smoking_health_data_final[[#This Row],[colesterol]])</f>
        <v>165</v>
      </c>
      <c r="N3806">
        <f>GESTEP(smoking_health_data_final[[#This Row],[colesterol]],200)</f>
        <v>0</v>
      </c>
      <c r="O3806">
        <f>IF(smoking_health_data_final[[#This Row],[cigs por dia]]="","n/s",smoking_health_data_final[[#This Row],[cigs por dia]])</f>
        <v>40</v>
      </c>
      <c r="P3806" t="str">
        <f>IF(smoking_health_data_final[[#This Row],[Hipercolesterolemia (y/n)]]=1,"si","no")</f>
        <v>no</v>
      </c>
      <c r="Q3806">
        <f>IF(IFERROR(VLOOKUP(smoking_health_data_final[[#This Row],[Edad]],A3807:A7706,1,FALSE),0),1,0)</f>
        <v>1</v>
      </c>
    </row>
    <row r="3807" spans="1:17" x14ac:dyDescent="0.3">
      <c r="A3807">
        <v>54</v>
      </c>
      <c r="B3807" t="s">
        <v>0</v>
      </c>
      <c r="C3807" t="s">
        <v>1</v>
      </c>
      <c r="D3807">
        <v>65</v>
      </c>
      <c r="E3807">
        <f>GESTEP(smoking_health_data_final[[#This Row],[Ritmo cardiaco]],100)</f>
        <v>0</v>
      </c>
      <c r="F3807" t="str">
        <f>IF(smoking_health_data_final[[#This Row],[Taquicardia 1/0]]=0,"no","si")</f>
        <v>no</v>
      </c>
      <c r="G3807" s="2" t="s">
        <v>52</v>
      </c>
      <c r="H3807">
        <f>GESTEP(smoking_health_data_final[[#This Row],[Presión sistólica]],140)</f>
        <v>0</v>
      </c>
      <c r="I3807" t="str">
        <f>IF(smoking_health_data_final[[#This Row],[Hipertensión (0/1)]]=1,"si","no")</f>
        <v>no</v>
      </c>
      <c r="J3807" t="s">
        <v>21</v>
      </c>
      <c r="K3807">
        <v>40</v>
      </c>
      <c r="L3807">
        <v>250</v>
      </c>
      <c r="M3807">
        <f>IF(smoking_health_data_final[[#This Row],[colesterol]]="","Desconocido",smoking_health_data_final[[#This Row],[colesterol]])</f>
        <v>250</v>
      </c>
      <c r="N3807">
        <f>GESTEP(smoking_health_data_final[[#This Row],[colesterol]],200)</f>
        <v>1</v>
      </c>
      <c r="O3807">
        <f>IF(smoking_health_data_final[[#This Row],[cigs por dia]]="","n/s",smoking_health_data_final[[#This Row],[cigs por dia]])</f>
        <v>40</v>
      </c>
      <c r="P3807" t="str">
        <f>IF(smoking_health_data_final[[#This Row],[Hipercolesterolemia (y/n)]]=1,"si","no")</f>
        <v>si</v>
      </c>
      <c r="Q3807">
        <f>IF(IFERROR(VLOOKUP(smoking_health_data_final[[#This Row],[Edad]],A3808:A7707,1,FALSE),0),1,0)</f>
        <v>1</v>
      </c>
    </row>
    <row r="3808" spans="1:17" x14ac:dyDescent="0.3">
      <c r="A3808">
        <v>54</v>
      </c>
      <c r="B3808" t="s">
        <v>0</v>
      </c>
      <c r="C3808" t="s">
        <v>1</v>
      </c>
      <c r="D3808">
        <v>75</v>
      </c>
      <c r="E3808">
        <f>GESTEP(smoking_health_data_final[[#This Row],[Ritmo cardiaco]],100)</f>
        <v>0</v>
      </c>
      <c r="F3808" t="str">
        <f>IF(smoking_health_data_final[[#This Row],[Taquicardia 1/0]]=0,"no","si")</f>
        <v>no</v>
      </c>
      <c r="G3808" s="2" t="s">
        <v>97</v>
      </c>
      <c r="H3808">
        <f>GESTEP(smoking_health_data_final[[#This Row],[Presión sistólica]],140)</f>
        <v>1</v>
      </c>
      <c r="I3808" t="str">
        <f>IF(smoking_health_data_final[[#This Row],[Hipertensión (0/1)]]=1,"si","no")</f>
        <v>si</v>
      </c>
      <c r="J3808" t="s">
        <v>21</v>
      </c>
      <c r="K3808">
        <v>40</v>
      </c>
      <c r="L3808">
        <v>245</v>
      </c>
      <c r="M3808">
        <f>IF(smoking_health_data_final[[#This Row],[colesterol]]="","Desconocido",smoking_health_data_final[[#This Row],[colesterol]])</f>
        <v>245</v>
      </c>
      <c r="N3808">
        <f>GESTEP(smoking_health_data_final[[#This Row],[colesterol]],200)</f>
        <v>1</v>
      </c>
      <c r="O3808">
        <f>IF(smoking_health_data_final[[#This Row],[cigs por dia]]="","n/s",smoking_health_data_final[[#This Row],[cigs por dia]])</f>
        <v>40</v>
      </c>
      <c r="P3808" t="str">
        <f>IF(smoking_health_data_final[[#This Row],[Hipercolesterolemia (y/n)]]=1,"si","no")</f>
        <v>si</v>
      </c>
      <c r="Q3808">
        <f>IF(IFERROR(VLOOKUP(smoking_health_data_final[[#This Row],[Edad]],A3809:A7708,1,FALSE),0),1,0)</f>
        <v>1</v>
      </c>
    </row>
    <row r="3809" spans="1:17" x14ac:dyDescent="0.3">
      <c r="A3809">
        <v>44</v>
      </c>
      <c r="B3809" t="s">
        <v>0</v>
      </c>
      <c r="C3809" t="s">
        <v>1</v>
      </c>
      <c r="D3809">
        <v>72</v>
      </c>
      <c r="E3809">
        <f>GESTEP(smoking_health_data_final[[#This Row],[Ritmo cardiaco]],100)</f>
        <v>0</v>
      </c>
      <c r="F3809" t="str">
        <f>IF(smoking_health_data_final[[#This Row],[Taquicardia 1/0]]=0,"no","si")</f>
        <v>no</v>
      </c>
      <c r="G3809" s="2" t="s">
        <v>63</v>
      </c>
      <c r="H3809">
        <f>GESTEP(smoking_health_data_final[[#This Row],[Presión sistólica]],140)</f>
        <v>0</v>
      </c>
      <c r="I3809" t="str">
        <f>IF(smoking_health_data_final[[#This Row],[Hipertensión (0/1)]]=1,"si","no")</f>
        <v>no</v>
      </c>
      <c r="J3809" t="s">
        <v>23</v>
      </c>
      <c r="K3809">
        <v>40</v>
      </c>
      <c r="L3809">
        <v>232</v>
      </c>
      <c r="M3809">
        <f>IF(smoking_health_data_final[[#This Row],[colesterol]]="","Desconocido",smoking_health_data_final[[#This Row],[colesterol]])</f>
        <v>232</v>
      </c>
      <c r="N3809">
        <f>GESTEP(smoking_health_data_final[[#This Row],[colesterol]],200)</f>
        <v>1</v>
      </c>
      <c r="O3809">
        <f>IF(smoking_health_data_final[[#This Row],[cigs por dia]]="","n/s",smoking_health_data_final[[#This Row],[cigs por dia]])</f>
        <v>40</v>
      </c>
      <c r="P3809" t="str">
        <f>IF(smoking_health_data_final[[#This Row],[Hipercolesterolemia (y/n)]]=1,"si","no")</f>
        <v>si</v>
      </c>
      <c r="Q3809">
        <f>IF(IFERROR(VLOOKUP(smoking_health_data_final[[#This Row],[Edad]],A3810:A7709,1,FALSE),0),1,0)</f>
        <v>1</v>
      </c>
    </row>
    <row r="3810" spans="1:17" x14ac:dyDescent="0.3">
      <c r="A3810">
        <v>43</v>
      </c>
      <c r="B3810" t="s">
        <v>0</v>
      </c>
      <c r="C3810" t="s">
        <v>1</v>
      </c>
      <c r="D3810">
        <v>100</v>
      </c>
      <c r="E3810">
        <f>GESTEP(smoking_health_data_final[[#This Row],[Ritmo cardiaco]],100)</f>
        <v>1</v>
      </c>
      <c r="F3810" t="str">
        <f>IF(smoking_health_data_final[[#This Row],[Taquicardia 1/0]]=0,"no","si")</f>
        <v>si</v>
      </c>
      <c r="G3810" s="2" t="s">
        <v>80</v>
      </c>
      <c r="H3810">
        <f>GESTEP(smoking_health_data_final[[#This Row],[Presión sistólica]],140)</f>
        <v>0</v>
      </c>
      <c r="I3810" t="str">
        <f>IF(smoking_health_data_final[[#This Row],[Hipertensión (0/1)]]=1,"si","no")</f>
        <v>no</v>
      </c>
      <c r="J3810" t="s">
        <v>23</v>
      </c>
      <c r="K3810">
        <v>40</v>
      </c>
      <c r="L3810">
        <v>212</v>
      </c>
      <c r="M3810">
        <f>IF(smoking_health_data_final[[#This Row],[colesterol]]="","Desconocido",smoking_health_data_final[[#This Row],[colesterol]])</f>
        <v>212</v>
      </c>
      <c r="N3810">
        <f>GESTEP(smoking_health_data_final[[#This Row],[colesterol]],200)</f>
        <v>1</v>
      </c>
      <c r="O3810">
        <f>IF(smoking_health_data_final[[#This Row],[cigs por dia]]="","n/s",smoking_health_data_final[[#This Row],[cigs por dia]])</f>
        <v>40</v>
      </c>
      <c r="P3810" t="str">
        <f>IF(smoking_health_data_final[[#This Row],[Hipercolesterolemia (y/n)]]=1,"si","no")</f>
        <v>si</v>
      </c>
      <c r="Q3810">
        <f>IF(IFERROR(VLOOKUP(smoking_health_data_final[[#This Row],[Edad]],A3811:A7710,1,FALSE),0),1,0)</f>
        <v>1</v>
      </c>
    </row>
    <row r="3811" spans="1:17" x14ac:dyDescent="0.3">
      <c r="A3811">
        <v>54</v>
      </c>
      <c r="B3811" t="s">
        <v>0</v>
      </c>
      <c r="C3811" t="s">
        <v>1</v>
      </c>
      <c r="D3811">
        <v>75</v>
      </c>
      <c r="E3811">
        <f>GESTEP(smoking_health_data_final[[#This Row],[Ritmo cardiaco]],100)</f>
        <v>0</v>
      </c>
      <c r="F3811" t="str">
        <f>IF(smoking_health_data_final[[#This Row],[Taquicardia 1/0]]=0,"no","si")</f>
        <v>no</v>
      </c>
      <c r="G3811" s="2" t="s">
        <v>96</v>
      </c>
      <c r="H3811">
        <f>GESTEP(smoking_health_data_final[[#This Row],[Presión sistólica]],140)</f>
        <v>1</v>
      </c>
      <c r="I3811" t="str">
        <f>IF(smoking_health_data_final[[#This Row],[Hipertensión (0/1)]]=1,"si","no")</f>
        <v>si</v>
      </c>
      <c r="J3811" t="s">
        <v>34</v>
      </c>
      <c r="K3811">
        <v>40</v>
      </c>
      <c r="L3811">
        <v>230</v>
      </c>
      <c r="M3811">
        <f>IF(smoking_health_data_final[[#This Row],[colesterol]]="","Desconocido",smoking_health_data_final[[#This Row],[colesterol]])</f>
        <v>230</v>
      </c>
      <c r="N3811">
        <f>GESTEP(smoking_health_data_final[[#This Row],[colesterol]],200)</f>
        <v>1</v>
      </c>
      <c r="O3811">
        <f>IF(smoking_health_data_final[[#This Row],[cigs por dia]]="","n/s",smoking_health_data_final[[#This Row],[cigs por dia]])</f>
        <v>40</v>
      </c>
      <c r="P3811" t="str">
        <f>IF(smoking_health_data_final[[#This Row],[Hipercolesterolemia (y/n)]]=1,"si","no")</f>
        <v>si</v>
      </c>
      <c r="Q3811">
        <f>IF(IFERROR(VLOOKUP(smoking_health_data_final[[#This Row],[Edad]],A3812:A7711,1,FALSE),0),1,0)</f>
        <v>1</v>
      </c>
    </row>
    <row r="3812" spans="1:17" x14ac:dyDescent="0.3">
      <c r="A3812">
        <v>42</v>
      </c>
      <c r="B3812" t="s">
        <v>0</v>
      </c>
      <c r="C3812" t="s">
        <v>1</v>
      </c>
      <c r="D3812">
        <v>70</v>
      </c>
      <c r="E3812">
        <f>GESTEP(smoking_health_data_final[[#This Row],[Ritmo cardiaco]],100)</f>
        <v>0</v>
      </c>
      <c r="F3812" t="str">
        <f>IF(smoking_health_data_final[[#This Row],[Taquicardia 1/0]]=0,"no","si")</f>
        <v>no</v>
      </c>
      <c r="G3812" s="2" t="s">
        <v>69</v>
      </c>
      <c r="H3812">
        <f>GESTEP(smoking_health_data_final[[#This Row],[Presión sistólica]],140)</f>
        <v>0</v>
      </c>
      <c r="I3812" t="str">
        <f>IF(smoking_health_data_final[[#This Row],[Hipertensión (0/1)]]=1,"si","no")</f>
        <v>no</v>
      </c>
      <c r="J3812" t="s">
        <v>34</v>
      </c>
      <c r="K3812">
        <v>40</v>
      </c>
      <c r="L3812">
        <v>218</v>
      </c>
      <c r="M3812">
        <f>IF(smoking_health_data_final[[#This Row],[colesterol]]="","Desconocido",smoking_health_data_final[[#This Row],[colesterol]])</f>
        <v>218</v>
      </c>
      <c r="N3812">
        <f>GESTEP(smoking_health_data_final[[#This Row],[colesterol]],200)</f>
        <v>1</v>
      </c>
      <c r="O3812">
        <f>IF(smoking_health_data_final[[#This Row],[cigs por dia]]="","n/s",smoking_health_data_final[[#This Row],[cigs por dia]])</f>
        <v>40</v>
      </c>
      <c r="P3812" t="str">
        <f>IF(smoking_health_data_final[[#This Row],[Hipercolesterolemia (y/n)]]=1,"si","no")</f>
        <v>si</v>
      </c>
      <c r="Q3812">
        <f>IF(IFERROR(VLOOKUP(smoking_health_data_final[[#This Row],[Edad]],A3813:A7712,1,FALSE),0),1,0)</f>
        <v>1</v>
      </c>
    </row>
    <row r="3813" spans="1:17" x14ac:dyDescent="0.3">
      <c r="A3813">
        <v>44</v>
      </c>
      <c r="B3813" t="s">
        <v>0</v>
      </c>
      <c r="C3813" t="s">
        <v>1</v>
      </c>
      <c r="D3813">
        <v>90</v>
      </c>
      <c r="E3813">
        <f>GESTEP(smoking_health_data_final[[#This Row],[Ritmo cardiaco]],100)</f>
        <v>0</v>
      </c>
      <c r="F3813" t="str">
        <f>IF(smoking_health_data_final[[#This Row],[Taquicardia 1/0]]=0,"no","si")</f>
        <v>no</v>
      </c>
      <c r="G3813" s="2" t="s">
        <v>22</v>
      </c>
      <c r="H3813">
        <f>GESTEP(smoking_health_data_final[[#This Row],[Presión sistólica]],140)</f>
        <v>0</v>
      </c>
      <c r="I3813" t="str">
        <f>IF(smoking_health_data_final[[#This Row],[Hipertensión (0/1)]]=1,"si","no")</f>
        <v>no</v>
      </c>
      <c r="J3813" t="s">
        <v>34</v>
      </c>
      <c r="K3813">
        <v>40</v>
      </c>
      <c r="L3813">
        <v>189</v>
      </c>
      <c r="M3813">
        <f>IF(smoking_health_data_final[[#This Row],[colesterol]]="","Desconocido",smoking_health_data_final[[#This Row],[colesterol]])</f>
        <v>189</v>
      </c>
      <c r="N3813">
        <f>GESTEP(smoking_health_data_final[[#This Row],[colesterol]],200)</f>
        <v>0</v>
      </c>
      <c r="O3813">
        <f>IF(smoking_health_data_final[[#This Row],[cigs por dia]]="","n/s",smoking_health_data_final[[#This Row],[cigs por dia]])</f>
        <v>40</v>
      </c>
      <c r="P3813" t="str">
        <f>IF(smoking_health_data_final[[#This Row],[Hipercolesterolemia (y/n)]]=1,"si","no")</f>
        <v>no</v>
      </c>
      <c r="Q3813">
        <f>IF(IFERROR(VLOOKUP(smoking_health_data_final[[#This Row],[Edad]],A3814:A7713,1,FALSE),0),1,0)</f>
        <v>1</v>
      </c>
    </row>
    <row r="3814" spans="1:17" x14ac:dyDescent="0.3">
      <c r="A3814">
        <v>41</v>
      </c>
      <c r="B3814" t="s">
        <v>0</v>
      </c>
      <c r="C3814" t="s">
        <v>1</v>
      </c>
      <c r="D3814">
        <v>87</v>
      </c>
      <c r="E3814">
        <f>GESTEP(smoking_health_data_final[[#This Row],[Ritmo cardiaco]],100)</f>
        <v>0</v>
      </c>
      <c r="F3814" t="str">
        <f>IF(smoking_health_data_final[[#This Row],[Taquicardia 1/0]]=0,"no","si")</f>
        <v>no</v>
      </c>
      <c r="G3814" s="2">
        <v>124.5</v>
      </c>
      <c r="H3814">
        <f>GESTEP(smoking_health_data_final[[#This Row],[Presión sistólica]],140)</f>
        <v>0</v>
      </c>
      <c r="I3814" t="str">
        <f>IF(smoking_health_data_final[[#This Row],[Hipertensión (0/1)]]=1,"si","no")</f>
        <v>no</v>
      </c>
      <c r="J3814" t="s">
        <v>198</v>
      </c>
      <c r="K3814">
        <v>40</v>
      </c>
      <c r="L3814">
        <v>242</v>
      </c>
      <c r="M3814">
        <f>IF(smoking_health_data_final[[#This Row],[colesterol]]="","Desconocido",smoking_health_data_final[[#This Row],[colesterol]])</f>
        <v>242</v>
      </c>
      <c r="N3814">
        <f>GESTEP(smoking_health_data_final[[#This Row],[colesterol]],200)</f>
        <v>1</v>
      </c>
      <c r="O3814">
        <f>IF(smoking_health_data_final[[#This Row],[cigs por dia]]="","n/s",smoking_health_data_final[[#This Row],[cigs por dia]])</f>
        <v>40</v>
      </c>
      <c r="P3814" t="str">
        <f>IF(smoking_health_data_final[[#This Row],[Hipercolesterolemia (y/n)]]=1,"si","no")</f>
        <v>si</v>
      </c>
      <c r="Q3814">
        <f>IF(IFERROR(VLOOKUP(smoking_health_data_final[[#This Row],[Edad]],A3815:A7714,1,FALSE),0),1,0)</f>
        <v>1</v>
      </c>
    </row>
    <row r="3815" spans="1:17" x14ac:dyDescent="0.3">
      <c r="A3815">
        <v>49</v>
      </c>
      <c r="B3815" t="s">
        <v>0</v>
      </c>
      <c r="C3815" t="s">
        <v>1</v>
      </c>
      <c r="D3815">
        <v>79</v>
      </c>
      <c r="E3815">
        <f>GESTEP(smoking_health_data_final[[#This Row],[Ritmo cardiaco]],100)</f>
        <v>0</v>
      </c>
      <c r="F3815" t="str">
        <f>IF(smoking_health_data_final[[#This Row],[Taquicardia 1/0]]=0,"no","si")</f>
        <v>no</v>
      </c>
      <c r="G3815" s="2" t="s">
        <v>11</v>
      </c>
      <c r="H3815">
        <f>GESTEP(smoking_health_data_final[[#This Row],[Presión sistólica]],140)</f>
        <v>0</v>
      </c>
      <c r="I3815" t="str">
        <f>IF(smoking_health_data_final[[#This Row],[Hipertensión (0/1)]]=1,"si","no")</f>
        <v>no</v>
      </c>
      <c r="J3815" t="s">
        <v>207</v>
      </c>
      <c r="K3815">
        <v>40</v>
      </c>
      <c r="L3815">
        <v>167</v>
      </c>
      <c r="M3815">
        <f>IF(smoking_health_data_final[[#This Row],[colesterol]]="","Desconocido",smoking_health_data_final[[#This Row],[colesterol]])</f>
        <v>167</v>
      </c>
      <c r="N3815">
        <f>GESTEP(smoking_health_data_final[[#This Row],[colesterol]],200)</f>
        <v>0</v>
      </c>
      <c r="O3815">
        <f>IF(smoking_health_data_final[[#This Row],[cigs por dia]]="","n/s",smoking_health_data_final[[#This Row],[cigs por dia]])</f>
        <v>40</v>
      </c>
      <c r="P3815" t="str">
        <f>IF(smoking_health_data_final[[#This Row],[Hipercolesterolemia (y/n)]]=1,"si","no")</f>
        <v>no</v>
      </c>
      <c r="Q3815">
        <f>IF(IFERROR(VLOOKUP(smoking_health_data_final[[#This Row],[Edad]],A3816:A7715,1,FALSE),0),1,0)</f>
        <v>1</v>
      </c>
    </row>
    <row r="3816" spans="1:17" x14ac:dyDescent="0.3">
      <c r="A3816">
        <v>62</v>
      </c>
      <c r="B3816" t="s">
        <v>0</v>
      </c>
      <c r="C3816" t="s">
        <v>1</v>
      </c>
      <c r="D3816">
        <v>65</v>
      </c>
      <c r="E3816">
        <f>GESTEP(smoking_health_data_final[[#This Row],[Ritmo cardiaco]],100)</f>
        <v>0</v>
      </c>
      <c r="F3816" t="str">
        <f>IF(smoking_health_data_final[[#This Row],[Taquicardia 1/0]]=0,"no","si")</f>
        <v>no</v>
      </c>
      <c r="G3816" s="2">
        <v>127.5</v>
      </c>
      <c r="H3816">
        <f>GESTEP(smoking_health_data_final[[#This Row],[Presión sistólica]],140)</f>
        <v>0</v>
      </c>
      <c r="I3816" t="str">
        <f>IF(smoking_health_data_final[[#This Row],[Hipertensión (0/1)]]=1,"si","no")</f>
        <v>no</v>
      </c>
      <c r="J3816" t="s">
        <v>209</v>
      </c>
      <c r="K3816">
        <v>40</v>
      </c>
      <c r="L3816">
        <v>260</v>
      </c>
      <c r="M3816">
        <f>IF(smoking_health_data_final[[#This Row],[colesterol]]="","Desconocido",smoking_health_data_final[[#This Row],[colesterol]])</f>
        <v>260</v>
      </c>
      <c r="N3816">
        <f>GESTEP(smoking_health_data_final[[#This Row],[colesterol]],200)</f>
        <v>1</v>
      </c>
      <c r="O3816">
        <f>IF(smoking_health_data_final[[#This Row],[cigs por dia]]="","n/s",smoking_health_data_final[[#This Row],[cigs por dia]])</f>
        <v>40</v>
      </c>
      <c r="P3816" t="str">
        <f>IF(smoking_health_data_final[[#This Row],[Hipercolesterolemia (y/n)]]=1,"si","no")</f>
        <v>si</v>
      </c>
      <c r="Q3816">
        <f>IF(IFERROR(VLOOKUP(smoking_health_data_final[[#This Row],[Edad]],A3817:A7716,1,FALSE),0),1,0)</f>
        <v>1</v>
      </c>
    </row>
    <row r="3817" spans="1:17" x14ac:dyDescent="0.3">
      <c r="A3817">
        <v>41</v>
      </c>
      <c r="B3817" t="s">
        <v>0</v>
      </c>
      <c r="C3817" t="s">
        <v>1</v>
      </c>
      <c r="D3817">
        <v>60</v>
      </c>
      <c r="E3817">
        <f>GESTEP(smoking_health_data_final[[#This Row],[Ritmo cardiaco]],100)</f>
        <v>0</v>
      </c>
      <c r="F3817" t="str">
        <f>IF(smoking_health_data_final[[#This Row],[Taquicardia 1/0]]=0,"no","si")</f>
        <v>no</v>
      </c>
      <c r="G3817" s="2" t="s">
        <v>52</v>
      </c>
      <c r="H3817">
        <f>GESTEP(smoking_health_data_final[[#This Row],[Presión sistólica]],140)</f>
        <v>0</v>
      </c>
      <c r="I3817" t="str">
        <f>IF(smoking_health_data_final[[#This Row],[Hipertensión (0/1)]]=1,"si","no")</f>
        <v>no</v>
      </c>
      <c r="J3817" t="s">
        <v>210</v>
      </c>
      <c r="K3817">
        <v>40</v>
      </c>
      <c r="L3817">
        <v>313</v>
      </c>
      <c r="M3817">
        <f>IF(smoking_health_data_final[[#This Row],[colesterol]]="","Desconocido",smoking_health_data_final[[#This Row],[colesterol]])</f>
        <v>313</v>
      </c>
      <c r="N3817">
        <f>GESTEP(smoking_health_data_final[[#This Row],[colesterol]],200)</f>
        <v>1</v>
      </c>
      <c r="O3817">
        <f>IF(smoking_health_data_final[[#This Row],[cigs por dia]]="","n/s",smoking_health_data_final[[#This Row],[cigs por dia]])</f>
        <v>40</v>
      </c>
      <c r="P3817" t="str">
        <f>IF(smoking_health_data_final[[#This Row],[Hipercolesterolemia (y/n)]]=1,"si","no")</f>
        <v>si</v>
      </c>
      <c r="Q3817">
        <f>IF(IFERROR(VLOOKUP(smoking_health_data_final[[#This Row],[Edad]],A3818:A7717,1,FALSE),0),1,0)</f>
        <v>1</v>
      </c>
    </row>
    <row r="3818" spans="1:17" x14ac:dyDescent="0.3">
      <c r="A3818">
        <v>41</v>
      </c>
      <c r="B3818" t="s">
        <v>0</v>
      </c>
      <c r="C3818" t="s">
        <v>1</v>
      </c>
      <c r="D3818">
        <v>53</v>
      </c>
      <c r="E3818">
        <f>GESTEP(smoking_health_data_final[[#This Row],[Ritmo cardiaco]],100)</f>
        <v>0</v>
      </c>
      <c r="F3818" t="str">
        <f>IF(smoking_health_data_final[[#This Row],[Taquicardia 1/0]]=0,"no","si")</f>
        <v>no</v>
      </c>
      <c r="G3818" s="2" t="s">
        <v>27</v>
      </c>
      <c r="H3818">
        <f>GESTEP(smoking_health_data_final[[#This Row],[Presión sistólica]],140)</f>
        <v>0</v>
      </c>
      <c r="I3818" t="str">
        <f>IF(smoking_health_data_final[[#This Row],[Hipertensión (0/1)]]=1,"si","no")</f>
        <v>no</v>
      </c>
      <c r="J3818" t="s">
        <v>210</v>
      </c>
      <c r="K3818">
        <v>40</v>
      </c>
      <c r="L3818">
        <v>224</v>
      </c>
      <c r="M3818">
        <f>IF(smoking_health_data_final[[#This Row],[colesterol]]="","Desconocido",smoking_health_data_final[[#This Row],[colesterol]])</f>
        <v>224</v>
      </c>
      <c r="N3818">
        <f>GESTEP(smoking_health_data_final[[#This Row],[colesterol]],200)</f>
        <v>1</v>
      </c>
      <c r="O3818">
        <f>IF(smoking_health_data_final[[#This Row],[cigs por dia]]="","n/s",smoking_health_data_final[[#This Row],[cigs por dia]])</f>
        <v>40</v>
      </c>
      <c r="P3818" t="str">
        <f>IF(smoking_health_data_final[[#This Row],[Hipercolesterolemia (y/n)]]=1,"si","no")</f>
        <v>si</v>
      </c>
      <c r="Q3818">
        <f>IF(IFERROR(VLOOKUP(smoking_health_data_final[[#This Row],[Edad]],A3819:A7718,1,FALSE),0),1,0)</f>
        <v>1</v>
      </c>
    </row>
    <row r="3819" spans="1:17" x14ac:dyDescent="0.3">
      <c r="A3819">
        <v>44</v>
      </c>
      <c r="B3819" t="s">
        <v>0</v>
      </c>
      <c r="C3819" t="s">
        <v>1</v>
      </c>
      <c r="D3819">
        <v>75</v>
      </c>
      <c r="E3819">
        <f>GESTEP(smoking_health_data_final[[#This Row],[Ritmo cardiaco]],100)</f>
        <v>0</v>
      </c>
      <c r="F3819" t="str">
        <f>IF(smoking_health_data_final[[#This Row],[Taquicardia 1/0]]=0,"no","si")</f>
        <v>no</v>
      </c>
      <c r="G3819" s="2">
        <v>150.5</v>
      </c>
      <c r="H3819">
        <f>GESTEP(smoking_health_data_final[[#This Row],[Presión sistólica]],140)</f>
        <v>1</v>
      </c>
      <c r="I3819" t="str">
        <f>IF(smoking_health_data_final[[#This Row],[Hipertensión (0/1)]]=1,"si","no")</f>
        <v>si</v>
      </c>
      <c r="J3819" t="s">
        <v>212</v>
      </c>
      <c r="K3819">
        <v>40</v>
      </c>
      <c r="L3819">
        <v>158</v>
      </c>
      <c r="M3819">
        <f>IF(smoking_health_data_final[[#This Row],[colesterol]]="","Desconocido",smoking_health_data_final[[#This Row],[colesterol]])</f>
        <v>158</v>
      </c>
      <c r="N3819">
        <f>GESTEP(smoking_health_data_final[[#This Row],[colesterol]],200)</f>
        <v>0</v>
      </c>
      <c r="O3819">
        <f>IF(smoking_health_data_final[[#This Row],[cigs por dia]]="","n/s",smoking_health_data_final[[#This Row],[cigs por dia]])</f>
        <v>40</v>
      </c>
      <c r="P3819" t="str">
        <f>IF(smoking_health_data_final[[#This Row],[Hipercolesterolemia (y/n)]]=1,"si","no")</f>
        <v>no</v>
      </c>
      <c r="Q3819">
        <f>IF(IFERROR(VLOOKUP(smoking_health_data_final[[#This Row],[Edad]],A3820:A7719,1,FALSE),0),1,0)</f>
        <v>1</v>
      </c>
    </row>
    <row r="3820" spans="1:17" x14ac:dyDescent="0.3">
      <c r="A3820">
        <v>43</v>
      </c>
      <c r="B3820" t="s">
        <v>0</v>
      </c>
      <c r="C3820" t="s">
        <v>1</v>
      </c>
      <c r="D3820">
        <v>75</v>
      </c>
      <c r="E3820">
        <f>GESTEP(smoking_health_data_final[[#This Row],[Ritmo cardiaco]],100)</f>
        <v>0</v>
      </c>
      <c r="F3820" t="str">
        <f>IF(smoking_health_data_final[[#This Row],[Taquicardia 1/0]]=0,"no","si")</f>
        <v>no</v>
      </c>
      <c r="G3820" s="2" t="s">
        <v>71</v>
      </c>
      <c r="H3820">
        <f>GESTEP(smoking_health_data_final[[#This Row],[Presión sistólica]],140)</f>
        <v>0</v>
      </c>
      <c r="I3820" t="str">
        <f>IF(smoking_health_data_final[[#This Row],[Hipertensión (0/1)]]=1,"si","no")</f>
        <v>no</v>
      </c>
      <c r="J3820" t="s">
        <v>212</v>
      </c>
      <c r="K3820">
        <v>40</v>
      </c>
      <c r="L3820">
        <v>188</v>
      </c>
      <c r="M3820">
        <f>IF(smoking_health_data_final[[#This Row],[colesterol]]="","Desconocido",smoking_health_data_final[[#This Row],[colesterol]])</f>
        <v>188</v>
      </c>
      <c r="N3820">
        <f>GESTEP(smoking_health_data_final[[#This Row],[colesterol]],200)</f>
        <v>0</v>
      </c>
      <c r="O3820">
        <f>IF(smoking_health_data_final[[#This Row],[cigs por dia]]="","n/s",smoking_health_data_final[[#This Row],[cigs por dia]])</f>
        <v>40</v>
      </c>
      <c r="P3820" t="str">
        <f>IF(smoking_health_data_final[[#This Row],[Hipercolesterolemia (y/n)]]=1,"si","no")</f>
        <v>no</v>
      </c>
      <c r="Q3820">
        <f>IF(IFERROR(VLOOKUP(smoking_health_data_final[[#This Row],[Edad]],A3821:A7720,1,FALSE),0),1,0)</f>
        <v>1</v>
      </c>
    </row>
    <row r="3821" spans="1:17" x14ac:dyDescent="0.3">
      <c r="A3821">
        <v>47</v>
      </c>
      <c r="B3821" t="s">
        <v>3</v>
      </c>
      <c r="C3821" t="s">
        <v>1</v>
      </c>
      <c r="D3821">
        <v>85</v>
      </c>
      <c r="E3821">
        <f>GESTEP(smoking_health_data_final[[#This Row],[Ritmo cardiaco]],100)</f>
        <v>0</v>
      </c>
      <c r="F3821" t="str">
        <f>IF(smoking_health_data_final[[#This Row],[Taquicardia 1/0]]=0,"no","si")</f>
        <v>no</v>
      </c>
      <c r="G3821" s="2" t="s">
        <v>72</v>
      </c>
      <c r="H3821">
        <f>GESTEP(smoking_health_data_final[[#This Row],[Presión sistólica]],140)</f>
        <v>1</v>
      </c>
      <c r="I3821" t="str">
        <f>IF(smoking_health_data_final[[#This Row],[Hipertensión (0/1)]]=1,"si","no")</f>
        <v>si</v>
      </c>
      <c r="J3821" t="s">
        <v>214</v>
      </c>
      <c r="K3821">
        <v>40</v>
      </c>
      <c r="L3821">
        <v>221</v>
      </c>
      <c r="M3821">
        <f>IF(smoking_health_data_final[[#This Row],[colesterol]]="","Desconocido",smoking_health_data_final[[#This Row],[colesterol]])</f>
        <v>221</v>
      </c>
      <c r="N3821">
        <f>GESTEP(smoking_health_data_final[[#This Row],[colesterol]],200)</f>
        <v>1</v>
      </c>
      <c r="O3821">
        <f>IF(smoking_health_data_final[[#This Row],[cigs por dia]]="","n/s",smoking_health_data_final[[#This Row],[cigs por dia]])</f>
        <v>40</v>
      </c>
      <c r="P3821" t="str">
        <f>IF(smoking_health_data_final[[#This Row],[Hipercolesterolemia (y/n)]]=1,"si","no")</f>
        <v>si</v>
      </c>
      <c r="Q3821">
        <f>IF(IFERROR(VLOOKUP(smoking_health_data_final[[#This Row],[Edad]],A3822:A7721,1,FALSE),0),1,0)</f>
        <v>1</v>
      </c>
    </row>
    <row r="3822" spans="1:17" x14ac:dyDescent="0.3">
      <c r="A3822">
        <v>59</v>
      </c>
      <c r="B3822" t="s">
        <v>0</v>
      </c>
      <c r="C3822" t="s">
        <v>1</v>
      </c>
      <c r="D3822">
        <v>85</v>
      </c>
      <c r="E3822">
        <f>GESTEP(smoking_health_data_final[[#This Row],[Ritmo cardiaco]],100)</f>
        <v>0</v>
      </c>
      <c r="F3822" t="str">
        <f>IF(smoking_health_data_final[[#This Row],[Taquicardia 1/0]]=0,"no","si")</f>
        <v>no</v>
      </c>
      <c r="G3822" s="2" t="s">
        <v>119</v>
      </c>
      <c r="H3822">
        <f>GESTEP(smoking_health_data_final[[#This Row],[Presión sistólica]],140)</f>
        <v>1</v>
      </c>
      <c r="I3822" t="str">
        <f>IF(smoking_health_data_final[[#This Row],[Hipertensión (0/1)]]=1,"si","no")</f>
        <v>si</v>
      </c>
      <c r="J3822" t="s">
        <v>214</v>
      </c>
      <c r="K3822">
        <v>40</v>
      </c>
      <c r="L3822">
        <v>243</v>
      </c>
      <c r="M3822">
        <f>IF(smoking_health_data_final[[#This Row],[colesterol]]="","Desconocido",smoking_health_data_final[[#This Row],[colesterol]])</f>
        <v>243</v>
      </c>
      <c r="N3822">
        <f>GESTEP(smoking_health_data_final[[#This Row],[colesterol]],200)</f>
        <v>1</v>
      </c>
      <c r="O3822">
        <f>IF(smoking_health_data_final[[#This Row],[cigs por dia]]="","n/s",smoking_health_data_final[[#This Row],[cigs por dia]])</f>
        <v>40</v>
      </c>
      <c r="P3822" t="str">
        <f>IF(smoking_health_data_final[[#This Row],[Hipercolesterolemia (y/n)]]=1,"si","no")</f>
        <v>si</v>
      </c>
      <c r="Q3822">
        <f>IF(IFERROR(VLOOKUP(smoking_health_data_final[[#This Row],[Edad]],A3823:A7722,1,FALSE),0),1,0)</f>
        <v>1</v>
      </c>
    </row>
    <row r="3823" spans="1:17" x14ac:dyDescent="0.3">
      <c r="A3823">
        <v>46</v>
      </c>
      <c r="B3823" t="s">
        <v>0</v>
      </c>
      <c r="C3823" t="s">
        <v>1</v>
      </c>
      <c r="D3823">
        <v>88</v>
      </c>
      <c r="E3823">
        <f>GESTEP(smoking_health_data_final[[#This Row],[Ritmo cardiaco]],100)</f>
        <v>0</v>
      </c>
      <c r="F3823" t="str">
        <f>IF(smoking_health_data_final[[#This Row],[Taquicardia 1/0]]=0,"no","si")</f>
        <v>no</v>
      </c>
      <c r="G3823" s="2" t="s">
        <v>77</v>
      </c>
      <c r="H3823">
        <f>GESTEP(smoking_health_data_final[[#This Row],[Presión sistólica]],140)</f>
        <v>1</v>
      </c>
      <c r="I3823" t="str">
        <f>IF(smoking_health_data_final[[#This Row],[Hipertensión (0/1)]]=1,"si","no")</f>
        <v>si</v>
      </c>
      <c r="J3823" t="s">
        <v>214</v>
      </c>
      <c r="K3823">
        <v>40</v>
      </c>
      <c r="L3823">
        <v>210</v>
      </c>
      <c r="M3823">
        <f>IF(smoking_health_data_final[[#This Row],[colesterol]]="","Desconocido",smoking_health_data_final[[#This Row],[colesterol]])</f>
        <v>210</v>
      </c>
      <c r="N3823">
        <f>GESTEP(smoking_health_data_final[[#This Row],[colesterol]],200)</f>
        <v>1</v>
      </c>
      <c r="O3823">
        <f>IF(smoking_health_data_final[[#This Row],[cigs por dia]]="","n/s",smoking_health_data_final[[#This Row],[cigs por dia]])</f>
        <v>40</v>
      </c>
      <c r="P3823" t="str">
        <f>IF(smoking_health_data_final[[#This Row],[Hipercolesterolemia (y/n)]]=1,"si","no")</f>
        <v>si</v>
      </c>
      <c r="Q3823">
        <f>IF(IFERROR(VLOOKUP(smoking_health_data_final[[#This Row],[Edad]],A3824:A7723,1,FALSE),0),1,0)</f>
        <v>1</v>
      </c>
    </row>
    <row r="3824" spans="1:17" x14ac:dyDescent="0.3">
      <c r="A3824">
        <v>60</v>
      </c>
      <c r="B3824" t="s">
        <v>0</v>
      </c>
      <c r="C3824" t="s">
        <v>1</v>
      </c>
      <c r="D3824">
        <v>67</v>
      </c>
      <c r="E3824">
        <f>GESTEP(smoking_health_data_final[[#This Row],[Ritmo cardiaco]],100)</f>
        <v>0</v>
      </c>
      <c r="F3824" t="str">
        <f>IF(smoking_health_data_final[[#This Row],[Taquicardia 1/0]]=0,"no","si")</f>
        <v>no</v>
      </c>
      <c r="G3824" s="2" t="s">
        <v>98</v>
      </c>
      <c r="H3824">
        <f>GESTEP(smoking_health_data_final[[#This Row],[Presión sistólica]],140)</f>
        <v>1</v>
      </c>
      <c r="I3824" t="str">
        <f>IF(smoking_health_data_final[[#This Row],[Hipertensión (0/1)]]=1,"si","no")</f>
        <v>si</v>
      </c>
      <c r="J3824" t="s">
        <v>215</v>
      </c>
      <c r="K3824">
        <v>40</v>
      </c>
      <c r="L3824">
        <v>230</v>
      </c>
      <c r="M3824">
        <f>IF(smoking_health_data_final[[#This Row],[colesterol]]="","Desconocido",smoking_health_data_final[[#This Row],[colesterol]])</f>
        <v>230</v>
      </c>
      <c r="N3824">
        <f>GESTEP(smoking_health_data_final[[#This Row],[colesterol]],200)</f>
        <v>1</v>
      </c>
      <c r="O3824">
        <f>IF(smoking_health_data_final[[#This Row],[cigs por dia]]="","n/s",smoking_health_data_final[[#This Row],[cigs por dia]])</f>
        <v>40</v>
      </c>
      <c r="P3824" t="str">
        <f>IF(smoking_health_data_final[[#This Row],[Hipercolesterolemia (y/n)]]=1,"si","no")</f>
        <v>si</v>
      </c>
      <c r="Q3824">
        <f>IF(IFERROR(VLOOKUP(smoking_health_data_final[[#This Row],[Edad]],A3825:A7724,1,FALSE),0),1,0)</f>
        <v>0</v>
      </c>
    </row>
    <row r="3825" spans="1:17" x14ac:dyDescent="0.3">
      <c r="A3825">
        <v>58</v>
      </c>
      <c r="B3825" t="s">
        <v>0</v>
      </c>
      <c r="C3825" t="s">
        <v>1</v>
      </c>
      <c r="D3825">
        <v>85</v>
      </c>
      <c r="E3825">
        <f>GESTEP(smoking_health_data_final[[#This Row],[Ritmo cardiaco]],100)</f>
        <v>0</v>
      </c>
      <c r="F3825" t="str">
        <f>IF(smoking_health_data_final[[#This Row],[Taquicardia 1/0]]=0,"no","si")</f>
        <v>no</v>
      </c>
      <c r="G3825" s="2" t="s">
        <v>124</v>
      </c>
      <c r="H3825">
        <f>GESTEP(smoking_health_data_final[[#This Row],[Presión sistólica]],140)</f>
        <v>1</v>
      </c>
      <c r="I3825" t="str">
        <f>IF(smoking_health_data_final[[#This Row],[Hipertensión (0/1)]]=1,"si","no")</f>
        <v>si</v>
      </c>
      <c r="J3825" t="s">
        <v>215</v>
      </c>
      <c r="K3825">
        <v>40</v>
      </c>
      <c r="L3825">
        <v>231</v>
      </c>
      <c r="M3825">
        <f>IF(smoking_health_data_final[[#This Row],[colesterol]]="","Desconocido",smoking_health_data_final[[#This Row],[colesterol]])</f>
        <v>231</v>
      </c>
      <c r="N3825">
        <f>GESTEP(smoking_health_data_final[[#This Row],[colesterol]],200)</f>
        <v>1</v>
      </c>
      <c r="O3825">
        <f>IF(smoking_health_data_final[[#This Row],[cigs por dia]]="","n/s",smoking_health_data_final[[#This Row],[cigs por dia]])</f>
        <v>40</v>
      </c>
      <c r="P3825" t="str">
        <f>IF(smoking_health_data_final[[#This Row],[Hipercolesterolemia (y/n)]]=1,"si","no")</f>
        <v>si</v>
      </c>
      <c r="Q3825">
        <f>IF(IFERROR(VLOOKUP(smoking_health_data_final[[#This Row],[Edad]],A3826:A7725,1,FALSE),0),1,0)</f>
        <v>1</v>
      </c>
    </row>
    <row r="3826" spans="1:17" x14ac:dyDescent="0.3">
      <c r="A3826">
        <v>44</v>
      </c>
      <c r="B3826" t="s">
        <v>0</v>
      </c>
      <c r="C3826" t="s">
        <v>1</v>
      </c>
      <c r="D3826">
        <v>68</v>
      </c>
      <c r="E3826">
        <f>GESTEP(smoking_health_data_final[[#This Row],[Ritmo cardiaco]],100)</f>
        <v>0</v>
      </c>
      <c r="F3826" t="str">
        <f>IF(smoking_health_data_final[[#This Row],[Taquicardia 1/0]]=0,"no","si")</f>
        <v>no</v>
      </c>
      <c r="G3826" s="2" t="s">
        <v>103</v>
      </c>
      <c r="H3826">
        <f>GESTEP(smoking_health_data_final[[#This Row],[Presión sistólica]],140)</f>
        <v>1</v>
      </c>
      <c r="I3826" t="str">
        <f>IF(smoking_health_data_final[[#This Row],[Hipertensión (0/1)]]=1,"si","no")</f>
        <v>si</v>
      </c>
      <c r="J3826" t="s">
        <v>49</v>
      </c>
      <c r="K3826">
        <v>40</v>
      </c>
      <c r="L3826">
        <v>262</v>
      </c>
      <c r="M3826">
        <f>IF(smoking_health_data_final[[#This Row],[colesterol]]="","Desconocido",smoking_health_data_final[[#This Row],[colesterol]])</f>
        <v>262</v>
      </c>
      <c r="N3826">
        <f>GESTEP(smoking_health_data_final[[#This Row],[colesterol]],200)</f>
        <v>1</v>
      </c>
      <c r="O3826">
        <f>IF(smoking_health_data_final[[#This Row],[cigs por dia]]="","n/s",smoking_health_data_final[[#This Row],[cigs por dia]])</f>
        <v>40</v>
      </c>
      <c r="P3826" t="str">
        <f>IF(smoking_health_data_final[[#This Row],[Hipercolesterolemia (y/n)]]=1,"si","no")</f>
        <v>si</v>
      </c>
      <c r="Q3826">
        <f>IF(IFERROR(VLOOKUP(smoking_health_data_final[[#This Row],[Edad]],A3827:A7726,1,FALSE),0),1,0)</f>
        <v>1</v>
      </c>
    </row>
    <row r="3827" spans="1:17" x14ac:dyDescent="0.3">
      <c r="A3827">
        <v>36</v>
      </c>
      <c r="B3827" t="s">
        <v>0</v>
      </c>
      <c r="C3827" t="s">
        <v>1</v>
      </c>
      <c r="D3827">
        <v>67</v>
      </c>
      <c r="E3827">
        <f>GESTEP(smoking_health_data_final[[#This Row],[Ritmo cardiaco]],100)</f>
        <v>0</v>
      </c>
      <c r="F3827" t="str">
        <f>IF(smoking_health_data_final[[#This Row],[Taquicardia 1/0]]=0,"no","si")</f>
        <v>no</v>
      </c>
      <c r="G3827" s="2" t="s">
        <v>49</v>
      </c>
      <c r="H3827">
        <f>GESTEP(smoking_health_data_final[[#This Row],[Presión sistólica]],140)</f>
        <v>0</v>
      </c>
      <c r="I3827" t="str">
        <f>IF(smoking_health_data_final[[#This Row],[Hipertensión (0/1)]]=1,"si","no")</f>
        <v>no</v>
      </c>
      <c r="J3827" t="s">
        <v>218</v>
      </c>
      <c r="K3827">
        <v>40</v>
      </c>
      <c r="L3827">
        <v>200</v>
      </c>
      <c r="M3827">
        <f>IF(smoking_health_data_final[[#This Row],[colesterol]]="","Desconocido",smoking_health_data_final[[#This Row],[colesterol]])</f>
        <v>200</v>
      </c>
      <c r="N3827">
        <f>GESTEP(smoking_health_data_final[[#This Row],[colesterol]],200)</f>
        <v>1</v>
      </c>
      <c r="O3827">
        <f>IF(smoking_health_data_final[[#This Row],[cigs por dia]]="","n/s",smoking_health_data_final[[#This Row],[cigs por dia]])</f>
        <v>40</v>
      </c>
      <c r="P3827" t="str">
        <f>IF(smoking_health_data_final[[#This Row],[Hipercolesterolemia (y/n)]]=1,"si","no")</f>
        <v>si</v>
      </c>
      <c r="Q3827">
        <f>IF(IFERROR(VLOOKUP(smoking_health_data_final[[#This Row],[Edad]],A3828:A7727,1,FALSE),0),1,0)</f>
        <v>1</v>
      </c>
    </row>
    <row r="3828" spans="1:17" x14ac:dyDescent="0.3">
      <c r="A3828">
        <v>38</v>
      </c>
      <c r="B3828" t="s">
        <v>0</v>
      </c>
      <c r="C3828" t="s">
        <v>1</v>
      </c>
      <c r="D3828">
        <v>92</v>
      </c>
      <c r="E3828">
        <f>GESTEP(smoking_health_data_final[[#This Row],[Ritmo cardiaco]],100)</f>
        <v>0</v>
      </c>
      <c r="F3828" t="str">
        <f>IF(smoking_health_data_final[[#This Row],[Taquicardia 1/0]]=0,"no","si")</f>
        <v>no</v>
      </c>
      <c r="G3828" s="2" t="s">
        <v>77</v>
      </c>
      <c r="H3828">
        <f>GESTEP(smoking_health_data_final[[#This Row],[Presión sistólica]],140)</f>
        <v>1</v>
      </c>
      <c r="I3828" t="str">
        <f>IF(smoking_health_data_final[[#This Row],[Hipertensión (0/1)]]=1,"si","no")</f>
        <v>si</v>
      </c>
      <c r="J3828" t="s">
        <v>179</v>
      </c>
      <c r="K3828">
        <v>40</v>
      </c>
      <c r="L3828">
        <v>245</v>
      </c>
      <c r="M3828">
        <f>IF(smoking_health_data_final[[#This Row],[colesterol]]="","Desconocido",smoking_health_data_final[[#This Row],[colesterol]])</f>
        <v>245</v>
      </c>
      <c r="N3828">
        <f>GESTEP(smoking_health_data_final[[#This Row],[colesterol]],200)</f>
        <v>1</v>
      </c>
      <c r="O3828">
        <f>IF(smoking_health_data_final[[#This Row],[cigs por dia]]="","n/s",smoking_health_data_final[[#This Row],[cigs por dia]])</f>
        <v>40</v>
      </c>
      <c r="P3828" t="str">
        <f>IF(smoking_health_data_final[[#This Row],[Hipercolesterolemia (y/n)]]=1,"si","no")</f>
        <v>si</v>
      </c>
      <c r="Q3828">
        <f>IF(IFERROR(VLOOKUP(smoking_health_data_final[[#This Row],[Edad]],A3829:A7728,1,FALSE),0),1,0)</f>
        <v>1</v>
      </c>
    </row>
    <row r="3829" spans="1:17" x14ac:dyDescent="0.3">
      <c r="A3829">
        <v>63</v>
      </c>
      <c r="B3829" t="s">
        <v>0</v>
      </c>
      <c r="C3829" t="s">
        <v>1</v>
      </c>
      <c r="D3829">
        <v>72</v>
      </c>
      <c r="E3829">
        <f>GESTEP(smoking_health_data_final[[#This Row],[Ritmo cardiaco]],100)</f>
        <v>0</v>
      </c>
      <c r="F3829" t="str">
        <f>IF(smoking_health_data_final[[#This Row],[Taquicardia 1/0]]=0,"no","si")</f>
        <v>no</v>
      </c>
      <c r="G3829" s="2" t="s">
        <v>4</v>
      </c>
      <c r="H3829">
        <f>GESTEP(smoking_health_data_final[[#This Row],[Presión sistólica]],140)</f>
        <v>0</v>
      </c>
      <c r="I3829" t="str">
        <f>IF(smoking_health_data_final[[#This Row],[Hipertensión (0/1)]]=1,"si","no")</f>
        <v>no</v>
      </c>
      <c r="J3829" t="s">
        <v>53</v>
      </c>
      <c r="K3829">
        <v>43</v>
      </c>
      <c r="L3829">
        <v>217</v>
      </c>
      <c r="M3829">
        <f>IF(smoking_health_data_final[[#This Row],[colesterol]]="","Desconocido",smoking_health_data_final[[#This Row],[colesterol]])</f>
        <v>217</v>
      </c>
      <c r="N3829">
        <f>GESTEP(smoking_health_data_final[[#This Row],[colesterol]],200)</f>
        <v>1</v>
      </c>
      <c r="O3829">
        <f>IF(smoking_health_data_final[[#This Row],[cigs por dia]]="","n/s",smoking_health_data_final[[#This Row],[cigs por dia]])</f>
        <v>43</v>
      </c>
      <c r="P3829" t="str">
        <f>IF(smoking_health_data_final[[#This Row],[Hipercolesterolemia (y/n)]]=1,"si","no")</f>
        <v>si</v>
      </c>
      <c r="Q3829">
        <f>IF(IFERROR(VLOOKUP(smoking_health_data_final[[#This Row],[Edad]],A3830:A7729,1,FALSE),0),1,0)</f>
        <v>1</v>
      </c>
    </row>
    <row r="3830" spans="1:17" x14ac:dyDescent="0.3">
      <c r="A3830">
        <v>53</v>
      </c>
      <c r="B3830" t="s">
        <v>0</v>
      </c>
      <c r="C3830" t="s">
        <v>1</v>
      </c>
      <c r="D3830">
        <v>62</v>
      </c>
      <c r="E3830">
        <f>GESTEP(smoking_health_data_final[[#This Row],[Ritmo cardiaco]],100)</f>
        <v>0</v>
      </c>
      <c r="F3830" t="str">
        <f>IF(smoking_health_data_final[[#This Row],[Taquicardia 1/0]]=0,"no","si")</f>
        <v>no</v>
      </c>
      <c r="G3830" s="2" t="s">
        <v>27</v>
      </c>
      <c r="H3830">
        <f>GESTEP(smoking_health_data_final[[#This Row],[Presión sistólica]],140)</f>
        <v>0</v>
      </c>
      <c r="I3830" t="str">
        <f>IF(smoking_health_data_final[[#This Row],[Hipertensión (0/1)]]=1,"si","no")</f>
        <v>no</v>
      </c>
      <c r="J3830" t="s">
        <v>5</v>
      </c>
      <c r="K3830">
        <v>43</v>
      </c>
      <c r="L3830">
        <v>238</v>
      </c>
      <c r="M3830">
        <f>IF(smoking_health_data_final[[#This Row],[colesterol]]="","Desconocido",smoking_health_data_final[[#This Row],[colesterol]])</f>
        <v>238</v>
      </c>
      <c r="N3830">
        <f>GESTEP(smoking_health_data_final[[#This Row],[colesterol]],200)</f>
        <v>1</v>
      </c>
      <c r="O3830">
        <f>IF(smoking_health_data_final[[#This Row],[cigs por dia]]="","n/s",smoking_health_data_final[[#This Row],[cigs por dia]])</f>
        <v>43</v>
      </c>
      <c r="P3830" t="str">
        <f>IF(smoking_health_data_final[[#This Row],[Hipercolesterolemia (y/n)]]=1,"si","no")</f>
        <v>si</v>
      </c>
      <c r="Q3830">
        <f>IF(IFERROR(VLOOKUP(smoking_health_data_final[[#This Row],[Edad]],A3831:A7730,1,FALSE),0),1,0)</f>
        <v>1</v>
      </c>
    </row>
    <row r="3831" spans="1:17" x14ac:dyDescent="0.3">
      <c r="A3831">
        <v>40</v>
      </c>
      <c r="B3831" t="s">
        <v>3</v>
      </c>
      <c r="C3831" t="s">
        <v>1</v>
      </c>
      <c r="D3831">
        <v>82</v>
      </c>
      <c r="E3831">
        <f>GESTEP(smoking_health_data_final[[#This Row],[Ritmo cardiaco]],100)</f>
        <v>0</v>
      </c>
      <c r="F3831" t="str">
        <f>IF(smoking_health_data_final[[#This Row],[Taquicardia 1/0]]=0,"no","si")</f>
        <v>no</v>
      </c>
      <c r="G3831" s="2" t="s">
        <v>30</v>
      </c>
      <c r="H3831">
        <f>GESTEP(smoking_health_data_final[[#This Row],[Presión sistólica]],140)</f>
        <v>0</v>
      </c>
      <c r="I3831" t="str">
        <f>IF(smoking_health_data_final[[#This Row],[Hipertensión (0/1)]]=1,"si","no")</f>
        <v>no</v>
      </c>
      <c r="J3831" t="s">
        <v>5</v>
      </c>
      <c r="K3831">
        <v>43</v>
      </c>
      <c r="L3831">
        <v>224</v>
      </c>
      <c r="M3831">
        <f>IF(smoking_health_data_final[[#This Row],[colesterol]]="","Desconocido",smoking_health_data_final[[#This Row],[colesterol]])</f>
        <v>224</v>
      </c>
      <c r="N3831">
        <f>GESTEP(smoking_health_data_final[[#This Row],[colesterol]],200)</f>
        <v>1</v>
      </c>
      <c r="O3831">
        <f>IF(smoking_health_data_final[[#This Row],[cigs por dia]]="","n/s",smoking_health_data_final[[#This Row],[cigs por dia]])</f>
        <v>43</v>
      </c>
      <c r="P3831" t="str">
        <f>IF(smoking_health_data_final[[#This Row],[Hipercolesterolemia (y/n)]]=1,"si","no")</f>
        <v>si</v>
      </c>
      <c r="Q3831">
        <f>IF(IFERROR(VLOOKUP(smoking_health_data_final[[#This Row],[Edad]],A3832:A7731,1,FALSE),0),1,0)</f>
        <v>1</v>
      </c>
    </row>
    <row r="3832" spans="1:17" x14ac:dyDescent="0.3">
      <c r="A3832">
        <v>43</v>
      </c>
      <c r="B3832" t="s">
        <v>0</v>
      </c>
      <c r="C3832" t="s">
        <v>1</v>
      </c>
      <c r="D3832">
        <v>85</v>
      </c>
      <c r="E3832">
        <f>GESTEP(smoking_health_data_final[[#This Row],[Ritmo cardiaco]],100)</f>
        <v>0</v>
      </c>
      <c r="F3832" t="str">
        <f>IF(smoking_health_data_final[[#This Row],[Taquicardia 1/0]]=0,"no","si")</f>
        <v>no</v>
      </c>
      <c r="G3832" s="2" t="s">
        <v>70</v>
      </c>
      <c r="H3832">
        <f>GESTEP(smoking_health_data_final[[#This Row],[Presión sistólica]],140)</f>
        <v>0</v>
      </c>
      <c r="I3832" t="str">
        <f>IF(smoking_health_data_final[[#This Row],[Hipertensión (0/1)]]=1,"si","no")</f>
        <v>no</v>
      </c>
      <c r="J3832" t="s">
        <v>8</v>
      </c>
      <c r="K3832">
        <v>43</v>
      </c>
      <c r="L3832">
        <v>215</v>
      </c>
      <c r="M3832">
        <f>IF(smoking_health_data_final[[#This Row],[colesterol]]="","Desconocido",smoking_health_data_final[[#This Row],[colesterol]])</f>
        <v>215</v>
      </c>
      <c r="N3832">
        <f>GESTEP(smoking_health_data_final[[#This Row],[colesterol]],200)</f>
        <v>1</v>
      </c>
      <c r="O3832">
        <f>IF(smoking_health_data_final[[#This Row],[cigs por dia]]="","n/s",smoking_health_data_final[[#This Row],[cigs por dia]])</f>
        <v>43</v>
      </c>
      <c r="P3832" t="str">
        <f>IF(smoking_health_data_final[[#This Row],[Hipercolesterolemia (y/n)]]=1,"si","no")</f>
        <v>si</v>
      </c>
      <c r="Q3832">
        <f>IF(IFERROR(VLOOKUP(smoking_health_data_final[[#This Row],[Edad]],A3833:A7732,1,FALSE),0),1,0)</f>
        <v>1</v>
      </c>
    </row>
    <row r="3833" spans="1:17" x14ac:dyDescent="0.3">
      <c r="A3833">
        <v>37</v>
      </c>
      <c r="B3833" t="s">
        <v>3</v>
      </c>
      <c r="C3833" t="s">
        <v>1</v>
      </c>
      <c r="D3833">
        <v>65</v>
      </c>
      <c r="E3833">
        <f>GESTEP(smoking_health_data_final[[#This Row],[Ritmo cardiaco]],100)</f>
        <v>0</v>
      </c>
      <c r="F3833" t="str">
        <f>IF(smoking_health_data_final[[#This Row],[Taquicardia 1/0]]=0,"no","si")</f>
        <v>no</v>
      </c>
      <c r="G3833" s="2" t="s">
        <v>61</v>
      </c>
      <c r="H3833">
        <f>GESTEP(smoking_health_data_final[[#This Row],[Presión sistólica]],140)</f>
        <v>0</v>
      </c>
      <c r="I3833" t="str">
        <f>IF(smoking_health_data_final[[#This Row],[Hipertensión (0/1)]]=1,"si","no")</f>
        <v>no</v>
      </c>
      <c r="J3833" t="s">
        <v>8</v>
      </c>
      <c r="K3833">
        <v>43</v>
      </c>
      <c r="L3833">
        <v>167</v>
      </c>
      <c r="M3833">
        <f>IF(smoking_health_data_final[[#This Row],[colesterol]]="","Desconocido",smoking_health_data_final[[#This Row],[colesterol]])</f>
        <v>167</v>
      </c>
      <c r="N3833">
        <f>GESTEP(smoking_health_data_final[[#This Row],[colesterol]],200)</f>
        <v>0</v>
      </c>
      <c r="O3833">
        <f>IF(smoking_health_data_final[[#This Row],[cigs por dia]]="","n/s",smoking_health_data_final[[#This Row],[cigs por dia]])</f>
        <v>43</v>
      </c>
      <c r="P3833" t="str">
        <f>IF(smoking_health_data_final[[#This Row],[Hipercolesterolemia (y/n)]]=1,"si","no")</f>
        <v>no</v>
      </c>
      <c r="Q3833">
        <f>IF(IFERROR(VLOOKUP(smoking_health_data_final[[#This Row],[Edad]],A3834:A7733,1,FALSE),0),1,0)</f>
        <v>1</v>
      </c>
    </row>
    <row r="3834" spans="1:17" x14ac:dyDescent="0.3">
      <c r="A3834">
        <v>51</v>
      </c>
      <c r="B3834" t="s">
        <v>0</v>
      </c>
      <c r="C3834" t="s">
        <v>1</v>
      </c>
      <c r="D3834">
        <v>65</v>
      </c>
      <c r="E3834">
        <f>GESTEP(smoking_health_data_final[[#This Row],[Ritmo cardiaco]],100)</f>
        <v>0</v>
      </c>
      <c r="F3834" t="str">
        <f>IF(smoking_health_data_final[[#This Row],[Taquicardia 1/0]]=0,"no","si")</f>
        <v>no</v>
      </c>
      <c r="G3834" s="2">
        <v>126.5</v>
      </c>
      <c r="H3834">
        <f>GESTEP(smoking_health_data_final[[#This Row],[Presión sistólica]],140)</f>
        <v>0</v>
      </c>
      <c r="I3834" t="str">
        <f>IF(smoking_health_data_final[[#This Row],[Hipertensión (0/1)]]=1,"si","no")</f>
        <v>no</v>
      </c>
      <c r="J3834" t="s">
        <v>10</v>
      </c>
      <c r="K3834">
        <v>43</v>
      </c>
      <c r="L3834">
        <v>207</v>
      </c>
      <c r="M3834">
        <f>IF(smoking_health_data_final[[#This Row],[colesterol]]="","Desconocido",smoking_health_data_final[[#This Row],[colesterol]])</f>
        <v>207</v>
      </c>
      <c r="N3834">
        <f>GESTEP(smoking_health_data_final[[#This Row],[colesterol]],200)</f>
        <v>1</v>
      </c>
      <c r="O3834">
        <f>IF(smoking_health_data_final[[#This Row],[cigs por dia]]="","n/s",smoking_health_data_final[[#This Row],[cigs por dia]])</f>
        <v>43</v>
      </c>
      <c r="P3834" t="str">
        <f>IF(smoking_health_data_final[[#This Row],[Hipercolesterolemia (y/n)]]=1,"si","no")</f>
        <v>si</v>
      </c>
      <c r="Q3834">
        <f>IF(IFERROR(VLOOKUP(smoking_health_data_final[[#This Row],[Edad]],A3835:A7734,1,FALSE),0),1,0)</f>
        <v>1</v>
      </c>
    </row>
    <row r="3835" spans="1:17" x14ac:dyDescent="0.3">
      <c r="A3835">
        <v>47</v>
      </c>
      <c r="B3835" t="s">
        <v>0</v>
      </c>
      <c r="C3835" t="s">
        <v>1</v>
      </c>
      <c r="D3835">
        <v>68</v>
      </c>
      <c r="E3835">
        <f>GESTEP(smoking_health_data_final[[#This Row],[Ritmo cardiaco]],100)</f>
        <v>0</v>
      </c>
      <c r="F3835" t="str">
        <f>IF(smoking_health_data_final[[#This Row],[Taquicardia 1/0]]=0,"no","si")</f>
        <v>no</v>
      </c>
      <c r="G3835" s="2" t="s">
        <v>27</v>
      </c>
      <c r="H3835">
        <f>GESTEP(smoking_health_data_final[[#This Row],[Presión sistólica]],140)</f>
        <v>0</v>
      </c>
      <c r="I3835" t="str">
        <f>IF(smoking_health_data_final[[#This Row],[Hipertensión (0/1)]]=1,"si","no")</f>
        <v>no</v>
      </c>
      <c r="J3835" t="s">
        <v>90</v>
      </c>
      <c r="K3835">
        <v>43</v>
      </c>
      <c r="L3835">
        <v>227</v>
      </c>
      <c r="M3835">
        <f>IF(smoking_health_data_final[[#This Row],[colesterol]]="","Desconocido",smoking_health_data_final[[#This Row],[colesterol]])</f>
        <v>227</v>
      </c>
      <c r="N3835">
        <f>GESTEP(smoking_health_data_final[[#This Row],[colesterol]],200)</f>
        <v>1</v>
      </c>
      <c r="O3835">
        <f>IF(smoking_health_data_final[[#This Row],[cigs por dia]]="","n/s",smoking_health_data_final[[#This Row],[cigs por dia]])</f>
        <v>43</v>
      </c>
      <c r="P3835" t="str">
        <f>IF(smoking_health_data_final[[#This Row],[Hipercolesterolemia (y/n)]]=1,"si","no")</f>
        <v>si</v>
      </c>
      <c r="Q3835">
        <f>IF(IFERROR(VLOOKUP(smoking_health_data_final[[#This Row],[Edad]],A3836:A7735,1,FALSE),0),1,0)</f>
        <v>1</v>
      </c>
    </row>
    <row r="3836" spans="1:17" x14ac:dyDescent="0.3">
      <c r="A3836">
        <v>40</v>
      </c>
      <c r="B3836" t="s">
        <v>0</v>
      </c>
      <c r="C3836" t="s">
        <v>1</v>
      </c>
      <c r="D3836">
        <v>95</v>
      </c>
      <c r="E3836">
        <f>GESTEP(smoking_health_data_final[[#This Row],[Ritmo cardiaco]],100)</f>
        <v>0</v>
      </c>
      <c r="F3836" t="str">
        <f>IF(smoking_health_data_final[[#This Row],[Taquicardia 1/0]]=0,"no","si")</f>
        <v>no</v>
      </c>
      <c r="G3836" s="2" t="s">
        <v>69</v>
      </c>
      <c r="H3836">
        <f>GESTEP(smoking_health_data_final[[#This Row],[Presión sistólica]],140)</f>
        <v>0</v>
      </c>
      <c r="I3836" t="str">
        <f>IF(smoking_health_data_final[[#This Row],[Hipertensión (0/1)]]=1,"si","no")</f>
        <v>no</v>
      </c>
      <c r="J3836" t="s">
        <v>93</v>
      </c>
      <c r="K3836">
        <v>43</v>
      </c>
      <c r="L3836">
        <v>238</v>
      </c>
      <c r="M3836">
        <f>IF(smoking_health_data_final[[#This Row],[colesterol]]="","Desconocido",smoking_health_data_final[[#This Row],[colesterol]])</f>
        <v>238</v>
      </c>
      <c r="N3836">
        <f>GESTEP(smoking_health_data_final[[#This Row],[colesterol]],200)</f>
        <v>1</v>
      </c>
      <c r="O3836">
        <f>IF(smoking_health_data_final[[#This Row],[cigs por dia]]="","n/s",smoking_health_data_final[[#This Row],[cigs por dia]])</f>
        <v>43</v>
      </c>
      <c r="P3836" t="str">
        <f>IF(smoking_health_data_final[[#This Row],[Hipercolesterolemia (y/n)]]=1,"si","no")</f>
        <v>si</v>
      </c>
      <c r="Q3836">
        <f>IF(IFERROR(VLOOKUP(smoking_health_data_final[[#This Row],[Edad]],A3837:A7736,1,FALSE),0),1,0)</f>
        <v>1</v>
      </c>
    </row>
    <row r="3837" spans="1:17" x14ac:dyDescent="0.3">
      <c r="A3837">
        <v>51</v>
      </c>
      <c r="B3837" t="s">
        <v>0</v>
      </c>
      <c r="C3837" t="s">
        <v>1</v>
      </c>
      <c r="D3837">
        <v>110</v>
      </c>
      <c r="E3837">
        <f>GESTEP(smoking_health_data_final[[#This Row],[Ritmo cardiaco]],100)</f>
        <v>1</v>
      </c>
      <c r="F3837" t="str">
        <f>IF(smoking_health_data_final[[#This Row],[Taquicardia 1/0]]=0,"no","si")</f>
        <v>si</v>
      </c>
      <c r="G3837" s="2" t="s">
        <v>79</v>
      </c>
      <c r="H3837">
        <f>GESTEP(smoking_health_data_final[[#This Row],[Presión sistólica]],140)</f>
        <v>1</v>
      </c>
      <c r="I3837" t="str">
        <f>IF(smoking_health_data_final[[#This Row],[Hipertensión (0/1)]]=1,"si","no")</f>
        <v>si</v>
      </c>
      <c r="J3837" t="s">
        <v>93</v>
      </c>
      <c r="K3837">
        <v>43</v>
      </c>
      <c r="L3837">
        <v>176</v>
      </c>
      <c r="M3837">
        <f>IF(smoking_health_data_final[[#This Row],[colesterol]]="","Desconocido",smoking_health_data_final[[#This Row],[colesterol]])</f>
        <v>176</v>
      </c>
      <c r="N3837">
        <f>GESTEP(smoking_health_data_final[[#This Row],[colesterol]],200)</f>
        <v>0</v>
      </c>
      <c r="O3837">
        <f>IF(smoking_health_data_final[[#This Row],[cigs por dia]]="","n/s",smoking_health_data_final[[#This Row],[cigs por dia]])</f>
        <v>43</v>
      </c>
      <c r="P3837" t="str">
        <f>IF(smoking_health_data_final[[#This Row],[Hipercolesterolemia (y/n)]]=1,"si","no")</f>
        <v>no</v>
      </c>
      <c r="Q3837">
        <f>IF(IFERROR(VLOOKUP(smoking_health_data_final[[#This Row],[Edad]],A3838:A7737,1,FALSE),0),1,0)</f>
        <v>1</v>
      </c>
    </row>
    <row r="3838" spans="1:17" x14ac:dyDescent="0.3">
      <c r="A3838">
        <v>46</v>
      </c>
      <c r="B3838" t="s">
        <v>0</v>
      </c>
      <c r="C3838" t="s">
        <v>1</v>
      </c>
      <c r="D3838">
        <v>103</v>
      </c>
      <c r="E3838">
        <f>GESTEP(smoking_health_data_final[[#This Row],[Ritmo cardiaco]],100)</f>
        <v>1</v>
      </c>
      <c r="F3838" t="str">
        <f>IF(smoking_health_data_final[[#This Row],[Taquicardia 1/0]]=0,"no","si")</f>
        <v>si</v>
      </c>
      <c r="G3838" s="2" t="s">
        <v>96</v>
      </c>
      <c r="H3838">
        <f>GESTEP(smoking_health_data_final[[#This Row],[Presión sistólica]],140)</f>
        <v>1</v>
      </c>
      <c r="I3838" t="str">
        <f>IF(smoking_health_data_final[[#This Row],[Hipertensión (0/1)]]=1,"si","no")</f>
        <v>si</v>
      </c>
      <c r="J3838" t="s">
        <v>93</v>
      </c>
      <c r="K3838">
        <v>43</v>
      </c>
      <c r="L3838">
        <v>272</v>
      </c>
      <c r="M3838">
        <f>IF(smoking_health_data_final[[#This Row],[colesterol]]="","Desconocido",smoking_health_data_final[[#This Row],[colesterol]])</f>
        <v>272</v>
      </c>
      <c r="N3838">
        <f>GESTEP(smoking_health_data_final[[#This Row],[colesterol]],200)</f>
        <v>1</v>
      </c>
      <c r="O3838">
        <f>IF(smoking_health_data_final[[#This Row],[cigs por dia]]="","n/s",smoking_health_data_final[[#This Row],[cigs por dia]])</f>
        <v>43</v>
      </c>
      <c r="P3838" t="str">
        <f>IF(smoking_health_data_final[[#This Row],[Hipercolesterolemia (y/n)]]=1,"si","no")</f>
        <v>si</v>
      </c>
      <c r="Q3838">
        <f>IF(IFERROR(VLOOKUP(smoking_health_data_final[[#This Row],[Edad]],A3839:A7738,1,FALSE),0),1,0)</f>
        <v>1</v>
      </c>
    </row>
    <row r="3839" spans="1:17" x14ac:dyDescent="0.3">
      <c r="A3839">
        <v>48</v>
      </c>
      <c r="B3839" t="s">
        <v>0</v>
      </c>
      <c r="C3839" t="s">
        <v>1</v>
      </c>
      <c r="D3839">
        <v>84</v>
      </c>
      <c r="E3839">
        <f>GESTEP(smoking_health_data_final[[#This Row],[Ritmo cardiaco]],100)</f>
        <v>0</v>
      </c>
      <c r="F3839" t="str">
        <f>IF(smoking_health_data_final[[#This Row],[Taquicardia 1/0]]=0,"no","si")</f>
        <v>no</v>
      </c>
      <c r="G3839" s="2" t="s">
        <v>72</v>
      </c>
      <c r="H3839">
        <f>GESTEP(smoking_health_data_final[[#This Row],[Presión sistólica]],140)</f>
        <v>1</v>
      </c>
      <c r="I3839" t="str">
        <f>IF(smoking_health_data_final[[#This Row],[Hipertensión (0/1)]]=1,"si","no")</f>
        <v>si</v>
      </c>
      <c r="J3839" t="s">
        <v>93</v>
      </c>
      <c r="K3839">
        <v>43</v>
      </c>
      <c r="L3839">
        <v>209</v>
      </c>
      <c r="M3839">
        <f>IF(smoking_health_data_final[[#This Row],[colesterol]]="","Desconocido",smoking_health_data_final[[#This Row],[colesterol]])</f>
        <v>209</v>
      </c>
      <c r="N3839">
        <f>GESTEP(smoking_health_data_final[[#This Row],[colesterol]],200)</f>
        <v>1</v>
      </c>
      <c r="O3839">
        <f>IF(smoking_health_data_final[[#This Row],[cigs por dia]]="","n/s",smoking_health_data_final[[#This Row],[cigs por dia]])</f>
        <v>43</v>
      </c>
      <c r="P3839" t="str">
        <f>IF(smoking_health_data_final[[#This Row],[Hipercolesterolemia (y/n)]]=1,"si","no")</f>
        <v>si</v>
      </c>
      <c r="Q3839">
        <f>IF(IFERROR(VLOOKUP(smoking_health_data_final[[#This Row],[Edad]],A3840:A7739,1,FALSE),0),1,0)</f>
        <v>1</v>
      </c>
    </row>
    <row r="3840" spans="1:17" x14ac:dyDescent="0.3">
      <c r="A3840">
        <v>54</v>
      </c>
      <c r="B3840" t="s">
        <v>0</v>
      </c>
      <c r="C3840" t="s">
        <v>1</v>
      </c>
      <c r="D3840">
        <v>90</v>
      </c>
      <c r="E3840">
        <f>GESTEP(smoking_health_data_final[[#This Row],[Ritmo cardiaco]],100)</f>
        <v>0</v>
      </c>
      <c r="F3840" t="str">
        <f>IF(smoking_health_data_final[[#This Row],[Taquicardia 1/0]]=0,"no","si")</f>
        <v>no</v>
      </c>
      <c r="G3840" s="2" t="s">
        <v>80</v>
      </c>
      <c r="H3840">
        <f>GESTEP(smoking_health_data_final[[#This Row],[Presión sistólica]],140)</f>
        <v>0</v>
      </c>
      <c r="I3840" t="str">
        <f>IF(smoking_health_data_final[[#This Row],[Hipertensión (0/1)]]=1,"si","no")</f>
        <v>no</v>
      </c>
      <c r="J3840" t="s">
        <v>102</v>
      </c>
      <c r="K3840">
        <v>43</v>
      </c>
      <c r="L3840">
        <v>243</v>
      </c>
      <c r="M3840">
        <f>IF(smoking_health_data_final[[#This Row],[colesterol]]="","Desconocido",smoking_health_data_final[[#This Row],[colesterol]])</f>
        <v>243</v>
      </c>
      <c r="N3840">
        <f>GESTEP(smoking_health_data_final[[#This Row],[colesterol]],200)</f>
        <v>1</v>
      </c>
      <c r="O3840">
        <f>IF(smoking_health_data_final[[#This Row],[cigs por dia]]="","n/s",smoking_health_data_final[[#This Row],[cigs por dia]])</f>
        <v>43</v>
      </c>
      <c r="P3840" t="str">
        <f>IF(smoking_health_data_final[[#This Row],[Hipercolesterolemia (y/n)]]=1,"si","no")</f>
        <v>si</v>
      </c>
      <c r="Q3840">
        <f>IF(IFERROR(VLOOKUP(smoking_health_data_final[[#This Row],[Edad]],A3841:A7740,1,FALSE),0),1,0)</f>
        <v>1</v>
      </c>
    </row>
    <row r="3841" spans="1:17" x14ac:dyDescent="0.3">
      <c r="A3841">
        <v>53</v>
      </c>
      <c r="B3841" t="s">
        <v>0</v>
      </c>
      <c r="C3841" t="s">
        <v>1</v>
      </c>
      <c r="D3841">
        <v>82</v>
      </c>
      <c r="E3841">
        <f>GESTEP(smoking_health_data_final[[#This Row],[Ritmo cardiaco]],100)</f>
        <v>0</v>
      </c>
      <c r="F3841" t="str">
        <f>IF(smoking_health_data_final[[#This Row],[Taquicardia 1/0]]=0,"no","si")</f>
        <v>no</v>
      </c>
      <c r="G3841" s="2">
        <v>142.5</v>
      </c>
      <c r="H3841">
        <f>GESTEP(smoking_health_data_final[[#This Row],[Presión sistólica]],140)</f>
        <v>1</v>
      </c>
      <c r="I3841" t="str">
        <f>IF(smoking_health_data_final[[#This Row],[Hipertensión (0/1)]]=1,"si","no")</f>
        <v>si</v>
      </c>
      <c r="J3841" t="s">
        <v>35</v>
      </c>
      <c r="K3841">
        <v>43</v>
      </c>
      <c r="L3841">
        <v>193</v>
      </c>
      <c r="M3841">
        <f>IF(smoking_health_data_final[[#This Row],[colesterol]]="","Desconocido",smoking_health_data_final[[#This Row],[colesterol]])</f>
        <v>193</v>
      </c>
      <c r="N3841">
        <f>GESTEP(smoking_health_data_final[[#This Row],[colesterol]],200)</f>
        <v>0</v>
      </c>
      <c r="O3841">
        <f>IF(smoking_health_data_final[[#This Row],[cigs por dia]]="","n/s",smoking_health_data_final[[#This Row],[cigs por dia]])</f>
        <v>43</v>
      </c>
      <c r="P3841" t="str">
        <f>IF(smoking_health_data_final[[#This Row],[Hipercolesterolemia (y/n)]]=1,"si","no")</f>
        <v>no</v>
      </c>
      <c r="Q3841">
        <f>IF(IFERROR(VLOOKUP(smoking_health_data_final[[#This Row],[Edad]],A3842:A7741,1,FALSE),0),1,0)</f>
        <v>1</v>
      </c>
    </row>
    <row r="3842" spans="1:17" x14ac:dyDescent="0.3">
      <c r="A3842">
        <v>39</v>
      </c>
      <c r="B3842" t="s">
        <v>0</v>
      </c>
      <c r="C3842" t="s">
        <v>1</v>
      </c>
      <c r="D3842">
        <v>67</v>
      </c>
      <c r="E3842">
        <f>GESTEP(smoking_health_data_final[[#This Row],[Ritmo cardiaco]],100)</f>
        <v>0</v>
      </c>
      <c r="F3842" t="str">
        <f>IF(smoking_health_data_final[[#This Row],[Taquicardia 1/0]]=0,"no","si")</f>
        <v>no</v>
      </c>
      <c r="G3842" s="2">
        <v>177.5</v>
      </c>
      <c r="H3842">
        <f>GESTEP(smoking_health_data_final[[#This Row],[Presión sistólica]],140)</f>
        <v>1</v>
      </c>
      <c r="I3842" t="str">
        <f>IF(smoking_health_data_final[[#This Row],[Hipertensión (0/1)]]=1,"si","no")</f>
        <v>si</v>
      </c>
      <c r="J3842" t="s">
        <v>35</v>
      </c>
      <c r="K3842">
        <v>43</v>
      </c>
      <c r="L3842">
        <v>291</v>
      </c>
      <c r="M3842">
        <f>IF(smoking_health_data_final[[#This Row],[colesterol]]="","Desconocido",smoking_health_data_final[[#This Row],[colesterol]])</f>
        <v>291</v>
      </c>
      <c r="N3842">
        <f>GESTEP(smoking_health_data_final[[#This Row],[colesterol]],200)</f>
        <v>1</v>
      </c>
      <c r="O3842">
        <f>IF(smoking_health_data_final[[#This Row],[cigs por dia]]="","n/s",smoking_health_data_final[[#This Row],[cigs por dia]])</f>
        <v>43</v>
      </c>
      <c r="P3842" t="str">
        <f>IF(smoking_health_data_final[[#This Row],[Hipercolesterolemia (y/n)]]=1,"si","no")</f>
        <v>si</v>
      </c>
      <c r="Q3842">
        <f>IF(IFERROR(VLOOKUP(smoking_health_data_final[[#This Row],[Edad]],A3843:A7742,1,FALSE),0),1,0)</f>
        <v>1</v>
      </c>
    </row>
    <row r="3843" spans="1:17" x14ac:dyDescent="0.3">
      <c r="A3843">
        <v>46</v>
      </c>
      <c r="B3843" t="s">
        <v>0</v>
      </c>
      <c r="C3843" t="s">
        <v>1</v>
      </c>
      <c r="D3843">
        <v>67</v>
      </c>
      <c r="E3843">
        <f>GESTEP(smoking_health_data_final[[#This Row],[Ritmo cardiaco]],100)</f>
        <v>0</v>
      </c>
      <c r="F3843" t="str">
        <f>IF(smoking_health_data_final[[#This Row],[Taquicardia 1/0]]=0,"no","si")</f>
        <v>no</v>
      </c>
      <c r="G3843" s="2" t="s">
        <v>91</v>
      </c>
      <c r="H3843">
        <f>GESTEP(smoking_health_data_final[[#This Row],[Presión sistólica]],140)</f>
        <v>0</v>
      </c>
      <c r="I3843" t="str">
        <f>IF(smoking_health_data_final[[#This Row],[Hipertensión (0/1)]]=1,"si","no")</f>
        <v>no</v>
      </c>
      <c r="J3843" t="s">
        <v>13</v>
      </c>
      <c r="K3843">
        <v>43</v>
      </c>
      <c r="L3843">
        <v>237</v>
      </c>
      <c r="M3843">
        <f>IF(smoking_health_data_final[[#This Row],[colesterol]]="","Desconocido",smoking_health_data_final[[#This Row],[colesterol]])</f>
        <v>237</v>
      </c>
      <c r="N3843">
        <f>GESTEP(smoking_health_data_final[[#This Row],[colesterol]],200)</f>
        <v>1</v>
      </c>
      <c r="O3843">
        <f>IF(smoking_health_data_final[[#This Row],[cigs por dia]]="","n/s",smoking_health_data_final[[#This Row],[cigs por dia]])</f>
        <v>43</v>
      </c>
      <c r="P3843" t="str">
        <f>IF(smoking_health_data_final[[#This Row],[Hipercolesterolemia (y/n)]]=1,"si","no")</f>
        <v>si</v>
      </c>
      <c r="Q3843">
        <f>IF(IFERROR(VLOOKUP(smoking_health_data_final[[#This Row],[Edad]],A3844:A7743,1,FALSE),0),1,0)</f>
        <v>1</v>
      </c>
    </row>
    <row r="3844" spans="1:17" x14ac:dyDescent="0.3">
      <c r="A3844">
        <v>50</v>
      </c>
      <c r="B3844" t="s">
        <v>0</v>
      </c>
      <c r="C3844" t="s">
        <v>1</v>
      </c>
      <c r="D3844">
        <v>90</v>
      </c>
      <c r="E3844">
        <f>GESTEP(smoking_health_data_final[[#This Row],[Ritmo cardiaco]],100)</f>
        <v>0</v>
      </c>
      <c r="F3844" t="str">
        <f>IF(smoking_health_data_final[[#This Row],[Taquicardia 1/0]]=0,"no","si")</f>
        <v>no</v>
      </c>
      <c r="G3844" s="2">
        <v>126.5</v>
      </c>
      <c r="H3844">
        <f>GESTEP(smoking_health_data_final[[#This Row],[Presión sistólica]],140)</f>
        <v>0</v>
      </c>
      <c r="I3844" t="str">
        <f>IF(smoking_health_data_final[[#This Row],[Hipertensión (0/1)]]=1,"si","no")</f>
        <v>no</v>
      </c>
      <c r="J3844" t="s">
        <v>136</v>
      </c>
      <c r="K3844">
        <v>43</v>
      </c>
      <c r="L3844">
        <v>255</v>
      </c>
      <c r="M3844">
        <f>IF(smoking_health_data_final[[#This Row],[colesterol]]="","Desconocido",smoking_health_data_final[[#This Row],[colesterol]])</f>
        <v>255</v>
      </c>
      <c r="N3844">
        <f>GESTEP(smoking_health_data_final[[#This Row],[colesterol]],200)</f>
        <v>1</v>
      </c>
      <c r="O3844">
        <f>IF(smoking_health_data_final[[#This Row],[cigs por dia]]="","n/s",smoking_health_data_final[[#This Row],[cigs por dia]])</f>
        <v>43</v>
      </c>
      <c r="P3844" t="str">
        <f>IF(smoking_health_data_final[[#This Row],[Hipercolesterolemia (y/n)]]=1,"si","no")</f>
        <v>si</v>
      </c>
      <c r="Q3844">
        <f>IF(IFERROR(VLOOKUP(smoking_health_data_final[[#This Row],[Edad]],A3845:A7744,1,FALSE),0),1,0)</f>
        <v>1</v>
      </c>
    </row>
    <row r="3845" spans="1:17" x14ac:dyDescent="0.3">
      <c r="A3845">
        <v>54</v>
      </c>
      <c r="B3845" t="s">
        <v>0</v>
      </c>
      <c r="C3845" t="s">
        <v>1</v>
      </c>
      <c r="D3845">
        <v>72</v>
      </c>
      <c r="E3845">
        <f>GESTEP(smoking_health_data_final[[#This Row],[Ritmo cardiaco]],100)</f>
        <v>0</v>
      </c>
      <c r="F3845" t="str">
        <f>IF(smoking_health_data_final[[#This Row],[Taquicardia 1/0]]=0,"no","si")</f>
        <v>no</v>
      </c>
      <c r="G3845" s="2" t="s">
        <v>96</v>
      </c>
      <c r="H3845">
        <f>GESTEP(smoking_health_data_final[[#This Row],[Presión sistólica]],140)</f>
        <v>1</v>
      </c>
      <c r="I3845" t="str">
        <f>IF(smoking_health_data_final[[#This Row],[Hipertensión (0/1)]]=1,"si","no")</f>
        <v>si</v>
      </c>
      <c r="J3845" t="s">
        <v>136</v>
      </c>
      <c r="K3845">
        <v>43</v>
      </c>
      <c r="L3845">
        <v>288</v>
      </c>
      <c r="M3845">
        <f>IF(smoking_health_data_final[[#This Row],[colesterol]]="","Desconocido",smoking_health_data_final[[#This Row],[colesterol]])</f>
        <v>288</v>
      </c>
      <c r="N3845">
        <f>GESTEP(smoking_health_data_final[[#This Row],[colesterol]],200)</f>
        <v>1</v>
      </c>
      <c r="O3845">
        <f>IF(smoking_health_data_final[[#This Row],[cigs por dia]]="","n/s",smoking_health_data_final[[#This Row],[cigs por dia]])</f>
        <v>43</v>
      </c>
      <c r="P3845" t="str">
        <f>IF(smoking_health_data_final[[#This Row],[Hipercolesterolemia (y/n)]]=1,"si","no")</f>
        <v>si</v>
      </c>
      <c r="Q3845">
        <f>IF(IFERROR(VLOOKUP(smoking_health_data_final[[#This Row],[Edad]],A3846:A7745,1,FALSE),0),1,0)</f>
        <v>0</v>
      </c>
    </row>
    <row r="3846" spans="1:17" x14ac:dyDescent="0.3">
      <c r="A3846">
        <v>36</v>
      </c>
      <c r="B3846" t="s">
        <v>3</v>
      </c>
      <c r="C3846" t="s">
        <v>1</v>
      </c>
      <c r="D3846">
        <v>95</v>
      </c>
      <c r="E3846">
        <f>GESTEP(smoking_health_data_final[[#This Row],[Ritmo cardiaco]],100)</f>
        <v>0</v>
      </c>
      <c r="F3846" t="str">
        <f>IF(smoking_health_data_final[[#This Row],[Taquicardia 1/0]]=0,"no","si")</f>
        <v>no</v>
      </c>
      <c r="G3846" s="2" t="s">
        <v>59</v>
      </c>
      <c r="H3846">
        <f>GESTEP(smoking_health_data_final[[#This Row],[Presión sistólica]],140)</f>
        <v>0</v>
      </c>
      <c r="I3846" t="str">
        <f>IF(smoking_health_data_final[[#This Row],[Hipertensión (0/1)]]=1,"si","no")</f>
        <v>no</v>
      </c>
      <c r="J3846" t="s">
        <v>17</v>
      </c>
      <c r="K3846">
        <v>43</v>
      </c>
      <c r="L3846">
        <v>201</v>
      </c>
      <c r="M3846">
        <f>IF(smoking_health_data_final[[#This Row],[colesterol]]="","Desconocido",smoking_health_data_final[[#This Row],[colesterol]])</f>
        <v>201</v>
      </c>
      <c r="N3846">
        <f>GESTEP(smoking_health_data_final[[#This Row],[colesterol]],200)</f>
        <v>1</v>
      </c>
      <c r="O3846">
        <f>IF(smoking_health_data_final[[#This Row],[cigs por dia]]="","n/s",smoking_health_data_final[[#This Row],[cigs por dia]])</f>
        <v>43</v>
      </c>
      <c r="P3846" t="str">
        <f>IF(smoking_health_data_final[[#This Row],[Hipercolesterolemia (y/n)]]=1,"si","no")</f>
        <v>si</v>
      </c>
      <c r="Q3846">
        <f>IF(IFERROR(VLOOKUP(smoking_health_data_final[[#This Row],[Edad]],A3847:A7746,1,FALSE),0),1,0)</f>
        <v>0</v>
      </c>
    </row>
    <row r="3847" spans="1:17" x14ac:dyDescent="0.3">
      <c r="A3847">
        <v>59</v>
      </c>
      <c r="B3847" t="s">
        <v>0</v>
      </c>
      <c r="C3847" t="s">
        <v>1</v>
      </c>
      <c r="D3847">
        <v>96</v>
      </c>
      <c r="E3847">
        <f>GESTEP(smoking_health_data_final[[#This Row],[Ritmo cardiaco]],100)</f>
        <v>0</v>
      </c>
      <c r="F3847" t="str">
        <f>IF(smoking_health_data_final[[#This Row],[Taquicardia 1/0]]=0,"no","si")</f>
        <v>no</v>
      </c>
      <c r="G3847" s="2" t="s">
        <v>68</v>
      </c>
      <c r="H3847">
        <f>GESTEP(smoking_health_data_final[[#This Row],[Presión sistólica]],140)</f>
        <v>0</v>
      </c>
      <c r="I3847" t="str">
        <f>IF(smoking_health_data_final[[#This Row],[Hipertensión (0/1)]]=1,"si","no")</f>
        <v>no</v>
      </c>
      <c r="J3847" t="s">
        <v>17</v>
      </c>
      <c r="K3847">
        <v>43</v>
      </c>
      <c r="L3847">
        <v>162</v>
      </c>
      <c r="M3847">
        <f>IF(smoking_health_data_final[[#This Row],[colesterol]]="","Desconocido",smoking_health_data_final[[#This Row],[colesterol]])</f>
        <v>162</v>
      </c>
      <c r="N3847">
        <f>GESTEP(smoking_health_data_final[[#This Row],[colesterol]],200)</f>
        <v>0</v>
      </c>
      <c r="O3847">
        <f>IF(smoking_health_data_final[[#This Row],[cigs por dia]]="","n/s",smoking_health_data_final[[#This Row],[cigs por dia]])</f>
        <v>43</v>
      </c>
      <c r="P3847" t="str">
        <f>IF(smoking_health_data_final[[#This Row],[Hipercolesterolemia (y/n)]]=1,"si","no")</f>
        <v>no</v>
      </c>
      <c r="Q3847">
        <f>IF(IFERROR(VLOOKUP(smoking_health_data_final[[#This Row],[Edad]],A3848:A7747,1,FALSE),0),1,0)</f>
        <v>1</v>
      </c>
    </row>
    <row r="3848" spans="1:17" x14ac:dyDescent="0.3">
      <c r="A3848">
        <v>47</v>
      </c>
      <c r="B3848" t="s">
        <v>3</v>
      </c>
      <c r="C3848" t="s">
        <v>1</v>
      </c>
      <c r="D3848">
        <v>72</v>
      </c>
      <c r="E3848">
        <f>GESTEP(smoking_health_data_final[[#This Row],[Ritmo cardiaco]],100)</f>
        <v>0</v>
      </c>
      <c r="F3848" t="str">
        <f>IF(smoking_health_data_final[[#This Row],[Taquicardia 1/0]]=0,"no","si")</f>
        <v>no</v>
      </c>
      <c r="G3848" s="2">
        <v>132.5</v>
      </c>
      <c r="H3848">
        <f>GESTEP(smoking_health_data_final[[#This Row],[Presión sistólica]],140)</f>
        <v>0</v>
      </c>
      <c r="I3848" t="str">
        <f>IF(smoking_health_data_final[[#This Row],[Hipertensión (0/1)]]=1,"si","no")</f>
        <v>no</v>
      </c>
      <c r="J3848" t="s">
        <v>149</v>
      </c>
      <c r="K3848">
        <v>43</v>
      </c>
      <c r="L3848">
        <v>252</v>
      </c>
      <c r="M3848">
        <f>IF(smoking_health_data_final[[#This Row],[colesterol]]="","Desconocido",smoking_health_data_final[[#This Row],[colesterol]])</f>
        <v>252</v>
      </c>
      <c r="N3848">
        <f>GESTEP(smoking_health_data_final[[#This Row],[colesterol]],200)</f>
        <v>1</v>
      </c>
      <c r="O3848">
        <f>IF(smoking_health_data_final[[#This Row],[cigs por dia]]="","n/s",smoking_health_data_final[[#This Row],[cigs por dia]])</f>
        <v>43</v>
      </c>
      <c r="P3848" t="str">
        <f>IF(smoking_health_data_final[[#This Row],[Hipercolesterolemia (y/n)]]=1,"si","no")</f>
        <v>si</v>
      </c>
      <c r="Q3848">
        <f>IF(IFERROR(VLOOKUP(smoking_health_data_final[[#This Row],[Edad]],A3849:A7748,1,FALSE),0),1,0)</f>
        <v>1</v>
      </c>
    </row>
    <row r="3849" spans="1:17" x14ac:dyDescent="0.3">
      <c r="A3849">
        <v>38</v>
      </c>
      <c r="B3849" t="s">
        <v>0</v>
      </c>
      <c r="C3849" t="s">
        <v>1</v>
      </c>
      <c r="D3849">
        <v>68</v>
      </c>
      <c r="E3849">
        <f>GESTEP(smoking_health_data_final[[#This Row],[Ritmo cardiaco]],100)</f>
        <v>0</v>
      </c>
      <c r="F3849" t="str">
        <f>IF(smoking_health_data_final[[#This Row],[Taquicardia 1/0]]=0,"no","si")</f>
        <v>no</v>
      </c>
      <c r="G3849" s="2" t="s">
        <v>69</v>
      </c>
      <c r="H3849">
        <f>GESTEP(smoking_health_data_final[[#This Row],[Presión sistólica]],140)</f>
        <v>0</v>
      </c>
      <c r="I3849" t="str">
        <f>IF(smoking_health_data_final[[#This Row],[Hipertensión (0/1)]]=1,"si","no")</f>
        <v>no</v>
      </c>
      <c r="J3849" t="s">
        <v>149</v>
      </c>
      <c r="K3849">
        <v>43</v>
      </c>
      <c r="L3849">
        <v>265</v>
      </c>
      <c r="M3849">
        <f>IF(smoking_health_data_final[[#This Row],[colesterol]]="","Desconocido",smoking_health_data_final[[#This Row],[colesterol]])</f>
        <v>265</v>
      </c>
      <c r="N3849">
        <f>GESTEP(smoking_health_data_final[[#This Row],[colesterol]],200)</f>
        <v>1</v>
      </c>
      <c r="O3849">
        <f>IF(smoking_health_data_final[[#This Row],[cigs por dia]]="","n/s",smoking_health_data_final[[#This Row],[cigs por dia]])</f>
        <v>43</v>
      </c>
      <c r="P3849" t="str">
        <f>IF(smoking_health_data_final[[#This Row],[Hipercolesterolemia (y/n)]]=1,"si","no")</f>
        <v>si</v>
      </c>
      <c r="Q3849">
        <f>IF(IFERROR(VLOOKUP(smoking_health_data_final[[#This Row],[Edad]],A3850:A7749,1,FALSE),0),1,0)</f>
        <v>1</v>
      </c>
    </row>
    <row r="3850" spans="1:17" x14ac:dyDescent="0.3">
      <c r="A3850">
        <v>45</v>
      </c>
      <c r="B3850" t="s">
        <v>0</v>
      </c>
      <c r="C3850" t="s">
        <v>1</v>
      </c>
      <c r="D3850">
        <v>83</v>
      </c>
      <c r="E3850">
        <f>GESTEP(smoking_health_data_final[[#This Row],[Ritmo cardiaco]],100)</f>
        <v>0</v>
      </c>
      <c r="F3850" t="str">
        <f>IF(smoking_health_data_final[[#This Row],[Taquicardia 1/0]]=0,"no","si")</f>
        <v>no</v>
      </c>
      <c r="G3850" s="2">
        <v>137.5</v>
      </c>
      <c r="H3850">
        <f>GESTEP(smoking_health_data_final[[#This Row],[Presión sistólica]],140)</f>
        <v>0</v>
      </c>
      <c r="I3850" t="str">
        <f>IF(smoking_health_data_final[[#This Row],[Hipertensión (0/1)]]=1,"si","no")</f>
        <v>no</v>
      </c>
      <c r="J3850" t="s">
        <v>149</v>
      </c>
      <c r="K3850">
        <v>43</v>
      </c>
      <c r="L3850">
        <v>216</v>
      </c>
      <c r="M3850">
        <f>IF(smoking_health_data_final[[#This Row],[colesterol]]="","Desconocido",smoking_health_data_final[[#This Row],[colesterol]])</f>
        <v>216</v>
      </c>
      <c r="N3850">
        <f>GESTEP(smoking_health_data_final[[#This Row],[colesterol]],200)</f>
        <v>1</v>
      </c>
      <c r="O3850">
        <f>IF(smoking_health_data_final[[#This Row],[cigs por dia]]="","n/s",smoking_health_data_final[[#This Row],[cigs por dia]])</f>
        <v>43</v>
      </c>
      <c r="P3850" t="str">
        <f>IF(smoking_health_data_final[[#This Row],[Hipercolesterolemia (y/n)]]=1,"si","no")</f>
        <v>si</v>
      </c>
      <c r="Q3850">
        <f>IF(IFERROR(VLOOKUP(smoking_health_data_final[[#This Row],[Edad]],A3851:A7750,1,FALSE),0),1,0)</f>
        <v>1</v>
      </c>
    </row>
    <row r="3851" spans="1:17" x14ac:dyDescent="0.3">
      <c r="A3851">
        <v>46</v>
      </c>
      <c r="B3851" t="s">
        <v>0</v>
      </c>
      <c r="C3851" t="s">
        <v>1</v>
      </c>
      <c r="D3851">
        <v>100</v>
      </c>
      <c r="E3851">
        <f>GESTEP(smoking_health_data_final[[#This Row],[Ritmo cardiaco]],100)</f>
        <v>1</v>
      </c>
      <c r="F3851" t="str">
        <f>IF(smoking_health_data_final[[#This Row],[Taquicardia 1/0]]=0,"no","si")</f>
        <v>si</v>
      </c>
      <c r="G3851" s="2" t="s">
        <v>63</v>
      </c>
      <c r="H3851">
        <f>GESTEP(smoking_health_data_final[[#This Row],[Presión sistólica]],140)</f>
        <v>0</v>
      </c>
      <c r="I3851" t="str">
        <f>IF(smoking_health_data_final[[#This Row],[Hipertensión (0/1)]]=1,"si","no")</f>
        <v>no</v>
      </c>
      <c r="J3851" t="s">
        <v>151</v>
      </c>
      <c r="K3851">
        <v>43</v>
      </c>
      <c r="L3851">
        <v>259</v>
      </c>
      <c r="M3851">
        <f>IF(smoking_health_data_final[[#This Row],[colesterol]]="","Desconocido",smoking_health_data_final[[#This Row],[colesterol]])</f>
        <v>259</v>
      </c>
      <c r="N3851">
        <f>GESTEP(smoking_health_data_final[[#This Row],[colesterol]],200)</f>
        <v>1</v>
      </c>
      <c r="O3851">
        <f>IF(smoking_health_data_final[[#This Row],[cigs por dia]]="","n/s",smoking_health_data_final[[#This Row],[cigs por dia]])</f>
        <v>43</v>
      </c>
      <c r="P3851" t="str">
        <f>IF(smoking_health_data_final[[#This Row],[Hipercolesterolemia (y/n)]]=1,"si","no")</f>
        <v>si</v>
      </c>
      <c r="Q3851">
        <f>IF(IFERROR(VLOOKUP(smoking_health_data_final[[#This Row],[Edad]],A3852:A7751,1,FALSE),0),1,0)</f>
        <v>1</v>
      </c>
    </row>
    <row r="3852" spans="1:17" x14ac:dyDescent="0.3">
      <c r="A3852">
        <v>40</v>
      </c>
      <c r="B3852" t="s">
        <v>0</v>
      </c>
      <c r="C3852" t="s">
        <v>1</v>
      </c>
      <c r="D3852">
        <v>75</v>
      </c>
      <c r="E3852">
        <f>GESTEP(smoking_health_data_final[[#This Row],[Ritmo cardiaco]],100)</f>
        <v>0</v>
      </c>
      <c r="F3852" t="str">
        <f>IF(smoking_health_data_final[[#This Row],[Taquicardia 1/0]]=0,"no","si")</f>
        <v>no</v>
      </c>
      <c r="G3852" s="2" t="s">
        <v>80</v>
      </c>
      <c r="H3852">
        <f>GESTEP(smoking_health_data_final[[#This Row],[Presión sistólica]],140)</f>
        <v>0</v>
      </c>
      <c r="I3852" t="str">
        <f>IF(smoking_health_data_final[[#This Row],[Hipertensión (0/1)]]=1,"si","no")</f>
        <v>no</v>
      </c>
      <c r="J3852" t="s">
        <v>155</v>
      </c>
      <c r="K3852">
        <v>43</v>
      </c>
      <c r="L3852">
        <v>258</v>
      </c>
      <c r="M3852">
        <f>IF(smoking_health_data_final[[#This Row],[colesterol]]="","Desconocido",smoking_health_data_final[[#This Row],[colesterol]])</f>
        <v>258</v>
      </c>
      <c r="N3852">
        <f>GESTEP(smoking_health_data_final[[#This Row],[colesterol]],200)</f>
        <v>1</v>
      </c>
      <c r="O3852">
        <f>IF(smoking_health_data_final[[#This Row],[cigs por dia]]="","n/s",smoking_health_data_final[[#This Row],[cigs por dia]])</f>
        <v>43</v>
      </c>
      <c r="P3852" t="str">
        <f>IF(smoking_health_data_final[[#This Row],[Hipercolesterolemia (y/n)]]=1,"si","no")</f>
        <v>si</v>
      </c>
      <c r="Q3852">
        <f>IF(IFERROR(VLOOKUP(smoking_health_data_final[[#This Row],[Edad]],A3853:A7752,1,FALSE),0),1,0)</f>
        <v>1</v>
      </c>
    </row>
    <row r="3853" spans="1:17" x14ac:dyDescent="0.3">
      <c r="A3853">
        <v>53</v>
      </c>
      <c r="B3853" t="s">
        <v>0</v>
      </c>
      <c r="C3853" t="s">
        <v>1</v>
      </c>
      <c r="D3853">
        <v>72</v>
      </c>
      <c r="E3853">
        <f>GESTEP(smoking_health_data_final[[#This Row],[Ritmo cardiaco]],100)</f>
        <v>0</v>
      </c>
      <c r="F3853" t="str">
        <f>IF(smoking_health_data_final[[#This Row],[Taquicardia 1/0]]=0,"no","si")</f>
        <v>no</v>
      </c>
      <c r="G3853" s="2" t="s">
        <v>153</v>
      </c>
      <c r="H3853">
        <f>GESTEP(smoking_health_data_final[[#This Row],[Presión sistólica]],140)</f>
        <v>1</v>
      </c>
      <c r="I3853" t="str">
        <f>IF(smoking_health_data_final[[#This Row],[Hipertensión (0/1)]]=1,"si","no")</f>
        <v>si</v>
      </c>
      <c r="J3853" t="s">
        <v>130</v>
      </c>
      <c r="K3853">
        <v>43</v>
      </c>
      <c r="L3853">
        <v>246</v>
      </c>
      <c r="M3853">
        <f>IF(smoking_health_data_final[[#This Row],[colesterol]]="","Desconocido",smoking_health_data_final[[#This Row],[colesterol]])</f>
        <v>246</v>
      </c>
      <c r="N3853">
        <f>GESTEP(smoking_health_data_final[[#This Row],[colesterol]],200)</f>
        <v>1</v>
      </c>
      <c r="O3853">
        <f>IF(smoking_health_data_final[[#This Row],[cigs por dia]]="","n/s",smoking_health_data_final[[#This Row],[cigs por dia]])</f>
        <v>43</v>
      </c>
      <c r="P3853" t="str">
        <f>IF(smoking_health_data_final[[#This Row],[Hipercolesterolemia (y/n)]]=1,"si","no")</f>
        <v>si</v>
      </c>
      <c r="Q3853">
        <f>IF(IFERROR(VLOOKUP(smoking_health_data_final[[#This Row],[Edad]],A3854:A7753,1,FALSE),0),1,0)</f>
        <v>1</v>
      </c>
    </row>
    <row r="3854" spans="1:17" x14ac:dyDescent="0.3">
      <c r="A3854">
        <v>43</v>
      </c>
      <c r="B3854" t="s">
        <v>0</v>
      </c>
      <c r="C3854" t="s">
        <v>1</v>
      </c>
      <c r="D3854">
        <v>75</v>
      </c>
      <c r="E3854">
        <f>GESTEP(smoking_health_data_final[[#This Row],[Ritmo cardiaco]],100)</f>
        <v>0</v>
      </c>
      <c r="F3854" t="str">
        <f>IF(smoking_health_data_final[[#This Row],[Taquicardia 1/0]]=0,"no","si")</f>
        <v>no</v>
      </c>
      <c r="G3854" s="2" t="s">
        <v>42</v>
      </c>
      <c r="H3854">
        <f>GESTEP(smoking_health_data_final[[#This Row],[Presión sistólica]],140)</f>
        <v>0</v>
      </c>
      <c r="I3854" t="str">
        <f>IF(smoking_health_data_final[[#This Row],[Hipertensión (0/1)]]=1,"si","no")</f>
        <v>no</v>
      </c>
      <c r="J3854" t="s">
        <v>20</v>
      </c>
      <c r="K3854">
        <v>43</v>
      </c>
      <c r="L3854">
        <v>226</v>
      </c>
      <c r="M3854">
        <f>IF(smoking_health_data_final[[#This Row],[colesterol]]="","Desconocido",smoking_health_data_final[[#This Row],[colesterol]])</f>
        <v>226</v>
      </c>
      <c r="N3854">
        <f>GESTEP(smoking_health_data_final[[#This Row],[colesterol]],200)</f>
        <v>1</v>
      </c>
      <c r="O3854">
        <f>IF(smoking_health_data_final[[#This Row],[cigs por dia]]="","n/s",smoking_health_data_final[[#This Row],[cigs por dia]])</f>
        <v>43</v>
      </c>
      <c r="P3854" t="str">
        <f>IF(smoking_health_data_final[[#This Row],[Hipercolesterolemia (y/n)]]=1,"si","no")</f>
        <v>si</v>
      </c>
      <c r="Q3854">
        <f>IF(IFERROR(VLOOKUP(smoking_health_data_final[[#This Row],[Edad]],A3855:A7754,1,FALSE),0),1,0)</f>
        <v>1</v>
      </c>
    </row>
    <row r="3855" spans="1:17" x14ac:dyDescent="0.3">
      <c r="A3855">
        <v>59</v>
      </c>
      <c r="B3855" t="s">
        <v>0</v>
      </c>
      <c r="C3855" t="s">
        <v>1</v>
      </c>
      <c r="D3855">
        <v>65</v>
      </c>
      <c r="E3855">
        <f>GESTEP(smoking_health_data_final[[#This Row],[Ritmo cardiaco]],100)</f>
        <v>0</v>
      </c>
      <c r="F3855" t="str">
        <f>IF(smoking_health_data_final[[#This Row],[Taquicardia 1/0]]=0,"no","si")</f>
        <v>no</v>
      </c>
      <c r="G3855" s="2">
        <v>132.5</v>
      </c>
      <c r="H3855">
        <f>GESTEP(smoking_health_data_final[[#This Row],[Presión sistólica]],140)</f>
        <v>0</v>
      </c>
      <c r="I3855" t="str">
        <f>IF(smoking_health_data_final[[#This Row],[Hipertensión (0/1)]]=1,"si","no")</f>
        <v>no</v>
      </c>
      <c r="J3855" t="s">
        <v>183</v>
      </c>
      <c r="K3855">
        <v>43</v>
      </c>
      <c r="L3855">
        <v>207</v>
      </c>
      <c r="M3855">
        <f>IF(smoking_health_data_final[[#This Row],[colesterol]]="","Desconocido",smoking_health_data_final[[#This Row],[colesterol]])</f>
        <v>207</v>
      </c>
      <c r="N3855">
        <f>GESTEP(smoking_health_data_final[[#This Row],[colesterol]],200)</f>
        <v>1</v>
      </c>
      <c r="O3855">
        <f>IF(smoking_health_data_final[[#This Row],[cigs por dia]]="","n/s",smoking_health_data_final[[#This Row],[cigs por dia]])</f>
        <v>43</v>
      </c>
      <c r="P3855" t="str">
        <f>IF(smoking_health_data_final[[#This Row],[Hipercolesterolemia (y/n)]]=1,"si","no")</f>
        <v>si</v>
      </c>
      <c r="Q3855">
        <f>IF(IFERROR(VLOOKUP(smoking_health_data_final[[#This Row],[Edad]],A3856:A7755,1,FALSE),0),1,0)</f>
        <v>1</v>
      </c>
    </row>
    <row r="3856" spans="1:17" x14ac:dyDescent="0.3">
      <c r="A3856">
        <v>46</v>
      </c>
      <c r="B3856" t="s">
        <v>3</v>
      </c>
      <c r="C3856" t="s">
        <v>1</v>
      </c>
      <c r="D3856">
        <v>75</v>
      </c>
      <c r="E3856">
        <f>GESTEP(smoking_health_data_final[[#This Row],[Ritmo cardiaco]],100)</f>
        <v>0</v>
      </c>
      <c r="F3856" t="str">
        <f>IF(smoking_health_data_final[[#This Row],[Taquicardia 1/0]]=0,"no","si")</f>
        <v>no</v>
      </c>
      <c r="G3856" s="2" t="s">
        <v>6</v>
      </c>
      <c r="H3856">
        <f>GESTEP(smoking_health_data_final[[#This Row],[Presión sistólica]],140)</f>
        <v>0</v>
      </c>
      <c r="I3856" t="str">
        <f>IF(smoking_health_data_final[[#This Row],[Hipertensión (0/1)]]=1,"si","no")</f>
        <v>no</v>
      </c>
      <c r="J3856" t="s">
        <v>186</v>
      </c>
      <c r="K3856">
        <v>43</v>
      </c>
      <c r="L3856">
        <v>262</v>
      </c>
      <c r="M3856">
        <f>IF(smoking_health_data_final[[#This Row],[colesterol]]="","Desconocido",smoking_health_data_final[[#This Row],[colesterol]])</f>
        <v>262</v>
      </c>
      <c r="N3856">
        <f>GESTEP(smoking_health_data_final[[#This Row],[colesterol]],200)</f>
        <v>1</v>
      </c>
      <c r="O3856">
        <f>IF(smoking_health_data_final[[#This Row],[cigs por dia]]="","n/s",smoking_health_data_final[[#This Row],[cigs por dia]])</f>
        <v>43</v>
      </c>
      <c r="P3856" t="str">
        <f>IF(smoking_health_data_final[[#This Row],[Hipercolesterolemia (y/n)]]=1,"si","no")</f>
        <v>si</v>
      </c>
      <c r="Q3856">
        <f>IF(IFERROR(VLOOKUP(smoking_health_data_final[[#This Row],[Edad]],A3857:A7756,1,FALSE),0),1,0)</f>
        <v>1</v>
      </c>
    </row>
    <row r="3857" spans="1:17" x14ac:dyDescent="0.3">
      <c r="A3857">
        <v>42</v>
      </c>
      <c r="B3857" t="s">
        <v>0</v>
      </c>
      <c r="C3857" t="s">
        <v>1</v>
      </c>
      <c r="D3857">
        <v>85</v>
      </c>
      <c r="E3857">
        <f>GESTEP(smoking_health_data_final[[#This Row],[Ritmo cardiaco]],100)</f>
        <v>0</v>
      </c>
      <c r="F3857" t="str">
        <f>IF(smoking_health_data_final[[#This Row],[Taquicardia 1/0]]=0,"no","si")</f>
        <v>no</v>
      </c>
      <c r="G3857" s="2" t="s">
        <v>46</v>
      </c>
      <c r="H3857">
        <f>GESTEP(smoking_health_data_final[[#This Row],[Presión sistólica]],140)</f>
        <v>0</v>
      </c>
      <c r="I3857" t="str">
        <f>IF(smoking_health_data_final[[#This Row],[Hipertensión (0/1)]]=1,"si","no")</f>
        <v>no</v>
      </c>
      <c r="J3857" t="s">
        <v>186</v>
      </c>
      <c r="K3857">
        <v>43</v>
      </c>
      <c r="L3857">
        <v>226</v>
      </c>
      <c r="M3857">
        <f>IF(smoking_health_data_final[[#This Row],[colesterol]]="","Desconocido",smoking_health_data_final[[#This Row],[colesterol]])</f>
        <v>226</v>
      </c>
      <c r="N3857">
        <f>GESTEP(smoking_health_data_final[[#This Row],[colesterol]],200)</f>
        <v>1</v>
      </c>
      <c r="O3857">
        <f>IF(smoking_health_data_final[[#This Row],[cigs por dia]]="","n/s",smoking_health_data_final[[#This Row],[cigs por dia]])</f>
        <v>43</v>
      </c>
      <c r="P3857" t="str">
        <f>IF(smoking_health_data_final[[#This Row],[Hipercolesterolemia (y/n)]]=1,"si","no")</f>
        <v>si</v>
      </c>
      <c r="Q3857">
        <f>IF(IFERROR(VLOOKUP(smoking_health_data_final[[#This Row],[Edad]],A3858:A7757,1,FALSE),0),1,0)</f>
        <v>1</v>
      </c>
    </row>
    <row r="3858" spans="1:17" x14ac:dyDescent="0.3">
      <c r="A3858">
        <v>63</v>
      </c>
      <c r="B3858" t="s">
        <v>0</v>
      </c>
      <c r="C3858" t="s">
        <v>1</v>
      </c>
      <c r="D3858">
        <v>70</v>
      </c>
      <c r="E3858">
        <f>GESTEP(smoking_health_data_final[[#This Row],[Ritmo cardiaco]],100)</f>
        <v>0</v>
      </c>
      <c r="F3858" t="str">
        <f>IF(smoking_health_data_final[[#This Row],[Taquicardia 1/0]]=0,"no","si")</f>
        <v>no</v>
      </c>
      <c r="G3858" s="2" t="s">
        <v>57</v>
      </c>
      <c r="H3858">
        <f>GESTEP(smoking_health_data_final[[#This Row],[Presión sistólica]],140)</f>
        <v>0</v>
      </c>
      <c r="I3858" t="str">
        <f>IF(smoking_health_data_final[[#This Row],[Hipertensión (0/1)]]=1,"si","no")</f>
        <v>no</v>
      </c>
      <c r="J3858" t="s">
        <v>21</v>
      </c>
      <c r="K3858">
        <v>43</v>
      </c>
      <c r="L3858">
        <v>230</v>
      </c>
      <c r="M3858">
        <f>IF(smoking_health_data_final[[#This Row],[colesterol]]="","Desconocido",smoking_health_data_final[[#This Row],[colesterol]])</f>
        <v>230</v>
      </c>
      <c r="N3858">
        <f>GESTEP(smoking_health_data_final[[#This Row],[colesterol]],200)</f>
        <v>1</v>
      </c>
      <c r="O3858">
        <f>IF(smoking_health_data_final[[#This Row],[cigs por dia]]="","n/s",smoking_health_data_final[[#This Row],[cigs por dia]])</f>
        <v>43</v>
      </c>
      <c r="P3858" t="str">
        <f>IF(smoking_health_data_final[[#This Row],[Hipercolesterolemia (y/n)]]=1,"si","no")</f>
        <v>si</v>
      </c>
      <c r="Q3858">
        <f>IF(IFERROR(VLOOKUP(smoking_health_data_final[[#This Row],[Edad]],A3859:A7758,1,FALSE),0),1,0)</f>
        <v>1</v>
      </c>
    </row>
    <row r="3859" spans="1:17" x14ac:dyDescent="0.3">
      <c r="A3859">
        <v>63</v>
      </c>
      <c r="B3859" t="s">
        <v>0</v>
      </c>
      <c r="C3859" t="s">
        <v>1</v>
      </c>
      <c r="D3859">
        <v>66</v>
      </c>
      <c r="E3859">
        <f>GESTEP(smoking_health_data_final[[#This Row],[Ritmo cardiaco]],100)</f>
        <v>0</v>
      </c>
      <c r="F3859" t="str">
        <f>IF(smoking_health_data_final[[#This Row],[Taquicardia 1/0]]=0,"no","si")</f>
        <v>no</v>
      </c>
      <c r="G3859" s="2" t="s">
        <v>213</v>
      </c>
      <c r="H3859">
        <f>GESTEP(smoking_health_data_final[[#This Row],[Presión sistólica]],140)</f>
        <v>1</v>
      </c>
      <c r="I3859" t="str">
        <f>IF(smoking_health_data_final[[#This Row],[Hipertensión (0/1)]]=1,"si","no")</f>
        <v>si</v>
      </c>
      <c r="J3859" t="s">
        <v>21</v>
      </c>
      <c r="K3859">
        <v>43</v>
      </c>
      <c r="L3859">
        <v>253</v>
      </c>
      <c r="M3859">
        <f>IF(smoking_health_data_final[[#This Row],[colesterol]]="","Desconocido",smoking_health_data_final[[#This Row],[colesterol]])</f>
        <v>253</v>
      </c>
      <c r="N3859">
        <f>GESTEP(smoking_health_data_final[[#This Row],[colesterol]],200)</f>
        <v>1</v>
      </c>
      <c r="O3859">
        <f>IF(smoking_health_data_final[[#This Row],[cigs por dia]]="","n/s",smoking_health_data_final[[#This Row],[cigs por dia]])</f>
        <v>43</v>
      </c>
      <c r="P3859" t="str">
        <f>IF(smoking_health_data_final[[#This Row],[Hipercolesterolemia (y/n)]]=1,"si","no")</f>
        <v>si</v>
      </c>
      <c r="Q3859">
        <f>IF(IFERROR(VLOOKUP(smoking_health_data_final[[#This Row],[Edad]],A3860:A7759,1,FALSE),0),1,0)</f>
        <v>0</v>
      </c>
    </row>
    <row r="3860" spans="1:17" x14ac:dyDescent="0.3">
      <c r="A3860">
        <v>41</v>
      </c>
      <c r="B3860" t="s">
        <v>0</v>
      </c>
      <c r="C3860" t="s">
        <v>1</v>
      </c>
      <c r="D3860">
        <v>100</v>
      </c>
      <c r="E3860">
        <f>GESTEP(smoking_health_data_final[[#This Row],[Ritmo cardiaco]],100)</f>
        <v>1</v>
      </c>
      <c r="F3860" t="str">
        <f>IF(smoking_health_data_final[[#This Row],[Taquicardia 1/0]]=0,"no","si")</f>
        <v>si</v>
      </c>
      <c r="G3860" s="2" t="s">
        <v>59</v>
      </c>
      <c r="H3860">
        <f>GESTEP(smoking_health_data_final[[#This Row],[Presión sistólica]],140)</f>
        <v>0</v>
      </c>
      <c r="I3860" t="str">
        <f>IF(smoking_health_data_final[[#This Row],[Hipertensión (0/1)]]=1,"si","no")</f>
        <v>no</v>
      </c>
      <c r="J3860" t="s">
        <v>23</v>
      </c>
      <c r="K3860">
        <v>43</v>
      </c>
      <c r="L3860">
        <v>252</v>
      </c>
      <c r="M3860">
        <f>IF(smoking_health_data_final[[#This Row],[colesterol]]="","Desconocido",smoking_health_data_final[[#This Row],[colesterol]])</f>
        <v>252</v>
      </c>
      <c r="N3860">
        <f>GESTEP(smoking_health_data_final[[#This Row],[colesterol]],200)</f>
        <v>1</v>
      </c>
      <c r="O3860">
        <f>IF(smoking_health_data_final[[#This Row],[cigs por dia]]="","n/s",smoking_health_data_final[[#This Row],[cigs por dia]])</f>
        <v>43</v>
      </c>
      <c r="P3860" t="str">
        <f>IF(smoking_health_data_final[[#This Row],[Hipercolesterolemia (y/n)]]=1,"si","no")</f>
        <v>si</v>
      </c>
      <c r="Q3860">
        <f>IF(IFERROR(VLOOKUP(smoking_health_data_final[[#This Row],[Edad]],A3861:A7760,1,FALSE),0),1,0)</f>
        <v>1</v>
      </c>
    </row>
    <row r="3861" spans="1:17" x14ac:dyDescent="0.3">
      <c r="A3861">
        <v>48</v>
      </c>
      <c r="B3861" t="s">
        <v>0</v>
      </c>
      <c r="C3861" t="s">
        <v>1</v>
      </c>
      <c r="D3861">
        <v>62</v>
      </c>
      <c r="E3861">
        <f>GESTEP(smoking_health_data_final[[#This Row],[Ritmo cardiaco]],100)</f>
        <v>0</v>
      </c>
      <c r="F3861" t="str">
        <f>IF(smoking_health_data_final[[#This Row],[Taquicardia 1/0]]=0,"no","si")</f>
        <v>no</v>
      </c>
      <c r="G3861" s="2" t="s">
        <v>43</v>
      </c>
      <c r="H3861">
        <f>GESTEP(smoking_health_data_final[[#This Row],[Presión sistólica]],140)</f>
        <v>0</v>
      </c>
      <c r="I3861" t="str">
        <f>IF(smoking_health_data_final[[#This Row],[Hipertensión (0/1)]]=1,"si","no")</f>
        <v>no</v>
      </c>
      <c r="J3861" t="s">
        <v>23</v>
      </c>
      <c r="K3861">
        <v>43</v>
      </c>
      <c r="L3861">
        <v>176</v>
      </c>
      <c r="M3861">
        <f>IF(smoking_health_data_final[[#This Row],[colesterol]]="","Desconocido",smoking_health_data_final[[#This Row],[colesterol]])</f>
        <v>176</v>
      </c>
      <c r="N3861">
        <f>GESTEP(smoking_health_data_final[[#This Row],[colesterol]],200)</f>
        <v>0</v>
      </c>
      <c r="O3861">
        <f>IF(smoking_health_data_final[[#This Row],[cigs por dia]]="","n/s",smoking_health_data_final[[#This Row],[cigs por dia]])</f>
        <v>43</v>
      </c>
      <c r="P3861" t="str">
        <f>IF(smoking_health_data_final[[#This Row],[Hipercolesterolemia (y/n)]]=1,"si","no")</f>
        <v>no</v>
      </c>
      <c r="Q3861">
        <f>IF(IFERROR(VLOOKUP(smoking_health_data_final[[#This Row],[Edad]],A3862:A7761,1,FALSE),0),1,0)</f>
        <v>1</v>
      </c>
    </row>
    <row r="3862" spans="1:17" x14ac:dyDescent="0.3">
      <c r="A3862">
        <v>41</v>
      </c>
      <c r="B3862" t="s">
        <v>0</v>
      </c>
      <c r="C3862" t="s">
        <v>1</v>
      </c>
      <c r="D3862">
        <v>85</v>
      </c>
      <c r="E3862">
        <f>GESTEP(smoking_health_data_final[[#This Row],[Ritmo cardiaco]],100)</f>
        <v>0</v>
      </c>
      <c r="F3862" t="str">
        <f>IF(smoking_health_data_final[[#This Row],[Taquicardia 1/0]]=0,"no","si")</f>
        <v>no</v>
      </c>
      <c r="G3862" s="2" t="s">
        <v>97</v>
      </c>
      <c r="H3862">
        <f>GESTEP(smoking_health_data_final[[#This Row],[Presión sistólica]],140)</f>
        <v>1</v>
      </c>
      <c r="I3862" t="str">
        <f>IF(smoking_health_data_final[[#This Row],[Hipertensión (0/1)]]=1,"si","no")</f>
        <v>si</v>
      </c>
      <c r="J3862" t="s">
        <v>34</v>
      </c>
      <c r="K3862">
        <v>43</v>
      </c>
      <c r="L3862">
        <v>274</v>
      </c>
      <c r="M3862">
        <f>IF(smoking_health_data_final[[#This Row],[colesterol]]="","Desconocido",smoking_health_data_final[[#This Row],[colesterol]])</f>
        <v>274</v>
      </c>
      <c r="N3862">
        <f>GESTEP(smoking_health_data_final[[#This Row],[colesterol]],200)</f>
        <v>1</v>
      </c>
      <c r="O3862">
        <f>IF(smoking_health_data_final[[#This Row],[cigs por dia]]="","n/s",smoking_health_data_final[[#This Row],[cigs por dia]])</f>
        <v>43</v>
      </c>
      <c r="P3862" t="str">
        <f>IF(smoking_health_data_final[[#This Row],[Hipercolesterolemia (y/n)]]=1,"si","no")</f>
        <v>si</v>
      </c>
      <c r="Q3862">
        <f>IF(IFERROR(VLOOKUP(smoking_health_data_final[[#This Row],[Edad]],A3863:A7762,1,FALSE),0),1,0)</f>
        <v>1</v>
      </c>
    </row>
    <row r="3863" spans="1:17" x14ac:dyDescent="0.3">
      <c r="A3863">
        <v>40</v>
      </c>
      <c r="B3863" t="s">
        <v>0</v>
      </c>
      <c r="C3863" t="s">
        <v>1</v>
      </c>
      <c r="D3863">
        <v>85</v>
      </c>
      <c r="E3863">
        <f>GESTEP(smoking_health_data_final[[#This Row],[Ritmo cardiaco]],100)</f>
        <v>0</v>
      </c>
      <c r="F3863" t="str">
        <f>IF(smoking_health_data_final[[#This Row],[Taquicardia 1/0]]=0,"no","si")</f>
        <v>no</v>
      </c>
      <c r="G3863" s="2" t="s">
        <v>64</v>
      </c>
      <c r="H3863">
        <f>GESTEP(smoking_health_data_final[[#This Row],[Presión sistólica]],140)</f>
        <v>0</v>
      </c>
      <c r="I3863" t="str">
        <f>IF(smoking_health_data_final[[#This Row],[Hipertensión (0/1)]]=1,"si","no")</f>
        <v>no</v>
      </c>
      <c r="J3863" t="s">
        <v>34</v>
      </c>
      <c r="K3863">
        <v>43</v>
      </c>
      <c r="L3863">
        <v>290</v>
      </c>
      <c r="M3863">
        <f>IF(smoking_health_data_final[[#This Row],[colesterol]]="","Desconocido",smoking_health_data_final[[#This Row],[colesterol]])</f>
        <v>290</v>
      </c>
      <c r="N3863">
        <f>GESTEP(smoking_health_data_final[[#This Row],[colesterol]],200)</f>
        <v>1</v>
      </c>
      <c r="O3863">
        <f>IF(smoking_health_data_final[[#This Row],[cigs por dia]]="","n/s",smoking_health_data_final[[#This Row],[cigs por dia]])</f>
        <v>43</v>
      </c>
      <c r="P3863" t="str">
        <f>IF(smoking_health_data_final[[#This Row],[Hipercolesterolemia (y/n)]]=1,"si","no")</f>
        <v>si</v>
      </c>
      <c r="Q3863">
        <f>IF(IFERROR(VLOOKUP(smoking_health_data_final[[#This Row],[Edad]],A3864:A7763,1,FALSE),0),1,0)</f>
        <v>1</v>
      </c>
    </row>
    <row r="3864" spans="1:17" x14ac:dyDescent="0.3">
      <c r="A3864">
        <v>38</v>
      </c>
      <c r="B3864" t="s">
        <v>0</v>
      </c>
      <c r="C3864" t="s">
        <v>1</v>
      </c>
      <c r="D3864">
        <v>110</v>
      </c>
      <c r="E3864">
        <f>GESTEP(smoking_health_data_final[[#This Row],[Ritmo cardiaco]],100)</f>
        <v>1</v>
      </c>
      <c r="F3864" t="str">
        <f>IF(smoking_health_data_final[[#This Row],[Taquicardia 1/0]]=0,"no","si")</f>
        <v>si</v>
      </c>
      <c r="G3864" s="2" t="s">
        <v>22</v>
      </c>
      <c r="H3864">
        <f>GESTEP(smoking_health_data_final[[#This Row],[Presión sistólica]],140)</f>
        <v>0</v>
      </c>
      <c r="I3864" t="str">
        <f>IF(smoking_health_data_final[[#This Row],[Hipertensión (0/1)]]=1,"si","no")</f>
        <v>no</v>
      </c>
      <c r="J3864" t="s">
        <v>47</v>
      </c>
      <c r="K3864">
        <v>43</v>
      </c>
      <c r="L3864">
        <v>170</v>
      </c>
      <c r="M3864">
        <f>IF(smoking_health_data_final[[#This Row],[colesterol]]="","Desconocido",smoking_health_data_final[[#This Row],[colesterol]])</f>
        <v>170</v>
      </c>
      <c r="N3864">
        <f>GESTEP(smoking_health_data_final[[#This Row],[colesterol]],200)</f>
        <v>0</v>
      </c>
      <c r="O3864">
        <f>IF(smoking_health_data_final[[#This Row],[cigs por dia]]="","n/s",smoking_health_data_final[[#This Row],[cigs por dia]])</f>
        <v>43</v>
      </c>
      <c r="P3864" t="str">
        <f>IF(smoking_health_data_final[[#This Row],[Hipercolesterolemia (y/n)]]=1,"si","no")</f>
        <v>no</v>
      </c>
      <c r="Q3864">
        <f>IF(IFERROR(VLOOKUP(smoking_health_data_final[[#This Row],[Edad]],A3865:A7764,1,FALSE),0),1,0)</f>
        <v>1</v>
      </c>
    </row>
    <row r="3865" spans="1:17" x14ac:dyDescent="0.3">
      <c r="A3865">
        <v>41</v>
      </c>
      <c r="B3865" t="s">
        <v>3</v>
      </c>
      <c r="C3865" t="s">
        <v>1</v>
      </c>
      <c r="D3865">
        <v>100</v>
      </c>
      <c r="E3865">
        <f>GESTEP(smoking_health_data_final[[#This Row],[Ritmo cardiaco]],100)</f>
        <v>1</v>
      </c>
      <c r="F3865" t="str">
        <f>IF(smoking_health_data_final[[#This Row],[Taquicardia 1/0]]=0,"no","si")</f>
        <v>si</v>
      </c>
      <c r="G3865" s="2" t="s">
        <v>190</v>
      </c>
      <c r="H3865">
        <f>GESTEP(smoking_health_data_final[[#This Row],[Presión sistólica]],140)</f>
        <v>1</v>
      </c>
      <c r="I3865" t="str">
        <f>IF(smoking_health_data_final[[#This Row],[Hipertensión (0/1)]]=1,"si","no")</f>
        <v>si</v>
      </c>
      <c r="J3865" t="s">
        <v>30</v>
      </c>
      <c r="K3865">
        <v>43</v>
      </c>
      <c r="L3865">
        <v>306</v>
      </c>
      <c r="M3865">
        <f>IF(smoking_health_data_final[[#This Row],[colesterol]]="","Desconocido",smoking_health_data_final[[#This Row],[colesterol]])</f>
        <v>306</v>
      </c>
      <c r="N3865">
        <f>GESTEP(smoking_health_data_final[[#This Row],[colesterol]],200)</f>
        <v>1</v>
      </c>
      <c r="O3865">
        <f>IF(smoking_health_data_final[[#This Row],[cigs por dia]]="","n/s",smoking_health_data_final[[#This Row],[cigs por dia]])</f>
        <v>43</v>
      </c>
      <c r="P3865" t="str">
        <f>IF(smoking_health_data_final[[#This Row],[Hipercolesterolemia (y/n)]]=1,"si","no")</f>
        <v>si</v>
      </c>
      <c r="Q3865">
        <f>IF(IFERROR(VLOOKUP(smoking_health_data_final[[#This Row],[Edad]],A3866:A7765,1,FALSE),0),1,0)</f>
        <v>1</v>
      </c>
    </row>
    <row r="3866" spans="1:17" x14ac:dyDescent="0.3">
      <c r="A3866">
        <v>47</v>
      </c>
      <c r="B3866" t="s">
        <v>0</v>
      </c>
      <c r="C3866" t="s">
        <v>1</v>
      </c>
      <c r="D3866">
        <v>72</v>
      </c>
      <c r="E3866">
        <f>GESTEP(smoking_health_data_final[[#This Row],[Ritmo cardiaco]],100)</f>
        <v>0</v>
      </c>
      <c r="F3866" t="str">
        <f>IF(smoking_health_data_final[[#This Row],[Taquicardia 1/0]]=0,"no","si")</f>
        <v>no</v>
      </c>
      <c r="G3866" s="2" t="s">
        <v>159</v>
      </c>
      <c r="H3866">
        <f>GESTEP(smoking_health_data_final[[#This Row],[Presión sistólica]],140)</f>
        <v>1</v>
      </c>
      <c r="I3866" t="str">
        <f>IF(smoking_health_data_final[[#This Row],[Hipertensión (0/1)]]=1,"si","no")</f>
        <v>si</v>
      </c>
      <c r="J3866" t="s">
        <v>4</v>
      </c>
      <c r="K3866">
        <v>43</v>
      </c>
      <c r="L3866">
        <v>237</v>
      </c>
      <c r="M3866">
        <f>IF(smoking_health_data_final[[#This Row],[colesterol]]="","Desconocido",smoking_health_data_final[[#This Row],[colesterol]])</f>
        <v>237</v>
      </c>
      <c r="N3866">
        <f>GESTEP(smoking_health_data_final[[#This Row],[colesterol]],200)</f>
        <v>1</v>
      </c>
      <c r="O3866">
        <f>IF(smoking_health_data_final[[#This Row],[cigs por dia]]="","n/s",smoking_health_data_final[[#This Row],[cigs por dia]])</f>
        <v>43</v>
      </c>
      <c r="P3866" t="str">
        <f>IF(smoking_health_data_final[[#This Row],[Hipercolesterolemia (y/n)]]=1,"si","no")</f>
        <v>si</v>
      </c>
      <c r="Q3866">
        <f>IF(IFERROR(VLOOKUP(smoking_health_data_final[[#This Row],[Edad]],A3867:A7766,1,FALSE),0),1,0)</f>
        <v>1</v>
      </c>
    </row>
    <row r="3867" spans="1:17" x14ac:dyDescent="0.3">
      <c r="A3867">
        <v>57</v>
      </c>
      <c r="B3867" t="s">
        <v>3</v>
      </c>
      <c r="C3867" t="s">
        <v>1</v>
      </c>
      <c r="D3867">
        <v>100</v>
      </c>
      <c r="E3867">
        <f>GESTEP(smoking_health_data_final[[#This Row],[Ritmo cardiaco]],100)</f>
        <v>1</v>
      </c>
      <c r="F3867" t="str">
        <f>IF(smoking_health_data_final[[#This Row],[Taquicardia 1/0]]=0,"no","si")</f>
        <v>si</v>
      </c>
      <c r="G3867" s="2">
        <v>207.5</v>
      </c>
      <c r="H3867">
        <f>GESTEP(smoking_health_data_final[[#This Row],[Presión sistólica]],140)</f>
        <v>1</v>
      </c>
      <c r="I3867" t="str">
        <f>IF(smoking_health_data_final[[#This Row],[Hipertensión (0/1)]]=1,"si","no")</f>
        <v>si</v>
      </c>
      <c r="J3867" t="s">
        <v>61</v>
      </c>
      <c r="K3867">
        <v>43</v>
      </c>
      <c r="L3867">
        <v>283</v>
      </c>
      <c r="M3867">
        <f>IF(smoking_health_data_final[[#This Row],[colesterol]]="","Desconocido",smoking_health_data_final[[#This Row],[colesterol]])</f>
        <v>283</v>
      </c>
      <c r="N3867">
        <f>GESTEP(smoking_health_data_final[[#This Row],[colesterol]],200)</f>
        <v>1</v>
      </c>
      <c r="O3867">
        <f>IF(smoking_health_data_final[[#This Row],[cigs por dia]]="","n/s",smoking_health_data_final[[#This Row],[cigs por dia]])</f>
        <v>43</v>
      </c>
      <c r="P3867" t="str">
        <f>IF(smoking_health_data_final[[#This Row],[Hipercolesterolemia (y/n)]]=1,"si","no")</f>
        <v>si</v>
      </c>
      <c r="Q3867">
        <f>IF(IFERROR(VLOOKUP(smoking_health_data_final[[#This Row],[Edad]],A3868:A7767,1,FALSE),0),1,0)</f>
        <v>1</v>
      </c>
    </row>
    <row r="3868" spans="1:17" x14ac:dyDescent="0.3">
      <c r="A3868">
        <v>44</v>
      </c>
      <c r="B3868" t="s">
        <v>0</v>
      </c>
      <c r="C3868" t="s">
        <v>1</v>
      </c>
      <c r="D3868">
        <v>77</v>
      </c>
      <c r="E3868">
        <f>GESTEP(smoking_health_data_final[[#This Row],[Ritmo cardiaco]],100)</f>
        <v>0</v>
      </c>
      <c r="F3868" t="str">
        <f>IF(smoking_health_data_final[[#This Row],[Taquicardia 1/0]]=0,"no","si")</f>
        <v>no</v>
      </c>
      <c r="G3868" s="2" t="s">
        <v>57</v>
      </c>
      <c r="H3868">
        <f>GESTEP(smoking_health_data_final[[#This Row],[Presión sistólica]],140)</f>
        <v>0</v>
      </c>
      <c r="I3868" t="str">
        <f>IF(smoking_health_data_final[[#This Row],[Hipertensión (0/1)]]=1,"si","no")</f>
        <v>no</v>
      </c>
      <c r="J3868" t="s">
        <v>197</v>
      </c>
      <c r="K3868">
        <v>43</v>
      </c>
      <c r="L3868">
        <v>275</v>
      </c>
      <c r="M3868">
        <f>IF(smoking_health_data_final[[#This Row],[colesterol]]="","Desconocido",smoking_health_data_final[[#This Row],[colesterol]])</f>
        <v>275</v>
      </c>
      <c r="N3868">
        <f>GESTEP(smoking_health_data_final[[#This Row],[colesterol]],200)</f>
        <v>1</v>
      </c>
      <c r="O3868">
        <f>IF(smoking_health_data_final[[#This Row],[cigs por dia]]="","n/s",smoking_health_data_final[[#This Row],[cigs por dia]])</f>
        <v>43</v>
      </c>
      <c r="P3868" t="str">
        <f>IF(smoking_health_data_final[[#This Row],[Hipercolesterolemia (y/n)]]=1,"si","no")</f>
        <v>si</v>
      </c>
      <c r="Q3868">
        <f>IF(IFERROR(VLOOKUP(smoking_health_data_final[[#This Row],[Edad]],A3869:A7768,1,FALSE),0),1,0)</f>
        <v>0</v>
      </c>
    </row>
    <row r="3869" spans="1:17" x14ac:dyDescent="0.3">
      <c r="A3869">
        <v>57</v>
      </c>
      <c r="B3869" t="s">
        <v>0</v>
      </c>
      <c r="C3869" t="s">
        <v>1</v>
      </c>
      <c r="D3869">
        <v>87</v>
      </c>
      <c r="E3869">
        <f>GESTEP(smoking_health_data_final[[#This Row],[Ritmo cardiaco]],100)</f>
        <v>0</v>
      </c>
      <c r="F3869" t="str">
        <f>IF(smoking_health_data_final[[#This Row],[Taquicardia 1/0]]=0,"no","si")</f>
        <v>no</v>
      </c>
      <c r="G3869" s="2" t="s">
        <v>86</v>
      </c>
      <c r="H3869">
        <f>GESTEP(smoking_health_data_final[[#This Row],[Presión sistólica]],140)</f>
        <v>0</v>
      </c>
      <c r="I3869" t="str">
        <f>IF(smoking_health_data_final[[#This Row],[Hipertensión (0/1)]]=1,"si","no")</f>
        <v>no</v>
      </c>
      <c r="J3869" t="s">
        <v>234</v>
      </c>
      <c r="K3869">
        <v>43</v>
      </c>
      <c r="L3869">
        <v>185</v>
      </c>
      <c r="M3869">
        <f>IF(smoking_health_data_final[[#This Row],[colesterol]]="","Desconocido",smoking_health_data_final[[#This Row],[colesterol]])</f>
        <v>185</v>
      </c>
      <c r="N3869">
        <f>GESTEP(smoking_health_data_final[[#This Row],[colesterol]],200)</f>
        <v>0</v>
      </c>
      <c r="O3869">
        <f>IF(smoking_health_data_final[[#This Row],[cigs por dia]]="","n/s",smoking_health_data_final[[#This Row],[cigs por dia]])</f>
        <v>43</v>
      </c>
      <c r="P3869" t="str">
        <f>IF(smoking_health_data_final[[#This Row],[Hipercolesterolemia (y/n)]]=1,"si","no")</f>
        <v>no</v>
      </c>
      <c r="Q3869">
        <f>IF(IFERROR(VLOOKUP(smoking_health_data_final[[#This Row],[Edad]],A3870:A7769,1,FALSE),0),1,0)</f>
        <v>0</v>
      </c>
    </row>
    <row r="3870" spans="1:17" x14ac:dyDescent="0.3">
      <c r="A3870">
        <v>40</v>
      </c>
      <c r="B3870" t="s">
        <v>0</v>
      </c>
      <c r="C3870" t="s">
        <v>1</v>
      </c>
      <c r="D3870">
        <v>78</v>
      </c>
      <c r="E3870">
        <f>GESTEP(smoking_health_data_final[[#This Row],[Ritmo cardiaco]],100)</f>
        <v>0</v>
      </c>
      <c r="F3870" t="str">
        <f>IF(smoking_health_data_final[[#This Row],[Taquicardia 1/0]]=0,"no","si")</f>
        <v>no</v>
      </c>
      <c r="G3870" s="2" t="s">
        <v>32</v>
      </c>
      <c r="H3870">
        <f>GESTEP(smoking_health_data_final[[#This Row],[Presión sistólica]],140)</f>
        <v>0</v>
      </c>
      <c r="I3870" t="str">
        <f>IF(smoking_health_data_final[[#This Row],[Hipertensión (0/1)]]=1,"si","no")</f>
        <v>no</v>
      </c>
      <c r="J3870" t="s">
        <v>207</v>
      </c>
      <c r="K3870">
        <v>43</v>
      </c>
      <c r="L3870">
        <v>325</v>
      </c>
      <c r="M3870">
        <f>IF(smoking_health_data_final[[#This Row],[colesterol]]="","Desconocido",smoking_health_data_final[[#This Row],[colesterol]])</f>
        <v>325</v>
      </c>
      <c r="N3870">
        <f>GESTEP(smoking_health_data_final[[#This Row],[colesterol]],200)</f>
        <v>1</v>
      </c>
      <c r="O3870">
        <f>IF(smoking_health_data_final[[#This Row],[cigs por dia]]="","n/s",smoking_health_data_final[[#This Row],[cigs por dia]])</f>
        <v>43</v>
      </c>
      <c r="P3870" t="str">
        <f>IF(smoking_health_data_final[[#This Row],[Hipercolesterolemia (y/n)]]=1,"si","no")</f>
        <v>si</v>
      </c>
      <c r="Q3870">
        <f>IF(IFERROR(VLOOKUP(smoking_health_data_final[[#This Row],[Edad]],A3871:A7770,1,FALSE),0),1,0)</f>
        <v>1</v>
      </c>
    </row>
    <row r="3871" spans="1:17" x14ac:dyDescent="0.3">
      <c r="A3871">
        <v>45</v>
      </c>
      <c r="B3871" t="s">
        <v>0</v>
      </c>
      <c r="C3871" t="s">
        <v>1</v>
      </c>
      <c r="D3871">
        <v>77</v>
      </c>
      <c r="E3871">
        <f>GESTEP(smoking_health_data_final[[#This Row],[Ritmo cardiaco]],100)</f>
        <v>0</v>
      </c>
      <c r="F3871" t="str">
        <f>IF(smoking_health_data_final[[#This Row],[Taquicardia 1/0]]=0,"no","si")</f>
        <v>no</v>
      </c>
      <c r="G3871" s="2">
        <v>139.5</v>
      </c>
      <c r="H3871">
        <f>GESTEP(smoking_health_data_final[[#This Row],[Presión sistólica]],140)</f>
        <v>0</v>
      </c>
      <c r="I3871" t="str">
        <f>IF(smoking_health_data_final[[#This Row],[Hipertensión (0/1)]]=1,"si","no")</f>
        <v>no</v>
      </c>
      <c r="J3871" t="s">
        <v>209</v>
      </c>
      <c r="K3871">
        <v>43</v>
      </c>
      <c r="L3871">
        <v>191</v>
      </c>
      <c r="M3871">
        <f>IF(smoking_health_data_final[[#This Row],[colesterol]]="","Desconocido",smoking_health_data_final[[#This Row],[colesterol]])</f>
        <v>191</v>
      </c>
      <c r="N3871">
        <f>GESTEP(smoking_health_data_final[[#This Row],[colesterol]],200)</f>
        <v>0</v>
      </c>
      <c r="O3871">
        <f>IF(smoking_health_data_final[[#This Row],[cigs por dia]]="","n/s",smoking_health_data_final[[#This Row],[cigs por dia]])</f>
        <v>43</v>
      </c>
      <c r="P3871" t="str">
        <f>IF(smoking_health_data_final[[#This Row],[Hipercolesterolemia (y/n)]]=1,"si","no")</f>
        <v>no</v>
      </c>
      <c r="Q3871">
        <f>IF(IFERROR(VLOOKUP(smoking_health_data_final[[#This Row],[Edad]],A3872:A7771,1,FALSE),0),1,0)</f>
        <v>0</v>
      </c>
    </row>
    <row r="3872" spans="1:17" x14ac:dyDescent="0.3">
      <c r="A3872">
        <v>53</v>
      </c>
      <c r="B3872" t="s">
        <v>0</v>
      </c>
      <c r="C3872" t="s">
        <v>1</v>
      </c>
      <c r="D3872">
        <v>82</v>
      </c>
      <c r="E3872">
        <f>GESTEP(smoking_health_data_final[[#This Row],[Ritmo cardiaco]],100)</f>
        <v>0</v>
      </c>
      <c r="F3872" t="str">
        <f>IF(smoking_health_data_final[[#This Row],[Taquicardia 1/0]]=0,"no","si")</f>
        <v>no</v>
      </c>
      <c r="G3872" s="2" t="s">
        <v>11</v>
      </c>
      <c r="H3872">
        <f>GESTEP(smoking_health_data_final[[#This Row],[Presión sistólica]],140)</f>
        <v>0</v>
      </c>
      <c r="I3872" t="str">
        <f>IF(smoking_health_data_final[[#This Row],[Hipertensión (0/1)]]=1,"si","no")</f>
        <v>no</v>
      </c>
      <c r="J3872" t="s">
        <v>209</v>
      </c>
      <c r="K3872">
        <v>43</v>
      </c>
      <c r="L3872">
        <v>220</v>
      </c>
      <c r="M3872">
        <f>IF(smoking_health_data_final[[#This Row],[colesterol]]="","Desconocido",smoking_health_data_final[[#This Row],[colesterol]])</f>
        <v>220</v>
      </c>
      <c r="N3872">
        <f>GESTEP(smoking_health_data_final[[#This Row],[colesterol]],200)</f>
        <v>1</v>
      </c>
      <c r="O3872">
        <f>IF(smoking_health_data_final[[#This Row],[cigs por dia]]="","n/s",smoking_health_data_final[[#This Row],[cigs por dia]])</f>
        <v>43</v>
      </c>
      <c r="P3872" t="str">
        <f>IF(smoking_health_data_final[[#This Row],[Hipercolesterolemia (y/n)]]=1,"si","no")</f>
        <v>si</v>
      </c>
      <c r="Q3872">
        <f>IF(IFERROR(VLOOKUP(smoking_health_data_final[[#This Row],[Edad]],A3873:A7772,1,FALSE),0),1,0)</f>
        <v>1</v>
      </c>
    </row>
    <row r="3873" spans="1:17" x14ac:dyDescent="0.3">
      <c r="A3873">
        <v>62</v>
      </c>
      <c r="B3873" t="s">
        <v>0</v>
      </c>
      <c r="C3873" t="s">
        <v>1</v>
      </c>
      <c r="D3873">
        <v>80</v>
      </c>
      <c r="E3873">
        <f>GESTEP(smoking_health_data_final[[#This Row],[Ritmo cardiaco]],100)</f>
        <v>0</v>
      </c>
      <c r="F3873" t="str">
        <f>IF(smoking_health_data_final[[#This Row],[Taquicardia 1/0]]=0,"no","si")</f>
        <v>no</v>
      </c>
      <c r="G3873" s="2">
        <v>107.5</v>
      </c>
      <c r="H3873">
        <f>GESTEP(smoking_health_data_final[[#This Row],[Presión sistólica]],140)</f>
        <v>0</v>
      </c>
      <c r="I3873" t="str">
        <f>IF(smoking_health_data_final[[#This Row],[Hipertensión (0/1)]]=1,"si","no")</f>
        <v>no</v>
      </c>
      <c r="J3873" t="s">
        <v>209</v>
      </c>
      <c r="K3873">
        <v>43</v>
      </c>
      <c r="L3873">
        <v>217</v>
      </c>
      <c r="M3873">
        <f>IF(smoking_health_data_final[[#This Row],[colesterol]]="","Desconocido",smoking_health_data_final[[#This Row],[colesterol]])</f>
        <v>217</v>
      </c>
      <c r="N3873">
        <f>GESTEP(smoking_health_data_final[[#This Row],[colesterol]],200)</f>
        <v>1</v>
      </c>
      <c r="O3873">
        <f>IF(smoking_health_data_final[[#This Row],[cigs por dia]]="","n/s",smoking_health_data_final[[#This Row],[cigs por dia]])</f>
        <v>43</v>
      </c>
      <c r="P3873" t="str">
        <f>IF(smoking_health_data_final[[#This Row],[Hipercolesterolemia (y/n)]]=1,"si","no")</f>
        <v>si</v>
      </c>
      <c r="Q3873">
        <f>IF(IFERROR(VLOOKUP(smoking_health_data_final[[#This Row],[Edad]],A3874:A7773,1,FALSE),0),1,0)</f>
        <v>0</v>
      </c>
    </row>
    <row r="3874" spans="1:17" x14ac:dyDescent="0.3">
      <c r="A3874">
        <v>43</v>
      </c>
      <c r="B3874" t="s">
        <v>0</v>
      </c>
      <c r="C3874" t="s">
        <v>1</v>
      </c>
      <c r="D3874">
        <v>88</v>
      </c>
      <c r="E3874">
        <f>GESTEP(smoking_health_data_final[[#This Row],[Ritmo cardiaco]],100)</f>
        <v>0</v>
      </c>
      <c r="F3874" t="str">
        <f>IF(smoking_health_data_final[[#This Row],[Taquicardia 1/0]]=0,"no","si")</f>
        <v>no</v>
      </c>
      <c r="G3874" s="2" t="s">
        <v>27</v>
      </c>
      <c r="H3874">
        <f>GESTEP(smoking_health_data_final[[#This Row],[Presión sistólica]],140)</f>
        <v>0</v>
      </c>
      <c r="I3874" t="str">
        <f>IF(smoking_health_data_final[[#This Row],[Hipertensión (0/1)]]=1,"si","no")</f>
        <v>no</v>
      </c>
      <c r="J3874" t="s">
        <v>210</v>
      </c>
      <c r="K3874">
        <v>43</v>
      </c>
      <c r="L3874">
        <v>240</v>
      </c>
      <c r="M3874">
        <f>IF(smoking_health_data_final[[#This Row],[colesterol]]="","Desconocido",smoking_health_data_final[[#This Row],[colesterol]])</f>
        <v>240</v>
      </c>
      <c r="N3874">
        <f>GESTEP(smoking_health_data_final[[#This Row],[colesterol]],200)</f>
        <v>1</v>
      </c>
      <c r="O3874">
        <f>IF(smoking_health_data_final[[#This Row],[cigs por dia]]="","n/s",smoking_health_data_final[[#This Row],[cigs por dia]])</f>
        <v>43</v>
      </c>
      <c r="P3874" t="str">
        <f>IF(smoking_health_data_final[[#This Row],[Hipercolesterolemia (y/n)]]=1,"si","no")</f>
        <v>si</v>
      </c>
      <c r="Q3874">
        <f>IF(IFERROR(VLOOKUP(smoking_health_data_final[[#This Row],[Edad]],A3875:A7774,1,FALSE),0),1,0)</f>
        <v>1</v>
      </c>
    </row>
    <row r="3875" spans="1:17" x14ac:dyDescent="0.3">
      <c r="A3875">
        <v>42</v>
      </c>
      <c r="B3875" t="s">
        <v>0</v>
      </c>
      <c r="C3875" t="s">
        <v>1</v>
      </c>
      <c r="D3875">
        <v>80</v>
      </c>
      <c r="E3875">
        <f>GESTEP(smoking_health_data_final[[#This Row],[Ritmo cardiaco]],100)</f>
        <v>0</v>
      </c>
      <c r="F3875" t="str">
        <f>IF(smoking_health_data_final[[#This Row],[Taquicardia 1/0]]=0,"no","si")</f>
        <v>no</v>
      </c>
      <c r="G3875" s="2" t="s">
        <v>54</v>
      </c>
      <c r="H3875">
        <f>GESTEP(smoking_health_data_final[[#This Row],[Presión sistólica]],140)</f>
        <v>0</v>
      </c>
      <c r="I3875" t="str">
        <f>IF(smoking_health_data_final[[#This Row],[Hipertensión (0/1)]]=1,"si","no")</f>
        <v>no</v>
      </c>
      <c r="J3875" t="s">
        <v>211</v>
      </c>
      <c r="K3875">
        <v>43</v>
      </c>
      <c r="L3875">
        <v>272</v>
      </c>
      <c r="M3875">
        <f>IF(smoking_health_data_final[[#This Row],[colesterol]]="","Desconocido",smoking_health_data_final[[#This Row],[colesterol]])</f>
        <v>272</v>
      </c>
      <c r="N3875">
        <f>GESTEP(smoking_health_data_final[[#This Row],[colesterol]],200)</f>
        <v>1</v>
      </c>
      <c r="O3875">
        <f>IF(smoking_health_data_final[[#This Row],[cigs por dia]]="","n/s",smoking_health_data_final[[#This Row],[cigs por dia]])</f>
        <v>43</v>
      </c>
      <c r="P3875" t="str">
        <f>IF(smoking_health_data_final[[#This Row],[Hipercolesterolemia (y/n)]]=1,"si","no")</f>
        <v>si</v>
      </c>
      <c r="Q3875">
        <f>IF(IFERROR(VLOOKUP(smoking_health_data_final[[#This Row],[Edad]],A3876:A7775,1,FALSE),0),1,0)</f>
        <v>0</v>
      </c>
    </row>
    <row r="3876" spans="1:17" x14ac:dyDescent="0.3">
      <c r="A3876">
        <v>46</v>
      </c>
      <c r="B3876" t="s">
        <v>0</v>
      </c>
      <c r="C3876" t="s">
        <v>1</v>
      </c>
      <c r="D3876">
        <v>75</v>
      </c>
      <c r="E3876">
        <f>GESTEP(smoking_health_data_final[[#This Row],[Ritmo cardiaco]],100)</f>
        <v>0</v>
      </c>
      <c r="F3876" t="str">
        <f>IF(smoking_health_data_final[[#This Row],[Taquicardia 1/0]]=0,"no","si")</f>
        <v>no</v>
      </c>
      <c r="G3876" s="2">
        <v>116.5</v>
      </c>
      <c r="H3876">
        <f>GESTEP(smoking_health_data_final[[#This Row],[Presión sistólica]],140)</f>
        <v>0</v>
      </c>
      <c r="I3876" t="str">
        <f>IF(smoking_health_data_final[[#This Row],[Hipertensión (0/1)]]=1,"si","no")</f>
        <v>no</v>
      </c>
      <c r="J3876" t="s">
        <v>212</v>
      </c>
      <c r="K3876">
        <v>43</v>
      </c>
      <c r="L3876">
        <v>270</v>
      </c>
      <c r="M3876">
        <f>IF(smoking_health_data_final[[#This Row],[colesterol]]="","Desconocido",smoking_health_data_final[[#This Row],[colesterol]])</f>
        <v>270</v>
      </c>
      <c r="N3876">
        <f>GESTEP(smoking_health_data_final[[#This Row],[colesterol]],200)</f>
        <v>1</v>
      </c>
      <c r="O3876">
        <f>IF(smoking_health_data_final[[#This Row],[cigs por dia]]="","n/s",smoking_health_data_final[[#This Row],[cigs por dia]])</f>
        <v>43</v>
      </c>
      <c r="P3876" t="str">
        <f>IF(smoking_health_data_final[[#This Row],[Hipercolesterolemia (y/n)]]=1,"si","no")</f>
        <v>si</v>
      </c>
      <c r="Q3876">
        <f>IF(IFERROR(VLOOKUP(smoking_health_data_final[[#This Row],[Edad]],A3877:A7776,1,FALSE),0),1,0)</f>
        <v>1</v>
      </c>
    </row>
    <row r="3877" spans="1:17" x14ac:dyDescent="0.3">
      <c r="A3877">
        <v>41</v>
      </c>
      <c r="B3877" t="s">
        <v>0</v>
      </c>
      <c r="C3877" t="s">
        <v>1</v>
      </c>
      <c r="D3877">
        <v>75</v>
      </c>
      <c r="E3877">
        <f>GESTEP(smoking_health_data_final[[#This Row],[Ritmo cardiaco]],100)</f>
        <v>0</v>
      </c>
      <c r="F3877" t="str">
        <f>IF(smoking_health_data_final[[#This Row],[Taquicardia 1/0]]=0,"no","si")</f>
        <v>no</v>
      </c>
      <c r="G3877" s="2" t="s">
        <v>63</v>
      </c>
      <c r="H3877">
        <f>GESTEP(smoking_health_data_final[[#This Row],[Presión sistólica]],140)</f>
        <v>0</v>
      </c>
      <c r="I3877" t="str">
        <f>IF(smoking_health_data_final[[#This Row],[Hipertensión (0/1)]]=1,"si","no")</f>
        <v>no</v>
      </c>
      <c r="J3877" t="s">
        <v>212</v>
      </c>
      <c r="K3877">
        <v>43</v>
      </c>
      <c r="L3877">
        <v>249</v>
      </c>
      <c r="M3877">
        <f>IF(smoking_health_data_final[[#This Row],[colesterol]]="","Desconocido",smoking_health_data_final[[#This Row],[colesterol]])</f>
        <v>249</v>
      </c>
      <c r="N3877">
        <f>GESTEP(smoking_health_data_final[[#This Row],[colesterol]],200)</f>
        <v>1</v>
      </c>
      <c r="O3877">
        <f>IF(smoking_health_data_final[[#This Row],[cigs por dia]]="","n/s",smoking_health_data_final[[#This Row],[cigs por dia]])</f>
        <v>43</v>
      </c>
      <c r="P3877" t="str">
        <f>IF(smoking_health_data_final[[#This Row],[Hipercolesterolemia (y/n)]]=1,"si","no")</f>
        <v>si</v>
      </c>
      <c r="Q3877">
        <f>IF(IFERROR(VLOOKUP(smoking_health_data_final[[#This Row],[Edad]],A3878:A7777,1,FALSE),0),1,0)</f>
        <v>0</v>
      </c>
    </row>
    <row r="3878" spans="1:17" x14ac:dyDescent="0.3">
      <c r="A3878">
        <v>40</v>
      </c>
      <c r="B3878" t="s">
        <v>0</v>
      </c>
      <c r="C3878" t="s">
        <v>1</v>
      </c>
      <c r="D3878">
        <v>72</v>
      </c>
      <c r="E3878">
        <f>GESTEP(smoking_health_data_final[[#This Row],[Ritmo cardiaco]],100)</f>
        <v>0</v>
      </c>
      <c r="F3878" t="str">
        <f>IF(smoking_health_data_final[[#This Row],[Taquicardia 1/0]]=0,"no","si")</f>
        <v>no</v>
      </c>
      <c r="G3878" s="2" t="s">
        <v>64</v>
      </c>
      <c r="H3878">
        <f>GESTEP(smoking_health_data_final[[#This Row],[Presión sistólica]],140)</f>
        <v>0</v>
      </c>
      <c r="I3878" t="str">
        <f>IF(smoking_health_data_final[[#This Row],[Hipertensión (0/1)]]=1,"si","no")</f>
        <v>no</v>
      </c>
      <c r="J3878" t="s">
        <v>214</v>
      </c>
      <c r="K3878">
        <v>43</v>
      </c>
      <c r="L3878">
        <v>216</v>
      </c>
      <c r="M3878">
        <f>IF(smoking_health_data_final[[#This Row],[colesterol]]="","Desconocido",smoking_health_data_final[[#This Row],[colesterol]])</f>
        <v>216</v>
      </c>
      <c r="N3878">
        <f>GESTEP(smoking_health_data_final[[#This Row],[colesterol]],200)</f>
        <v>1</v>
      </c>
      <c r="O3878">
        <f>IF(smoking_health_data_final[[#This Row],[cigs por dia]]="","n/s",smoking_health_data_final[[#This Row],[cigs por dia]])</f>
        <v>43</v>
      </c>
      <c r="P3878" t="str">
        <f>IF(smoking_health_data_final[[#This Row],[Hipercolesterolemia (y/n)]]=1,"si","no")</f>
        <v>si</v>
      </c>
      <c r="Q3878">
        <f>IF(IFERROR(VLOOKUP(smoking_health_data_final[[#This Row],[Edad]],A3879:A7778,1,FALSE),0),1,0)</f>
        <v>1</v>
      </c>
    </row>
    <row r="3879" spans="1:17" x14ac:dyDescent="0.3">
      <c r="A3879">
        <v>40</v>
      </c>
      <c r="B3879" t="s">
        <v>3</v>
      </c>
      <c r="C3879" t="s">
        <v>1</v>
      </c>
      <c r="D3879">
        <v>95</v>
      </c>
      <c r="E3879">
        <f>GESTEP(smoking_health_data_final[[#This Row],[Ritmo cardiaco]],100)</f>
        <v>0</v>
      </c>
      <c r="F3879" t="str">
        <f>IF(smoking_health_data_final[[#This Row],[Taquicardia 1/0]]=0,"no","si")</f>
        <v>no</v>
      </c>
      <c r="G3879" s="2" t="s">
        <v>64</v>
      </c>
      <c r="H3879">
        <f>GESTEP(smoking_health_data_final[[#This Row],[Presión sistólica]],140)</f>
        <v>0</v>
      </c>
      <c r="I3879" t="str">
        <f>IF(smoking_health_data_final[[#This Row],[Hipertensión (0/1)]]=1,"si","no")</f>
        <v>no</v>
      </c>
      <c r="J3879" t="s">
        <v>24</v>
      </c>
      <c r="K3879">
        <v>43</v>
      </c>
      <c r="L3879">
        <v>226</v>
      </c>
      <c r="M3879">
        <f>IF(smoking_health_data_final[[#This Row],[colesterol]]="","Desconocido",smoking_health_data_final[[#This Row],[colesterol]])</f>
        <v>226</v>
      </c>
      <c r="N3879">
        <f>GESTEP(smoking_health_data_final[[#This Row],[colesterol]],200)</f>
        <v>1</v>
      </c>
      <c r="O3879">
        <f>IF(smoking_health_data_final[[#This Row],[cigs por dia]]="","n/s",smoking_health_data_final[[#This Row],[cigs por dia]])</f>
        <v>43</v>
      </c>
      <c r="P3879" t="str">
        <f>IF(smoking_health_data_final[[#This Row],[Hipercolesterolemia (y/n)]]=1,"si","no")</f>
        <v>si</v>
      </c>
      <c r="Q3879">
        <f>IF(IFERROR(VLOOKUP(smoking_health_data_final[[#This Row],[Edad]],A3880:A7779,1,FALSE),0),1,0)</f>
        <v>1</v>
      </c>
    </row>
    <row r="3880" spans="1:17" x14ac:dyDescent="0.3">
      <c r="A3880">
        <v>48</v>
      </c>
      <c r="B3880" t="s">
        <v>0</v>
      </c>
      <c r="C3880" t="s">
        <v>1</v>
      </c>
      <c r="D3880">
        <v>95</v>
      </c>
      <c r="E3880">
        <f>GESTEP(smoking_health_data_final[[#This Row],[Ritmo cardiaco]],100)</f>
        <v>0</v>
      </c>
      <c r="F3880" t="str">
        <f>IF(smoking_health_data_final[[#This Row],[Taquicardia 1/0]]=0,"no","si")</f>
        <v>no</v>
      </c>
      <c r="G3880" s="2">
        <v>162.5</v>
      </c>
      <c r="H3880">
        <f>GESTEP(smoking_health_data_final[[#This Row],[Presión sistólica]],140)</f>
        <v>1</v>
      </c>
      <c r="I3880" t="str">
        <f>IF(smoking_health_data_final[[#This Row],[Hipertensión (0/1)]]=1,"si","no")</f>
        <v>si</v>
      </c>
      <c r="J3880" t="s">
        <v>223</v>
      </c>
      <c r="K3880">
        <v>43</v>
      </c>
      <c r="L3880">
        <v>210</v>
      </c>
      <c r="M3880">
        <f>IF(smoking_health_data_final[[#This Row],[colesterol]]="","Desconocido",smoking_health_data_final[[#This Row],[colesterol]])</f>
        <v>210</v>
      </c>
      <c r="N3880">
        <f>GESTEP(smoking_health_data_final[[#This Row],[colesterol]],200)</f>
        <v>1</v>
      </c>
      <c r="O3880">
        <f>IF(smoking_health_data_final[[#This Row],[cigs por dia]]="","n/s",smoking_health_data_final[[#This Row],[cigs por dia]])</f>
        <v>43</v>
      </c>
      <c r="P3880" t="str">
        <f>IF(smoking_health_data_final[[#This Row],[Hipercolesterolemia (y/n)]]=1,"si","no")</f>
        <v>si</v>
      </c>
      <c r="Q3880">
        <f>IF(IFERROR(VLOOKUP(smoking_health_data_final[[#This Row],[Edad]],A3881:A7780,1,FALSE),0),1,0)</f>
        <v>1</v>
      </c>
    </row>
    <row r="3881" spans="1:17" x14ac:dyDescent="0.3">
      <c r="A3881">
        <v>56</v>
      </c>
      <c r="B3881" t="s">
        <v>0</v>
      </c>
      <c r="C3881" t="s">
        <v>1</v>
      </c>
      <c r="D3881">
        <v>80</v>
      </c>
      <c r="E3881">
        <f>GESTEP(smoking_health_data_final[[#This Row],[Ritmo cardiaco]],100)</f>
        <v>0</v>
      </c>
      <c r="F3881" t="str">
        <f>IF(smoking_health_data_final[[#This Row],[Taquicardia 1/0]]=0,"no","si")</f>
        <v>no</v>
      </c>
      <c r="G3881" s="2">
        <v>128.5</v>
      </c>
      <c r="H3881">
        <f>GESTEP(smoking_health_data_final[[#This Row],[Presión sistólica]],140)</f>
        <v>0</v>
      </c>
      <c r="I3881" t="str">
        <f>IF(smoking_health_data_final[[#This Row],[Hipertensión (0/1)]]=1,"si","no")</f>
        <v>no</v>
      </c>
      <c r="J3881" t="s">
        <v>223</v>
      </c>
      <c r="K3881">
        <v>43</v>
      </c>
      <c r="L3881">
        <v>240</v>
      </c>
      <c r="M3881">
        <f>IF(smoking_health_data_final[[#This Row],[colesterol]]="","Desconocido",smoking_health_data_final[[#This Row],[colesterol]])</f>
        <v>240</v>
      </c>
      <c r="N3881">
        <f>GESTEP(smoking_health_data_final[[#This Row],[colesterol]],200)</f>
        <v>1</v>
      </c>
      <c r="O3881">
        <f>IF(smoking_health_data_final[[#This Row],[cigs por dia]]="","n/s",smoking_health_data_final[[#This Row],[cigs por dia]])</f>
        <v>43</v>
      </c>
      <c r="P3881" t="str">
        <f>IF(smoking_health_data_final[[#This Row],[Hipercolesterolemia (y/n)]]=1,"si","no")</f>
        <v>si</v>
      </c>
      <c r="Q3881">
        <f>IF(IFERROR(VLOOKUP(smoking_health_data_final[[#This Row],[Edad]],A3882:A7781,1,FALSE),0),1,0)</f>
        <v>1</v>
      </c>
    </row>
    <row r="3882" spans="1:17" x14ac:dyDescent="0.3">
      <c r="A3882">
        <v>46</v>
      </c>
      <c r="B3882" t="s">
        <v>0</v>
      </c>
      <c r="C3882" t="s">
        <v>1</v>
      </c>
      <c r="D3882">
        <v>75</v>
      </c>
      <c r="E3882">
        <f>GESTEP(smoking_health_data_final[[#This Row],[Ritmo cardiaco]],100)</f>
        <v>0</v>
      </c>
      <c r="F3882" t="str">
        <f>IF(smoking_health_data_final[[#This Row],[Taquicardia 1/0]]=0,"no","si")</f>
        <v>no</v>
      </c>
      <c r="G3882" s="2">
        <v>112.5</v>
      </c>
      <c r="H3882">
        <f>GESTEP(smoking_health_data_final[[#This Row],[Presión sistólica]],140)</f>
        <v>0</v>
      </c>
      <c r="I3882" t="str">
        <f>IF(smoking_health_data_final[[#This Row],[Hipertensión (0/1)]]=1,"si","no")</f>
        <v>no</v>
      </c>
      <c r="J3882" t="s">
        <v>145</v>
      </c>
      <c r="K3882">
        <v>45</v>
      </c>
      <c r="L3882">
        <v>209</v>
      </c>
      <c r="M3882">
        <f>IF(smoking_health_data_final[[#This Row],[colesterol]]="","Desconocido",smoking_health_data_final[[#This Row],[colesterol]])</f>
        <v>209</v>
      </c>
      <c r="N3882">
        <f>GESTEP(smoking_health_data_final[[#This Row],[colesterol]],200)</f>
        <v>1</v>
      </c>
      <c r="O3882">
        <f>IF(smoking_health_data_final[[#This Row],[cigs por dia]]="","n/s",smoking_health_data_final[[#This Row],[cigs por dia]])</f>
        <v>45</v>
      </c>
      <c r="P3882" t="str">
        <f>IF(smoking_health_data_final[[#This Row],[Hipercolesterolemia (y/n)]]=1,"si","no")</f>
        <v>si</v>
      </c>
      <c r="Q3882">
        <f>IF(IFERROR(VLOOKUP(smoking_health_data_final[[#This Row],[Edad]],A3883:A7782,1,FALSE),0),1,0)</f>
        <v>1</v>
      </c>
    </row>
    <row r="3883" spans="1:17" x14ac:dyDescent="0.3">
      <c r="A3883">
        <v>55</v>
      </c>
      <c r="B3883" t="s">
        <v>0</v>
      </c>
      <c r="C3883" t="s">
        <v>1</v>
      </c>
      <c r="D3883">
        <v>72</v>
      </c>
      <c r="E3883">
        <f>GESTEP(smoking_health_data_final[[#This Row],[Ritmo cardiaco]],100)</f>
        <v>0</v>
      </c>
      <c r="F3883" t="str">
        <f>IF(smoking_health_data_final[[#This Row],[Taquicardia 1/0]]=0,"no","si")</f>
        <v>no</v>
      </c>
      <c r="G3883" s="2" t="s">
        <v>86</v>
      </c>
      <c r="H3883">
        <f>GESTEP(smoking_health_data_final[[#This Row],[Presión sistólica]],140)</f>
        <v>0</v>
      </c>
      <c r="I3883" t="str">
        <f>IF(smoking_health_data_final[[#This Row],[Hipertensión (0/1)]]=1,"si","no")</f>
        <v>no</v>
      </c>
      <c r="J3883" t="s">
        <v>151</v>
      </c>
      <c r="K3883">
        <v>45</v>
      </c>
      <c r="L3883">
        <v>345</v>
      </c>
      <c r="M3883">
        <f>IF(smoking_health_data_final[[#This Row],[colesterol]]="","Desconocido",smoking_health_data_final[[#This Row],[colesterol]])</f>
        <v>345</v>
      </c>
      <c r="N3883">
        <f>GESTEP(smoking_health_data_final[[#This Row],[colesterol]],200)</f>
        <v>1</v>
      </c>
      <c r="O3883">
        <f>IF(smoking_health_data_final[[#This Row],[cigs por dia]]="","n/s",smoking_health_data_final[[#This Row],[cigs por dia]])</f>
        <v>45</v>
      </c>
      <c r="P3883" t="str">
        <f>IF(smoking_health_data_final[[#This Row],[Hipercolesterolemia (y/n)]]=1,"si","no")</f>
        <v>si</v>
      </c>
      <c r="Q3883">
        <f>IF(IFERROR(VLOOKUP(smoking_health_data_final[[#This Row],[Edad]],A3884:A7783,1,FALSE),0),1,0)</f>
        <v>0</v>
      </c>
    </row>
    <row r="3884" spans="1:17" x14ac:dyDescent="0.3">
      <c r="A3884">
        <v>43</v>
      </c>
      <c r="B3884" t="s">
        <v>0</v>
      </c>
      <c r="C3884" t="s">
        <v>1</v>
      </c>
      <c r="D3884">
        <v>76</v>
      </c>
      <c r="E3884">
        <f>GESTEP(smoking_health_data_final[[#This Row],[Ritmo cardiaco]],100)</f>
        <v>0</v>
      </c>
      <c r="F3884" t="str">
        <f>IF(smoking_health_data_final[[#This Row],[Taquicardia 1/0]]=0,"no","si")</f>
        <v>no</v>
      </c>
      <c r="G3884" s="2" t="s">
        <v>27</v>
      </c>
      <c r="H3884">
        <f>GESTEP(smoking_health_data_final[[#This Row],[Presión sistólica]],140)</f>
        <v>0</v>
      </c>
      <c r="I3884" t="str">
        <f>IF(smoking_health_data_final[[#This Row],[Hipertensión (0/1)]]=1,"si","no")</f>
        <v>no</v>
      </c>
      <c r="J3884" t="s">
        <v>21</v>
      </c>
      <c r="K3884">
        <v>45</v>
      </c>
      <c r="L3884">
        <v>201</v>
      </c>
      <c r="M3884">
        <f>IF(smoking_health_data_final[[#This Row],[colesterol]]="","Desconocido",smoking_health_data_final[[#This Row],[colesterol]])</f>
        <v>201</v>
      </c>
      <c r="N3884">
        <f>GESTEP(smoking_health_data_final[[#This Row],[colesterol]],200)</f>
        <v>1</v>
      </c>
      <c r="O3884">
        <f>IF(smoking_health_data_final[[#This Row],[cigs por dia]]="","n/s",smoking_health_data_final[[#This Row],[cigs por dia]])</f>
        <v>45</v>
      </c>
      <c r="P3884" t="str">
        <f>IF(smoking_health_data_final[[#This Row],[Hipercolesterolemia (y/n)]]=1,"si","no")</f>
        <v>si</v>
      </c>
      <c r="Q3884">
        <f>IF(IFERROR(VLOOKUP(smoking_health_data_final[[#This Row],[Edad]],A3885:A7784,1,FALSE),0),1,0)</f>
        <v>0</v>
      </c>
    </row>
    <row r="3885" spans="1:17" x14ac:dyDescent="0.3">
      <c r="A3885">
        <v>47</v>
      </c>
      <c r="B3885" t="s">
        <v>0</v>
      </c>
      <c r="C3885" t="s">
        <v>1</v>
      </c>
      <c r="D3885">
        <v>82</v>
      </c>
      <c r="E3885">
        <f>GESTEP(smoking_health_data_final[[#This Row],[Ritmo cardiaco]],100)</f>
        <v>0</v>
      </c>
      <c r="F3885" t="str">
        <f>IF(smoking_health_data_final[[#This Row],[Taquicardia 1/0]]=0,"no","si")</f>
        <v>no</v>
      </c>
      <c r="G3885" s="2" t="s">
        <v>96</v>
      </c>
      <c r="H3885">
        <f>GESTEP(smoking_health_data_final[[#This Row],[Presión sistólica]],140)</f>
        <v>1</v>
      </c>
      <c r="I3885" t="str">
        <f>IF(smoking_health_data_final[[#This Row],[Hipertensión (0/1)]]=1,"si","no")</f>
        <v>si</v>
      </c>
      <c r="J3885" t="s">
        <v>151</v>
      </c>
      <c r="K3885">
        <v>50</v>
      </c>
      <c r="L3885">
        <v>217</v>
      </c>
      <c r="M3885">
        <f>IF(smoking_health_data_final[[#This Row],[colesterol]]="","Desconocido",smoking_health_data_final[[#This Row],[colesterol]])</f>
        <v>217</v>
      </c>
      <c r="N3885">
        <f>GESTEP(smoking_health_data_final[[#This Row],[colesterol]],200)</f>
        <v>1</v>
      </c>
      <c r="O3885">
        <f>IF(smoking_health_data_final[[#This Row],[cigs por dia]]="","n/s",smoking_health_data_final[[#This Row],[cigs por dia]])</f>
        <v>50</v>
      </c>
      <c r="P3885" t="str">
        <f>IF(smoking_health_data_final[[#This Row],[Hipercolesterolemia (y/n)]]=1,"si","no")</f>
        <v>si</v>
      </c>
      <c r="Q3885">
        <f>IF(IFERROR(VLOOKUP(smoking_health_data_final[[#This Row],[Edad]],A3886:A7785,1,FALSE),0),1,0)</f>
        <v>0</v>
      </c>
    </row>
    <row r="3886" spans="1:17" x14ac:dyDescent="0.3">
      <c r="A3886">
        <v>38</v>
      </c>
      <c r="B3886" t="s">
        <v>0</v>
      </c>
      <c r="C3886" t="s">
        <v>1</v>
      </c>
      <c r="D3886">
        <v>70</v>
      </c>
      <c r="E3886">
        <f>GESTEP(smoking_health_data_final[[#This Row],[Ritmo cardiaco]],100)</f>
        <v>0</v>
      </c>
      <c r="F3886" t="str">
        <f>IF(smoking_health_data_final[[#This Row],[Taquicardia 1/0]]=0,"no","si")</f>
        <v>no</v>
      </c>
      <c r="G3886" s="2" t="s">
        <v>38</v>
      </c>
      <c r="H3886">
        <f>GESTEP(smoking_health_data_final[[#This Row],[Presión sistólica]],140)</f>
        <v>0</v>
      </c>
      <c r="I3886" t="str">
        <f>IF(smoking_health_data_final[[#This Row],[Hipertensión (0/1)]]=1,"si","no")</f>
        <v>no</v>
      </c>
      <c r="J3886" t="s">
        <v>185</v>
      </c>
      <c r="K3886">
        <v>50</v>
      </c>
      <c r="L3886">
        <v>300</v>
      </c>
      <c r="M3886">
        <f>IF(smoking_health_data_final[[#This Row],[colesterol]]="","Desconocido",smoking_health_data_final[[#This Row],[colesterol]])</f>
        <v>300</v>
      </c>
      <c r="N3886">
        <f>GESTEP(smoking_health_data_final[[#This Row],[colesterol]],200)</f>
        <v>1</v>
      </c>
      <c r="O3886">
        <f>IF(smoking_health_data_final[[#This Row],[cigs por dia]]="","n/s",smoking_health_data_final[[#This Row],[cigs por dia]])</f>
        <v>50</v>
      </c>
      <c r="P3886" t="str">
        <f>IF(smoking_health_data_final[[#This Row],[Hipercolesterolemia (y/n)]]=1,"si","no")</f>
        <v>si</v>
      </c>
      <c r="Q3886">
        <f>IF(IFERROR(VLOOKUP(smoking_health_data_final[[#This Row],[Edad]],A3887:A7786,1,FALSE),0),1,0)</f>
        <v>0</v>
      </c>
    </row>
    <row r="3887" spans="1:17" x14ac:dyDescent="0.3">
      <c r="A3887">
        <v>51</v>
      </c>
      <c r="B3887" t="s">
        <v>0</v>
      </c>
      <c r="C3887" t="s">
        <v>1</v>
      </c>
      <c r="D3887">
        <v>80</v>
      </c>
      <c r="E3887">
        <f>GESTEP(smoking_health_data_final[[#This Row],[Ritmo cardiaco]],100)</f>
        <v>0</v>
      </c>
      <c r="F3887" t="str">
        <f>IF(smoking_health_data_final[[#This Row],[Taquicardia 1/0]]=0,"no","si")</f>
        <v>no</v>
      </c>
      <c r="G3887" s="2">
        <v>125.5</v>
      </c>
      <c r="H3887">
        <f>GESTEP(smoking_health_data_final[[#This Row],[Presión sistólica]],140)</f>
        <v>0</v>
      </c>
      <c r="I3887" t="str">
        <f>IF(smoking_health_data_final[[#This Row],[Hipertensión (0/1)]]=1,"si","no")</f>
        <v>no</v>
      </c>
      <c r="J3887" t="s">
        <v>47</v>
      </c>
      <c r="K3887">
        <v>50</v>
      </c>
      <c r="L3887">
        <v>335</v>
      </c>
      <c r="M3887">
        <f>IF(smoking_health_data_final[[#This Row],[colesterol]]="","Desconocido",smoking_health_data_final[[#This Row],[colesterol]])</f>
        <v>335</v>
      </c>
      <c r="N3887">
        <f>GESTEP(smoking_health_data_final[[#This Row],[colesterol]],200)</f>
        <v>1</v>
      </c>
      <c r="O3887">
        <f>IF(smoking_health_data_final[[#This Row],[cigs por dia]]="","n/s",smoking_health_data_final[[#This Row],[cigs por dia]])</f>
        <v>50</v>
      </c>
      <c r="P3887" t="str">
        <f>IF(smoking_health_data_final[[#This Row],[Hipercolesterolemia (y/n)]]=1,"si","no")</f>
        <v>si</v>
      </c>
      <c r="Q3887">
        <f>IF(IFERROR(VLOOKUP(smoking_health_data_final[[#This Row],[Edad]],A3888:A7787,1,FALSE),0),1,0)</f>
        <v>0</v>
      </c>
    </row>
    <row r="3888" spans="1:17" x14ac:dyDescent="0.3">
      <c r="A3888">
        <v>53</v>
      </c>
      <c r="B3888" t="s">
        <v>0</v>
      </c>
      <c r="C3888" t="s">
        <v>1</v>
      </c>
      <c r="D3888">
        <v>72</v>
      </c>
      <c r="E3888">
        <f>GESTEP(smoking_health_data_final[[#This Row],[Ritmo cardiaco]],100)</f>
        <v>0</v>
      </c>
      <c r="F3888" t="str">
        <f>IF(smoking_health_data_final[[#This Row],[Taquicardia 1/0]]=0,"no","si")</f>
        <v>no</v>
      </c>
      <c r="G3888" s="2" t="s">
        <v>57</v>
      </c>
      <c r="H3888">
        <f>GESTEP(smoking_health_data_final[[#This Row],[Presión sistólica]],140)</f>
        <v>0</v>
      </c>
      <c r="I3888" t="str">
        <f>IF(smoking_health_data_final[[#This Row],[Hipertensión (0/1)]]=1,"si","no")</f>
        <v>no</v>
      </c>
      <c r="J3888" t="s">
        <v>197</v>
      </c>
      <c r="K3888">
        <v>50</v>
      </c>
      <c r="L3888">
        <v>306</v>
      </c>
      <c r="M3888">
        <f>IF(smoking_health_data_final[[#This Row],[colesterol]]="","Desconocido",smoking_health_data_final[[#This Row],[colesterol]])</f>
        <v>306</v>
      </c>
      <c r="N3888">
        <f>GESTEP(smoking_health_data_final[[#This Row],[colesterol]],200)</f>
        <v>1</v>
      </c>
      <c r="O3888">
        <f>IF(smoking_health_data_final[[#This Row],[cigs por dia]]="","n/s",smoking_health_data_final[[#This Row],[cigs por dia]])</f>
        <v>50</v>
      </c>
      <c r="P3888" t="str">
        <f>IF(smoking_health_data_final[[#This Row],[Hipercolesterolemia (y/n)]]=1,"si","no")</f>
        <v>si</v>
      </c>
      <c r="Q3888">
        <f>IF(IFERROR(VLOOKUP(smoking_health_data_final[[#This Row],[Edad]],A3889:A7788,1,FALSE),0),1,0)</f>
        <v>0</v>
      </c>
    </row>
    <row r="3889" spans="1:17" x14ac:dyDescent="0.3">
      <c r="A3889">
        <v>49</v>
      </c>
      <c r="B3889" t="s">
        <v>0</v>
      </c>
      <c r="C3889" t="s">
        <v>1</v>
      </c>
      <c r="D3889">
        <v>70</v>
      </c>
      <c r="E3889">
        <f>GESTEP(smoking_health_data_final[[#This Row],[Ritmo cardiaco]],100)</f>
        <v>0</v>
      </c>
      <c r="F3889" t="str">
        <f>IF(smoking_health_data_final[[#This Row],[Taquicardia 1/0]]=0,"no","si")</f>
        <v>no</v>
      </c>
      <c r="G3889" s="2" t="s">
        <v>110</v>
      </c>
      <c r="H3889">
        <f>GESTEP(smoking_health_data_final[[#This Row],[Presión sistólica]],140)</f>
        <v>1</v>
      </c>
      <c r="I3889" t="str">
        <f>IF(smoking_health_data_final[[#This Row],[Hipertensión (0/1)]]=1,"si","no")</f>
        <v>si</v>
      </c>
      <c r="J3889" t="s">
        <v>214</v>
      </c>
      <c r="K3889">
        <v>50</v>
      </c>
      <c r="L3889">
        <v>252</v>
      </c>
      <c r="M3889">
        <f>IF(smoking_health_data_final[[#This Row],[colesterol]]="","Desconocido",smoking_health_data_final[[#This Row],[colesterol]])</f>
        <v>252</v>
      </c>
      <c r="N3889">
        <f>GESTEP(smoking_health_data_final[[#This Row],[colesterol]],200)</f>
        <v>1</v>
      </c>
      <c r="O3889">
        <f>IF(smoking_health_data_final[[#This Row],[cigs por dia]]="","n/s",smoking_health_data_final[[#This Row],[cigs por dia]])</f>
        <v>50</v>
      </c>
      <c r="P3889" t="str">
        <f>IF(smoking_health_data_final[[#This Row],[Hipercolesterolemia (y/n)]]=1,"si","no")</f>
        <v>si</v>
      </c>
      <c r="Q3889">
        <f>IF(IFERROR(VLOOKUP(smoking_health_data_final[[#This Row],[Edad]],A3890:A7789,1,FALSE),0),1,0)</f>
        <v>1</v>
      </c>
    </row>
    <row r="3890" spans="1:17" x14ac:dyDescent="0.3">
      <c r="A3890">
        <v>67</v>
      </c>
      <c r="B3890" t="s">
        <v>0</v>
      </c>
      <c r="C3890" t="s">
        <v>1</v>
      </c>
      <c r="D3890">
        <v>72</v>
      </c>
      <c r="E3890">
        <f>GESTEP(smoking_health_data_final[[#This Row],[Ritmo cardiaco]],100)</f>
        <v>0</v>
      </c>
      <c r="F3890" t="str">
        <f>IF(smoking_health_data_final[[#This Row],[Taquicardia 1/0]]=0,"no","si")</f>
        <v>no</v>
      </c>
      <c r="G3890" s="2" t="s">
        <v>106</v>
      </c>
      <c r="H3890">
        <f>GESTEP(smoking_health_data_final[[#This Row],[Presión sistólica]],140)</f>
        <v>1</v>
      </c>
      <c r="I3890" t="str">
        <f>IF(smoking_health_data_final[[#This Row],[Hipertensión (0/1)]]=1,"si","no")</f>
        <v>si</v>
      </c>
      <c r="J3890" t="s">
        <v>35</v>
      </c>
      <c r="K3890">
        <v>60</v>
      </c>
      <c r="L3890">
        <v>261</v>
      </c>
      <c r="M3890">
        <f>IF(smoking_health_data_final[[#This Row],[colesterol]]="","Desconocido",smoking_health_data_final[[#This Row],[colesterol]])</f>
        <v>261</v>
      </c>
      <c r="N3890">
        <f>GESTEP(smoking_health_data_final[[#This Row],[colesterol]],200)</f>
        <v>1</v>
      </c>
      <c r="O3890">
        <f>IF(smoking_health_data_final[[#This Row],[cigs por dia]]="","n/s",smoking_health_data_final[[#This Row],[cigs por dia]])</f>
        <v>60</v>
      </c>
      <c r="P3890" t="str">
        <f>IF(smoking_health_data_final[[#This Row],[Hipercolesterolemia (y/n)]]=1,"si","no")</f>
        <v>si</v>
      </c>
      <c r="Q3890">
        <f>IF(IFERROR(VLOOKUP(smoking_health_data_final[[#This Row],[Edad]],A3891:A7790,1,FALSE),0),1,0)</f>
        <v>0</v>
      </c>
    </row>
    <row r="3891" spans="1:17" x14ac:dyDescent="0.3">
      <c r="A3891">
        <v>39</v>
      </c>
      <c r="B3891" t="s">
        <v>0</v>
      </c>
      <c r="C3891" t="s">
        <v>1</v>
      </c>
      <c r="D3891">
        <v>59</v>
      </c>
      <c r="E3891">
        <f>GESTEP(smoking_health_data_final[[#This Row],[Ritmo cardiaco]],100)</f>
        <v>0</v>
      </c>
      <c r="F3891" t="str">
        <f>IF(smoking_health_data_final[[#This Row],[Taquicardia 1/0]]=0,"no","si")</f>
        <v>no</v>
      </c>
      <c r="G3891" s="2" t="s">
        <v>32</v>
      </c>
      <c r="H3891">
        <f>GESTEP(smoking_health_data_final[[#This Row],[Presión sistólica]],140)</f>
        <v>0</v>
      </c>
      <c r="I3891" t="str">
        <f>IF(smoking_health_data_final[[#This Row],[Hipertensión (0/1)]]=1,"si","no")</f>
        <v>no</v>
      </c>
      <c r="J3891" t="s">
        <v>145</v>
      </c>
      <c r="K3891">
        <v>60</v>
      </c>
      <c r="L3891">
        <v>215</v>
      </c>
      <c r="M3891">
        <f>IF(smoking_health_data_final[[#This Row],[colesterol]]="","Desconocido",smoking_health_data_final[[#This Row],[colesterol]])</f>
        <v>215</v>
      </c>
      <c r="N3891">
        <f>GESTEP(smoking_health_data_final[[#This Row],[colesterol]],200)</f>
        <v>1</v>
      </c>
      <c r="O3891">
        <f>IF(smoking_health_data_final[[#This Row],[cigs por dia]]="","n/s",smoking_health_data_final[[#This Row],[cigs por dia]])</f>
        <v>60</v>
      </c>
      <c r="P3891" t="str">
        <f>IF(smoking_health_data_final[[#This Row],[Hipercolesterolemia (y/n)]]=1,"si","no")</f>
        <v>si</v>
      </c>
      <c r="Q3891">
        <f>IF(IFERROR(VLOOKUP(smoking_health_data_final[[#This Row],[Edad]],A3892:A7791,1,FALSE),0),1,0)</f>
        <v>0</v>
      </c>
    </row>
    <row r="3892" spans="1:17" x14ac:dyDescent="0.3">
      <c r="A3892">
        <v>48</v>
      </c>
      <c r="B3892" t="s">
        <v>0</v>
      </c>
      <c r="C3892" t="s">
        <v>1</v>
      </c>
      <c r="D3892">
        <v>80</v>
      </c>
      <c r="E3892">
        <f>GESTEP(smoking_health_data_final[[#This Row],[Ritmo cardiaco]],100)</f>
        <v>0</v>
      </c>
      <c r="F3892" t="str">
        <f>IF(smoking_health_data_final[[#This Row],[Taquicardia 1/0]]=0,"no","si")</f>
        <v>no</v>
      </c>
      <c r="G3892" s="2" t="s">
        <v>73</v>
      </c>
      <c r="H3892">
        <f>GESTEP(smoking_health_data_final[[#This Row],[Presión sistólica]],140)</f>
        <v>0</v>
      </c>
      <c r="I3892" t="str">
        <f>IF(smoking_health_data_final[[#This Row],[Hipertensión (0/1)]]=1,"si","no")</f>
        <v>no</v>
      </c>
      <c r="J3892" t="s">
        <v>148</v>
      </c>
      <c r="K3892">
        <v>60</v>
      </c>
      <c r="L3892">
        <v>232</v>
      </c>
      <c r="M3892">
        <f>IF(smoking_health_data_final[[#This Row],[colesterol]]="","Desconocido",smoking_health_data_final[[#This Row],[colesterol]])</f>
        <v>232</v>
      </c>
      <c r="N3892">
        <f>GESTEP(smoking_health_data_final[[#This Row],[colesterol]],200)</f>
        <v>1</v>
      </c>
      <c r="O3892">
        <f>IF(smoking_health_data_final[[#This Row],[cigs por dia]]="","n/s",smoking_health_data_final[[#This Row],[cigs por dia]])</f>
        <v>60</v>
      </c>
      <c r="P3892" t="str">
        <f>IF(smoking_health_data_final[[#This Row],[Hipercolesterolemia (y/n)]]=1,"si","no")</f>
        <v>si</v>
      </c>
      <c r="Q3892">
        <f>IF(IFERROR(VLOOKUP(smoking_health_data_final[[#This Row],[Edad]],A3893:A7792,1,FALSE),0),1,0)</f>
        <v>1</v>
      </c>
    </row>
    <row r="3893" spans="1:17" x14ac:dyDescent="0.3">
      <c r="A3893">
        <v>58</v>
      </c>
      <c r="B3893" t="s">
        <v>0</v>
      </c>
      <c r="C3893" t="s">
        <v>1</v>
      </c>
      <c r="D3893">
        <v>75</v>
      </c>
      <c r="E3893">
        <f>GESTEP(smoking_health_data_final[[#This Row],[Ritmo cardiaco]],100)</f>
        <v>0</v>
      </c>
      <c r="F3893" t="str">
        <f>IF(smoking_health_data_final[[#This Row],[Taquicardia 1/0]]=0,"no","si")</f>
        <v>no</v>
      </c>
      <c r="G3893" s="2" t="s">
        <v>81</v>
      </c>
      <c r="H3893">
        <f>GESTEP(smoking_health_data_final[[#This Row],[Presión sistólica]],140)</f>
        <v>1</v>
      </c>
      <c r="I3893" t="str">
        <f>IF(smoking_health_data_final[[#This Row],[Hipertensión (0/1)]]=1,"si","no")</f>
        <v>si</v>
      </c>
      <c r="J3893" t="s">
        <v>157</v>
      </c>
      <c r="K3893">
        <v>60</v>
      </c>
      <c r="L3893">
        <v>250</v>
      </c>
      <c r="M3893">
        <f>IF(smoking_health_data_final[[#This Row],[colesterol]]="","Desconocido",smoking_health_data_final[[#This Row],[colesterol]])</f>
        <v>250</v>
      </c>
      <c r="N3893">
        <f>GESTEP(smoking_health_data_final[[#This Row],[colesterol]],200)</f>
        <v>1</v>
      </c>
      <c r="O3893">
        <f>IF(smoking_health_data_final[[#This Row],[cigs por dia]]="","n/s",smoking_health_data_final[[#This Row],[cigs por dia]])</f>
        <v>60</v>
      </c>
      <c r="P3893" t="str">
        <f>IF(smoking_health_data_final[[#This Row],[Hipercolesterolemia (y/n)]]=1,"si","no")</f>
        <v>si</v>
      </c>
      <c r="Q3893">
        <f>IF(IFERROR(VLOOKUP(smoking_health_data_final[[#This Row],[Edad]],A3894:A7793,1,FALSE),0),1,0)</f>
        <v>0</v>
      </c>
    </row>
    <row r="3894" spans="1:17" x14ac:dyDescent="0.3">
      <c r="A3894">
        <v>59</v>
      </c>
      <c r="B3894" t="s">
        <v>0</v>
      </c>
      <c r="C3894" t="s">
        <v>1</v>
      </c>
      <c r="D3894">
        <v>70</v>
      </c>
      <c r="E3894">
        <f>GESTEP(smoking_health_data_final[[#This Row],[Ritmo cardiaco]],100)</f>
        <v>0</v>
      </c>
      <c r="F3894" t="str">
        <f>IF(smoking_health_data_final[[#This Row],[Taquicardia 1/0]]=0,"no","si")</f>
        <v>no</v>
      </c>
      <c r="G3894" s="2">
        <v>153.5</v>
      </c>
      <c r="H3894">
        <f>GESTEP(smoking_health_data_final[[#This Row],[Presión sistólica]],140)</f>
        <v>1</v>
      </c>
      <c r="I3894" t="str">
        <f>IF(smoking_health_data_final[[#This Row],[Hipertensión (0/1)]]=1,"si","no")</f>
        <v>si</v>
      </c>
      <c r="J3894" t="s">
        <v>91</v>
      </c>
      <c r="K3894">
        <v>60</v>
      </c>
      <c r="L3894">
        <v>298</v>
      </c>
      <c r="M3894">
        <f>IF(smoking_health_data_final[[#This Row],[colesterol]]="","Desconocido",smoking_health_data_final[[#This Row],[colesterol]])</f>
        <v>298</v>
      </c>
      <c r="N3894">
        <f>GESTEP(smoking_health_data_final[[#This Row],[colesterol]],200)</f>
        <v>1</v>
      </c>
      <c r="O3894">
        <f>IF(smoking_health_data_final[[#This Row],[cigs por dia]]="","n/s",smoking_health_data_final[[#This Row],[cigs por dia]])</f>
        <v>60</v>
      </c>
      <c r="P3894" t="str">
        <f>IF(smoking_health_data_final[[#This Row],[Hipercolesterolemia (y/n)]]=1,"si","no")</f>
        <v>si</v>
      </c>
      <c r="Q3894">
        <f>IF(IFERROR(VLOOKUP(smoking_health_data_final[[#This Row],[Edad]],A3895:A7794,1,FALSE),0),1,0)</f>
        <v>0</v>
      </c>
    </row>
    <row r="3895" spans="1:17" x14ac:dyDescent="0.3">
      <c r="A3895">
        <v>48</v>
      </c>
      <c r="B3895" t="s">
        <v>0</v>
      </c>
      <c r="C3895" t="s">
        <v>1</v>
      </c>
      <c r="D3895">
        <v>70</v>
      </c>
      <c r="E3895">
        <f>GESTEP(smoking_health_data_final[[#This Row],[Ritmo cardiaco]],100)</f>
        <v>0</v>
      </c>
      <c r="F3895" t="str">
        <f>IF(smoking_health_data_final[[#This Row],[Taquicardia 1/0]]=0,"no","si")</f>
        <v>no</v>
      </c>
      <c r="G3895" s="2" t="s">
        <v>60</v>
      </c>
      <c r="H3895">
        <f>GESTEP(smoking_health_data_final[[#This Row],[Presión sistólica]],140)</f>
        <v>0</v>
      </c>
      <c r="I3895" t="str">
        <f>IF(smoking_health_data_final[[#This Row],[Hipertensión (0/1)]]=1,"si","no")</f>
        <v>no</v>
      </c>
      <c r="J3895" t="s">
        <v>170</v>
      </c>
      <c r="K3895">
        <v>60</v>
      </c>
      <c r="L3895">
        <v>252</v>
      </c>
      <c r="M3895">
        <f>IF(smoking_health_data_final[[#This Row],[colesterol]]="","Desconocido",smoking_health_data_final[[#This Row],[colesterol]])</f>
        <v>252</v>
      </c>
      <c r="N3895">
        <f>GESTEP(smoking_health_data_final[[#This Row],[colesterol]],200)</f>
        <v>1</v>
      </c>
      <c r="O3895">
        <f>IF(smoking_health_data_final[[#This Row],[cigs por dia]]="","n/s",smoking_health_data_final[[#This Row],[cigs por dia]])</f>
        <v>60</v>
      </c>
      <c r="P3895" t="str">
        <f>IF(smoking_health_data_final[[#This Row],[Hipercolesterolemia (y/n)]]=1,"si","no")</f>
        <v>si</v>
      </c>
      <c r="Q3895">
        <f>IF(IFERROR(VLOOKUP(smoking_health_data_final[[#This Row],[Edad]],A3896:A7795,1,FALSE),0),1,0)</f>
        <v>0</v>
      </c>
    </row>
    <row r="3896" spans="1:17" x14ac:dyDescent="0.3">
      <c r="A3896">
        <v>46</v>
      </c>
      <c r="B3896" t="s">
        <v>0</v>
      </c>
      <c r="C3896" t="s">
        <v>1</v>
      </c>
      <c r="D3896">
        <v>70</v>
      </c>
      <c r="E3896">
        <f>GESTEP(smoking_health_data_final[[#This Row],[Ritmo cardiaco]],100)</f>
        <v>0</v>
      </c>
      <c r="F3896" t="str">
        <f>IF(smoking_health_data_final[[#This Row],[Taquicardia 1/0]]=0,"no","si")</f>
        <v>no</v>
      </c>
      <c r="G3896" s="2" t="s">
        <v>6</v>
      </c>
      <c r="H3896">
        <f>GESTEP(smoking_health_data_final[[#This Row],[Presión sistólica]],140)</f>
        <v>0</v>
      </c>
      <c r="I3896" t="str">
        <f>IF(smoking_health_data_final[[#This Row],[Hipertensión (0/1)]]=1,"si","no")</f>
        <v>no</v>
      </c>
      <c r="J3896" t="s">
        <v>21</v>
      </c>
      <c r="K3896">
        <v>60</v>
      </c>
      <c r="L3896">
        <v>285</v>
      </c>
      <c r="M3896">
        <f>IF(smoking_health_data_final[[#This Row],[colesterol]]="","Desconocido",smoking_health_data_final[[#This Row],[colesterol]])</f>
        <v>285</v>
      </c>
      <c r="N3896">
        <f>GESTEP(smoking_health_data_final[[#This Row],[colesterol]],200)</f>
        <v>1</v>
      </c>
      <c r="O3896">
        <f>IF(smoking_health_data_final[[#This Row],[cigs por dia]]="","n/s",smoking_health_data_final[[#This Row],[cigs por dia]])</f>
        <v>60</v>
      </c>
      <c r="P3896" t="str">
        <f>IF(smoking_health_data_final[[#This Row],[Hipercolesterolemia (y/n)]]=1,"si","no")</f>
        <v>si</v>
      </c>
      <c r="Q3896">
        <f>IF(IFERROR(VLOOKUP(smoking_health_data_final[[#This Row],[Edad]],A3897:A7796,1,FALSE),0),1,0)</f>
        <v>0</v>
      </c>
    </row>
    <row r="3897" spans="1:17" x14ac:dyDescent="0.3">
      <c r="A3897">
        <v>37</v>
      </c>
      <c r="B3897" t="s">
        <v>0</v>
      </c>
      <c r="C3897" t="s">
        <v>1</v>
      </c>
      <c r="D3897">
        <v>88</v>
      </c>
      <c r="E3897">
        <f>GESTEP(smoking_health_data_final[[#This Row],[Ritmo cardiaco]],100)</f>
        <v>0</v>
      </c>
      <c r="F3897" t="str">
        <f>IF(smoking_health_data_final[[#This Row],[Taquicardia 1/0]]=0,"no","si")</f>
        <v>no</v>
      </c>
      <c r="G3897" s="2">
        <v>122.5</v>
      </c>
      <c r="H3897">
        <f>GESTEP(smoking_health_data_final[[#This Row],[Presión sistólica]],140)</f>
        <v>0</v>
      </c>
      <c r="I3897" t="str">
        <f>IF(smoking_health_data_final[[#This Row],[Hipertensión (0/1)]]=1,"si","no")</f>
        <v>no</v>
      </c>
      <c r="J3897" t="s">
        <v>197</v>
      </c>
      <c r="K3897">
        <v>60</v>
      </c>
      <c r="L3897">
        <v>254</v>
      </c>
      <c r="M3897">
        <f>IF(smoking_health_data_final[[#This Row],[colesterol]]="","Desconocido",smoking_health_data_final[[#This Row],[colesterol]])</f>
        <v>254</v>
      </c>
      <c r="N3897">
        <f>GESTEP(smoking_health_data_final[[#This Row],[colesterol]],200)</f>
        <v>1</v>
      </c>
      <c r="O3897">
        <f>IF(smoking_health_data_final[[#This Row],[cigs por dia]]="","n/s",smoking_health_data_final[[#This Row],[cigs por dia]])</f>
        <v>60</v>
      </c>
      <c r="P3897" t="str">
        <f>IF(smoking_health_data_final[[#This Row],[Hipercolesterolemia (y/n)]]=1,"si","no")</f>
        <v>si</v>
      </c>
      <c r="Q3897">
        <f>IF(IFERROR(VLOOKUP(smoking_health_data_final[[#This Row],[Edad]],A3898:A7797,1,FALSE),0),1,0)</f>
        <v>0</v>
      </c>
    </row>
    <row r="3898" spans="1:17" x14ac:dyDescent="0.3">
      <c r="A3898">
        <v>49</v>
      </c>
      <c r="B3898" t="s">
        <v>0</v>
      </c>
      <c r="C3898" t="s">
        <v>1</v>
      </c>
      <c r="D3898">
        <v>70</v>
      </c>
      <c r="E3898">
        <f>GESTEP(smoking_health_data_final[[#This Row],[Ritmo cardiaco]],100)</f>
        <v>0</v>
      </c>
      <c r="F3898" t="str">
        <f>IF(smoking_health_data_final[[#This Row],[Taquicardia 1/0]]=0,"no","si")</f>
        <v>no</v>
      </c>
      <c r="G3898" s="2" t="s">
        <v>16</v>
      </c>
      <c r="H3898">
        <f>GESTEP(smoking_health_data_final[[#This Row],[Presión sistólica]],140)</f>
        <v>0</v>
      </c>
      <c r="I3898" t="str">
        <f>IF(smoking_health_data_final[[#This Row],[Hipertensión (0/1)]]=1,"si","no")</f>
        <v>no</v>
      </c>
      <c r="J3898" t="s">
        <v>209</v>
      </c>
      <c r="K3898">
        <v>60</v>
      </c>
      <c r="L3898">
        <v>213</v>
      </c>
      <c r="M3898">
        <f>IF(smoking_health_data_final[[#This Row],[colesterol]]="","Desconocido",smoking_health_data_final[[#This Row],[colesterol]])</f>
        <v>213</v>
      </c>
      <c r="N3898">
        <f>GESTEP(smoking_health_data_final[[#This Row],[colesterol]],200)</f>
        <v>1</v>
      </c>
      <c r="O3898">
        <f>IF(smoking_health_data_final[[#This Row],[cigs por dia]]="","n/s",smoking_health_data_final[[#This Row],[cigs por dia]])</f>
        <v>60</v>
      </c>
      <c r="P3898" t="str">
        <f>IF(smoking_health_data_final[[#This Row],[Hipercolesterolemia (y/n)]]=1,"si","no")</f>
        <v>si</v>
      </c>
      <c r="Q3898">
        <f>IF(IFERROR(VLOOKUP(smoking_health_data_final[[#This Row],[Edad]],A3899:A7798,1,FALSE),0),1,0)</f>
        <v>0</v>
      </c>
    </row>
    <row r="3899" spans="1:17" x14ac:dyDescent="0.3">
      <c r="A3899">
        <v>56</v>
      </c>
      <c r="B3899" t="s">
        <v>0</v>
      </c>
      <c r="C3899" t="s">
        <v>1</v>
      </c>
      <c r="D3899">
        <v>70</v>
      </c>
      <c r="E3899">
        <f>GESTEP(smoking_health_data_final[[#This Row],[Ritmo cardiaco]],100)</f>
        <v>0</v>
      </c>
      <c r="F3899" t="str">
        <f>IF(smoking_health_data_final[[#This Row],[Taquicardia 1/0]]=0,"no","si")</f>
        <v>no</v>
      </c>
      <c r="G3899" s="2" t="s">
        <v>63</v>
      </c>
      <c r="H3899">
        <f>GESTEP(smoking_health_data_final[[#This Row],[Presión sistólica]],140)</f>
        <v>0</v>
      </c>
      <c r="I3899" t="str">
        <f>IF(smoking_health_data_final[[#This Row],[Hipertensión (0/1)]]=1,"si","no")</f>
        <v>no</v>
      </c>
      <c r="J3899" t="s">
        <v>210</v>
      </c>
      <c r="K3899">
        <v>60</v>
      </c>
      <c r="L3899">
        <v>246</v>
      </c>
      <c r="M3899">
        <f>IF(smoking_health_data_final[[#This Row],[colesterol]]="","Desconocido",smoking_health_data_final[[#This Row],[colesterol]])</f>
        <v>246</v>
      </c>
      <c r="N3899">
        <f>GESTEP(smoking_health_data_final[[#This Row],[colesterol]],200)</f>
        <v>1</v>
      </c>
      <c r="O3899">
        <f>IF(smoking_health_data_final[[#This Row],[cigs por dia]]="","n/s",smoking_health_data_final[[#This Row],[cigs por dia]])</f>
        <v>60</v>
      </c>
      <c r="P3899" t="str">
        <f>IF(smoking_health_data_final[[#This Row],[Hipercolesterolemia (y/n)]]=1,"si","no")</f>
        <v>si</v>
      </c>
      <c r="Q3899">
        <f>IF(IFERROR(VLOOKUP(smoking_health_data_final[[#This Row],[Edad]],A3900:A7799,1,FALSE),0),1,0)</f>
        <v>0</v>
      </c>
    </row>
    <row r="3900" spans="1:17" x14ac:dyDescent="0.3">
      <c r="A3900">
        <v>50</v>
      </c>
      <c r="B3900" t="s">
        <v>0</v>
      </c>
      <c r="C3900" t="s">
        <v>1</v>
      </c>
      <c r="D3900">
        <v>85</v>
      </c>
      <c r="E3900">
        <f>GESTEP(smoking_health_data_final[[#This Row],[Ritmo cardiaco]],100)</f>
        <v>0</v>
      </c>
      <c r="F3900" t="str">
        <f>IF(smoking_health_data_final[[#This Row],[Taquicardia 1/0]]=0,"no","si")</f>
        <v>no</v>
      </c>
      <c r="G3900" s="2" t="s">
        <v>86</v>
      </c>
      <c r="H3900">
        <f>GESTEP(smoking_health_data_final[[#This Row],[Presión sistólica]],140)</f>
        <v>0</v>
      </c>
      <c r="I3900" t="str">
        <f>IF(smoking_health_data_final[[#This Row],[Hipertensión (0/1)]]=1,"si","no")</f>
        <v>no</v>
      </c>
      <c r="J3900" t="s">
        <v>215</v>
      </c>
      <c r="K3900">
        <v>60</v>
      </c>
      <c r="L3900">
        <v>340</v>
      </c>
      <c r="M3900">
        <f>IF(smoking_health_data_final[[#This Row],[colesterol]]="","Desconocido",smoking_health_data_final[[#This Row],[colesterol]])</f>
        <v>340</v>
      </c>
      <c r="N3900">
        <f>GESTEP(smoking_health_data_final[[#This Row],[colesterol]],200)</f>
        <v>1</v>
      </c>
      <c r="O3900">
        <f>IF(smoking_health_data_final[[#This Row],[cigs por dia]]="","n/s",smoking_health_data_final[[#This Row],[cigs por dia]])</f>
        <v>60</v>
      </c>
      <c r="P3900" t="str">
        <f>IF(smoking_health_data_final[[#This Row],[Hipercolesterolemia (y/n)]]=1,"si","no")</f>
        <v>si</v>
      </c>
      <c r="Q3900">
        <f>IF(IFERROR(VLOOKUP(smoking_health_data_final[[#This Row],[Edad]],A3901:A7800,1,FALSE),0),1,0)</f>
        <v>0</v>
      </c>
    </row>
    <row r="3901" spans="1:17" x14ac:dyDescent="0.3">
      <c r="A3901">
        <v>40</v>
      </c>
      <c r="B3901" t="s">
        <v>0</v>
      </c>
      <c r="C3901" t="s">
        <v>1</v>
      </c>
      <c r="D3901">
        <v>98</v>
      </c>
      <c r="E3901">
        <f>GESTEP(smoking_health_data_final[[#This Row],[Ritmo cardiaco]],100)</f>
        <v>0</v>
      </c>
      <c r="F3901" t="str">
        <f>IF(smoking_health_data_final[[#This Row],[Taquicardia 1/0]]=0,"no","si")</f>
        <v>no</v>
      </c>
      <c r="G3901" s="2" t="s">
        <v>83</v>
      </c>
      <c r="H3901">
        <f>GESTEP(smoking_health_data_final[[#This Row],[Presión sistólica]],140)</f>
        <v>0</v>
      </c>
      <c r="I3901" t="str">
        <f>IF(smoking_health_data_final[[#This Row],[Hipertensión (0/1)]]=1,"si","no")</f>
        <v>no</v>
      </c>
      <c r="J3901" t="s">
        <v>23</v>
      </c>
      <c r="K3901">
        <v>70</v>
      </c>
      <c r="L3901">
        <v>210</v>
      </c>
      <c r="M3901">
        <f>IF(smoking_health_data_final[[#This Row],[colesterol]]="","Desconocido",smoking_health_data_final[[#This Row],[colesterol]])</f>
        <v>210</v>
      </c>
      <c r="N3901">
        <f>GESTEP(smoking_health_data_final[[#This Row],[colesterol]],200)</f>
        <v>1</v>
      </c>
      <c r="O3901">
        <f>IF(smoking_health_data_final[[#This Row],[cigs por dia]]="","n/s",smoking_health_data_final[[#This Row],[cigs por dia]])</f>
        <v>70</v>
      </c>
      <c r="P3901" t="str">
        <f>IF(smoking_health_data_final[[#This Row],[Hipercolesterolemia (y/n)]]=1,"si","no")</f>
        <v>si</v>
      </c>
      <c r="Q3901">
        <f>IF(IFERROR(VLOOKUP(smoking_health_data_final[[#This Row],[Edad]],A3902:A7801,1,FALSE),0),1,0)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E197-45F2-4CE3-B023-5F655A27F76E}">
  <dimension ref="B1:R19"/>
  <sheetViews>
    <sheetView workbookViewId="0">
      <selection activeCell="C17" sqref="C17"/>
    </sheetView>
  </sheetViews>
  <sheetFormatPr baseColWidth="10" defaultRowHeight="14.4" x14ac:dyDescent="0.3"/>
  <cols>
    <col min="2" max="2" width="16.5546875" bestFit="1" customWidth="1"/>
    <col min="3" max="3" width="17.21875" bestFit="1" customWidth="1"/>
  </cols>
  <sheetData>
    <row r="1" spans="2:18" x14ac:dyDescent="0.3">
      <c r="B1" t="s">
        <v>238</v>
      </c>
    </row>
    <row r="2" spans="2:18" x14ac:dyDescent="0.3">
      <c r="B2">
        <f>COUNT(smoking_health_data_final!A:A)</f>
        <v>3900</v>
      </c>
      <c r="D2" t="s">
        <v>253</v>
      </c>
    </row>
    <row r="6" spans="2:18" x14ac:dyDescent="0.3">
      <c r="B6" t="str" cm="1">
        <f t="array" ref="B6:R6">smoking_health_data_final[#Headers]</f>
        <v>Edad</v>
      </c>
      <c r="C6" t="str">
        <v>Género</v>
      </c>
      <c r="D6" t="str">
        <v>Fumador</v>
      </c>
      <c r="E6" t="str">
        <v>Ritmo cardiaco</v>
      </c>
      <c r="F6" t="str">
        <v>Taquicardia 1/0</v>
      </c>
      <c r="G6" t="str">
        <v>Taquicardia</v>
      </c>
      <c r="H6" t="str">
        <v>Presión sistólica</v>
      </c>
      <c r="I6" t="str">
        <v>Hipertensión (0/1)</v>
      </c>
      <c r="J6" t="str">
        <v>Hipertensión</v>
      </c>
      <c r="K6" t="str">
        <v>Presión diastólica</v>
      </c>
      <c r="L6" t="str">
        <v>cigs por dia</v>
      </c>
      <c r="M6" t="str">
        <v>colesterol</v>
      </c>
      <c r="N6" t="str">
        <v>Colest desc</v>
      </c>
      <c r="O6" t="str">
        <v>Hipercolesterolemia (y/n)</v>
      </c>
      <c r="P6" t="str">
        <v>Cigarros diarios</v>
      </c>
      <c r="Q6" t="str">
        <v>Colest</v>
      </c>
      <c r="R6" t="str">
        <v>Duplicados</v>
      </c>
    </row>
    <row r="7" spans="2:18" x14ac:dyDescent="0.3">
      <c r="B7">
        <f>COUNTBLANK(smoking_health_data_final[Edad])</f>
        <v>0</v>
      </c>
      <c r="C7">
        <f>COUNTBLANK(smoking_health_data_final[Género])</f>
        <v>0</v>
      </c>
      <c r="D7">
        <f>COUNTBLANK(smoking_health_data_final[Fumador])</f>
        <v>0</v>
      </c>
      <c r="E7">
        <f>COUNTBLANK(smoking_health_data_final[Ritmo cardiaco])</f>
        <v>0</v>
      </c>
      <c r="F7">
        <f>COUNTBLANK(smoking_health_data_final[Presión sistólica])</f>
        <v>0</v>
      </c>
      <c r="G7">
        <f>COUNTBLANK(smoking_health_data_final[Hipertensión (0/1)])</f>
        <v>0</v>
      </c>
      <c r="H7">
        <f>COUNTBLANK(smoking_health_data_final[Presión diastólica])</f>
        <v>0</v>
      </c>
      <c r="I7">
        <f>COUNTBLANK(smoking_health_data_final[cigs por dia])</f>
        <v>0</v>
      </c>
      <c r="J7">
        <f>COUNTBLANK(smoking_health_data_final[colesterol])</f>
        <v>7</v>
      </c>
      <c r="K7">
        <f>COUNTBLANK(smoking_health_data_final[Colest desc])</f>
        <v>0</v>
      </c>
      <c r="L7">
        <f>COUNTBLANK(smoking_health_data_final[Hipercolesterolemia (y/n)])</f>
        <v>0</v>
      </c>
      <c r="M7">
        <f>COUNTBLANK(smoking_health_data_final[Colest])</f>
        <v>0</v>
      </c>
      <c r="N7">
        <f>COUNTBLANK(smoking_health_data_final[Edad])</f>
        <v>0</v>
      </c>
      <c r="O7">
        <f>COUNTBLANK(smoking_health_data_final[Género])</f>
        <v>0</v>
      </c>
      <c r="P7">
        <f>COUNTBLANK(smoking_health_data_final[Fumador])</f>
        <v>0</v>
      </c>
    </row>
    <row r="14" spans="2:18" x14ac:dyDescent="0.3">
      <c r="B14" t="s">
        <v>293</v>
      </c>
    </row>
    <row r="15" spans="2:18" x14ac:dyDescent="0.3">
      <c r="B15" s="4" t="s">
        <v>255</v>
      </c>
      <c r="C15" t="s">
        <v>294</v>
      </c>
    </row>
    <row r="16" spans="2:18" x14ac:dyDescent="0.3">
      <c r="B16" s="5" t="s">
        <v>2</v>
      </c>
      <c r="C16" s="8">
        <v>0.5082051282051282</v>
      </c>
    </row>
    <row r="17" spans="2:4" x14ac:dyDescent="0.3">
      <c r="B17" s="5" t="s">
        <v>1</v>
      </c>
      <c r="C17" s="8">
        <v>0.4917948717948718</v>
      </c>
      <c r="D17">
        <v>1918</v>
      </c>
    </row>
    <row r="18" spans="2:4" x14ac:dyDescent="0.3">
      <c r="B18" s="5" t="s">
        <v>256</v>
      </c>
      <c r="C18" s="8">
        <v>0</v>
      </c>
    </row>
    <row r="19" spans="2:4" x14ac:dyDescent="0.3">
      <c r="B19" s="5" t="s">
        <v>257</v>
      </c>
      <c r="C19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777B-5B56-42BF-AA8F-9F2E7244FADC}">
  <dimension ref="A3:K107"/>
  <sheetViews>
    <sheetView zoomScale="90" zoomScaleNormal="90" workbookViewId="0">
      <selection activeCell="B19" sqref="B19"/>
    </sheetView>
  </sheetViews>
  <sheetFormatPr baseColWidth="10" defaultRowHeight="14.4" x14ac:dyDescent="0.3"/>
  <cols>
    <col min="1" max="1" width="17.44140625" bestFit="1" customWidth="1"/>
    <col min="2" max="2" width="35.5546875" bestFit="1" customWidth="1"/>
    <col min="3" max="3" width="17.44140625" bestFit="1" customWidth="1"/>
    <col min="4" max="4" width="32.21875" bestFit="1" customWidth="1"/>
    <col min="9" max="9" width="17.44140625" bestFit="1" customWidth="1"/>
    <col min="10" max="10" width="15.88671875" bestFit="1" customWidth="1"/>
  </cols>
  <sheetData>
    <row r="3" spans="1:4" x14ac:dyDescent="0.3">
      <c r="A3" t="s">
        <v>254</v>
      </c>
      <c r="C3" s="4" t="s">
        <v>255</v>
      </c>
      <c r="D3" t="s">
        <v>258</v>
      </c>
    </row>
    <row r="4" spans="1:4" x14ac:dyDescent="0.3">
      <c r="A4" s="15">
        <v>3900</v>
      </c>
      <c r="C4" s="5" t="s">
        <v>261</v>
      </c>
      <c r="D4" s="15">
        <v>2081</v>
      </c>
    </row>
    <row r="5" spans="1:4" x14ac:dyDescent="0.3">
      <c r="C5" s="5" t="s">
        <v>262</v>
      </c>
      <c r="D5" s="15">
        <v>1819</v>
      </c>
    </row>
    <row r="6" spans="1:4" x14ac:dyDescent="0.3">
      <c r="A6">
        <v>3900</v>
      </c>
      <c r="C6" s="5" t="s">
        <v>256</v>
      </c>
      <c r="D6" s="15"/>
    </row>
    <row r="7" spans="1:4" x14ac:dyDescent="0.3">
      <c r="C7" s="5" t="s">
        <v>257</v>
      </c>
      <c r="D7" s="15">
        <v>3900</v>
      </c>
    </row>
    <row r="10" spans="1:4" x14ac:dyDescent="0.3">
      <c r="C10">
        <v>2081</v>
      </c>
      <c r="D10">
        <v>1819</v>
      </c>
    </row>
    <row r="18" spans="1:4" x14ac:dyDescent="0.3">
      <c r="A18" s="4" t="s">
        <v>255</v>
      </c>
      <c r="B18" t="s">
        <v>260</v>
      </c>
      <c r="D18" t="s">
        <v>271</v>
      </c>
    </row>
    <row r="19" spans="1:4" x14ac:dyDescent="0.3">
      <c r="A19" s="5" t="s">
        <v>2</v>
      </c>
      <c r="B19" s="8">
        <v>0.5082051282051282</v>
      </c>
      <c r="C19">
        <v>1982</v>
      </c>
      <c r="D19" s="10">
        <f>_xlfn.PERCENTOF(C19,C22)</f>
        <v>0.5082051282051282</v>
      </c>
    </row>
    <row r="20" spans="1:4" x14ac:dyDescent="0.3">
      <c r="A20" s="5" t="s">
        <v>259</v>
      </c>
      <c r="B20" s="8">
        <v>0.4917948717948718</v>
      </c>
      <c r="C20">
        <v>1918</v>
      </c>
      <c r="D20" s="10">
        <f>_xlfn.PERCENTOF(C20,C22)</f>
        <v>0.4917948717948718</v>
      </c>
    </row>
    <row r="21" spans="1:4" x14ac:dyDescent="0.3">
      <c r="A21" s="5" t="s">
        <v>256</v>
      </c>
      <c r="B21" s="8">
        <v>0</v>
      </c>
    </row>
    <row r="22" spans="1:4" x14ac:dyDescent="0.3">
      <c r="A22" s="5" t="s">
        <v>257</v>
      </c>
      <c r="B22" s="8">
        <v>1</v>
      </c>
      <c r="C22" s="9">
        <v>3900</v>
      </c>
    </row>
    <row r="31" spans="1:4" x14ac:dyDescent="0.3">
      <c r="A31" s="4" t="s">
        <v>255</v>
      </c>
      <c r="B31" t="s">
        <v>272</v>
      </c>
    </row>
    <row r="32" spans="1:4" x14ac:dyDescent="0.3">
      <c r="A32" s="5" t="s">
        <v>285</v>
      </c>
      <c r="B32" s="15">
        <v>1982</v>
      </c>
    </row>
    <row r="33" spans="1:2" x14ac:dyDescent="0.3">
      <c r="A33" s="5" t="s">
        <v>273</v>
      </c>
      <c r="B33" s="15">
        <v>285</v>
      </c>
    </row>
    <row r="34" spans="1:2" x14ac:dyDescent="0.3">
      <c r="A34" s="5" t="s">
        <v>274</v>
      </c>
      <c r="B34" s="15">
        <v>276</v>
      </c>
    </row>
    <row r="35" spans="1:2" x14ac:dyDescent="0.3">
      <c r="A35" s="5" t="s">
        <v>275</v>
      </c>
      <c r="B35" s="15">
        <v>210</v>
      </c>
    </row>
    <row r="36" spans="1:2" x14ac:dyDescent="0.3">
      <c r="A36" s="5" t="s">
        <v>276</v>
      </c>
      <c r="B36" s="15">
        <v>710</v>
      </c>
    </row>
    <row r="37" spans="1:2" x14ac:dyDescent="0.3">
      <c r="A37" s="5" t="s">
        <v>277</v>
      </c>
      <c r="B37" s="15">
        <v>56</v>
      </c>
    </row>
    <row r="38" spans="1:2" x14ac:dyDescent="0.3">
      <c r="A38" s="5" t="s">
        <v>278</v>
      </c>
      <c r="B38" s="15">
        <v>209</v>
      </c>
    </row>
    <row r="39" spans="1:2" x14ac:dyDescent="0.3">
      <c r="A39" s="5" t="s">
        <v>279</v>
      </c>
      <c r="B39" s="15">
        <v>21</v>
      </c>
    </row>
    <row r="40" spans="1:2" x14ac:dyDescent="0.3">
      <c r="A40" s="5" t="s">
        <v>280</v>
      </c>
      <c r="B40" s="15">
        <v>78</v>
      </c>
    </row>
    <row r="41" spans="1:2" x14ac:dyDescent="0.3">
      <c r="A41" s="5" t="s">
        <v>281</v>
      </c>
      <c r="B41" s="15">
        <v>56</v>
      </c>
    </row>
    <row r="42" spans="1:2" x14ac:dyDescent="0.3">
      <c r="A42" s="5" t="s">
        <v>282</v>
      </c>
      <c r="B42" s="15">
        <v>5</v>
      </c>
    </row>
    <row r="43" spans="1:2" x14ac:dyDescent="0.3">
      <c r="A43" s="5" t="s">
        <v>283</v>
      </c>
      <c r="B43" s="15">
        <v>11</v>
      </c>
    </row>
    <row r="44" spans="1:2" x14ac:dyDescent="0.3">
      <c r="A44" s="5" t="s">
        <v>284</v>
      </c>
      <c r="B44" s="15">
        <v>1</v>
      </c>
    </row>
    <row r="45" spans="1:2" x14ac:dyDescent="0.3">
      <c r="A45" s="5" t="s">
        <v>257</v>
      </c>
      <c r="B45" s="15">
        <v>3900</v>
      </c>
    </row>
    <row r="52" spans="1:11" x14ac:dyDescent="0.3">
      <c r="A52" s="4" t="s">
        <v>255</v>
      </c>
      <c r="B52" t="s">
        <v>286</v>
      </c>
      <c r="C52" s="11"/>
      <c r="I52" s="12" t="s">
        <v>255</v>
      </c>
      <c r="J52" s="12" t="s">
        <v>292</v>
      </c>
    </row>
    <row r="53" spans="1:11" x14ac:dyDescent="0.3">
      <c r="A53" s="5" t="s">
        <v>2</v>
      </c>
      <c r="B53" s="8">
        <v>0.95435897435897432</v>
      </c>
      <c r="I53" s="13" t="s">
        <v>2</v>
      </c>
      <c r="J53" s="16">
        <v>2713</v>
      </c>
      <c r="K53">
        <v>2713</v>
      </c>
    </row>
    <row r="54" spans="1:11" x14ac:dyDescent="0.3">
      <c r="A54" s="5" t="s">
        <v>259</v>
      </c>
      <c r="B54" s="8">
        <v>4.5641025641025644E-2</v>
      </c>
      <c r="I54" s="13" t="s">
        <v>259</v>
      </c>
      <c r="J54" s="16">
        <v>1187</v>
      </c>
      <c r="K54">
        <v>1187</v>
      </c>
    </row>
    <row r="55" spans="1:11" x14ac:dyDescent="0.3">
      <c r="A55" s="5" t="s">
        <v>256</v>
      </c>
      <c r="B55" s="8">
        <v>0</v>
      </c>
      <c r="I55" s="13" t="s">
        <v>256</v>
      </c>
      <c r="J55" s="16"/>
    </row>
    <row r="56" spans="1:11" x14ac:dyDescent="0.3">
      <c r="A56" s="5" t="s">
        <v>257</v>
      </c>
      <c r="B56" s="8">
        <v>1</v>
      </c>
      <c r="I56" s="13" t="s">
        <v>257</v>
      </c>
      <c r="J56" s="16">
        <v>3900</v>
      </c>
    </row>
    <row r="70" spans="1:3" x14ac:dyDescent="0.3">
      <c r="A70" s="4" t="s">
        <v>249</v>
      </c>
      <c r="B70" t="s">
        <v>300</v>
      </c>
    </row>
    <row r="72" spans="1:3" x14ac:dyDescent="0.3">
      <c r="A72" s="4" t="s">
        <v>255</v>
      </c>
      <c r="B72" t="s">
        <v>291</v>
      </c>
      <c r="C72" s="11"/>
    </row>
    <row r="73" spans="1:3" x14ac:dyDescent="0.3">
      <c r="A73" s="5" t="s">
        <v>305</v>
      </c>
      <c r="B73" s="15">
        <v>1</v>
      </c>
    </row>
    <row r="74" spans="1:3" x14ac:dyDescent="0.3">
      <c r="A74" s="5" t="s">
        <v>287</v>
      </c>
      <c r="B74" s="15">
        <v>1014</v>
      </c>
    </row>
    <row r="75" spans="1:3" x14ac:dyDescent="0.3">
      <c r="A75" s="5" t="s">
        <v>288</v>
      </c>
      <c r="B75" s="15">
        <v>1437</v>
      </c>
    </row>
    <row r="76" spans="1:3" x14ac:dyDescent="0.3">
      <c r="A76" s="5" t="s">
        <v>289</v>
      </c>
      <c r="B76" s="15">
        <v>1109</v>
      </c>
    </row>
    <row r="77" spans="1:3" x14ac:dyDescent="0.3">
      <c r="A77" s="5" t="s">
        <v>290</v>
      </c>
      <c r="B77" s="15">
        <v>339</v>
      </c>
      <c r="C77" s="9">
        <v>1187</v>
      </c>
    </row>
    <row r="78" spans="1:3" x14ac:dyDescent="0.3">
      <c r="A78" s="5" t="s">
        <v>257</v>
      </c>
      <c r="B78" s="15">
        <v>3900</v>
      </c>
    </row>
    <row r="90" spans="1:2" x14ac:dyDescent="0.3">
      <c r="A90" s="4" t="s">
        <v>298</v>
      </c>
      <c r="B90" t="s">
        <v>260</v>
      </c>
    </row>
    <row r="91" spans="1:2" x14ac:dyDescent="0.3">
      <c r="A91" s="5" t="s">
        <v>295</v>
      </c>
      <c r="B91" s="15">
        <v>2713</v>
      </c>
    </row>
    <row r="92" spans="1:2" x14ac:dyDescent="0.3">
      <c r="A92" s="14" t="s">
        <v>2</v>
      </c>
      <c r="B92" s="15">
        <v>1277</v>
      </c>
    </row>
    <row r="93" spans="1:2" x14ac:dyDescent="0.3">
      <c r="A93" s="14" t="s">
        <v>259</v>
      </c>
      <c r="B93" s="15">
        <v>1436</v>
      </c>
    </row>
    <row r="94" spans="1:2" x14ac:dyDescent="0.3">
      <c r="A94" s="5" t="s">
        <v>296</v>
      </c>
      <c r="B94" s="15">
        <v>1187</v>
      </c>
    </row>
    <row r="95" spans="1:2" x14ac:dyDescent="0.3">
      <c r="A95" s="14" t="s">
        <v>2</v>
      </c>
      <c r="B95" s="15">
        <v>705</v>
      </c>
    </row>
    <row r="96" spans="1:2" x14ac:dyDescent="0.3">
      <c r="A96" s="14" t="s">
        <v>259</v>
      </c>
      <c r="B96" s="15">
        <v>482</v>
      </c>
    </row>
    <row r="97" spans="1:2" x14ac:dyDescent="0.3">
      <c r="A97" s="5" t="s">
        <v>297</v>
      </c>
      <c r="B97" s="15"/>
    </row>
    <row r="98" spans="1:2" x14ac:dyDescent="0.3">
      <c r="A98" s="5" t="s">
        <v>257</v>
      </c>
      <c r="B98" s="15">
        <v>3900</v>
      </c>
    </row>
    <row r="100" spans="1:2" x14ac:dyDescent="0.3">
      <c r="A100" s="4" t="s">
        <v>250</v>
      </c>
      <c r="B100" t="s">
        <v>259</v>
      </c>
    </row>
    <row r="102" spans="1:2" x14ac:dyDescent="0.3">
      <c r="A102" s="4" t="s">
        <v>255</v>
      </c>
      <c r="B102" t="s">
        <v>299</v>
      </c>
    </row>
    <row r="103" spans="1:2" x14ac:dyDescent="0.3">
      <c r="A103" s="5" t="s">
        <v>301</v>
      </c>
      <c r="B103" s="15">
        <v>531</v>
      </c>
    </row>
    <row r="104" spans="1:2" x14ac:dyDescent="0.3">
      <c r="A104" s="5" t="s">
        <v>302</v>
      </c>
      <c r="B104" s="15">
        <v>1193</v>
      </c>
    </row>
    <row r="105" spans="1:2" x14ac:dyDescent="0.3">
      <c r="A105" s="5" t="s">
        <v>303</v>
      </c>
      <c r="B105" s="15">
        <v>1020</v>
      </c>
    </row>
    <row r="106" spans="1:2" x14ac:dyDescent="0.3">
      <c r="A106" s="5" t="s">
        <v>304</v>
      </c>
      <c r="B106" s="15">
        <v>380</v>
      </c>
    </row>
    <row r="107" spans="1:2" x14ac:dyDescent="0.3">
      <c r="A107" s="5" t="s">
        <v>257</v>
      </c>
      <c r="B107" s="15">
        <v>3124</v>
      </c>
    </row>
  </sheetData>
  <pageMargins left="0.7" right="0.7" top="0.75" bottom="0.75" header="0.3" footer="0.3"/>
  <drawing r:id="rId10"/>
  <extLst>
    <ext xmlns:x14="http://schemas.microsoft.com/office/spreadsheetml/2009/9/main" uri="{A8765BA9-456A-4dab-B4F3-ACF838C121DE}">
      <x14:slicerList>
        <x14:slicer r:id="rId11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52BD-1EF7-4383-BFD8-A5121A448469}">
  <dimension ref="A1:N37"/>
  <sheetViews>
    <sheetView tabSelected="1" topLeftCell="A11" zoomScale="90" zoomScaleNormal="90" workbookViewId="0">
      <selection activeCell="A19" sqref="A19"/>
    </sheetView>
  </sheetViews>
  <sheetFormatPr baseColWidth="10" defaultRowHeight="14.4" x14ac:dyDescent="0.3"/>
  <cols>
    <col min="1" max="1" width="27.44140625" customWidth="1"/>
    <col min="4" max="4" width="18.33203125" customWidth="1"/>
    <col min="9" max="9" width="17.6640625" bestFit="1" customWidth="1"/>
    <col min="10" max="10" width="11" bestFit="1" customWidth="1"/>
    <col min="11" max="11" width="11.5546875" customWidth="1"/>
  </cols>
  <sheetData>
    <row r="1" spans="1:14" x14ac:dyDescent="0.3">
      <c r="A1" s="7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7" t="s">
        <v>268</v>
      </c>
      <c r="B2" s="7" t="s">
        <v>265</v>
      </c>
      <c r="C2" s="6"/>
      <c r="D2" s="6"/>
      <c r="E2" s="6" t="s">
        <v>261</v>
      </c>
      <c r="F2" s="6"/>
      <c r="G2" s="6"/>
      <c r="H2" s="6" t="s">
        <v>262</v>
      </c>
      <c r="I2" s="6"/>
      <c r="J2" s="6"/>
      <c r="K2" s="6" t="s">
        <v>260</v>
      </c>
      <c r="L2" s="6"/>
      <c r="M2" s="6"/>
      <c r="N2" s="6"/>
    </row>
    <row r="3" spans="1:1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/>
      <c r="B6" s="6"/>
      <c r="C6" s="6"/>
      <c r="D6" s="6"/>
      <c r="E6" s="6"/>
      <c r="F6" s="6"/>
      <c r="G6" s="6" t="s">
        <v>263</v>
      </c>
      <c r="H6" s="6"/>
      <c r="I6" s="4" t="s">
        <v>298</v>
      </c>
      <c r="J6" t="s">
        <v>260</v>
      </c>
      <c r="K6" s="6"/>
      <c r="L6" s="6"/>
      <c r="M6" s="6"/>
      <c r="N6" s="6"/>
    </row>
    <row r="7" spans="1:14" x14ac:dyDescent="0.3">
      <c r="A7" s="6"/>
      <c r="B7" s="6"/>
      <c r="C7" s="6"/>
      <c r="D7" s="6"/>
      <c r="E7" s="6"/>
      <c r="F7" s="6"/>
      <c r="G7" s="6"/>
      <c r="H7" s="6"/>
      <c r="I7" s="5" t="s">
        <v>295</v>
      </c>
      <c r="J7" s="15">
        <v>2713</v>
      </c>
      <c r="K7" s="6"/>
      <c r="L7" s="6"/>
      <c r="M7" s="6"/>
      <c r="N7" s="6"/>
    </row>
    <row r="8" spans="1:14" x14ac:dyDescent="0.3">
      <c r="A8" s="6" t="s">
        <v>266</v>
      </c>
      <c r="B8" s="6"/>
      <c r="C8" s="6"/>
      <c r="D8" s="6"/>
      <c r="E8" s="6"/>
      <c r="F8" s="6"/>
      <c r="G8" s="6"/>
      <c r="H8" s="6"/>
      <c r="I8" s="14" t="s">
        <v>2</v>
      </c>
      <c r="J8" s="15">
        <v>1277</v>
      </c>
      <c r="K8" s="6"/>
      <c r="L8" s="6"/>
      <c r="M8" s="6"/>
      <c r="N8" s="6"/>
    </row>
    <row r="9" spans="1:14" x14ac:dyDescent="0.3">
      <c r="A9" s="6"/>
      <c r="B9" s="6"/>
      <c r="C9" s="6"/>
      <c r="D9" s="6"/>
      <c r="E9" s="6"/>
      <c r="F9" s="6"/>
      <c r="G9" s="6"/>
      <c r="H9" s="6"/>
      <c r="I9" s="14" t="s">
        <v>259</v>
      </c>
      <c r="J9" s="15">
        <v>1436</v>
      </c>
      <c r="K9" s="6"/>
      <c r="L9" s="6"/>
      <c r="M9" s="6"/>
      <c r="N9" s="6"/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5" t="s">
        <v>296</v>
      </c>
      <c r="J10" s="15">
        <v>1187</v>
      </c>
      <c r="K10" s="6"/>
      <c r="L10" s="6"/>
      <c r="M10" s="6"/>
      <c r="N10" s="6"/>
    </row>
    <row r="11" spans="1:14" x14ac:dyDescent="0.3">
      <c r="A11" s="6"/>
      <c r="B11" s="6"/>
      <c r="C11" s="6"/>
      <c r="D11" s="6"/>
      <c r="E11" s="6"/>
      <c r="F11" s="6"/>
      <c r="G11" s="6"/>
      <c r="H11" s="6"/>
      <c r="I11" s="14" t="s">
        <v>2</v>
      </c>
      <c r="J11" s="15">
        <v>705</v>
      </c>
      <c r="K11" s="6"/>
      <c r="L11" s="6"/>
      <c r="M11" s="6"/>
      <c r="N11" s="6"/>
    </row>
    <row r="12" spans="1:14" x14ac:dyDescent="0.3">
      <c r="A12" s="6"/>
      <c r="B12" s="6"/>
      <c r="C12" s="6"/>
      <c r="D12" s="6"/>
      <c r="E12" s="6"/>
      <c r="F12" s="6"/>
      <c r="G12" s="6"/>
      <c r="H12" s="6"/>
      <c r="I12" s="14" t="s">
        <v>259</v>
      </c>
      <c r="J12" s="15">
        <v>482</v>
      </c>
      <c r="K12" s="6"/>
      <c r="L12" s="6"/>
      <c r="M12" s="6"/>
      <c r="N12" s="6"/>
    </row>
    <row r="13" spans="1:14" x14ac:dyDescent="0.3">
      <c r="A13" s="6"/>
      <c r="B13" s="6"/>
      <c r="C13" s="6"/>
      <c r="D13" s="6"/>
      <c r="E13" s="6"/>
      <c r="F13" s="6"/>
      <c r="G13" s="6"/>
      <c r="H13" s="6"/>
      <c r="I13" s="5" t="s">
        <v>297</v>
      </c>
      <c r="J13" s="15"/>
      <c r="K13" s="6"/>
      <c r="L13" s="6"/>
      <c r="M13" s="6"/>
      <c r="N13" s="6"/>
    </row>
    <row r="14" spans="1:14" x14ac:dyDescent="0.3">
      <c r="A14" s="6"/>
      <c r="B14" s="6" t="s">
        <v>272</v>
      </c>
      <c r="C14" s="6"/>
      <c r="D14" s="6"/>
      <c r="E14" s="6"/>
      <c r="F14" s="6"/>
      <c r="G14" s="6"/>
      <c r="H14" s="6"/>
      <c r="I14" s="5" t="s">
        <v>257</v>
      </c>
      <c r="J14" s="15">
        <v>3900</v>
      </c>
      <c r="K14" s="6"/>
      <c r="L14" s="6"/>
      <c r="M14" s="6"/>
      <c r="N14" s="6"/>
    </row>
    <row r="15" spans="1:1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">
      <c r="A27" s="6"/>
      <c r="B27" s="6" t="s">
        <v>269</v>
      </c>
      <c r="C27" s="6"/>
      <c r="D27" s="6"/>
      <c r="E27" s="6"/>
      <c r="F27" s="6"/>
      <c r="G27" s="6"/>
      <c r="H27" s="6"/>
      <c r="I27" s="6" t="s">
        <v>270</v>
      </c>
      <c r="J27" s="6"/>
      <c r="K27" s="6"/>
      <c r="L27" s="6"/>
      <c r="M27" s="6"/>
      <c r="N27" s="6"/>
    </row>
    <row r="28" spans="1:1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E08555-A993-4215-82FB-186E72E94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smoking_health_data_final</vt:lpstr>
      <vt:lpstr>Transf y limpieza</vt:lpstr>
      <vt:lpstr>Tablas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Sánchez Bello</dc:creator>
  <cp:lastModifiedBy>Laura Sánchez Bello</cp:lastModifiedBy>
  <dcterms:created xsi:type="dcterms:W3CDTF">2025-01-17T10:08:42Z</dcterms:created>
  <dcterms:modified xsi:type="dcterms:W3CDTF">2025-02-09T09:43:03Z</dcterms:modified>
</cp:coreProperties>
</file>