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a7ddb0b0d61a9b/Desktop/SMG 1/"/>
    </mc:Choice>
  </mc:AlternateContent>
  <xr:revisionPtr revIDLastSave="10" documentId="13_ncr:1_{E342F6AD-9F11-4816-8D40-3CBAEEF6F198}" xr6:coauthVersionLast="47" xr6:coauthVersionMax="47" xr10:uidLastSave="{71D92FF9-6AEF-415D-A5AC-957112499AD1}"/>
  <bookViews>
    <workbookView xWindow="-108" yWindow="-108" windowWidth="23256" windowHeight="12456" xr2:uid="{00000000-000D-0000-FFFF-FFFF00000000}"/>
  </bookViews>
  <sheets>
    <sheet name="DF Q1" sheetId="7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7" l="1"/>
  <c r="B9" i="7" l="1"/>
  <c r="C9" i="7" s="1"/>
  <c r="D9" i="7" s="1"/>
  <c r="E9" i="7" s="1"/>
  <c r="B39" i="7"/>
  <c r="A10" i="7"/>
  <c r="C14" i="7"/>
  <c r="C13" i="7"/>
  <c r="C15" i="7" s="1"/>
  <c r="B14" i="7"/>
  <c r="B13" i="7"/>
  <c r="B15" i="7" s="1"/>
  <c r="B22" i="7"/>
  <c r="D14" i="7"/>
  <c r="D15" i="7" s="1"/>
  <c r="D13" i="7"/>
  <c r="E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vsingh</author>
  </authors>
  <commentList>
    <comment ref="B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vsingh:</t>
        </r>
        <r>
          <rPr>
            <sz val="9"/>
            <color indexed="81"/>
            <rFont val="Tahoma"/>
            <family val="2"/>
          </rPr>
          <t xml:space="preserve">
Write the amount you want to Prepay</t>
        </r>
      </text>
    </comment>
    <comment ref="C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vsingh:</t>
        </r>
        <r>
          <rPr>
            <sz val="9"/>
            <color indexed="81"/>
            <rFont val="Tahoma"/>
            <family val="2"/>
          </rPr>
          <t xml:space="preserve">
Write the amount you want to Prepay</t>
        </r>
      </text>
    </comment>
    <comment ref="D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vsingh:</t>
        </r>
        <r>
          <rPr>
            <sz val="9"/>
            <color indexed="81"/>
            <rFont val="Tahoma"/>
            <family val="2"/>
          </rPr>
          <t xml:space="preserve">
Write the amount you want to Prepay</t>
        </r>
      </text>
    </comment>
    <comment ref="E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vsingh:</t>
        </r>
        <r>
          <rPr>
            <sz val="9"/>
            <color indexed="81"/>
            <rFont val="Tahoma"/>
            <family val="2"/>
          </rPr>
          <t xml:space="preserve">
Write the amount you want to Prepay</t>
        </r>
      </text>
    </comment>
  </commentList>
</comments>
</file>

<file path=xl/sharedStrings.xml><?xml version="1.0" encoding="utf-8"?>
<sst xmlns="http://schemas.openxmlformats.org/spreadsheetml/2006/main" count="73" uniqueCount="68">
  <si>
    <t>Business Decision Game</t>
  </si>
  <si>
    <t>Group</t>
  </si>
  <si>
    <t>Quarter No.</t>
  </si>
  <si>
    <t>Decisions</t>
  </si>
  <si>
    <t>Submission @</t>
  </si>
  <si>
    <t xml:space="preserve"> </t>
  </si>
  <si>
    <t>Name of Finished Products</t>
  </si>
  <si>
    <t>Rly Tender Qty Supply in Q2 only for Winning Teams (Max Qty L1=6000, L2=4000 units for PC)</t>
  </si>
  <si>
    <t>Rly Tender Price Cu</t>
  </si>
  <si>
    <t>Build New Plant Capacity ( multiples of 1000 units)</t>
  </si>
  <si>
    <t>Disinvest from Bk FD (cu)</t>
  </si>
  <si>
    <t>3 Yr Laon (Cu.)</t>
  </si>
  <si>
    <t>Additional Decision Form  (ADF)</t>
  </si>
  <si>
    <t>A</t>
  </si>
  <si>
    <t>Prepayment of Loan</t>
  </si>
  <si>
    <t>If Partial Amount inidcate Partial amount includind EQI (Cu)</t>
  </si>
  <si>
    <t>To be entered only if payment is in excess of EQI                          Loan No---&gt;</t>
  </si>
  <si>
    <t>Disbant Machine  (Asset No.- see Sector update)</t>
  </si>
  <si>
    <t>Disbant Plant         (Asset No.- see Sector update)</t>
  </si>
  <si>
    <t>Yes</t>
  </si>
  <si>
    <t>No</t>
  </si>
  <si>
    <t>B</t>
  </si>
  <si>
    <t>C</t>
  </si>
  <si>
    <t>D</t>
  </si>
  <si>
    <t>00</t>
  </si>
  <si>
    <t>IP launch</t>
  </si>
  <si>
    <t>Build New Machine Capacity ( multiples of 1000 units)</t>
  </si>
  <si>
    <t>P</t>
  </si>
  <si>
    <t>F</t>
  </si>
  <si>
    <t xml:space="preserve">If Full Amount (Indicate F ) and for partial ( indicate P) </t>
  </si>
  <si>
    <t>Train2</t>
  </si>
  <si>
    <t>Train3</t>
  </si>
  <si>
    <t>Launch of T 4 L (in OEM Market).  Select Yes if launching in this quarter</t>
  </si>
  <si>
    <t>Additional Sales &amp; Promotion Expenditure (Cu.)</t>
  </si>
  <si>
    <t>Launch of Fprod (Select Yes if Launching in current Qtr, otherwise ignore)</t>
  </si>
  <si>
    <t>Launch of Lprod (Select Yes if Launching in current Qtr, otherwise ignore)</t>
  </si>
  <si>
    <t>Iron Vendor option-  Select  10  for New Vendor</t>
  </si>
  <si>
    <t>Total Production in Units</t>
  </si>
  <si>
    <t>Selling Price per unit (in Cu.)</t>
  </si>
  <si>
    <t>Note: Don’t Put % sign in Dealer Margin Column</t>
  </si>
  <si>
    <t>Select Team No.</t>
  </si>
  <si>
    <t>PALM</t>
  </si>
  <si>
    <t>Mili</t>
  </si>
  <si>
    <t>Stick</t>
  </si>
  <si>
    <t>Bone</t>
  </si>
  <si>
    <t>Both</t>
  </si>
  <si>
    <t>None</t>
  </si>
  <si>
    <t>Mass Media (MM) or BA (Brand Ambassador) or Both Select One</t>
  </si>
  <si>
    <t>MM</t>
  </si>
  <si>
    <t>BA</t>
  </si>
  <si>
    <t xml:space="preserve">Total Purchase of Wrap units </t>
  </si>
  <si>
    <t xml:space="preserve">Total Purchase of Wafer units </t>
  </si>
  <si>
    <t>Train4</t>
  </si>
  <si>
    <t>Tain2</t>
  </si>
  <si>
    <t>capex1</t>
  </si>
  <si>
    <t>Cap2</t>
  </si>
  <si>
    <t>cap3</t>
  </si>
  <si>
    <t>Insurance (Select from A B or C)</t>
  </si>
  <si>
    <t>MPX-mobile music industry</t>
  </si>
  <si>
    <t>Chanakya</t>
  </si>
  <si>
    <t>No. of Equity Share (Max of 17,50,000 shares)</t>
  </si>
  <si>
    <t>Information Packages (Select Choices)</t>
  </si>
  <si>
    <t>Equity Share Pirce at Q1 Market Price (Automatically taken)</t>
  </si>
  <si>
    <t>Launch of Bone Select Yes, If Launching in this Qtr otherwise Ignore</t>
  </si>
  <si>
    <t>Please remember price bands</t>
  </si>
  <si>
    <t>Investment if Bk FD@12% pa (Cu)</t>
  </si>
  <si>
    <t>Procurement of PALM max 6000 units @Cu.400</t>
  </si>
  <si>
    <t xml:space="preserve">If you are procurging PALM, please don’t mention it in the line of production.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</si>
</sst>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h:mm\ AM/PM;@"/>
  </numFmts>
  <fonts count="3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6"/>
      <name val="Wingdings"/>
      <charset val="2"/>
    </font>
    <font>
      <b/>
      <sz val="18"/>
      <name val="Arial"/>
      <family val="2"/>
    </font>
    <font>
      <sz val="11"/>
      <name val="Arial"/>
      <family val="2"/>
    </font>
    <font>
      <sz val="16"/>
      <name val="Algerian"/>
      <family val="5"/>
    </font>
    <font>
      <sz val="12"/>
      <name val="Comic Sans MS"/>
      <family val="4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  <font>
      <sz val="10"/>
      <color rgb="FF7030A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83">
    <xf numFmtId="0" fontId="0" fillId="0" borderId="0" xfId="0"/>
    <xf numFmtId="0" fontId="9" fillId="2" borderId="0" xfId="0" applyFont="1" applyFill="1"/>
    <xf numFmtId="0" fontId="4" fillId="2" borderId="0" xfId="0" applyFont="1" applyFill="1" applyAlignment="1">
      <alignment horizontal="left"/>
    </xf>
    <xf numFmtId="15" fontId="3" fillId="2" borderId="0" xfId="0" applyNumberFormat="1" applyFont="1" applyFill="1" applyAlignment="1">
      <alignment horizontal="center"/>
    </xf>
    <xf numFmtId="0" fontId="0" fillId="2" borderId="0" xfId="0" applyFill="1"/>
    <xf numFmtId="0" fontId="10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2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5" fillId="2" borderId="0" xfId="0" applyFont="1" applyFill="1"/>
    <xf numFmtId="0" fontId="8" fillId="2" borderId="0" xfId="0" applyFont="1" applyFill="1"/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/>
    <xf numFmtId="38" fontId="18" fillId="2" borderId="0" xfId="1" applyNumberFormat="1" applyFont="1" applyFill="1" applyBorder="1" applyAlignment="1" applyProtection="1">
      <alignment horizontal="center"/>
    </xf>
    <xf numFmtId="0" fontId="18" fillId="2" borderId="0" xfId="0" applyFont="1" applyFill="1"/>
    <xf numFmtId="0" fontId="4" fillId="2" borderId="0" xfId="0" applyFont="1" applyFill="1"/>
    <xf numFmtId="49" fontId="16" fillId="2" borderId="0" xfId="1" applyNumberFormat="1" applyFont="1" applyFill="1" applyBorder="1" applyAlignment="1" applyProtection="1">
      <alignment horizontal="center"/>
    </xf>
    <xf numFmtId="0" fontId="19" fillId="2" borderId="0" xfId="0" applyFont="1" applyFill="1" applyAlignment="1">
      <alignment horizontal="center"/>
    </xf>
    <xf numFmtId="0" fontId="11" fillId="2" borderId="1" xfId="0" applyFont="1" applyFill="1" applyBorder="1" applyAlignment="1" applyProtection="1">
      <alignment horizontal="center"/>
      <protection locked="0"/>
    </xf>
    <xf numFmtId="49" fontId="0" fillId="2" borderId="1" xfId="0" applyNumberFormat="1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Protection="1">
      <protection locked="0"/>
    </xf>
    <xf numFmtId="1" fontId="4" fillId="2" borderId="1" xfId="0" applyNumberFormat="1" applyFont="1" applyFill="1" applyBorder="1"/>
    <xf numFmtId="0" fontId="3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/>
    <xf numFmtId="38" fontId="3" fillId="2" borderId="0" xfId="1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38" fontId="14" fillId="2" borderId="0" xfId="1" applyNumberFormat="1" applyFont="1" applyFill="1" applyBorder="1" applyAlignment="1">
      <alignment horizontal="center" vertical="center"/>
    </xf>
    <xf numFmtId="0" fontId="4" fillId="0" borderId="4" xfId="3" applyBorder="1"/>
    <xf numFmtId="0" fontId="14" fillId="2" borderId="1" xfId="0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11" fillId="2" borderId="0" xfId="0" applyFont="1" applyFill="1" applyProtection="1">
      <protection locked="0"/>
    </xf>
    <xf numFmtId="0" fontId="20" fillId="2" borderId="0" xfId="0" applyFont="1" applyFill="1"/>
    <xf numFmtId="0" fontId="17" fillId="2" borderId="0" xfId="0" applyFont="1" applyFill="1"/>
    <xf numFmtId="0" fontId="11" fillId="2" borderId="1" xfId="0" applyFont="1" applyFill="1" applyBorder="1" applyAlignment="1">
      <alignment vertical="center"/>
    </xf>
    <xf numFmtId="0" fontId="15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4" fillId="2" borderId="0" xfId="0" applyFont="1" applyFill="1"/>
    <xf numFmtId="0" fontId="11" fillId="0" borderId="1" xfId="0" applyFont="1" applyBorder="1" applyAlignment="1">
      <alignment vertical="center"/>
    </xf>
    <xf numFmtId="0" fontId="11" fillId="2" borderId="1" xfId="0" applyFont="1" applyFill="1" applyBorder="1" applyProtection="1">
      <protection locked="0"/>
    </xf>
    <xf numFmtId="0" fontId="25" fillId="2" borderId="1" xfId="0" applyFont="1" applyFill="1" applyBorder="1" applyProtection="1">
      <protection locked="0"/>
    </xf>
    <xf numFmtId="0" fontId="26" fillId="2" borderId="4" xfId="0" applyFont="1" applyFill="1" applyBorder="1"/>
    <xf numFmtId="0" fontId="11" fillId="0" borderId="4" xfId="0" applyFont="1" applyBorder="1"/>
    <xf numFmtId="0" fontId="22" fillId="2" borderId="0" xfId="0" applyFont="1" applyFill="1"/>
    <xf numFmtId="0" fontId="11" fillId="2" borderId="1" xfId="0" applyFont="1" applyFill="1" applyBorder="1"/>
    <xf numFmtId="0" fontId="11" fillId="2" borderId="4" xfId="0" applyFont="1" applyFill="1" applyBorder="1" applyProtection="1">
      <protection locked="0"/>
    </xf>
    <xf numFmtId="0" fontId="11" fillId="2" borderId="0" xfId="0" applyFont="1" applyFill="1"/>
    <xf numFmtId="0" fontId="8" fillId="2" borderId="0" xfId="0" applyFont="1" applyFill="1" applyProtection="1">
      <protection locked="0"/>
    </xf>
    <xf numFmtId="0" fontId="27" fillId="3" borderId="2" xfId="2" applyFont="1" applyFill="1" applyBorder="1" applyAlignment="1">
      <alignment horizontal="center"/>
    </xf>
    <xf numFmtId="0" fontId="27" fillId="3" borderId="1" xfId="2" applyFont="1" applyFill="1" applyBorder="1" applyAlignment="1">
      <alignment horizontal="center"/>
    </xf>
    <xf numFmtId="0" fontId="21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8" fillId="2" borderId="0" xfId="0" quotePrefix="1" applyFont="1" applyFill="1" applyAlignment="1">
      <alignment horizontal="right"/>
    </xf>
    <xf numFmtId="0" fontId="28" fillId="2" borderId="0" xfId="0" applyFont="1" applyFill="1"/>
    <xf numFmtId="0" fontId="11" fillId="2" borderId="4" xfId="0" applyFont="1" applyFill="1" applyBorder="1"/>
    <xf numFmtId="0" fontId="0" fillId="2" borderId="6" xfId="0" applyFill="1" applyBorder="1"/>
    <xf numFmtId="0" fontId="11" fillId="2" borderId="5" xfId="0" applyFont="1" applyFill="1" applyBorder="1" applyProtection="1">
      <protection locked="0"/>
    </xf>
    <xf numFmtId="0" fontId="29" fillId="2" borderId="1" xfId="0" applyFont="1" applyFill="1" applyBorder="1" applyProtection="1">
      <protection locked="0"/>
    </xf>
    <xf numFmtId="0" fontId="5" fillId="2" borderId="1" xfId="0" applyFont="1" applyFill="1" applyBorder="1"/>
    <xf numFmtId="1" fontId="11" fillId="2" borderId="1" xfId="0" applyNumberFormat="1" applyFont="1" applyFill="1" applyBorder="1" applyProtection="1">
      <protection locked="0"/>
    </xf>
    <xf numFmtId="1" fontId="25" fillId="2" borderId="1" xfId="0" applyNumberFormat="1" applyFont="1" applyFill="1" applyBorder="1" applyProtection="1">
      <protection locked="0"/>
    </xf>
    <xf numFmtId="0" fontId="11" fillId="2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drive\vijay\GAMES\Steel\Steel%20Dec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Dec Entry"/>
      <sheetName val="Trial Q"/>
      <sheetName val="DF Q1"/>
      <sheetName val="DF Q2"/>
      <sheetName val="DF Q3"/>
      <sheetName val="DF Q4"/>
      <sheetName val="DF Q5"/>
      <sheetName val="SC"/>
      <sheetName val="SC 1"/>
      <sheetName val="SC 2"/>
      <sheetName val="Graph"/>
    </sheetNames>
    <sheetDataSet>
      <sheetData sheetId="0"/>
      <sheetData sheetId="1">
        <row r="14">
          <cell r="D14" t="str">
            <v>Additional Dealer Margins &amp; Commissions % (Max Addl. upto 5%)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Y193"/>
  <sheetViews>
    <sheetView tabSelected="1" zoomScale="80" zoomScaleNormal="80" workbookViewId="0">
      <selection activeCell="N19" sqref="N19"/>
    </sheetView>
  </sheetViews>
  <sheetFormatPr defaultColWidth="9.21875" defaultRowHeight="21" customHeight="1" x14ac:dyDescent="0.25"/>
  <cols>
    <col min="1" max="1" width="75.21875" style="4" customWidth="1"/>
    <col min="2" max="2" width="21.77734375" style="4" customWidth="1"/>
    <col min="3" max="3" width="16" style="4" customWidth="1"/>
    <col min="4" max="4" width="17.21875" style="4" customWidth="1"/>
    <col min="5" max="5" width="14.77734375" style="4" customWidth="1"/>
    <col min="6" max="6" width="8.21875" style="4" customWidth="1"/>
    <col min="7" max="7" width="13.5546875" style="61" hidden="1" customWidth="1"/>
    <col min="8" max="8" width="9.21875" style="61" hidden="1" customWidth="1"/>
    <col min="9" max="11" width="11.21875" style="61" hidden="1" customWidth="1"/>
    <col min="12" max="13" width="0" style="61" hidden="1" customWidth="1"/>
    <col min="14" max="14" width="9.21875" style="61"/>
    <col min="15" max="23" width="9.21875" style="4"/>
    <col min="24" max="25" width="0" style="4" hidden="1" customWidth="1"/>
    <col min="26" max="16384" width="9.21875" style="4"/>
  </cols>
  <sheetData>
    <row r="1" spans="1:14" ht="21" customHeight="1" x14ac:dyDescent="0.45">
      <c r="A1" s="1" t="s">
        <v>59</v>
      </c>
      <c r="B1" s="45" t="s">
        <v>1</v>
      </c>
      <c r="C1" s="14"/>
      <c r="D1" s="2"/>
      <c r="E1" s="3"/>
    </row>
    <row r="2" spans="1:14" ht="21.75" customHeight="1" x14ac:dyDescent="0.45">
      <c r="A2" s="5" t="s">
        <v>0</v>
      </c>
      <c r="B2" s="46" t="s">
        <v>40</v>
      </c>
      <c r="C2" s="47"/>
      <c r="D2" s="6" t="s">
        <v>2</v>
      </c>
      <c r="E2" s="7">
        <v>1</v>
      </c>
    </row>
    <row r="3" spans="1:14" ht="21" customHeight="1" x14ac:dyDescent="0.35">
      <c r="C3" s="8"/>
      <c r="D3" s="4" t="s">
        <v>4</v>
      </c>
      <c r="E3" s="9"/>
      <c r="I3" s="10"/>
    </row>
    <row r="4" spans="1:14" ht="21" customHeight="1" x14ac:dyDescent="0.45">
      <c r="A4" s="1" t="s">
        <v>58</v>
      </c>
      <c r="E4" s="9"/>
      <c r="I4" s="10"/>
      <c r="J4" s="10"/>
      <c r="K4" s="10"/>
    </row>
    <row r="5" spans="1:14" ht="21" customHeight="1" x14ac:dyDescent="0.3">
      <c r="A5" s="11" t="s">
        <v>3</v>
      </c>
      <c r="B5" s="80" t="s">
        <v>6</v>
      </c>
      <c r="C5" s="80"/>
      <c r="D5" s="80"/>
      <c r="E5" s="80"/>
      <c r="F5" s="12"/>
      <c r="I5" s="10"/>
      <c r="J5" s="10"/>
      <c r="K5" s="10"/>
    </row>
    <row r="6" spans="1:14" ht="21" customHeight="1" x14ac:dyDescent="0.25">
      <c r="A6" s="13"/>
      <c r="B6" s="58" t="s">
        <v>41</v>
      </c>
      <c r="C6" s="58" t="s">
        <v>42</v>
      </c>
      <c r="D6" s="59" t="s">
        <v>43</v>
      </c>
      <c r="E6" s="58" t="s">
        <v>44</v>
      </c>
      <c r="F6" s="15"/>
      <c r="I6" s="10"/>
      <c r="J6" s="10"/>
      <c r="K6" s="10"/>
    </row>
    <row r="7" spans="1:14" ht="21" customHeight="1" x14ac:dyDescent="0.25">
      <c r="A7" s="48" t="s">
        <v>37</v>
      </c>
      <c r="B7" s="71">
        <v>7000</v>
      </c>
      <c r="C7" s="71">
        <v>5000</v>
      </c>
      <c r="D7" s="71">
        <v>3000</v>
      </c>
      <c r="E7" s="72"/>
      <c r="F7" s="15"/>
      <c r="I7" s="10"/>
      <c r="J7" s="10"/>
      <c r="K7" s="10"/>
    </row>
    <row r="8" spans="1:14" ht="21" customHeight="1" x14ac:dyDescent="0.3">
      <c r="A8" s="48" t="s">
        <v>38</v>
      </c>
      <c r="B8" s="69">
        <v>470</v>
      </c>
      <c r="C8" s="69">
        <v>420</v>
      </c>
      <c r="D8" s="69">
        <v>310</v>
      </c>
      <c r="E8" s="50"/>
      <c r="F8" s="60" t="s">
        <v>64</v>
      </c>
      <c r="I8" s="10"/>
      <c r="J8" s="10"/>
      <c r="K8" s="10"/>
    </row>
    <row r="9" spans="1:14" ht="24.75" hidden="1" customHeight="1" x14ac:dyDescent="0.3">
      <c r="A9" s="51" t="s">
        <v>33</v>
      </c>
      <c r="B9" s="49">
        <f>IF(B11="MM",25000,IF(B11="BA",50000,IF(B11="Both",75000,0)))</f>
        <v>0</v>
      </c>
      <c r="C9" s="49">
        <f>B9</f>
        <v>0</v>
      </c>
      <c r="D9" s="49">
        <f>C9</f>
        <v>0</v>
      </c>
      <c r="E9" s="49">
        <f>D9</f>
        <v>0</v>
      </c>
      <c r="F9" s="15"/>
      <c r="I9" s="10"/>
      <c r="J9" s="10"/>
      <c r="K9" s="10"/>
    </row>
    <row r="10" spans="1:14" ht="19.5" hidden="1" customHeight="1" x14ac:dyDescent="0.25">
      <c r="A10" s="52" t="str">
        <f>IF('[1]Dec Entry'!D14=0,"",'[1]Dec Entry'!D14)</f>
        <v>Additional Dealer Margins &amp; Commissions % (Max Addl. upto 5%)</v>
      </c>
      <c r="B10" s="49"/>
      <c r="C10" s="49"/>
      <c r="D10" s="49"/>
      <c r="E10" s="53"/>
      <c r="F10" s="42" t="s">
        <v>39</v>
      </c>
      <c r="I10" s="10"/>
      <c r="J10" s="10"/>
      <c r="K10" s="10"/>
    </row>
    <row r="11" spans="1:14" ht="23.25" customHeight="1" x14ac:dyDescent="0.25">
      <c r="A11" s="54" t="s">
        <v>47</v>
      </c>
      <c r="B11" s="49"/>
      <c r="C11" s="53"/>
      <c r="D11" s="53"/>
      <c r="E11" s="53"/>
      <c r="F11" s="15"/>
      <c r="I11" s="10"/>
      <c r="J11" s="10"/>
      <c r="K11" s="10"/>
    </row>
    <row r="12" spans="1:14" ht="15.75" hidden="1" customHeight="1" x14ac:dyDescent="0.25">
      <c r="A12" s="4" t="s">
        <v>5</v>
      </c>
      <c r="C12" s="15"/>
      <c r="D12" s="15"/>
      <c r="E12" s="57"/>
      <c r="F12" s="15"/>
    </row>
    <row r="13" spans="1:14" ht="24.75" hidden="1" customHeight="1" x14ac:dyDescent="0.25">
      <c r="A13" s="20" t="s">
        <v>7</v>
      </c>
      <c r="B13" s="28">
        <f>IF(I20&gt;0,I20,IF(I21&gt;0,I21,IF(I22&gt;4000,I22,IF(I23&gt;5000,I23,0))))</f>
        <v>0</v>
      </c>
      <c r="C13" s="30">
        <f>IF(I27&gt;0,I27,IF(I28&gt;1000,I28,IF(I29&gt;2000,I29,IF(I30&gt;3000,I30,0))))</f>
        <v>0</v>
      </c>
      <c r="D13" s="25">
        <f>IF(D8="A",J18,IF(D8="B",K18,IF(D8="C",L18,IF(D8="D",M18,0))))</f>
        <v>0</v>
      </c>
      <c r="E13" s="22"/>
    </row>
    <row r="14" spans="1:14" ht="24" hidden="1" customHeight="1" x14ac:dyDescent="0.25">
      <c r="A14" s="21" t="s">
        <v>8</v>
      </c>
      <c r="B14" s="29">
        <f>IF(I20&gt;0,J20,IF(I21&gt;2000,J21,IF(I22&gt;4000,J22,IF(I23&gt;5000,J23,0))))</f>
        <v>0</v>
      </c>
      <c r="C14" s="31">
        <f>IF(I27&gt;0,J27,IF(I28&gt;1000,J28,IF(I29&gt;2000,J29,IF(I30&gt;3000,J30,0))))</f>
        <v>0</v>
      </c>
      <c r="D14" s="25">
        <f>IF(D8="A",J19,IF(D8="B",K19,IF(D8="C",L19,IF(D8="D",M19,0))))</f>
        <v>0</v>
      </c>
      <c r="E14" s="23"/>
    </row>
    <row r="15" spans="1:14" ht="13.5" hidden="1" customHeight="1" thickBot="1" x14ac:dyDescent="0.3">
      <c r="B15" s="67" t="str">
        <f>IF(B13&gt;0,"A"," ")</f>
        <v xml:space="preserve"> </v>
      </c>
      <c r="C15" s="13" t="str">
        <f>IF(C13&gt;0,"A"," ")</f>
        <v xml:space="preserve"> </v>
      </c>
      <c r="D15" s="15">
        <f>IF(D14&gt;0,"A",0)</f>
        <v>0</v>
      </c>
      <c r="E15" s="15">
        <f>IF(E14&gt;0,"A",0)</f>
        <v>0</v>
      </c>
    </row>
    <row r="16" spans="1:14" ht="27" hidden="1" customHeight="1" thickTop="1" thickBot="1" x14ac:dyDescent="0.3">
      <c r="A16" s="66" t="s">
        <v>66</v>
      </c>
      <c r="B16" s="68"/>
      <c r="C16" s="65" t="s">
        <v>67</v>
      </c>
      <c r="E16" s="24"/>
      <c r="N16" s="65"/>
    </row>
    <row r="18" spans="1:18" ht="21" customHeight="1" x14ac:dyDescent="0.25">
      <c r="A18" s="54" t="s">
        <v>51</v>
      </c>
      <c r="B18" s="55">
        <v>34000</v>
      </c>
      <c r="C18" s="78" t="s">
        <v>65</v>
      </c>
      <c r="D18" s="78"/>
      <c r="E18" s="49"/>
      <c r="G18" s="81"/>
      <c r="H18" s="81"/>
      <c r="I18" s="81"/>
      <c r="J18" s="81"/>
      <c r="L18" s="61">
        <v>3000</v>
      </c>
      <c r="M18" s="61">
        <v>5000</v>
      </c>
    </row>
    <row r="19" spans="1:18" ht="21" customHeight="1" x14ac:dyDescent="0.25">
      <c r="A19" s="54" t="s">
        <v>50</v>
      </c>
      <c r="B19" s="55">
        <v>30000</v>
      </c>
      <c r="C19" s="78" t="s">
        <v>10</v>
      </c>
      <c r="D19" s="78"/>
      <c r="E19" s="49"/>
      <c r="G19" s="35"/>
      <c r="H19" s="62"/>
      <c r="I19" s="62"/>
      <c r="J19" s="82"/>
      <c r="K19" s="82"/>
    </row>
    <row r="20" spans="1:18" ht="21" customHeight="1" x14ac:dyDescent="0.25">
      <c r="A20" s="53"/>
      <c r="B20" s="41"/>
      <c r="C20" s="76"/>
      <c r="D20" s="77"/>
      <c r="E20" s="54"/>
      <c r="G20" s="36"/>
      <c r="H20" s="36"/>
      <c r="I20" s="36"/>
      <c r="J20" s="74"/>
      <c r="K20" s="74"/>
    </row>
    <row r="21" spans="1:18" ht="21" customHeight="1" x14ac:dyDescent="0.25">
      <c r="A21" s="54" t="s">
        <v>9</v>
      </c>
      <c r="B21" s="49">
        <v>1000</v>
      </c>
      <c r="C21" s="76"/>
      <c r="D21" s="77"/>
      <c r="E21" s="73"/>
      <c r="G21" s="36"/>
      <c r="H21" s="36"/>
      <c r="I21" s="36"/>
      <c r="J21" s="74"/>
      <c r="K21" s="74"/>
    </row>
    <row r="22" spans="1:18" ht="21" customHeight="1" x14ac:dyDescent="0.25">
      <c r="A22" s="53" t="s">
        <v>26</v>
      </c>
      <c r="B22" s="53">
        <f>B21</f>
        <v>1000</v>
      </c>
      <c r="C22" s="78"/>
      <c r="D22" s="78"/>
      <c r="E22" s="54"/>
      <c r="G22" s="36"/>
      <c r="H22" s="36"/>
      <c r="I22" s="36"/>
      <c r="J22" s="74"/>
      <c r="K22" s="74"/>
    </row>
    <row r="23" spans="1:18" ht="21.75" customHeight="1" x14ac:dyDescent="0.25">
      <c r="A23" s="56"/>
      <c r="B23" s="56"/>
      <c r="C23" s="78" t="s">
        <v>11</v>
      </c>
      <c r="D23" s="78"/>
      <c r="E23" s="49"/>
      <c r="G23" s="36"/>
      <c r="H23" s="36"/>
      <c r="I23" s="36"/>
      <c r="J23" s="74"/>
      <c r="K23" s="74"/>
    </row>
    <row r="24" spans="1:18" ht="19.5" hidden="1" customHeight="1" x14ac:dyDescent="0.25">
      <c r="A24" s="24"/>
      <c r="B24" s="24"/>
      <c r="C24" s="24"/>
    </row>
    <row r="25" spans="1:18" ht="13.5" hidden="1" customHeight="1" x14ac:dyDescent="0.25">
      <c r="A25" s="24" t="s">
        <v>14</v>
      </c>
      <c r="B25" s="24"/>
      <c r="C25" s="24"/>
      <c r="D25" s="23"/>
      <c r="E25" s="23"/>
      <c r="F25" s="15"/>
      <c r="G25" s="75"/>
      <c r="H25" s="75"/>
      <c r="I25" s="75"/>
      <c r="J25" s="75"/>
    </row>
    <row r="26" spans="1:18" ht="19.5" hidden="1" customHeight="1" x14ac:dyDescent="0.25">
      <c r="A26" s="34" t="s">
        <v>16</v>
      </c>
      <c r="B26" s="32"/>
      <c r="C26" s="40"/>
      <c r="D26" s="26"/>
      <c r="E26" s="26"/>
      <c r="F26" s="14">
        <v>5</v>
      </c>
      <c r="G26" s="37"/>
      <c r="H26" s="63"/>
      <c r="I26" s="63"/>
      <c r="J26" s="79"/>
      <c r="K26" s="79"/>
    </row>
    <row r="27" spans="1:18" ht="18.75" hidden="1" customHeight="1" x14ac:dyDescent="0.25">
      <c r="A27" s="34" t="s">
        <v>15</v>
      </c>
      <c r="B27" s="30"/>
      <c r="C27" s="24"/>
      <c r="D27" s="23"/>
      <c r="E27" s="23"/>
      <c r="F27" s="15"/>
      <c r="G27" s="36"/>
      <c r="H27" s="36"/>
      <c r="I27" s="36"/>
      <c r="J27" s="74"/>
      <c r="K27" s="74"/>
    </row>
    <row r="28" spans="1:18" ht="23.25" hidden="1" customHeight="1" x14ac:dyDescent="0.25">
      <c r="A28" s="34" t="s">
        <v>29</v>
      </c>
      <c r="B28" s="30"/>
      <c r="C28" s="24"/>
      <c r="D28" s="23"/>
      <c r="E28" s="23"/>
      <c r="F28" s="15"/>
      <c r="G28" s="36"/>
      <c r="H28" s="36"/>
      <c r="I28" s="36"/>
      <c r="J28" s="74"/>
      <c r="K28" s="74"/>
    </row>
    <row r="29" spans="1:18" ht="22.5" customHeight="1" x14ac:dyDescent="0.25">
      <c r="A29" s="24"/>
      <c r="B29" s="33"/>
      <c r="C29" s="33"/>
      <c r="D29" s="17"/>
      <c r="E29" s="17"/>
      <c r="G29" s="36"/>
      <c r="H29" s="36"/>
      <c r="I29" s="36"/>
      <c r="J29" s="74"/>
      <c r="K29" s="74"/>
    </row>
    <row r="30" spans="1:18" ht="21" hidden="1" customHeight="1" x14ac:dyDescent="0.25">
      <c r="A30" s="44" t="s">
        <v>61</v>
      </c>
      <c r="B30" s="27"/>
      <c r="C30" s="27"/>
      <c r="D30" s="16"/>
      <c r="E30" s="16"/>
      <c r="F30" s="16"/>
      <c r="G30" s="36"/>
      <c r="H30" s="36"/>
      <c r="I30" s="36"/>
      <c r="J30" s="74"/>
      <c r="K30" s="74"/>
      <c r="O30" s="15"/>
      <c r="P30" s="15"/>
      <c r="Q30" s="15"/>
      <c r="R30" s="15"/>
    </row>
    <row r="31" spans="1:18" ht="28.5" customHeight="1" x14ac:dyDescent="0.3">
      <c r="A31" s="18" t="s">
        <v>12</v>
      </c>
      <c r="O31" s="15"/>
      <c r="P31" s="15"/>
      <c r="Q31" s="15"/>
      <c r="R31" s="15"/>
    </row>
    <row r="32" spans="1:18" ht="24.75" hidden="1" customHeight="1" x14ac:dyDescent="0.25">
      <c r="A32" s="34" t="s">
        <v>34</v>
      </c>
      <c r="B32" s="39"/>
      <c r="C32" s="43" t="s">
        <v>54</v>
      </c>
      <c r="D32" s="19"/>
      <c r="E32" s="19"/>
      <c r="O32" s="15"/>
      <c r="P32" s="15"/>
      <c r="Q32" s="15"/>
      <c r="R32" s="15"/>
    </row>
    <row r="33" spans="1:18" ht="21" hidden="1" customHeight="1" x14ac:dyDescent="0.25">
      <c r="A33" s="34" t="s">
        <v>35</v>
      </c>
      <c r="B33" s="39"/>
      <c r="C33" s="15" t="s">
        <v>55</v>
      </c>
      <c r="O33" s="15"/>
      <c r="P33" s="15"/>
      <c r="Q33" s="15"/>
      <c r="R33" s="15"/>
    </row>
    <row r="34" spans="1:18" ht="21" hidden="1" customHeight="1" x14ac:dyDescent="0.25">
      <c r="A34" s="21" t="s">
        <v>32</v>
      </c>
      <c r="B34" s="39"/>
      <c r="C34" s="15"/>
      <c r="D34" s="24"/>
      <c r="E34" s="24"/>
      <c r="F34" s="24"/>
      <c r="O34" s="15"/>
      <c r="P34" s="15"/>
      <c r="Q34" s="15"/>
      <c r="R34" s="15"/>
    </row>
    <row r="35" spans="1:18" ht="21" hidden="1" customHeight="1" x14ac:dyDescent="0.25">
      <c r="A35" s="38" t="s">
        <v>36</v>
      </c>
      <c r="B35" s="30"/>
      <c r="C35" s="15" t="s">
        <v>56</v>
      </c>
      <c r="D35" s="24"/>
      <c r="E35" s="24"/>
      <c r="F35" s="24"/>
      <c r="H35" s="19"/>
      <c r="I35" s="19"/>
      <c r="J35" s="19"/>
      <c r="K35" s="19"/>
      <c r="L35" s="19"/>
      <c r="M35" s="19"/>
      <c r="N35" s="19"/>
      <c r="O35" s="43"/>
      <c r="P35" s="15"/>
      <c r="Q35" s="15"/>
      <c r="R35" s="15"/>
    </row>
    <row r="36" spans="1:18" ht="21" customHeight="1" x14ac:dyDescent="0.25">
      <c r="A36" s="54" t="s">
        <v>60</v>
      </c>
      <c r="B36" s="49">
        <v>400000</v>
      </c>
      <c r="C36" s="15"/>
      <c r="D36" s="24"/>
      <c r="E36" s="24"/>
      <c r="F36" s="24"/>
      <c r="H36" s="19"/>
      <c r="I36" s="19"/>
      <c r="J36" s="19"/>
      <c r="K36" s="19"/>
      <c r="L36" s="19"/>
      <c r="M36" s="19"/>
      <c r="N36" s="19"/>
      <c r="O36" s="43"/>
      <c r="P36" s="15"/>
      <c r="Q36" s="15"/>
      <c r="R36" s="15"/>
    </row>
    <row r="37" spans="1:18" ht="21" hidden="1" customHeight="1" x14ac:dyDescent="0.3">
      <c r="A37" s="70" t="s">
        <v>62</v>
      </c>
      <c r="B37" s="53">
        <v>100</v>
      </c>
      <c r="C37" s="15"/>
      <c r="D37" s="24"/>
      <c r="E37" s="24"/>
      <c r="F37" s="24"/>
      <c r="H37" s="19"/>
      <c r="I37" s="19"/>
      <c r="J37" s="19"/>
      <c r="K37" s="19"/>
      <c r="L37" s="19"/>
      <c r="M37" s="19"/>
      <c r="N37" s="19"/>
      <c r="O37" s="43"/>
      <c r="P37" s="15"/>
      <c r="Q37" s="15"/>
      <c r="R37" s="15"/>
    </row>
    <row r="38" spans="1:18" ht="21" hidden="1" customHeight="1" x14ac:dyDescent="0.25">
      <c r="A38" s="54" t="s">
        <v>18</v>
      </c>
      <c r="B38" s="49"/>
      <c r="C38" s="15"/>
      <c r="D38" s="24"/>
      <c r="E38" s="24"/>
      <c r="F38" s="24"/>
      <c r="H38" s="19"/>
      <c r="I38" s="19"/>
      <c r="J38" s="19"/>
      <c r="K38" s="19"/>
      <c r="L38" s="19"/>
      <c r="M38" s="19"/>
      <c r="N38" s="19"/>
      <c r="O38" s="43">
        <v>0</v>
      </c>
      <c r="P38" s="15"/>
      <c r="Q38" s="15"/>
      <c r="R38" s="15"/>
    </row>
    <row r="39" spans="1:18" ht="21" hidden="1" customHeight="1" x14ac:dyDescent="0.25">
      <c r="A39" s="56" t="s">
        <v>17</v>
      </c>
      <c r="B39" s="56">
        <f>B38</f>
        <v>0</v>
      </c>
      <c r="C39" s="15"/>
      <c r="D39" s="24"/>
      <c r="E39" s="24"/>
      <c r="F39" s="24"/>
      <c r="H39" s="19"/>
      <c r="I39" s="19">
        <v>10</v>
      </c>
      <c r="J39" s="19" t="s">
        <v>13</v>
      </c>
      <c r="K39" s="19">
        <v>6</v>
      </c>
      <c r="L39" s="19" t="s">
        <v>19</v>
      </c>
      <c r="M39" s="19"/>
      <c r="N39" s="19"/>
      <c r="O39" s="43">
        <v>1</v>
      </c>
      <c r="P39" s="15" t="s">
        <v>27</v>
      </c>
      <c r="Q39" s="15">
        <v>100000</v>
      </c>
      <c r="R39" s="15" t="s">
        <v>48</v>
      </c>
    </row>
    <row r="40" spans="1:18" ht="21" hidden="1" customHeight="1" x14ac:dyDescent="0.25">
      <c r="A40" s="54" t="s">
        <v>57</v>
      </c>
      <c r="B40" s="49"/>
      <c r="C40" s="15"/>
      <c r="D40" s="24"/>
      <c r="E40" s="24"/>
      <c r="F40" s="24"/>
      <c r="H40" s="19"/>
      <c r="I40" s="19">
        <v>30</v>
      </c>
      <c r="J40" s="19" t="s">
        <v>21</v>
      </c>
      <c r="K40" s="19">
        <v>7</v>
      </c>
      <c r="L40" s="19" t="s">
        <v>20</v>
      </c>
      <c r="M40" s="19"/>
      <c r="N40" s="19"/>
      <c r="O40" s="43">
        <v>2</v>
      </c>
      <c r="P40" s="15" t="s">
        <v>28</v>
      </c>
      <c r="Q40" s="15">
        <v>200000</v>
      </c>
      <c r="R40" s="15" t="s">
        <v>49</v>
      </c>
    </row>
    <row r="41" spans="1:18" ht="21" hidden="1" customHeight="1" x14ac:dyDescent="0.25">
      <c r="A41" s="56" t="s">
        <v>25</v>
      </c>
      <c r="B41" s="41"/>
      <c r="C41" s="15" t="s">
        <v>53</v>
      </c>
      <c r="D41" s="24"/>
      <c r="E41" s="24"/>
      <c r="F41" s="24"/>
      <c r="H41" s="19"/>
      <c r="I41" s="64" t="s">
        <v>24</v>
      </c>
      <c r="J41" s="19" t="s">
        <v>22</v>
      </c>
      <c r="K41" s="19">
        <v>8</v>
      </c>
      <c r="L41" s="19"/>
      <c r="M41" s="19"/>
      <c r="N41" s="19"/>
      <c r="O41" s="43">
        <v>3</v>
      </c>
      <c r="P41" s="15"/>
      <c r="Q41" s="15">
        <v>300000</v>
      </c>
      <c r="R41" s="15" t="s">
        <v>45</v>
      </c>
    </row>
    <row r="42" spans="1:18" ht="21" hidden="1" customHeight="1" x14ac:dyDescent="0.25">
      <c r="A42" s="56" t="s">
        <v>30</v>
      </c>
      <c r="B42" s="41"/>
      <c r="C42" s="15" t="s">
        <v>31</v>
      </c>
      <c r="D42" s="24"/>
      <c r="E42" s="24"/>
      <c r="F42" s="24"/>
      <c r="H42" s="19"/>
      <c r="I42" s="19"/>
      <c r="J42" s="19" t="s">
        <v>23</v>
      </c>
      <c r="K42" s="19">
        <v>9</v>
      </c>
      <c r="L42" s="19"/>
      <c r="M42" s="19"/>
      <c r="N42" s="19"/>
      <c r="O42" s="43">
        <v>4</v>
      </c>
      <c r="P42" s="15"/>
      <c r="Q42" s="15">
        <v>400000</v>
      </c>
      <c r="R42" s="15" t="s">
        <v>46</v>
      </c>
    </row>
    <row r="43" spans="1:18" ht="21" hidden="1" customHeight="1" x14ac:dyDescent="0.25">
      <c r="A43" s="54" t="s">
        <v>63</v>
      </c>
      <c r="B43" s="54" t="str">
        <f>IF(E7&gt;0, "Yes"," ")</f>
        <v xml:space="preserve"> </v>
      </c>
      <c r="C43" s="15"/>
      <c r="D43" s="24"/>
      <c r="E43" s="24"/>
      <c r="F43" s="24"/>
      <c r="H43" s="19"/>
      <c r="I43" s="19"/>
      <c r="J43" s="19"/>
      <c r="K43" s="19">
        <v>10</v>
      </c>
      <c r="L43" s="19"/>
      <c r="M43" s="19"/>
      <c r="N43" s="19"/>
      <c r="O43" s="43">
        <v>5</v>
      </c>
      <c r="P43" s="15"/>
      <c r="Q43" s="15">
        <v>500000</v>
      </c>
      <c r="R43" s="15"/>
    </row>
    <row r="44" spans="1:18" ht="21" hidden="1" customHeight="1" x14ac:dyDescent="0.25">
      <c r="A44" s="24" t="s">
        <v>52</v>
      </c>
      <c r="B44" s="61"/>
      <c r="C44" s="15" t="s">
        <v>52</v>
      </c>
      <c r="D44" s="24"/>
      <c r="E44" s="24"/>
      <c r="F44" s="24"/>
      <c r="H44" s="19"/>
      <c r="I44" s="19"/>
      <c r="J44" s="19"/>
      <c r="K44" s="19"/>
      <c r="L44" s="19"/>
      <c r="M44" s="19"/>
      <c r="N44" s="19"/>
      <c r="O44" s="43">
        <v>6</v>
      </c>
      <c r="P44" s="15"/>
      <c r="Q44" s="15"/>
      <c r="R44" s="15"/>
    </row>
    <row r="45" spans="1:18" ht="21" customHeight="1" x14ac:dyDescent="0.25">
      <c r="A45" s="24"/>
      <c r="B45" s="24"/>
      <c r="C45" s="15"/>
      <c r="D45" s="24"/>
      <c r="E45" s="24"/>
      <c r="F45" s="24"/>
      <c r="H45" s="19"/>
      <c r="I45" s="19"/>
      <c r="J45" s="19"/>
      <c r="K45" s="19"/>
      <c r="L45" s="19"/>
      <c r="M45" s="19"/>
      <c r="N45" s="19"/>
      <c r="O45" s="43">
        <v>7</v>
      </c>
      <c r="P45" s="15"/>
      <c r="Q45" s="15"/>
      <c r="R45" s="15"/>
    </row>
    <row r="46" spans="1:18" ht="21" customHeight="1" x14ac:dyDescent="0.25">
      <c r="A46" s="24"/>
      <c r="B46" s="24"/>
      <c r="C46" s="15"/>
      <c r="D46" s="24"/>
      <c r="E46" s="24"/>
      <c r="F46" s="24"/>
      <c r="H46" s="19"/>
      <c r="I46" s="19"/>
      <c r="J46" s="19"/>
      <c r="K46" s="19"/>
      <c r="L46" s="19"/>
      <c r="M46" s="19"/>
      <c r="N46" s="19"/>
      <c r="O46" s="43">
        <v>8</v>
      </c>
      <c r="P46" s="15"/>
      <c r="Q46" s="15"/>
      <c r="R46" s="15"/>
    </row>
    <row r="47" spans="1:18" ht="21" customHeight="1" x14ac:dyDescent="0.25">
      <c r="A47" s="24"/>
      <c r="B47" s="24"/>
      <c r="D47" s="24"/>
      <c r="E47" s="24"/>
      <c r="F47" s="24"/>
      <c r="H47" s="19"/>
      <c r="I47" s="19"/>
      <c r="J47" s="19"/>
      <c r="K47" s="19"/>
      <c r="L47" s="19"/>
      <c r="M47" s="19"/>
      <c r="N47" s="19"/>
      <c r="O47" s="43">
        <v>9</v>
      </c>
      <c r="P47" s="15"/>
      <c r="Q47" s="15"/>
      <c r="R47" s="15"/>
    </row>
    <row r="48" spans="1:18" ht="21" customHeight="1" x14ac:dyDescent="0.25">
      <c r="A48" s="24"/>
      <c r="B48" s="24"/>
      <c r="D48" s="24"/>
      <c r="E48" s="24"/>
      <c r="F48" s="24"/>
      <c r="H48" s="19"/>
      <c r="I48" s="19"/>
      <c r="J48" s="19"/>
      <c r="K48" s="19"/>
      <c r="L48" s="19"/>
      <c r="M48" s="19"/>
      <c r="N48" s="19"/>
      <c r="O48" s="43">
        <v>10</v>
      </c>
      <c r="P48" s="15"/>
      <c r="Q48" s="15"/>
      <c r="R48" s="15"/>
    </row>
    <row r="49" spans="1:25" ht="21" customHeight="1" x14ac:dyDescent="0.25">
      <c r="A49" s="24"/>
      <c r="B49" s="24"/>
      <c r="D49" s="24"/>
      <c r="E49" s="24"/>
      <c r="F49" s="24"/>
      <c r="H49" s="19"/>
      <c r="I49" s="19"/>
      <c r="J49" s="19"/>
      <c r="K49" s="19"/>
      <c r="L49" s="19"/>
      <c r="M49" s="19"/>
      <c r="N49" s="19"/>
      <c r="O49" s="43">
        <v>11</v>
      </c>
      <c r="P49" s="15"/>
      <c r="Q49" s="15"/>
      <c r="R49" s="15"/>
      <c r="X49" s="4">
        <v>0</v>
      </c>
      <c r="Y49" s="4">
        <v>1000</v>
      </c>
    </row>
    <row r="50" spans="1:25" ht="21" customHeight="1" x14ac:dyDescent="0.25">
      <c r="A50" s="24"/>
      <c r="B50" s="24"/>
      <c r="D50" s="24"/>
      <c r="E50" s="24"/>
      <c r="F50" s="24"/>
      <c r="H50" s="19"/>
      <c r="I50" s="19"/>
      <c r="J50" s="19"/>
      <c r="K50" s="19"/>
      <c r="L50" s="19"/>
      <c r="M50" s="19"/>
      <c r="N50" s="19"/>
      <c r="O50" s="43">
        <v>12</v>
      </c>
      <c r="P50" s="15"/>
      <c r="Q50" s="15"/>
      <c r="R50" s="15"/>
      <c r="X50" s="4">
        <v>0.5</v>
      </c>
      <c r="Y50" s="4">
        <v>2000</v>
      </c>
    </row>
    <row r="51" spans="1:25" ht="21" customHeight="1" x14ac:dyDescent="0.25">
      <c r="A51" s="24"/>
      <c r="B51" s="24"/>
      <c r="H51" s="19"/>
      <c r="I51" s="19"/>
      <c r="J51" s="19"/>
      <c r="K51" s="19"/>
      <c r="L51" s="19"/>
      <c r="M51" s="19"/>
      <c r="N51" s="19"/>
      <c r="O51" s="43">
        <v>13</v>
      </c>
      <c r="X51" s="4">
        <v>1</v>
      </c>
      <c r="Y51" s="4">
        <v>3000</v>
      </c>
    </row>
    <row r="52" spans="1:25" ht="21" customHeight="1" x14ac:dyDescent="0.25">
      <c r="A52" s="24"/>
      <c r="B52" s="24"/>
      <c r="H52" s="19"/>
      <c r="I52" s="19"/>
      <c r="J52" s="19"/>
      <c r="K52" s="19"/>
      <c r="L52" s="19"/>
      <c r="M52" s="19"/>
      <c r="N52" s="19"/>
      <c r="O52" s="19"/>
      <c r="X52" s="4">
        <v>1.5</v>
      </c>
      <c r="Y52" s="4">
        <v>4000</v>
      </c>
    </row>
    <row r="53" spans="1:25" ht="21" customHeight="1" x14ac:dyDescent="0.25">
      <c r="H53" s="19"/>
      <c r="I53" s="19"/>
      <c r="J53" s="19"/>
      <c r="K53" s="19"/>
      <c r="L53" s="19"/>
      <c r="M53" s="19"/>
      <c r="N53" s="19"/>
      <c r="O53" s="19"/>
      <c r="X53" s="4">
        <v>2</v>
      </c>
      <c r="Y53" s="4">
        <v>5000</v>
      </c>
    </row>
    <row r="54" spans="1:25" ht="21" customHeight="1" x14ac:dyDescent="0.25">
      <c r="H54" s="19"/>
      <c r="I54" s="19"/>
      <c r="J54" s="19"/>
      <c r="K54" s="19"/>
      <c r="L54" s="19"/>
      <c r="M54" s="19"/>
      <c r="N54" s="19"/>
      <c r="O54" s="19"/>
      <c r="X54" s="4">
        <v>2.5</v>
      </c>
      <c r="Y54" s="4">
        <v>6000</v>
      </c>
    </row>
    <row r="55" spans="1:25" ht="21" customHeight="1" x14ac:dyDescent="0.25">
      <c r="G55" s="61" t="s">
        <v>13</v>
      </c>
      <c r="X55" s="4">
        <v>3</v>
      </c>
      <c r="Y55" s="4">
        <v>7000</v>
      </c>
    </row>
    <row r="56" spans="1:25" ht="21" customHeight="1" x14ac:dyDescent="0.25">
      <c r="G56" s="61" t="s">
        <v>21</v>
      </c>
      <c r="X56" s="4">
        <v>3.5</v>
      </c>
      <c r="Y56" s="4">
        <v>8000</v>
      </c>
    </row>
    <row r="57" spans="1:25" ht="21" customHeight="1" x14ac:dyDescent="0.25">
      <c r="G57" s="61" t="s">
        <v>22</v>
      </c>
      <c r="X57" s="4">
        <v>4</v>
      </c>
      <c r="Y57" s="4">
        <v>9000</v>
      </c>
    </row>
    <row r="58" spans="1:25" ht="21" customHeight="1" x14ac:dyDescent="0.25">
      <c r="G58" s="61" t="s">
        <v>23</v>
      </c>
      <c r="X58" s="4">
        <v>4.5</v>
      </c>
      <c r="Y58" s="4">
        <v>10000</v>
      </c>
    </row>
    <row r="59" spans="1:25" ht="21" customHeight="1" x14ac:dyDescent="0.25">
      <c r="X59" s="4">
        <v>5</v>
      </c>
      <c r="Y59" s="4">
        <v>11000</v>
      </c>
    </row>
    <row r="60" spans="1:25" ht="21" customHeight="1" x14ac:dyDescent="0.25">
      <c r="Y60" s="4">
        <v>12000</v>
      </c>
    </row>
    <row r="61" spans="1:25" ht="21" customHeight="1" x14ac:dyDescent="0.25">
      <c r="Y61" s="4">
        <v>13000</v>
      </c>
    </row>
    <row r="62" spans="1:25" ht="21" customHeight="1" x14ac:dyDescent="0.25">
      <c r="Y62" s="4">
        <v>14000</v>
      </c>
    </row>
    <row r="63" spans="1:25" ht="21" customHeight="1" x14ac:dyDescent="0.25">
      <c r="Y63" s="4">
        <v>15000</v>
      </c>
    </row>
    <row r="64" spans="1:25" ht="21" customHeight="1" x14ac:dyDescent="0.25">
      <c r="Y64" s="4">
        <v>16000</v>
      </c>
    </row>
    <row r="65" spans="25:25" ht="21" customHeight="1" x14ac:dyDescent="0.25">
      <c r="Y65" s="4">
        <v>17000</v>
      </c>
    </row>
    <row r="66" spans="25:25" ht="21" customHeight="1" x14ac:dyDescent="0.25">
      <c r="Y66" s="4">
        <v>18000</v>
      </c>
    </row>
    <row r="67" spans="25:25" ht="21" customHeight="1" x14ac:dyDescent="0.25">
      <c r="Y67" s="4">
        <v>19000</v>
      </c>
    </row>
    <row r="68" spans="25:25" ht="21" customHeight="1" x14ac:dyDescent="0.25">
      <c r="Y68" s="4">
        <v>20000</v>
      </c>
    </row>
    <row r="69" spans="25:25" ht="21" customHeight="1" x14ac:dyDescent="0.25">
      <c r="Y69" s="4">
        <v>21000</v>
      </c>
    </row>
    <row r="70" spans="25:25" ht="21" customHeight="1" x14ac:dyDescent="0.25">
      <c r="Y70" s="4">
        <v>22000</v>
      </c>
    </row>
    <row r="71" spans="25:25" ht="21" customHeight="1" x14ac:dyDescent="0.25">
      <c r="Y71" s="4">
        <v>23000</v>
      </c>
    </row>
    <row r="72" spans="25:25" ht="21" customHeight="1" x14ac:dyDescent="0.25">
      <c r="Y72" s="4">
        <v>24000</v>
      </c>
    </row>
    <row r="73" spans="25:25" ht="21" customHeight="1" x14ac:dyDescent="0.25">
      <c r="Y73" s="4">
        <v>25000</v>
      </c>
    </row>
    <row r="74" spans="25:25" ht="21" customHeight="1" x14ac:dyDescent="0.25">
      <c r="Y74" s="4">
        <v>26000</v>
      </c>
    </row>
    <row r="75" spans="25:25" ht="21" customHeight="1" x14ac:dyDescent="0.25">
      <c r="Y75" s="4">
        <v>27000</v>
      </c>
    </row>
    <row r="76" spans="25:25" ht="21" customHeight="1" x14ac:dyDescent="0.25">
      <c r="Y76" s="4">
        <v>28000</v>
      </c>
    </row>
    <row r="77" spans="25:25" ht="21" customHeight="1" x14ac:dyDescent="0.25">
      <c r="Y77" s="4">
        <v>29000</v>
      </c>
    </row>
    <row r="78" spans="25:25" ht="21" customHeight="1" x14ac:dyDescent="0.25">
      <c r="Y78" s="4">
        <v>30000</v>
      </c>
    </row>
    <row r="79" spans="25:25" ht="21" customHeight="1" x14ac:dyDescent="0.25">
      <c r="Y79" s="4">
        <v>31000</v>
      </c>
    </row>
    <row r="80" spans="25:25" ht="21" customHeight="1" x14ac:dyDescent="0.25">
      <c r="Y80" s="4">
        <v>32000</v>
      </c>
    </row>
    <row r="81" spans="25:25" ht="21" customHeight="1" x14ac:dyDescent="0.25">
      <c r="Y81" s="4">
        <v>33000</v>
      </c>
    </row>
    <row r="82" spans="25:25" ht="21" customHeight="1" x14ac:dyDescent="0.25">
      <c r="Y82" s="4">
        <v>34000</v>
      </c>
    </row>
    <row r="83" spans="25:25" ht="21" customHeight="1" x14ac:dyDescent="0.25">
      <c r="Y83" s="4">
        <v>35000</v>
      </c>
    </row>
    <row r="84" spans="25:25" ht="21" customHeight="1" x14ac:dyDescent="0.25">
      <c r="Y84" s="4">
        <v>36000</v>
      </c>
    </row>
    <row r="85" spans="25:25" ht="21" customHeight="1" x14ac:dyDescent="0.25">
      <c r="Y85" s="4">
        <v>37000</v>
      </c>
    </row>
    <row r="86" spans="25:25" ht="21" customHeight="1" x14ac:dyDescent="0.25">
      <c r="Y86" s="4">
        <v>38000</v>
      </c>
    </row>
    <row r="87" spans="25:25" ht="21" customHeight="1" x14ac:dyDescent="0.25">
      <c r="Y87" s="4">
        <v>39000</v>
      </c>
    </row>
    <row r="88" spans="25:25" ht="21" customHeight="1" x14ac:dyDescent="0.25">
      <c r="Y88" s="4">
        <v>40000</v>
      </c>
    </row>
    <row r="89" spans="25:25" ht="21" customHeight="1" x14ac:dyDescent="0.25">
      <c r="Y89" s="4">
        <v>41000</v>
      </c>
    </row>
    <row r="90" spans="25:25" ht="21" customHeight="1" x14ac:dyDescent="0.25">
      <c r="Y90" s="4">
        <v>42000</v>
      </c>
    </row>
    <row r="91" spans="25:25" ht="21" customHeight="1" x14ac:dyDescent="0.25">
      <c r="Y91" s="4">
        <v>43000</v>
      </c>
    </row>
    <row r="92" spans="25:25" ht="21" customHeight="1" x14ac:dyDescent="0.25">
      <c r="Y92" s="4">
        <v>44000</v>
      </c>
    </row>
    <row r="93" spans="25:25" ht="21" customHeight="1" x14ac:dyDescent="0.25">
      <c r="Y93" s="4">
        <v>45000</v>
      </c>
    </row>
    <row r="94" spans="25:25" ht="21" customHeight="1" x14ac:dyDescent="0.25">
      <c r="Y94" s="4">
        <v>46000</v>
      </c>
    </row>
    <row r="95" spans="25:25" ht="21" customHeight="1" x14ac:dyDescent="0.25">
      <c r="Y95" s="4">
        <v>47000</v>
      </c>
    </row>
    <row r="96" spans="25:25" ht="21" customHeight="1" x14ac:dyDescent="0.25">
      <c r="Y96" s="4">
        <v>48000</v>
      </c>
    </row>
    <row r="97" spans="25:25" ht="21" customHeight="1" x14ac:dyDescent="0.25">
      <c r="Y97" s="4">
        <v>49000</v>
      </c>
    </row>
    <row r="98" spans="25:25" ht="21" customHeight="1" x14ac:dyDescent="0.25">
      <c r="Y98" s="4">
        <v>50000</v>
      </c>
    </row>
    <row r="99" spans="25:25" ht="21" customHeight="1" x14ac:dyDescent="0.25">
      <c r="Y99" s="4">
        <v>51000</v>
      </c>
    </row>
    <row r="100" spans="25:25" ht="21" customHeight="1" x14ac:dyDescent="0.25">
      <c r="Y100" s="4">
        <v>52000</v>
      </c>
    </row>
    <row r="101" spans="25:25" ht="21" customHeight="1" x14ac:dyDescent="0.25">
      <c r="Y101" s="4">
        <v>53000</v>
      </c>
    </row>
    <row r="102" spans="25:25" ht="21" customHeight="1" x14ac:dyDescent="0.25">
      <c r="Y102" s="4">
        <v>54000</v>
      </c>
    </row>
    <row r="103" spans="25:25" ht="21" customHeight="1" x14ac:dyDescent="0.25">
      <c r="Y103" s="4">
        <v>55000</v>
      </c>
    </row>
    <row r="104" spans="25:25" ht="21" customHeight="1" x14ac:dyDescent="0.25">
      <c r="Y104" s="4">
        <v>56000</v>
      </c>
    </row>
    <row r="105" spans="25:25" ht="21" customHeight="1" x14ac:dyDescent="0.25">
      <c r="Y105" s="4">
        <v>57000</v>
      </c>
    </row>
    <row r="106" spans="25:25" ht="21" customHeight="1" x14ac:dyDescent="0.25">
      <c r="Y106" s="4">
        <v>58000</v>
      </c>
    </row>
    <row r="107" spans="25:25" ht="21" customHeight="1" x14ac:dyDescent="0.25">
      <c r="Y107" s="4">
        <v>59000</v>
      </c>
    </row>
    <row r="108" spans="25:25" ht="21" customHeight="1" x14ac:dyDescent="0.25">
      <c r="Y108" s="4">
        <v>60000</v>
      </c>
    </row>
    <row r="109" spans="25:25" ht="21" customHeight="1" x14ac:dyDescent="0.25">
      <c r="Y109" s="4">
        <v>61000</v>
      </c>
    </row>
    <row r="110" spans="25:25" ht="21" customHeight="1" x14ac:dyDescent="0.25">
      <c r="Y110" s="4">
        <v>62000</v>
      </c>
    </row>
    <row r="111" spans="25:25" ht="21" customHeight="1" x14ac:dyDescent="0.25">
      <c r="Y111" s="4">
        <v>63000</v>
      </c>
    </row>
    <row r="112" spans="25:25" ht="21" customHeight="1" x14ac:dyDescent="0.25">
      <c r="Y112" s="4">
        <v>64000</v>
      </c>
    </row>
    <row r="113" spans="25:25" ht="21" customHeight="1" x14ac:dyDescent="0.25">
      <c r="Y113" s="4">
        <v>65000</v>
      </c>
    </row>
    <row r="114" spans="25:25" ht="21" customHeight="1" x14ac:dyDescent="0.25">
      <c r="Y114" s="4">
        <v>66000</v>
      </c>
    </row>
    <row r="115" spans="25:25" ht="21" customHeight="1" x14ac:dyDescent="0.25">
      <c r="Y115" s="4">
        <v>67000</v>
      </c>
    </row>
    <row r="116" spans="25:25" ht="21" customHeight="1" x14ac:dyDescent="0.25">
      <c r="Y116" s="4">
        <v>68000</v>
      </c>
    </row>
    <row r="117" spans="25:25" ht="21" customHeight="1" x14ac:dyDescent="0.25">
      <c r="Y117" s="4">
        <v>69000</v>
      </c>
    </row>
    <row r="118" spans="25:25" ht="21" customHeight="1" x14ac:dyDescent="0.25">
      <c r="Y118" s="4">
        <v>70000</v>
      </c>
    </row>
    <row r="119" spans="25:25" ht="21" customHeight="1" x14ac:dyDescent="0.25">
      <c r="Y119" s="4">
        <v>71000</v>
      </c>
    </row>
    <row r="120" spans="25:25" ht="21" customHeight="1" x14ac:dyDescent="0.25">
      <c r="Y120" s="4">
        <v>72000</v>
      </c>
    </row>
    <row r="121" spans="25:25" ht="21" customHeight="1" x14ac:dyDescent="0.25">
      <c r="Y121" s="4">
        <v>73000</v>
      </c>
    </row>
    <row r="122" spans="25:25" ht="21" customHeight="1" x14ac:dyDescent="0.25">
      <c r="Y122" s="4">
        <v>74000</v>
      </c>
    </row>
    <row r="123" spans="25:25" ht="21" customHeight="1" x14ac:dyDescent="0.25">
      <c r="Y123" s="4">
        <v>75000</v>
      </c>
    </row>
    <row r="124" spans="25:25" ht="21" customHeight="1" x14ac:dyDescent="0.25">
      <c r="Y124" s="4">
        <v>76000</v>
      </c>
    </row>
    <row r="125" spans="25:25" ht="21" customHeight="1" x14ac:dyDescent="0.25">
      <c r="Y125" s="4">
        <v>77000</v>
      </c>
    </row>
    <row r="126" spans="25:25" ht="21" customHeight="1" x14ac:dyDescent="0.25">
      <c r="Y126" s="4">
        <v>78000</v>
      </c>
    </row>
    <row r="127" spans="25:25" ht="21" customHeight="1" x14ac:dyDescent="0.25">
      <c r="Y127" s="4">
        <v>79000</v>
      </c>
    </row>
    <row r="128" spans="25:25" ht="21" customHeight="1" x14ac:dyDescent="0.25">
      <c r="Y128" s="4">
        <v>80000</v>
      </c>
    </row>
    <row r="129" spans="25:25" ht="21" customHeight="1" x14ac:dyDescent="0.25">
      <c r="Y129" s="4">
        <v>81000</v>
      </c>
    </row>
    <row r="130" spans="25:25" ht="21" customHeight="1" x14ac:dyDescent="0.25">
      <c r="Y130" s="4">
        <v>82000</v>
      </c>
    </row>
    <row r="131" spans="25:25" ht="21" customHeight="1" x14ac:dyDescent="0.25">
      <c r="Y131" s="4">
        <v>83000</v>
      </c>
    </row>
    <row r="132" spans="25:25" ht="21" customHeight="1" x14ac:dyDescent="0.25">
      <c r="Y132" s="4">
        <v>84000</v>
      </c>
    </row>
    <row r="133" spans="25:25" ht="21" customHeight="1" x14ac:dyDescent="0.25">
      <c r="Y133" s="4">
        <v>85000</v>
      </c>
    </row>
    <row r="134" spans="25:25" ht="21" customHeight="1" x14ac:dyDescent="0.25">
      <c r="Y134" s="4">
        <v>86000</v>
      </c>
    </row>
    <row r="135" spans="25:25" ht="21" customHeight="1" x14ac:dyDescent="0.25">
      <c r="Y135" s="4">
        <v>87000</v>
      </c>
    </row>
    <row r="136" spans="25:25" ht="21" customHeight="1" x14ac:dyDescent="0.25">
      <c r="Y136" s="4">
        <v>88000</v>
      </c>
    </row>
    <row r="137" spans="25:25" ht="21" customHeight="1" x14ac:dyDescent="0.25">
      <c r="Y137" s="4">
        <v>89000</v>
      </c>
    </row>
    <row r="138" spans="25:25" ht="21" customHeight="1" x14ac:dyDescent="0.25">
      <c r="Y138" s="4">
        <v>90000</v>
      </c>
    </row>
    <row r="139" spans="25:25" ht="21" customHeight="1" x14ac:dyDescent="0.25">
      <c r="Y139" s="4">
        <v>91000</v>
      </c>
    </row>
    <row r="140" spans="25:25" ht="21" customHeight="1" x14ac:dyDescent="0.25">
      <c r="Y140" s="4">
        <v>92000</v>
      </c>
    </row>
    <row r="141" spans="25:25" ht="21" customHeight="1" x14ac:dyDescent="0.25">
      <c r="Y141" s="4">
        <v>93000</v>
      </c>
    </row>
    <row r="142" spans="25:25" ht="21" customHeight="1" x14ac:dyDescent="0.25">
      <c r="Y142" s="4">
        <v>94000</v>
      </c>
    </row>
    <row r="143" spans="25:25" ht="21" customHeight="1" x14ac:dyDescent="0.25">
      <c r="Y143" s="4">
        <v>95000</v>
      </c>
    </row>
    <row r="144" spans="25:25" ht="21" customHeight="1" x14ac:dyDescent="0.25">
      <c r="Y144" s="4">
        <v>96000</v>
      </c>
    </row>
    <row r="145" spans="25:25" ht="21" customHeight="1" x14ac:dyDescent="0.25">
      <c r="Y145" s="4">
        <v>97000</v>
      </c>
    </row>
    <row r="146" spans="25:25" ht="21" customHeight="1" x14ac:dyDescent="0.25">
      <c r="Y146" s="4">
        <v>98000</v>
      </c>
    </row>
    <row r="147" spans="25:25" ht="21" customHeight="1" x14ac:dyDescent="0.25">
      <c r="Y147" s="4">
        <v>99000</v>
      </c>
    </row>
    <row r="148" spans="25:25" ht="21" customHeight="1" x14ac:dyDescent="0.25">
      <c r="Y148" s="4">
        <v>100000</v>
      </c>
    </row>
    <row r="149" spans="25:25" ht="21" customHeight="1" x14ac:dyDescent="0.25">
      <c r="Y149" s="4">
        <v>101000</v>
      </c>
    </row>
    <row r="150" spans="25:25" ht="21" customHeight="1" x14ac:dyDescent="0.25">
      <c r="Y150" s="4">
        <v>102000</v>
      </c>
    </row>
    <row r="151" spans="25:25" ht="21" customHeight="1" x14ac:dyDescent="0.25">
      <c r="Y151" s="4">
        <v>103000</v>
      </c>
    </row>
    <row r="152" spans="25:25" ht="21" customHeight="1" x14ac:dyDescent="0.25">
      <c r="Y152" s="4">
        <v>104000</v>
      </c>
    </row>
    <row r="153" spans="25:25" ht="21" customHeight="1" x14ac:dyDescent="0.25">
      <c r="Y153" s="4">
        <v>105000</v>
      </c>
    </row>
    <row r="154" spans="25:25" ht="21" customHeight="1" x14ac:dyDescent="0.25">
      <c r="Y154" s="4">
        <v>106000</v>
      </c>
    </row>
    <row r="155" spans="25:25" ht="21" customHeight="1" x14ac:dyDescent="0.25">
      <c r="Y155" s="4">
        <v>107000</v>
      </c>
    </row>
    <row r="156" spans="25:25" ht="21" customHeight="1" x14ac:dyDescent="0.25">
      <c r="Y156" s="4">
        <v>108000</v>
      </c>
    </row>
    <row r="157" spans="25:25" ht="21" customHeight="1" x14ac:dyDescent="0.25">
      <c r="Y157" s="4">
        <v>109000</v>
      </c>
    </row>
    <row r="158" spans="25:25" ht="21" customHeight="1" x14ac:dyDescent="0.25">
      <c r="Y158" s="4">
        <v>110000</v>
      </c>
    </row>
    <row r="159" spans="25:25" ht="21" customHeight="1" x14ac:dyDescent="0.25">
      <c r="Y159" s="4">
        <v>111000</v>
      </c>
    </row>
    <row r="160" spans="25:25" ht="21" customHeight="1" x14ac:dyDescent="0.25">
      <c r="Y160" s="4">
        <v>112000</v>
      </c>
    </row>
    <row r="161" spans="25:25" ht="21" customHeight="1" x14ac:dyDescent="0.25">
      <c r="Y161" s="4">
        <v>113000</v>
      </c>
    </row>
    <row r="162" spans="25:25" ht="21" customHeight="1" x14ac:dyDescent="0.25">
      <c r="Y162" s="4">
        <v>114000</v>
      </c>
    </row>
    <row r="163" spans="25:25" ht="21" customHeight="1" x14ac:dyDescent="0.25">
      <c r="Y163" s="4">
        <v>115000</v>
      </c>
    </row>
    <row r="164" spans="25:25" ht="21" customHeight="1" x14ac:dyDescent="0.25">
      <c r="Y164" s="4">
        <v>116000</v>
      </c>
    </row>
    <row r="165" spans="25:25" ht="21" customHeight="1" x14ac:dyDescent="0.25">
      <c r="Y165" s="4">
        <v>117000</v>
      </c>
    </row>
    <row r="166" spans="25:25" ht="21" customHeight="1" x14ac:dyDescent="0.25">
      <c r="Y166" s="4">
        <v>118000</v>
      </c>
    </row>
    <row r="167" spans="25:25" ht="21" customHeight="1" x14ac:dyDescent="0.25">
      <c r="Y167" s="4">
        <v>119000</v>
      </c>
    </row>
    <row r="168" spans="25:25" ht="21" customHeight="1" x14ac:dyDescent="0.25">
      <c r="Y168" s="4">
        <v>120000</v>
      </c>
    </row>
    <row r="169" spans="25:25" ht="21" customHeight="1" x14ac:dyDescent="0.25">
      <c r="Y169" s="4">
        <v>121000</v>
      </c>
    </row>
    <row r="170" spans="25:25" ht="21" customHeight="1" x14ac:dyDescent="0.25">
      <c r="Y170" s="4">
        <v>122000</v>
      </c>
    </row>
    <row r="171" spans="25:25" ht="21" customHeight="1" x14ac:dyDescent="0.25">
      <c r="Y171" s="4">
        <v>123000</v>
      </c>
    </row>
    <row r="172" spans="25:25" ht="21" customHeight="1" x14ac:dyDescent="0.25">
      <c r="Y172" s="4">
        <v>124000</v>
      </c>
    </row>
    <row r="173" spans="25:25" ht="21" customHeight="1" x14ac:dyDescent="0.25">
      <c r="Y173" s="4">
        <v>125000</v>
      </c>
    </row>
    <row r="174" spans="25:25" ht="21" customHeight="1" x14ac:dyDescent="0.25">
      <c r="Y174" s="4">
        <v>126000</v>
      </c>
    </row>
    <row r="175" spans="25:25" ht="21" customHeight="1" x14ac:dyDescent="0.25">
      <c r="Y175" s="4">
        <v>127000</v>
      </c>
    </row>
    <row r="176" spans="25:25" ht="21" customHeight="1" x14ac:dyDescent="0.25">
      <c r="Y176" s="4">
        <v>128000</v>
      </c>
    </row>
    <row r="177" spans="25:25" ht="21" customHeight="1" x14ac:dyDescent="0.25">
      <c r="Y177" s="4">
        <v>129000</v>
      </c>
    </row>
    <row r="178" spans="25:25" ht="21" customHeight="1" x14ac:dyDescent="0.25">
      <c r="Y178" s="4">
        <v>130000</v>
      </c>
    </row>
    <row r="179" spans="25:25" ht="21" customHeight="1" x14ac:dyDescent="0.25">
      <c r="Y179" s="4">
        <v>131000</v>
      </c>
    </row>
    <row r="180" spans="25:25" ht="21" customHeight="1" x14ac:dyDescent="0.25">
      <c r="Y180" s="4">
        <v>132000</v>
      </c>
    </row>
    <row r="181" spans="25:25" ht="21" customHeight="1" x14ac:dyDescent="0.25">
      <c r="Y181" s="4">
        <v>133000</v>
      </c>
    </row>
    <row r="182" spans="25:25" ht="21" customHeight="1" x14ac:dyDescent="0.25">
      <c r="Y182" s="4">
        <v>134000</v>
      </c>
    </row>
    <row r="183" spans="25:25" ht="21" customHeight="1" x14ac:dyDescent="0.25">
      <c r="Y183" s="4">
        <v>135000</v>
      </c>
    </row>
    <row r="184" spans="25:25" ht="21" customHeight="1" x14ac:dyDescent="0.25">
      <c r="Y184" s="4">
        <v>136000</v>
      </c>
    </row>
    <row r="185" spans="25:25" ht="21" customHeight="1" x14ac:dyDescent="0.25">
      <c r="Y185" s="4">
        <v>137000</v>
      </c>
    </row>
    <row r="186" spans="25:25" ht="21" customHeight="1" x14ac:dyDescent="0.25">
      <c r="Y186" s="4">
        <v>138000</v>
      </c>
    </row>
    <row r="187" spans="25:25" ht="21" customHeight="1" x14ac:dyDescent="0.25">
      <c r="Y187" s="4">
        <v>139000</v>
      </c>
    </row>
    <row r="188" spans="25:25" ht="21" customHeight="1" x14ac:dyDescent="0.25">
      <c r="Y188" s="4">
        <v>140000</v>
      </c>
    </row>
    <row r="189" spans="25:25" ht="21" customHeight="1" x14ac:dyDescent="0.25">
      <c r="Y189" s="4">
        <v>141000</v>
      </c>
    </row>
    <row r="190" spans="25:25" ht="21" customHeight="1" x14ac:dyDescent="0.25">
      <c r="Y190" s="4">
        <v>142000</v>
      </c>
    </row>
    <row r="191" spans="25:25" ht="21" customHeight="1" x14ac:dyDescent="0.25">
      <c r="Y191" s="4">
        <v>143000</v>
      </c>
    </row>
    <row r="192" spans="25:25" ht="21" customHeight="1" x14ac:dyDescent="0.25">
      <c r="Y192" s="4">
        <v>144000</v>
      </c>
    </row>
    <row r="193" spans="25:25" ht="21" customHeight="1" x14ac:dyDescent="0.25">
      <c r="Y193" s="4">
        <v>145000</v>
      </c>
    </row>
  </sheetData>
  <sheetProtection password="CEA6" sheet="1" objects="1" scenarios="1"/>
  <dataConsolidate/>
  <mergeCells count="19">
    <mergeCell ref="B5:E5"/>
    <mergeCell ref="C18:D18"/>
    <mergeCell ref="C19:D19"/>
    <mergeCell ref="C20:D20"/>
    <mergeCell ref="G18:J18"/>
    <mergeCell ref="J19:K19"/>
    <mergeCell ref="J20:K20"/>
    <mergeCell ref="J30:K30"/>
    <mergeCell ref="G25:J25"/>
    <mergeCell ref="J22:K22"/>
    <mergeCell ref="J23:K23"/>
    <mergeCell ref="C21:D21"/>
    <mergeCell ref="C22:D22"/>
    <mergeCell ref="C23:D23"/>
    <mergeCell ref="J21:K21"/>
    <mergeCell ref="J26:K26"/>
    <mergeCell ref="J27:K27"/>
    <mergeCell ref="J29:K29"/>
    <mergeCell ref="J28:K28"/>
  </mergeCells>
  <phoneticPr fontId="2" type="noConversion"/>
  <dataValidations count="17">
    <dataValidation type="list" allowBlank="1" showInputMessage="1" showErrorMessage="1" sqref="B32:B34" xr:uid="{00000000-0002-0000-0000-000000000000}">
      <formula1>$L$38:$L$40</formula1>
    </dataValidation>
    <dataValidation type="list" allowBlank="1" showInputMessage="1" showErrorMessage="1" sqref="B30:F30" xr:uid="{00000000-0002-0000-0000-000001000000}">
      <formula1>$K$38:$K$43</formula1>
    </dataValidation>
    <dataValidation type="list" allowBlank="1" showInputMessage="1" showErrorMessage="1" sqref="B26" xr:uid="{00000000-0002-0000-0000-000002000000}">
      <formula1>$O$38:$O$40</formula1>
    </dataValidation>
    <dataValidation type="list" allowBlank="1" showInputMessage="1" showErrorMessage="1" sqref="B28" xr:uid="{00000000-0002-0000-0000-000003000000}">
      <formula1>$P$38:$P$40</formula1>
    </dataValidation>
    <dataValidation type="list" allowBlank="1" showInputMessage="1" showErrorMessage="1" sqref="C2" xr:uid="{00000000-0002-0000-0000-000004000000}">
      <formula1>$O$37:$O$51</formula1>
    </dataValidation>
    <dataValidation type="list" allowBlank="1" showInputMessage="1" showErrorMessage="1" sqref="C1" xr:uid="{00000000-0002-0000-0000-000005000000}">
      <formula1>$G$54:$G$58</formula1>
    </dataValidation>
    <dataValidation type="list" allowBlank="1" showInputMessage="1" showErrorMessage="1" sqref="B35" xr:uid="{00000000-0002-0000-0000-000006000000}">
      <formula1>$I$38:$I$39</formula1>
    </dataValidation>
    <dataValidation type="list" allowBlank="1" showInputMessage="1" showErrorMessage="1" sqref="B38" xr:uid="{00000000-0002-0000-0000-000007000000}">
      <formula1>$O$37:$O$41</formula1>
    </dataValidation>
    <dataValidation type="list" operator="greaterThan" allowBlank="1" showInputMessage="1" showErrorMessage="1" error="Write Capactiy with 000" sqref="B21" xr:uid="{00000000-0002-0000-0000-000008000000}">
      <formula1>$Y$49:$Y$86</formula1>
    </dataValidation>
    <dataValidation type="list" allowBlank="1" showInputMessage="1" showErrorMessage="1" sqref="B11" xr:uid="{00000000-0002-0000-0000-000009000000}">
      <formula1>$R$38:$R$42</formula1>
    </dataValidation>
    <dataValidation type="list" allowBlank="1" showInputMessage="1" showErrorMessage="1" sqref="B40" xr:uid="{00000000-0002-0000-0000-00000A000000}">
      <formula1>$J$38:$J$41</formula1>
    </dataValidation>
    <dataValidation type="whole" allowBlank="1" showInputMessage="1" showErrorMessage="1" sqref="B16" xr:uid="{00000000-0002-0000-0000-00000B000000}">
      <formula1>0</formula1>
      <formula2>6000</formula2>
    </dataValidation>
    <dataValidation type="whole" allowBlank="1" showInputMessage="1" showErrorMessage="1" prompt="300-500" sqref="E8" xr:uid="{00000000-0002-0000-0000-00000C000000}">
      <formula1>300</formula1>
      <formula2>500</formula2>
    </dataValidation>
    <dataValidation type="whole" allowBlank="1" showInputMessage="1" showErrorMessage="1" error="250-350" prompt="250-350" sqref="D8" xr:uid="{00000000-0002-0000-0000-00000D000000}">
      <formula1>250</formula1>
      <formula2>350</formula2>
    </dataValidation>
    <dataValidation type="whole" allowBlank="1" showInputMessage="1" showErrorMessage="1" error="350-500" prompt="350-500" sqref="C8" xr:uid="{00000000-0002-0000-0000-00000E000000}">
      <formula1>350</formula1>
      <formula2>500</formula2>
    </dataValidation>
    <dataValidation type="whole" allowBlank="1" showInputMessage="1" showErrorMessage="1" error="400-550" prompt="400-550" sqref="B8" xr:uid="{00000000-0002-0000-0000-00000F000000}">
      <formula1>400</formula1>
      <formula2>550</formula2>
    </dataValidation>
    <dataValidation type="whole" allowBlank="1" showInputMessage="1" showErrorMessage="1" sqref="B18:B19" xr:uid="{00000000-0002-0000-0000-000010000000}">
      <formula1>0</formula1>
      <formula2>100000</formula2>
    </dataValidation>
  </dataValidations>
  <printOptions horizontalCentered="1"/>
  <pageMargins left="0.5" right="0.25" top="0.75" bottom="1.01" header="0.5" footer="0.68"/>
  <pageSetup scale="48" orientation="landscape" horizontalDpi="300" verticalDpi="300" r:id="rId1"/>
  <headerFooter alignWithMargins="0">
    <oddFooter>&amp;C&amp;"Arial,Bold"CEO's Signature&amp;"Arial,Regular"____________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 Q1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</dc:creator>
  <cp:lastModifiedBy>karthik J</cp:lastModifiedBy>
  <cp:lastPrinted>2012-08-17T12:50:02Z</cp:lastPrinted>
  <dcterms:created xsi:type="dcterms:W3CDTF">2007-03-25T14:41:31Z</dcterms:created>
  <dcterms:modified xsi:type="dcterms:W3CDTF">2024-03-13T07:37:23Z</dcterms:modified>
</cp:coreProperties>
</file>